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\EFILive\Tuning Calc\cummins_tuning_calc\"/>
    </mc:Choice>
  </mc:AlternateContent>
  <xr:revisionPtr revIDLastSave="0" documentId="13_ncr:1_{F1CA39F5-89AB-44F3-9D08-98ECD047A0FC}" xr6:coauthVersionLast="44" xr6:coauthVersionMax="44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Paste Calib Data" sheetId="17" r:id="rId1"/>
    <sheet name="CSP5" sheetId="1" r:id="rId2"/>
    <sheet name="Internal Flash" sheetId="18" r:id="rId3"/>
    <sheet name="Variables &amp; Axis Check" sheetId="21" r:id="rId4"/>
    <sheet name="Cmd Fuel Limit" sheetId="20" r:id="rId5"/>
    <sheet name="Fuel Pressure Calc" sheetId="23" r:id="rId6"/>
    <sheet name="Main Injection Calc" sheetId="19" r:id="rId7"/>
    <sheet name="Pilot Injection Calc" sheetId="22" r:id="rId8"/>
    <sheet name="Post Injection Calc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1" l="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C22" i="21"/>
  <c r="B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B53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N47" i="24" s="1"/>
  <c r="O23" i="24"/>
  <c r="O24" i="24" s="1"/>
  <c r="P23" i="24"/>
  <c r="Q23" i="24"/>
  <c r="Q24" i="24" s="1"/>
  <c r="M24" i="24"/>
  <c r="P24" i="24"/>
  <c r="C5" i="24"/>
  <c r="D5" i="24"/>
  <c r="E5" i="24"/>
  <c r="F5" i="24"/>
  <c r="G5" i="24"/>
  <c r="H5" i="24"/>
  <c r="I5" i="24"/>
  <c r="J5" i="24"/>
  <c r="K5" i="24"/>
  <c r="L5" i="24"/>
  <c r="M5" i="24"/>
  <c r="N5" i="24"/>
  <c r="N29" i="24" s="1"/>
  <c r="O5" i="24"/>
  <c r="P5" i="24"/>
  <c r="Q5" i="24"/>
  <c r="R5" i="24" s="1"/>
  <c r="O29" i="24"/>
  <c r="B5" i="24"/>
  <c r="A71" i="24"/>
  <c r="A72" i="24" s="1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Q52" i="24"/>
  <c r="R52" i="24" s="1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B52" i="24"/>
  <c r="A52" i="24"/>
  <c r="B51" i="24"/>
  <c r="A47" i="24"/>
  <c r="A46" i="24"/>
  <c r="A45" i="24"/>
  <c r="N45" i="24" s="1"/>
  <c r="A44" i="24"/>
  <c r="A43" i="24"/>
  <c r="A42" i="24"/>
  <c r="A41" i="24"/>
  <c r="A40" i="24"/>
  <c r="L40" i="24" s="1"/>
  <c r="A39" i="24"/>
  <c r="A38" i="24"/>
  <c r="A37" i="24"/>
  <c r="A36" i="24"/>
  <c r="A35" i="24"/>
  <c r="O35" i="24" s="1"/>
  <c r="A34" i="24"/>
  <c r="A33" i="24"/>
  <c r="A32" i="24"/>
  <c r="A31" i="24"/>
  <c r="A30" i="24"/>
  <c r="A29" i="24"/>
  <c r="Q28" i="24"/>
  <c r="R28" i="24" s="1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A28" i="24"/>
  <c r="B27" i="24"/>
  <c r="L24" i="24"/>
  <c r="K24" i="24"/>
  <c r="J24" i="24"/>
  <c r="I24" i="24"/>
  <c r="H24" i="24"/>
  <c r="G24" i="24"/>
  <c r="F24" i="24"/>
  <c r="E24" i="24"/>
  <c r="D24" i="24"/>
  <c r="C24" i="24"/>
  <c r="B24" i="24"/>
  <c r="A23" i="24"/>
  <c r="A24" i="24" s="1"/>
  <c r="R22" i="24"/>
  <c r="P46" i="24"/>
  <c r="O46" i="24"/>
  <c r="L46" i="24"/>
  <c r="K46" i="24"/>
  <c r="H46" i="24"/>
  <c r="G46" i="24"/>
  <c r="D46" i="24"/>
  <c r="C46" i="24"/>
  <c r="A22" i="24"/>
  <c r="R21" i="24"/>
  <c r="M45" i="24"/>
  <c r="J45" i="24"/>
  <c r="E45" i="24"/>
  <c r="B45" i="24"/>
  <c r="A21" i="24"/>
  <c r="R20" i="24"/>
  <c r="P44" i="24"/>
  <c r="O44" i="24"/>
  <c r="L44" i="24"/>
  <c r="K44" i="24"/>
  <c r="H44" i="24"/>
  <c r="G44" i="24"/>
  <c r="D44" i="24"/>
  <c r="C44" i="24"/>
  <c r="A20" i="24"/>
  <c r="R19" i="24"/>
  <c r="A19" i="24"/>
  <c r="R18" i="24"/>
  <c r="P42" i="24"/>
  <c r="O42" i="24"/>
  <c r="L42" i="24"/>
  <c r="K42" i="24"/>
  <c r="H42" i="24"/>
  <c r="G42" i="24"/>
  <c r="D42" i="24"/>
  <c r="C42" i="24"/>
  <c r="A18" i="24"/>
  <c r="R17" i="24"/>
  <c r="N41" i="24"/>
  <c r="F41" i="24"/>
  <c r="A17" i="24"/>
  <c r="R16" i="24"/>
  <c r="P40" i="24"/>
  <c r="K40" i="24"/>
  <c r="H40" i="24"/>
  <c r="D40" i="24"/>
  <c r="C40" i="24"/>
  <c r="A16" i="24"/>
  <c r="R15" i="24"/>
  <c r="O39" i="24"/>
  <c r="J39" i="24"/>
  <c r="E39" i="24"/>
  <c r="A15" i="24"/>
  <c r="R14" i="24"/>
  <c r="A14" i="24"/>
  <c r="R13" i="24"/>
  <c r="O37" i="24"/>
  <c r="N37" i="24"/>
  <c r="J37" i="24"/>
  <c r="I37" i="24"/>
  <c r="E37" i="24"/>
  <c r="C37" i="24"/>
  <c r="A13" i="24"/>
  <c r="R12" i="24"/>
  <c r="P36" i="24"/>
  <c r="K36" i="24"/>
  <c r="E36" i="24"/>
  <c r="A12" i="24"/>
  <c r="R11" i="24"/>
  <c r="N35" i="24"/>
  <c r="M35" i="24"/>
  <c r="I35" i="24"/>
  <c r="G35" i="24"/>
  <c r="C35" i="24"/>
  <c r="B35" i="24"/>
  <c r="A11" i="24"/>
  <c r="R10" i="24"/>
  <c r="P34" i="24"/>
  <c r="O34" i="24"/>
  <c r="K34" i="24"/>
  <c r="I34" i="24"/>
  <c r="E34" i="24"/>
  <c r="D34" i="24"/>
  <c r="A10" i="24"/>
  <c r="R9" i="24"/>
  <c r="A9" i="24"/>
  <c r="R8" i="24"/>
  <c r="O32" i="24"/>
  <c r="M32" i="24"/>
  <c r="I32" i="24"/>
  <c r="H32" i="24"/>
  <c r="D32" i="24"/>
  <c r="C32" i="24"/>
  <c r="A8" i="24"/>
  <c r="R7" i="24"/>
  <c r="O31" i="24"/>
  <c r="J31" i="24"/>
  <c r="E31" i="24"/>
  <c r="A7" i="24"/>
  <c r="R6" i="24"/>
  <c r="A6" i="24"/>
  <c r="J29" i="24"/>
  <c r="I29" i="24"/>
  <c r="E29" i="24"/>
  <c r="C29" i="24"/>
  <c r="A5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A4" i="24"/>
  <c r="B3" i="24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B53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B5" i="22"/>
  <c r="N48" i="24" l="1"/>
  <c r="N72" i="24"/>
  <c r="P32" i="24"/>
  <c r="N24" i="24"/>
  <c r="N30" i="24"/>
  <c r="J30" i="24"/>
  <c r="F30" i="24"/>
  <c r="B30" i="24"/>
  <c r="G30" i="24"/>
  <c r="L30" i="24"/>
  <c r="Q30" i="24"/>
  <c r="P33" i="24"/>
  <c r="L33" i="24"/>
  <c r="H33" i="24"/>
  <c r="D33" i="24"/>
  <c r="F33" i="24"/>
  <c r="K33" i="24"/>
  <c r="Q33" i="24"/>
  <c r="N38" i="24"/>
  <c r="J38" i="24"/>
  <c r="F38" i="24"/>
  <c r="B38" i="24"/>
  <c r="G38" i="24"/>
  <c r="L38" i="24"/>
  <c r="Q38" i="24"/>
  <c r="P43" i="24"/>
  <c r="L43" i="24"/>
  <c r="H43" i="24"/>
  <c r="D43" i="24"/>
  <c r="O43" i="24"/>
  <c r="K43" i="24"/>
  <c r="G43" i="24"/>
  <c r="C43" i="24"/>
  <c r="I43" i="24"/>
  <c r="Q43" i="24"/>
  <c r="E47" i="24"/>
  <c r="M47" i="24"/>
  <c r="C30" i="24"/>
  <c r="H30" i="24"/>
  <c r="M30" i="24"/>
  <c r="P31" i="24"/>
  <c r="L31" i="24"/>
  <c r="H31" i="24"/>
  <c r="D31" i="24"/>
  <c r="F31" i="24"/>
  <c r="K31" i="24"/>
  <c r="Q31" i="24"/>
  <c r="B33" i="24"/>
  <c r="G33" i="24"/>
  <c r="M33" i="24"/>
  <c r="N36" i="24"/>
  <c r="J36" i="24"/>
  <c r="F36" i="24"/>
  <c r="B36" i="24"/>
  <c r="G36" i="24"/>
  <c r="L36" i="24"/>
  <c r="Q36" i="24"/>
  <c r="C38" i="24"/>
  <c r="H38" i="24"/>
  <c r="M38" i="24"/>
  <c r="P39" i="24"/>
  <c r="L39" i="24"/>
  <c r="H39" i="24"/>
  <c r="D39" i="24"/>
  <c r="F39" i="24"/>
  <c r="K39" i="24"/>
  <c r="Q39" i="24"/>
  <c r="P41" i="24"/>
  <c r="L41" i="24"/>
  <c r="H41" i="24"/>
  <c r="D41" i="24"/>
  <c r="O41" i="24"/>
  <c r="K41" i="24"/>
  <c r="G41" i="24"/>
  <c r="C41" i="24"/>
  <c r="I41" i="24"/>
  <c r="Q41" i="24"/>
  <c r="B43" i="24"/>
  <c r="J43" i="24"/>
  <c r="N46" i="24"/>
  <c r="F47" i="24"/>
  <c r="R23" i="24"/>
  <c r="R24" i="24" s="1"/>
  <c r="P29" i="24"/>
  <c r="L29" i="24"/>
  <c r="H29" i="24"/>
  <c r="D29" i="24"/>
  <c r="F29" i="24"/>
  <c r="K29" i="24"/>
  <c r="Q29" i="24"/>
  <c r="D30" i="24"/>
  <c r="I30" i="24"/>
  <c r="O30" i="24"/>
  <c r="B31" i="24"/>
  <c r="G31" i="24"/>
  <c r="M31" i="24"/>
  <c r="E32" i="24"/>
  <c r="K32" i="24"/>
  <c r="C33" i="24"/>
  <c r="I33" i="24"/>
  <c r="N33" i="24"/>
  <c r="N34" i="24"/>
  <c r="J34" i="24"/>
  <c r="F34" i="24"/>
  <c r="B34" i="24"/>
  <c r="G34" i="24"/>
  <c r="L34" i="24"/>
  <c r="Q34" i="24"/>
  <c r="E35" i="24"/>
  <c r="J35" i="24"/>
  <c r="C36" i="24"/>
  <c r="H36" i="24"/>
  <c r="M36" i="24"/>
  <c r="P37" i="24"/>
  <c r="L37" i="24"/>
  <c r="H37" i="24"/>
  <c r="D37" i="24"/>
  <c r="F37" i="24"/>
  <c r="K37" i="24"/>
  <c r="Q37" i="24"/>
  <c r="D38" i="24"/>
  <c r="I38" i="24"/>
  <c r="O38" i="24"/>
  <c r="B39" i="24"/>
  <c r="G39" i="24"/>
  <c r="M39" i="24"/>
  <c r="E40" i="24"/>
  <c r="B41" i="24"/>
  <c r="J41" i="24"/>
  <c r="E43" i="24"/>
  <c r="M43" i="24"/>
  <c r="N44" i="24"/>
  <c r="F45" i="24"/>
  <c r="P47" i="24"/>
  <c r="L47" i="24"/>
  <c r="H47" i="24"/>
  <c r="D47" i="24"/>
  <c r="A48" i="24"/>
  <c r="O47" i="24"/>
  <c r="K47" i="24"/>
  <c r="G47" i="24"/>
  <c r="C47" i="24"/>
  <c r="I47" i="24"/>
  <c r="Q47" i="24"/>
  <c r="B29" i="24"/>
  <c r="G29" i="24"/>
  <c r="M29" i="24"/>
  <c r="E30" i="24"/>
  <c r="K30" i="24"/>
  <c r="P30" i="24"/>
  <c r="C31" i="24"/>
  <c r="I31" i="24"/>
  <c r="N31" i="24"/>
  <c r="N32" i="24"/>
  <c r="J32" i="24"/>
  <c r="F32" i="24"/>
  <c r="B32" i="24"/>
  <c r="G32" i="24"/>
  <c r="L32" i="24"/>
  <c r="Q32" i="24"/>
  <c r="E33" i="24"/>
  <c r="J33" i="24"/>
  <c r="O33" i="24"/>
  <c r="C34" i="24"/>
  <c r="H34" i="24"/>
  <c r="M34" i="24"/>
  <c r="P35" i="24"/>
  <c r="L35" i="24"/>
  <c r="H35" i="24"/>
  <c r="D35" i="24"/>
  <c r="F35" i="24"/>
  <c r="K35" i="24"/>
  <c r="Q35" i="24"/>
  <c r="D36" i="24"/>
  <c r="I36" i="24"/>
  <c r="O36" i="24"/>
  <c r="B37" i="24"/>
  <c r="G37" i="24"/>
  <c r="M37" i="24"/>
  <c r="E38" i="24"/>
  <c r="K38" i="24"/>
  <c r="P38" i="24"/>
  <c r="C39" i="24"/>
  <c r="I39" i="24"/>
  <c r="N39" i="24"/>
  <c r="N40" i="24"/>
  <c r="J40" i="24"/>
  <c r="F40" i="24"/>
  <c r="B40" i="24"/>
  <c r="Q40" i="24"/>
  <c r="M40" i="24"/>
  <c r="I40" i="24"/>
  <c r="G40" i="24"/>
  <c r="O40" i="24"/>
  <c r="E41" i="24"/>
  <c r="M41" i="24"/>
  <c r="N42" i="24"/>
  <c r="F43" i="24"/>
  <c r="N43" i="24"/>
  <c r="P45" i="24"/>
  <c r="L45" i="24"/>
  <c r="H45" i="24"/>
  <c r="D45" i="24"/>
  <c r="O45" i="24"/>
  <c r="K45" i="24"/>
  <c r="G45" i="24"/>
  <c r="C45" i="24"/>
  <c r="I45" i="24"/>
  <c r="Q45" i="24"/>
  <c r="B47" i="24"/>
  <c r="J47" i="24"/>
  <c r="E42" i="24"/>
  <c r="I42" i="24"/>
  <c r="M42" i="24"/>
  <c r="Q42" i="24"/>
  <c r="E44" i="24"/>
  <c r="I44" i="24"/>
  <c r="M44" i="24"/>
  <c r="Q44" i="24"/>
  <c r="E46" i="24"/>
  <c r="I46" i="24"/>
  <c r="M46" i="24"/>
  <c r="Q46" i="24"/>
  <c r="B42" i="24"/>
  <c r="F42" i="24"/>
  <c r="J42" i="24"/>
  <c r="B44" i="24"/>
  <c r="F44" i="24"/>
  <c r="J44" i="24"/>
  <c r="B46" i="24"/>
  <c r="F46" i="24"/>
  <c r="J46" i="24"/>
  <c r="E48" i="24" l="1"/>
  <c r="E72" i="24"/>
  <c r="R56" i="24"/>
  <c r="R32" i="24"/>
  <c r="Q48" i="24"/>
  <c r="R47" i="24"/>
  <c r="R48" i="24" s="1"/>
  <c r="K72" i="24"/>
  <c r="K48" i="24"/>
  <c r="H72" i="24"/>
  <c r="H48" i="24"/>
  <c r="R61" i="24"/>
  <c r="R37" i="24"/>
  <c r="R58" i="24"/>
  <c r="R34" i="24"/>
  <c r="R63" i="24"/>
  <c r="R39" i="24"/>
  <c r="R55" i="24"/>
  <c r="R31" i="24"/>
  <c r="R67" i="24"/>
  <c r="R43" i="24"/>
  <c r="R30" i="24"/>
  <c r="R54" i="24"/>
  <c r="R59" i="24"/>
  <c r="R35" i="24"/>
  <c r="G72" i="24"/>
  <c r="G48" i="24"/>
  <c r="R70" i="24"/>
  <c r="R46" i="24"/>
  <c r="R68" i="24"/>
  <c r="R44" i="24"/>
  <c r="R66" i="24"/>
  <c r="R42" i="24"/>
  <c r="J72" i="24"/>
  <c r="J48" i="24"/>
  <c r="I72" i="24"/>
  <c r="I48" i="24"/>
  <c r="O72" i="24"/>
  <c r="O48" i="24"/>
  <c r="L72" i="24"/>
  <c r="L48" i="24"/>
  <c r="R57" i="24"/>
  <c r="R33" i="24"/>
  <c r="R69" i="24"/>
  <c r="R45" i="24"/>
  <c r="D72" i="24"/>
  <c r="D48" i="24"/>
  <c r="B72" i="24"/>
  <c r="B48" i="24"/>
  <c r="R64" i="24"/>
  <c r="R40" i="24"/>
  <c r="C72" i="24"/>
  <c r="C48" i="24"/>
  <c r="P72" i="24"/>
  <c r="P48" i="24"/>
  <c r="R53" i="24"/>
  <c r="R29" i="24"/>
  <c r="F48" i="24"/>
  <c r="F72" i="24"/>
  <c r="R65" i="24"/>
  <c r="R41" i="24"/>
  <c r="R60" i="24"/>
  <c r="R36" i="24"/>
  <c r="M48" i="24"/>
  <c r="M72" i="24"/>
  <c r="R62" i="24"/>
  <c r="R38" i="24"/>
  <c r="Q72" i="24" l="1"/>
  <c r="R71" i="24"/>
  <c r="R72" i="24" s="1"/>
  <c r="B29" i="22" l="1"/>
  <c r="P72" i="22"/>
  <c r="O72" i="22"/>
  <c r="L72" i="22"/>
  <c r="K72" i="22"/>
  <c r="H72" i="22"/>
  <c r="G72" i="22"/>
  <c r="D72" i="22"/>
  <c r="C72" i="22"/>
  <c r="R71" i="22"/>
  <c r="R72" i="22" s="1"/>
  <c r="Q72" i="22"/>
  <c r="N72" i="22"/>
  <c r="M72" i="22"/>
  <c r="J72" i="22"/>
  <c r="I72" i="22"/>
  <c r="F72" i="22"/>
  <c r="E72" i="22"/>
  <c r="B72" i="22"/>
  <c r="A71" i="22"/>
  <c r="A72" i="22" s="1"/>
  <c r="R70" i="22"/>
  <c r="A70" i="22"/>
  <c r="R69" i="22"/>
  <c r="A69" i="22"/>
  <c r="R68" i="22"/>
  <c r="A68" i="22"/>
  <c r="R67" i="22"/>
  <c r="A67" i="22"/>
  <c r="R66" i="22"/>
  <c r="A66" i="22"/>
  <c r="R65" i="22"/>
  <c r="A65" i="22"/>
  <c r="R64" i="22"/>
  <c r="A64" i="22"/>
  <c r="R63" i="22"/>
  <c r="A63" i="22"/>
  <c r="R62" i="22"/>
  <c r="A62" i="22"/>
  <c r="R61" i="22"/>
  <c r="A61" i="22"/>
  <c r="R60" i="22"/>
  <c r="A60" i="22"/>
  <c r="R59" i="22"/>
  <c r="A59" i="22"/>
  <c r="R58" i="22"/>
  <c r="A58" i="22"/>
  <c r="R57" i="22"/>
  <c r="A57" i="22"/>
  <c r="R56" i="22"/>
  <c r="A56" i="22"/>
  <c r="R55" i="22"/>
  <c r="A55" i="22"/>
  <c r="R54" i="22"/>
  <c r="A54" i="22"/>
  <c r="R53" i="22"/>
  <c r="A53" i="22"/>
  <c r="Q52" i="22"/>
  <c r="R52" i="22" s="1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C52" i="22"/>
  <c r="B52" i="22"/>
  <c r="A52" i="22"/>
  <c r="B51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28" i="22"/>
  <c r="B27" i="22"/>
  <c r="A23" i="22"/>
  <c r="A24" i="22" s="1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N29" i="22"/>
  <c r="J29" i="22"/>
  <c r="F29" i="22"/>
  <c r="A5" i="22"/>
  <c r="Q4" i="22"/>
  <c r="P4" i="22"/>
  <c r="O4" i="22"/>
  <c r="N4" i="22"/>
  <c r="N31" i="22" s="1"/>
  <c r="M4" i="22"/>
  <c r="L4" i="22"/>
  <c r="K4" i="22"/>
  <c r="J4" i="22"/>
  <c r="I4" i="22"/>
  <c r="H4" i="22"/>
  <c r="G4" i="22"/>
  <c r="F4" i="22"/>
  <c r="E4" i="22"/>
  <c r="D4" i="22"/>
  <c r="C4" i="22"/>
  <c r="B4" i="22"/>
  <c r="B31" i="22" s="1"/>
  <c r="A4" i="22"/>
  <c r="B3" i="22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F47" i="19"/>
  <c r="J47" i="19"/>
  <c r="N47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7" i="19"/>
  <c r="B5" i="19"/>
  <c r="A23" i="23"/>
  <c r="A24" i="23" s="1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I6" i="23"/>
  <c r="A6" i="23"/>
  <c r="N5" i="23"/>
  <c r="J5" i="23"/>
  <c r="F5" i="23"/>
  <c r="B5" i="23"/>
  <c r="A5" i="23"/>
  <c r="M5" i="23" s="1"/>
  <c r="R4" i="23"/>
  <c r="Q4" i="23"/>
  <c r="Q21" i="23" s="1"/>
  <c r="R21" i="23" s="1"/>
  <c r="P4" i="23"/>
  <c r="P8" i="23" s="1"/>
  <c r="O4" i="23"/>
  <c r="O20" i="23" s="1"/>
  <c r="N4" i="23"/>
  <c r="M4" i="23"/>
  <c r="M23" i="23" s="1"/>
  <c r="M24" i="23" s="1"/>
  <c r="L4" i="23"/>
  <c r="L6" i="23" s="1"/>
  <c r="K4" i="23"/>
  <c r="J4" i="23"/>
  <c r="I4" i="23"/>
  <c r="I23" i="23" s="1"/>
  <c r="I24" i="23" s="1"/>
  <c r="H4" i="23"/>
  <c r="H8" i="23" s="1"/>
  <c r="G4" i="23"/>
  <c r="G22" i="23" s="1"/>
  <c r="F4" i="23"/>
  <c r="E4" i="23"/>
  <c r="E21" i="23" s="1"/>
  <c r="D4" i="23"/>
  <c r="D5" i="23" s="1"/>
  <c r="C4" i="23"/>
  <c r="C8" i="23" s="1"/>
  <c r="B4" i="23"/>
  <c r="A4" i="23"/>
  <c r="B3" i="23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Q52" i="19"/>
  <c r="R52" i="19" s="1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A52" i="19"/>
  <c r="B51" i="19"/>
  <c r="A47" i="19"/>
  <c r="A48" i="19" s="1"/>
  <c r="A46" i="19"/>
  <c r="D46" i="19" s="1"/>
  <c r="D70" i="19" s="1"/>
  <c r="A45" i="19"/>
  <c r="D45" i="19" s="1"/>
  <c r="D69" i="19" s="1"/>
  <c r="A44" i="19"/>
  <c r="D44" i="19" s="1"/>
  <c r="D68" i="19" s="1"/>
  <c r="A43" i="19"/>
  <c r="D43" i="19" s="1"/>
  <c r="D67" i="19" s="1"/>
  <c r="A42" i="19"/>
  <c r="D42" i="19" s="1"/>
  <c r="D66" i="19" s="1"/>
  <c r="A41" i="19"/>
  <c r="D41" i="19" s="1"/>
  <c r="D65" i="19" s="1"/>
  <c r="A40" i="19"/>
  <c r="D40" i="19" s="1"/>
  <c r="D64" i="19" s="1"/>
  <c r="A39" i="19"/>
  <c r="D39" i="19" s="1"/>
  <c r="D63" i="19" s="1"/>
  <c r="A38" i="19"/>
  <c r="D38" i="19" s="1"/>
  <c r="D62" i="19" s="1"/>
  <c r="A37" i="19"/>
  <c r="A36" i="19"/>
  <c r="B36" i="19" s="1"/>
  <c r="B60" i="19" s="1"/>
  <c r="A35" i="19"/>
  <c r="D35" i="19" s="1"/>
  <c r="D59" i="19" s="1"/>
  <c r="A34" i="19"/>
  <c r="A33" i="19"/>
  <c r="A32" i="19"/>
  <c r="D32" i="19" s="1"/>
  <c r="D56" i="19" s="1"/>
  <c r="A31" i="19"/>
  <c r="K31" i="19" s="1"/>
  <c r="K55" i="19" s="1"/>
  <c r="A30" i="19"/>
  <c r="A29" i="19"/>
  <c r="E29" i="19" s="1"/>
  <c r="E53" i="19" s="1"/>
  <c r="Q28" i="19"/>
  <c r="R28" i="19" s="1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28" i="19"/>
  <c r="B27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Q4" i="19"/>
  <c r="R4" i="19" s="1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B3" i="19"/>
  <c r="R6" i="19"/>
  <c r="O31" i="19"/>
  <c r="O55" i="19" s="1"/>
  <c r="H32" i="19"/>
  <c r="H56" i="19" s="1"/>
  <c r="P32" i="19"/>
  <c r="P56" i="19" s="1"/>
  <c r="E34" i="19"/>
  <c r="E58" i="19" s="1"/>
  <c r="J34" i="19"/>
  <c r="J58" i="19" s="1"/>
  <c r="P34" i="19"/>
  <c r="P58" i="19" s="1"/>
  <c r="E35" i="19"/>
  <c r="E59" i="19" s="1"/>
  <c r="J35" i="19"/>
  <c r="J59" i="19" s="1"/>
  <c r="P35" i="19"/>
  <c r="P59" i="19" s="1"/>
  <c r="E36" i="19"/>
  <c r="E60" i="19" s="1"/>
  <c r="J36" i="19"/>
  <c r="J60" i="19" s="1"/>
  <c r="P36" i="19"/>
  <c r="P60" i="19" s="1"/>
  <c r="C38" i="19"/>
  <c r="C62" i="19" s="1"/>
  <c r="G38" i="19"/>
  <c r="G62" i="19" s="1"/>
  <c r="K38" i="19"/>
  <c r="K62" i="19" s="1"/>
  <c r="O38" i="19"/>
  <c r="O62" i="19" s="1"/>
  <c r="C39" i="19"/>
  <c r="C63" i="19" s="1"/>
  <c r="G39" i="19"/>
  <c r="G63" i="19" s="1"/>
  <c r="K39" i="19"/>
  <c r="K63" i="19" s="1"/>
  <c r="O39" i="19"/>
  <c r="O63" i="19" s="1"/>
  <c r="B40" i="19"/>
  <c r="B64" i="19" s="1"/>
  <c r="C40" i="19"/>
  <c r="C64" i="19" s="1"/>
  <c r="F40" i="19"/>
  <c r="F64" i="19" s="1"/>
  <c r="G40" i="19"/>
  <c r="G64" i="19" s="1"/>
  <c r="J40" i="19"/>
  <c r="J64" i="19" s="1"/>
  <c r="K40" i="19"/>
  <c r="K64" i="19" s="1"/>
  <c r="N40" i="19"/>
  <c r="N64" i="19" s="1"/>
  <c r="O40" i="19"/>
  <c r="O64" i="19" s="1"/>
  <c r="C42" i="19"/>
  <c r="C66" i="19" s="1"/>
  <c r="G42" i="19"/>
  <c r="G66" i="19" s="1"/>
  <c r="K42" i="19"/>
  <c r="K66" i="19" s="1"/>
  <c r="O42" i="19"/>
  <c r="O66" i="19" s="1"/>
  <c r="B43" i="19"/>
  <c r="B67" i="19" s="1"/>
  <c r="C43" i="19"/>
  <c r="C67" i="19" s="1"/>
  <c r="F43" i="19"/>
  <c r="F67" i="19" s="1"/>
  <c r="G43" i="19"/>
  <c r="G67" i="19" s="1"/>
  <c r="J43" i="19"/>
  <c r="J67" i="19" s="1"/>
  <c r="K43" i="19"/>
  <c r="K67" i="19" s="1"/>
  <c r="N43" i="19"/>
  <c r="N67" i="19" s="1"/>
  <c r="O43" i="19"/>
  <c r="O67" i="19" s="1"/>
  <c r="B44" i="19"/>
  <c r="B68" i="19" s="1"/>
  <c r="C44" i="19"/>
  <c r="C68" i="19" s="1"/>
  <c r="F44" i="19"/>
  <c r="F68" i="19" s="1"/>
  <c r="G44" i="19"/>
  <c r="G68" i="19" s="1"/>
  <c r="J44" i="19"/>
  <c r="J68" i="19" s="1"/>
  <c r="K44" i="19"/>
  <c r="K68" i="19" s="1"/>
  <c r="N44" i="19"/>
  <c r="N68" i="19" s="1"/>
  <c r="O44" i="19"/>
  <c r="O68" i="19" s="1"/>
  <c r="C46" i="19"/>
  <c r="C70" i="19" s="1"/>
  <c r="G46" i="19"/>
  <c r="G70" i="19" s="1"/>
  <c r="K46" i="19"/>
  <c r="K70" i="19" s="1"/>
  <c r="O46" i="19"/>
  <c r="O70" i="19" s="1"/>
  <c r="B47" i="19"/>
  <c r="C47" i="19"/>
  <c r="G47" i="19"/>
  <c r="K47" i="19"/>
  <c r="O47" i="19"/>
  <c r="D45" i="22" l="1"/>
  <c r="D43" i="22"/>
  <c r="D41" i="22"/>
  <c r="D39" i="22"/>
  <c r="D37" i="22"/>
  <c r="D35" i="22"/>
  <c r="D33" i="22"/>
  <c r="D46" i="22"/>
  <c r="D44" i="22"/>
  <c r="D42" i="22"/>
  <c r="D40" i="22"/>
  <c r="D38" i="22"/>
  <c r="D36" i="22"/>
  <c r="H46" i="22"/>
  <c r="H45" i="22"/>
  <c r="H43" i="22"/>
  <c r="H41" i="22"/>
  <c r="H39" i="22"/>
  <c r="H37" i="22"/>
  <c r="H35" i="22"/>
  <c r="H33" i="22"/>
  <c r="H44" i="22"/>
  <c r="H42" i="22"/>
  <c r="H40" i="22"/>
  <c r="H38" i="22"/>
  <c r="H36" i="22"/>
  <c r="H34" i="22"/>
  <c r="L24" i="22"/>
  <c r="L46" i="22"/>
  <c r="L44" i="22"/>
  <c r="L42" i="22"/>
  <c r="L40" i="22"/>
  <c r="L38" i="22"/>
  <c r="L36" i="22"/>
  <c r="L34" i="22"/>
  <c r="P24" i="22"/>
  <c r="P46" i="22"/>
  <c r="P44" i="22"/>
  <c r="P42" i="22"/>
  <c r="P40" i="22"/>
  <c r="P38" i="22"/>
  <c r="P36" i="22"/>
  <c r="P34" i="22"/>
  <c r="D30" i="22"/>
  <c r="H30" i="22"/>
  <c r="L30" i="22"/>
  <c r="P30" i="22"/>
  <c r="F31" i="22"/>
  <c r="J31" i="22"/>
  <c r="D32" i="22"/>
  <c r="H32" i="22"/>
  <c r="E24" i="22"/>
  <c r="I45" i="22"/>
  <c r="I43" i="22"/>
  <c r="I41" i="22"/>
  <c r="I39" i="22"/>
  <c r="I37" i="22"/>
  <c r="I35" i="22"/>
  <c r="I33" i="22"/>
  <c r="M45" i="22"/>
  <c r="M43" i="22"/>
  <c r="M41" i="22"/>
  <c r="M39" i="22"/>
  <c r="M37" i="22"/>
  <c r="M35" i="22"/>
  <c r="M33" i="22"/>
  <c r="R22" i="22"/>
  <c r="R21" i="22"/>
  <c r="R19" i="22"/>
  <c r="R17" i="22"/>
  <c r="R15" i="22"/>
  <c r="R13" i="22"/>
  <c r="R11" i="22"/>
  <c r="R9" i="22"/>
  <c r="R20" i="22"/>
  <c r="R18" i="22"/>
  <c r="R16" i="22"/>
  <c r="R14" i="22"/>
  <c r="R12" i="22"/>
  <c r="R10" i="22"/>
  <c r="R8" i="22"/>
  <c r="P32" i="22"/>
  <c r="D34" i="22"/>
  <c r="B46" i="22"/>
  <c r="B44" i="22"/>
  <c r="B42" i="22"/>
  <c r="B40" i="22"/>
  <c r="B38" i="22"/>
  <c r="B36" i="22"/>
  <c r="B34" i="22"/>
  <c r="B45" i="22"/>
  <c r="B43" i="22"/>
  <c r="B41" i="22"/>
  <c r="B39" i="22"/>
  <c r="B37" i="22"/>
  <c r="B35" i="22"/>
  <c r="F24" i="22"/>
  <c r="F44" i="22"/>
  <c r="F42" i="22"/>
  <c r="F40" i="22"/>
  <c r="F38" i="22"/>
  <c r="F36" i="22"/>
  <c r="F34" i="22"/>
  <c r="F46" i="22"/>
  <c r="J46" i="22"/>
  <c r="J24" i="22"/>
  <c r="J44" i="22"/>
  <c r="J42" i="22"/>
  <c r="J40" i="22"/>
  <c r="J38" i="22"/>
  <c r="J36" i="22"/>
  <c r="J34" i="22"/>
  <c r="N46" i="22"/>
  <c r="N44" i="22"/>
  <c r="N42" i="22"/>
  <c r="N40" i="22"/>
  <c r="N38" i="22"/>
  <c r="N36" i="22"/>
  <c r="N34" i="22"/>
  <c r="N32" i="22"/>
  <c r="N45" i="22"/>
  <c r="N43" i="22"/>
  <c r="N41" i="22"/>
  <c r="N39" i="22"/>
  <c r="N37" i="22"/>
  <c r="N35" i="22"/>
  <c r="R4" i="22"/>
  <c r="B30" i="22"/>
  <c r="F30" i="22"/>
  <c r="J30" i="22"/>
  <c r="N30" i="22"/>
  <c r="B32" i="22"/>
  <c r="F32" i="22"/>
  <c r="J32" i="22"/>
  <c r="N33" i="22"/>
  <c r="R6" i="22"/>
  <c r="C24" i="22"/>
  <c r="C46" i="22"/>
  <c r="C44" i="22"/>
  <c r="C42" i="22"/>
  <c r="C40" i="22"/>
  <c r="C38" i="22"/>
  <c r="C36" i="22"/>
  <c r="C34" i="22"/>
  <c r="G24" i="22"/>
  <c r="G44" i="22"/>
  <c r="G42" i="22"/>
  <c r="G40" i="22"/>
  <c r="G38" i="22"/>
  <c r="G36" i="22"/>
  <c r="G34" i="22"/>
  <c r="G46" i="22"/>
  <c r="K24" i="22"/>
  <c r="K46" i="22"/>
  <c r="K44" i="22"/>
  <c r="K42" i="22"/>
  <c r="K40" i="22"/>
  <c r="K38" i="22"/>
  <c r="K36" i="22"/>
  <c r="K34" i="22"/>
  <c r="K32" i="22"/>
  <c r="O24" i="22"/>
  <c r="O44" i="22"/>
  <c r="O42" i="22"/>
  <c r="O40" i="22"/>
  <c r="O38" i="22"/>
  <c r="O36" i="22"/>
  <c r="O34" i="22"/>
  <c r="O32" i="22"/>
  <c r="O39" i="22"/>
  <c r="O46" i="22"/>
  <c r="R5" i="22"/>
  <c r="C30" i="22"/>
  <c r="G30" i="22"/>
  <c r="K30" i="22"/>
  <c r="O30" i="22"/>
  <c r="R7" i="22"/>
  <c r="C32" i="22"/>
  <c r="G32" i="22"/>
  <c r="L32" i="22"/>
  <c r="B33" i="22"/>
  <c r="Q32" i="22"/>
  <c r="R32" i="22" s="1"/>
  <c r="P33" i="22"/>
  <c r="Q34" i="22"/>
  <c r="R34" i="22" s="1"/>
  <c r="P35" i="22"/>
  <c r="Q36" i="22"/>
  <c r="R36" i="22" s="1"/>
  <c r="P37" i="22"/>
  <c r="Q38" i="22"/>
  <c r="R38" i="22" s="1"/>
  <c r="P39" i="22"/>
  <c r="Q40" i="22"/>
  <c r="R40" i="22" s="1"/>
  <c r="P41" i="22"/>
  <c r="Q42" i="22"/>
  <c r="R42" i="22" s="1"/>
  <c r="P43" i="22"/>
  <c r="Q44" i="22"/>
  <c r="R44" i="22" s="1"/>
  <c r="P45" i="22"/>
  <c r="Q46" i="22"/>
  <c r="R46" i="22" s="1"/>
  <c r="P47" i="22"/>
  <c r="P48" i="22" s="1"/>
  <c r="Q30" i="22"/>
  <c r="R30" i="22" s="1"/>
  <c r="C29" i="22"/>
  <c r="G29" i="22"/>
  <c r="K29" i="22"/>
  <c r="O29" i="22"/>
  <c r="E30" i="22"/>
  <c r="I30" i="22"/>
  <c r="M30" i="22"/>
  <c r="C31" i="22"/>
  <c r="G31" i="22"/>
  <c r="K31" i="22"/>
  <c r="P31" i="22"/>
  <c r="E33" i="22"/>
  <c r="J33" i="22"/>
  <c r="E35" i="22"/>
  <c r="J35" i="22"/>
  <c r="E37" i="22"/>
  <c r="J37" i="22"/>
  <c r="E39" i="22"/>
  <c r="J39" i="22"/>
  <c r="E41" i="22"/>
  <c r="J41" i="22"/>
  <c r="E43" i="22"/>
  <c r="J43" i="22"/>
  <c r="E45" i="22"/>
  <c r="J45" i="22"/>
  <c r="E47" i="22"/>
  <c r="E48" i="22" s="1"/>
  <c r="J47" i="22"/>
  <c r="J48" i="22" s="1"/>
  <c r="D29" i="22"/>
  <c r="H29" i="22"/>
  <c r="L29" i="22"/>
  <c r="P29" i="22"/>
  <c r="D31" i="22"/>
  <c r="H31" i="22"/>
  <c r="L31" i="22"/>
  <c r="O33" i="22"/>
  <c r="K33" i="22"/>
  <c r="G33" i="22"/>
  <c r="C33" i="22"/>
  <c r="F33" i="22"/>
  <c r="L33" i="22"/>
  <c r="Q33" i="22"/>
  <c r="R33" i="22" s="1"/>
  <c r="O35" i="22"/>
  <c r="K35" i="22"/>
  <c r="G35" i="22"/>
  <c r="C35" i="22"/>
  <c r="F35" i="22"/>
  <c r="L35" i="22"/>
  <c r="Q35" i="22"/>
  <c r="R35" i="22" s="1"/>
  <c r="O37" i="22"/>
  <c r="K37" i="22"/>
  <c r="G37" i="22"/>
  <c r="C37" i="22"/>
  <c r="F37" i="22"/>
  <c r="L37" i="22"/>
  <c r="Q37" i="22"/>
  <c r="R37" i="22" s="1"/>
  <c r="K39" i="22"/>
  <c r="G39" i="22"/>
  <c r="C39" i="22"/>
  <c r="F39" i="22"/>
  <c r="L39" i="22"/>
  <c r="Q39" i="22"/>
  <c r="R39" i="22" s="1"/>
  <c r="O41" i="22"/>
  <c r="K41" i="22"/>
  <c r="G41" i="22"/>
  <c r="C41" i="22"/>
  <c r="F41" i="22"/>
  <c r="L41" i="22"/>
  <c r="Q41" i="22"/>
  <c r="R41" i="22" s="1"/>
  <c r="O43" i="22"/>
  <c r="K43" i="22"/>
  <c r="G43" i="22"/>
  <c r="C43" i="22"/>
  <c r="F43" i="22"/>
  <c r="L43" i="22"/>
  <c r="Q43" i="22"/>
  <c r="R43" i="22" s="1"/>
  <c r="O45" i="22"/>
  <c r="K45" i="22"/>
  <c r="G45" i="22"/>
  <c r="C45" i="22"/>
  <c r="F45" i="22"/>
  <c r="L45" i="22"/>
  <c r="Q45" i="22"/>
  <c r="R45" i="22" s="1"/>
  <c r="A48" i="22"/>
  <c r="O47" i="22"/>
  <c r="O48" i="22" s="1"/>
  <c r="K47" i="22"/>
  <c r="K48" i="22" s="1"/>
  <c r="G47" i="22"/>
  <c r="G48" i="22" s="1"/>
  <c r="C47" i="22"/>
  <c r="C48" i="22" s="1"/>
  <c r="F47" i="22"/>
  <c r="F48" i="22" s="1"/>
  <c r="L47" i="22"/>
  <c r="L48" i="22" s="1"/>
  <c r="Q47" i="22"/>
  <c r="E29" i="22"/>
  <c r="I29" i="22"/>
  <c r="M29" i="22"/>
  <c r="O31" i="22"/>
  <c r="E31" i="22"/>
  <c r="I31" i="22"/>
  <c r="M31" i="22"/>
  <c r="E32" i="22"/>
  <c r="I32" i="22"/>
  <c r="M32" i="22"/>
  <c r="E34" i="22"/>
  <c r="I34" i="22"/>
  <c r="M34" i="22"/>
  <c r="E36" i="22"/>
  <c r="I36" i="22"/>
  <c r="M36" i="22"/>
  <c r="E38" i="22"/>
  <c r="I38" i="22"/>
  <c r="M38" i="22"/>
  <c r="E40" i="22"/>
  <c r="I40" i="22"/>
  <c r="M40" i="22"/>
  <c r="E42" i="22"/>
  <c r="I42" i="22"/>
  <c r="M42" i="22"/>
  <c r="E44" i="22"/>
  <c r="I44" i="22"/>
  <c r="M44" i="22"/>
  <c r="E46" i="22"/>
  <c r="I46" i="22"/>
  <c r="M46" i="22"/>
  <c r="K71" i="19"/>
  <c r="K48" i="19"/>
  <c r="N71" i="19"/>
  <c r="N48" i="19"/>
  <c r="F71" i="19"/>
  <c r="F48" i="19"/>
  <c r="C48" i="19"/>
  <c r="C71" i="19"/>
  <c r="C72" i="19" s="1"/>
  <c r="O71" i="19"/>
  <c r="O48" i="19"/>
  <c r="J48" i="19"/>
  <c r="J71" i="19"/>
  <c r="G71" i="19"/>
  <c r="G48" i="19"/>
  <c r="B71" i="19"/>
  <c r="B48" i="19"/>
  <c r="C33" i="19"/>
  <c r="C57" i="19" s="1"/>
  <c r="G33" i="19"/>
  <c r="G57" i="19" s="1"/>
  <c r="K33" i="19"/>
  <c r="K57" i="19" s="1"/>
  <c r="O33" i="19"/>
  <c r="O57" i="19" s="1"/>
  <c r="C37" i="19"/>
  <c r="C61" i="19" s="1"/>
  <c r="G37" i="19"/>
  <c r="G61" i="19" s="1"/>
  <c r="K37" i="19"/>
  <c r="K61" i="19" s="1"/>
  <c r="P29" i="19"/>
  <c r="P53" i="19" s="1"/>
  <c r="L29" i="19"/>
  <c r="L53" i="19" s="1"/>
  <c r="H29" i="19"/>
  <c r="H53" i="19" s="1"/>
  <c r="D29" i="19"/>
  <c r="D53" i="19" s="1"/>
  <c r="O45" i="19"/>
  <c r="O69" i="19" s="1"/>
  <c r="K45" i="19"/>
  <c r="K69" i="19" s="1"/>
  <c r="G45" i="19"/>
  <c r="G69" i="19" s="1"/>
  <c r="C45" i="19"/>
  <c r="C69" i="19" s="1"/>
  <c r="O41" i="19"/>
  <c r="O65" i="19" s="1"/>
  <c r="K41" i="19"/>
  <c r="K65" i="19" s="1"/>
  <c r="G41" i="19"/>
  <c r="G65" i="19" s="1"/>
  <c r="C41" i="19"/>
  <c r="C65" i="19" s="1"/>
  <c r="O37" i="19"/>
  <c r="O61" i="19" s="1"/>
  <c r="J37" i="19"/>
  <c r="J61" i="19" s="1"/>
  <c r="E37" i="19"/>
  <c r="E61" i="19" s="1"/>
  <c r="P33" i="19"/>
  <c r="P57" i="19" s="1"/>
  <c r="J33" i="19"/>
  <c r="J57" i="19" s="1"/>
  <c r="E33" i="19"/>
  <c r="E57" i="19" s="1"/>
  <c r="B30" i="19"/>
  <c r="B54" i="19" s="1"/>
  <c r="F30" i="19"/>
  <c r="F54" i="19" s="1"/>
  <c r="J30" i="19"/>
  <c r="J54" i="19" s="1"/>
  <c r="N30" i="19"/>
  <c r="N54" i="19" s="1"/>
  <c r="E30" i="19"/>
  <c r="E54" i="19" s="1"/>
  <c r="P30" i="19"/>
  <c r="P54" i="19" s="1"/>
  <c r="L30" i="19"/>
  <c r="L54" i="19" s="1"/>
  <c r="Q30" i="19"/>
  <c r="H30" i="19"/>
  <c r="H54" i="19" s="1"/>
  <c r="M30" i="19"/>
  <c r="M54" i="19" s="1"/>
  <c r="C34" i="19"/>
  <c r="C58" i="19" s="1"/>
  <c r="G34" i="19"/>
  <c r="G58" i="19" s="1"/>
  <c r="K34" i="19"/>
  <c r="K58" i="19" s="1"/>
  <c r="O34" i="19"/>
  <c r="O58" i="19" s="1"/>
  <c r="B29" i="19"/>
  <c r="B53" i="19" s="1"/>
  <c r="O29" i="19"/>
  <c r="O53" i="19" s="1"/>
  <c r="K29" i="19"/>
  <c r="K53" i="19" s="1"/>
  <c r="G29" i="19"/>
  <c r="G53" i="19" s="1"/>
  <c r="C29" i="19"/>
  <c r="C53" i="19" s="1"/>
  <c r="N46" i="19"/>
  <c r="N70" i="19" s="1"/>
  <c r="J46" i="19"/>
  <c r="J70" i="19" s="1"/>
  <c r="F46" i="19"/>
  <c r="F70" i="19" s="1"/>
  <c r="B46" i="19"/>
  <c r="B70" i="19" s="1"/>
  <c r="N45" i="19"/>
  <c r="N69" i="19" s="1"/>
  <c r="J45" i="19"/>
  <c r="J69" i="19" s="1"/>
  <c r="F45" i="19"/>
  <c r="F69" i="19" s="1"/>
  <c r="B45" i="19"/>
  <c r="B69" i="19" s="1"/>
  <c r="N42" i="19"/>
  <c r="N66" i="19" s="1"/>
  <c r="J42" i="19"/>
  <c r="J66" i="19" s="1"/>
  <c r="F42" i="19"/>
  <c r="F66" i="19" s="1"/>
  <c r="B42" i="19"/>
  <c r="B66" i="19" s="1"/>
  <c r="N41" i="19"/>
  <c r="N65" i="19" s="1"/>
  <c r="J41" i="19"/>
  <c r="J65" i="19" s="1"/>
  <c r="F41" i="19"/>
  <c r="F65" i="19" s="1"/>
  <c r="B41" i="19"/>
  <c r="B65" i="19" s="1"/>
  <c r="N39" i="19"/>
  <c r="N63" i="19" s="1"/>
  <c r="J39" i="19"/>
  <c r="J63" i="19" s="1"/>
  <c r="F39" i="19"/>
  <c r="F63" i="19" s="1"/>
  <c r="B39" i="19"/>
  <c r="B63" i="19" s="1"/>
  <c r="N38" i="19"/>
  <c r="N62" i="19" s="1"/>
  <c r="J38" i="19"/>
  <c r="J62" i="19" s="1"/>
  <c r="F38" i="19"/>
  <c r="F62" i="19" s="1"/>
  <c r="B38" i="19"/>
  <c r="B62" i="19" s="1"/>
  <c r="N37" i="19"/>
  <c r="N61" i="19" s="1"/>
  <c r="I37" i="19"/>
  <c r="I61" i="19" s="1"/>
  <c r="D37" i="19"/>
  <c r="D61" i="19" s="1"/>
  <c r="N36" i="19"/>
  <c r="N60" i="19" s="1"/>
  <c r="I36" i="19"/>
  <c r="I60" i="19" s="1"/>
  <c r="D36" i="19"/>
  <c r="D60" i="19" s="1"/>
  <c r="N35" i="19"/>
  <c r="N59" i="19" s="1"/>
  <c r="I35" i="19"/>
  <c r="I59" i="19" s="1"/>
  <c r="N34" i="19"/>
  <c r="N58" i="19" s="1"/>
  <c r="I34" i="19"/>
  <c r="I58" i="19" s="1"/>
  <c r="D34" i="19"/>
  <c r="D58" i="19" s="1"/>
  <c r="N33" i="19"/>
  <c r="N57" i="19" s="1"/>
  <c r="I33" i="19"/>
  <c r="I57" i="19" s="1"/>
  <c r="D33" i="19"/>
  <c r="D57" i="19" s="1"/>
  <c r="M32" i="19"/>
  <c r="M56" i="19" s="1"/>
  <c r="E32" i="19"/>
  <c r="E56" i="19" s="1"/>
  <c r="I30" i="19"/>
  <c r="I54" i="19" s="1"/>
  <c r="B31" i="19"/>
  <c r="B55" i="19" s="1"/>
  <c r="F31" i="19"/>
  <c r="F55" i="19" s="1"/>
  <c r="J31" i="19"/>
  <c r="J55" i="19" s="1"/>
  <c r="N31" i="19"/>
  <c r="N55" i="19" s="1"/>
  <c r="E31" i="19"/>
  <c r="E55" i="19" s="1"/>
  <c r="G31" i="19"/>
  <c r="G55" i="19" s="1"/>
  <c r="L31" i="19"/>
  <c r="L55" i="19" s="1"/>
  <c r="Q31" i="19"/>
  <c r="H31" i="19"/>
  <c r="H55" i="19" s="1"/>
  <c r="M31" i="19"/>
  <c r="M55" i="19" s="1"/>
  <c r="C35" i="19"/>
  <c r="C59" i="19" s="1"/>
  <c r="G35" i="19"/>
  <c r="G59" i="19" s="1"/>
  <c r="K35" i="19"/>
  <c r="K59" i="19" s="1"/>
  <c r="O35" i="19"/>
  <c r="O59" i="19" s="1"/>
  <c r="N29" i="19"/>
  <c r="N53" i="19" s="1"/>
  <c r="J29" i="19"/>
  <c r="J53" i="19" s="1"/>
  <c r="F29" i="19"/>
  <c r="F53" i="19" s="1"/>
  <c r="Q47" i="19"/>
  <c r="M47" i="19"/>
  <c r="I47" i="19"/>
  <c r="E47" i="19"/>
  <c r="Q46" i="19"/>
  <c r="M46" i="19"/>
  <c r="M70" i="19" s="1"/>
  <c r="I46" i="19"/>
  <c r="I70" i="19" s="1"/>
  <c r="E46" i="19"/>
  <c r="E70" i="19" s="1"/>
  <c r="Q45" i="19"/>
  <c r="M45" i="19"/>
  <c r="M69" i="19" s="1"/>
  <c r="I45" i="19"/>
  <c r="I69" i="19" s="1"/>
  <c r="E45" i="19"/>
  <c r="E69" i="19" s="1"/>
  <c r="Q44" i="19"/>
  <c r="M44" i="19"/>
  <c r="M68" i="19" s="1"/>
  <c r="I44" i="19"/>
  <c r="I68" i="19" s="1"/>
  <c r="E44" i="19"/>
  <c r="E68" i="19" s="1"/>
  <c r="Q43" i="19"/>
  <c r="M43" i="19"/>
  <c r="M67" i="19" s="1"/>
  <c r="I43" i="19"/>
  <c r="I67" i="19" s="1"/>
  <c r="E43" i="19"/>
  <c r="E67" i="19" s="1"/>
  <c r="Q42" i="19"/>
  <c r="M42" i="19"/>
  <c r="M66" i="19" s="1"/>
  <c r="I42" i="19"/>
  <c r="I66" i="19" s="1"/>
  <c r="E42" i="19"/>
  <c r="E66" i="19" s="1"/>
  <c r="Q41" i="19"/>
  <c r="M41" i="19"/>
  <c r="M65" i="19" s="1"/>
  <c r="I41" i="19"/>
  <c r="I65" i="19" s="1"/>
  <c r="E41" i="19"/>
  <c r="E65" i="19" s="1"/>
  <c r="Q40" i="19"/>
  <c r="M40" i="19"/>
  <c r="M64" i="19" s="1"/>
  <c r="I40" i="19"/>
  <c r="I64" i="19" s="1"/>
  <c r="E40" i="19"/>
  <c r="E64" i="19" s="1"/>
  <c r="Q39" i="19"/>
  <c r="M39" i="19"/>
  <c r="M63" i="19" s="1"/>
  <c r="I39" i="19"/>
  <c r="I63" i="19" s="1"/>
  <c r="E39" i="19"/>
  <c r="E63" i="19" s="1"/>
  <c r="Q38" i="19"/>
  <c r="M38" i="19"/>
  <c r="M62" i="19" s="1"/>
  <c r="I38" i="19"/>
  <c r="I62" i="19" s="1"/>
  <c r="E38" i="19"/>
  <c r="E62" i="19" s="1"/>
  <c r="Q37" i="19"/>
  <c r="M37" i="19"/>
  <c r="M61" i="19" s="1"/>
  <c r="H37" i="19"/>
  <c r="H61" i="19" s="1"/>
  <c r="B37" i="19"/>
  <c r="B61" i="19" s="1"/>
  <c r="M36" i="19"/>
  <c r="M60" i="19" s="1"/>
  <c r="H36" i="19"/>
  <c r="H60" i="19" s="1"/>
  <c r="M35" i="19"/>
  <c r="M59" i="19" s="1"/>
  <c r="H35" i="19"/>
  <c r="H59" i="19" s="1"/>
  <c r="B35" i="19"/>
  <c r="B59" i="19" s="1"/>
  <c r="M34" i="19"/>
  <c r="M58" i="19" s="1"/>
  <c r="H34" i="19"/>
  <c r="H58" i="19" s="1"/>
  <c r="B34" i="19"/>
  <c r="B58" i="19" s="1"/>
  <c r="M33" i="19"/>
  <c r="M57" i="19" s="1"/>
  <c r="H33" i="19"/>
  <c r="H57" i="19" s="1"/>
  <c r="B33" i="19"/>
  <c r="B57" i="19" s="1"/>
  <c r="L32" i="19"/>
  <c r="L56" i="19" s="1"/>
  <c r="I31" i="19"/>
  <c r="I55" i="19" s="1"/>
  <c r="D30" i="19"/>
  <c r="D54" i="19" s="1"/>
  <c r="B32" i="19"/>
  <c r="B56" i="19" s="1"/>
  <c r="F32" i="19"/>
  <c r="F56" i="19" s="1"/>
  <c r="J32" i="19"/>
  <c r="J56" i="19" s="1"/>
  <c r="N32" i="19"/>
  <c r="N56" i="19" s="1"/>
  <c r="C32" i="19"/>
  <c r="C56" i="19" s="1"/>
  <c r="G32" i="19"/>
  <c r="G56" i="19" s="1"/>
  <c r="K32" i="19"/>
  <c r="K56" i="19" s="1"/>
  <c r="O32" i="19"/>
  <c r="O56" i="19" s="1"/>
  <c r="C36" i="19"/>
  <c r="C60" i="19" s="1"/>
  <c r="G36" i="19"/>
  <c r="G60" i="19" s="1"/>
  <c r="K36" i="19"/>
  <c r="K60" i="19" s="1"/>
  <c r="O36" i="19"/>
  <c r="O60" i="19" s="1"/>
  <c r="Q29" i="19"/>
  <c r="M29" i="19"/>
  <c r="M53" i="19" s="1"/>
  <c r="I29" i="19"/>
  <c r="I53" i="19" s="1"/>
  <c r="P47" i="19"/>
  <c r="L47" i="19"/>
  <c r="H47" i="19"/>
  <c r="D47" i="19"/>
  <c r="P46" i="19"/>
  <c r="P70" i="19" s="1"/>
  <c r="L46" i="19"/>
  <c r="L70" i="19" s="1"/>
  <c r="H46" i="19"/>
  <c r="H70" i="19" s="1"/>
  <c r="P45" i="19"/>
  <c r="P69" i="19" s="1"/>
  <c r="L45" i="19"/>
  <c r="L69" i="19" s="1"/>
  <c r="H45" i="19"/>
  <c r="H69" i="19" s="1"/>
  <c r="P44" i="19"/>
  <c r="P68" i="19" s="1"/>
  <c r="L44" i="19"/>
  <c r="L68" i="19" s="1"/>
  <c r="H44" i="19"/>
  <c r="H68" i="19" s="1"/>
  <c r="P43" i="19"/>
  <c r="P67" i="19" s="1"/>
  <c r="L43" i="19"/>
  <c r="L67" i="19" s="1"/>
  <c r="H43" i="19"/>
  <c r="H67" i="19" s="1"/>
  <c r="P42" i="19"/>
  <c r="P66" i="19" s="1"/>
  <c r="L42" i="19"/>
  <c r="L66" i="19" s="1"/>
  <c r="H42" i="19"/>
  <c r="H66" i="19" s="1"/>
  <c r="P41" i="19"/>
  <c r="P65" i="19" s="1"/>
  <c r="L41" i="19"/>
  <c r="L65" i="19" s="1"/>
  <c r="H41" i="19"/>
  <c r="H65" i="19" s="1"/>
  <c r="P40" i="19"/>
  <c r="P64" i="19" s="1"/>
  <c r="L40" i="19"/>
  <c r="L64" i="19" s="1"/>
  <c r="H40" i="19"/>
  <c r="H64" i="19" s="1"/>
  <c r="P39" i="19"/>
  <c r="P63" i="19" s="1"/>
  <c r="L39" i="19"/>
  <c r="L63" i="19" s="1"/>
  <c r="H39" i="19"/>
  <c r="H63" i="19" s="1"/>
  <c r="P38" i="19"/>
  <c r="P62" i="19" s="1"/>
  <c r="L38" i="19"/>
  <c r="L62" i="19" s="1"/>
  <c r="H38" i="19"/>
  <c r="H62" i="19" s="1"/>
  <c r="P37" i="19"/>
  <c r="P61" i="19" s="1"/>
  <c r="L37" i="19"/>
  <c r="L61" i="19" s="1"/>
  <c r="F37" i="19"/>
  <c r="F61" i="19" s="1"/>
  <c r="Q36" i="19"/>
  <c r="L36" i="19"/>
  <c r="L60" i="19" s="1"/>
  <c r="F36" i="19"/>
  <c r="F60" i="19" s="1"/>
  <c r="Q35" i="19"/>
  <c r="L35" i="19"/>
  <c r="L59" i="19" s="1"/>
  <c r="F35" i="19"/>
  <c r="F59" i="19" s="1"/>
  <c r="Q34" i="19"/>
  <c r="L34" i="19"/>
  <c r="L58" i="19" s="1"/>
  <c r="F34" i="19"/>
  <c r="F58" i="19" s="1"/>
  <c r="Q33" i="19"/>
  <c r="L33" i="19"/>
  <c r="L57" i="19" s="1"/>
  <c r="F33" i="19"/>
  <c r="F57" i="19" s="1"/>
  <c r="Q32" i="19"/>
  <c r="I32" i="19"/>
  <c r="I56" i="19" s="1"/>
  <c r="P31" i="19"/>
  <c r="P55" i="19" s="1"/>
  <c r="D31" i="19"/>
  <c r="D55" i="19" s="1"/>
  <c r="N72" i="19"/>
  <c r="B22" i="23"/>
  <c r="B20" i="23"/>
  <c r="B18" i="23"/>
  <c r="B16" i="23"/>
  <c r="B14" i="23"/>
  <c r="B12" i="23"/>
  <c r="B10" i="23"/>
  <c r="B8" i="23"/>
  <c r="B23" i="23"/>
  <c r="B24" i="23" s="1"/>
  <c r="B21" i="23"/>
  <c r="B19" i="23"/>
  <c r="B17" i="23"/>
  <c r="B15" i="23"/>
  <c r="B13" i="23"/>
  <c r="B11" i="23"/>
  <c r="B9" i="23"/>
  <c r="F22" i="23"/>
  <c r="F20" i="23"/>
  <c r="F18" i="23"/>
  <c r="F16" i="23"/>
  <c r="F14" i="23"/>
  <c r="F12" i="23"/>
  <c r="F10" i="23"/>
  <c r="F8" i="23"/>
  <c r="F6" i="23"/>
  <c r="F23" i="23"/>
  <c r="F24" i="23" s="1"/>
  <c r="F21" i="23"/>
  <c r="F19" i="23"/>
  <c r="F17" i="23"/>
  <c r="F15" i="23"/>
  <c r="F13" i="23"/>
  <c r="F11" i="23"/>
  <c r="F9" i="23"/>
  <c r="J22" i="23"/>
  <c r="J20" i="23"/>
  <c r="J18" i="23"/>
  <c r="J16" i="23"/>
  <c r="J14" i="23"/>
  <c r="J12" i="23"/>
  <c r="J10" i="23"/>
  <c r="J8" i="23"/>
  <c r="J6" i="23"/>
  <c r="J23" i="23"/>
  <c r="J24" i="23" s="1"/>
  <c r="J21" i="23"/>
  <c r="J19" i="23"/>
  <c r="J17" i="23"/>
  <c r="J15" i="23"/>
  <c r="J13" i="23"/>
  <c r="J11" i="23"/>
  <c r="J9" i="23"/>
  <c r="N22" i="23"/>
  <c r="N20" i="23"/>
  <c r="N18" i="23"/>
  <c r="N16" i="23"/>
  <c r="N14" i="23"/>
  <c r="N12" i="23"/>
  <c r="N10" i="23"/>
  <c r="N8" i="23"/>
  <c r="N6" i="23"/>
  <c r="N23" i="23"/>
  <c r="N24" i="23" s="1"/>
  <c r="N21" i="23"/>
  <c r="N19" i="23"/>
  <c r="N17" i="23"/>
  <c r="N15" i="23"/>
  <c r="N13" i="23"/>
  <c r="N11" i="23"/>
  <c r="N9" i="23"/>
  <c r="H5" i="23"/>
  <c r="L5" i="23"/>
  <c r="P5" i="23"/>
  <c r="B6" i="23"/>
  <c r="G6" i="23"/>
  <c r="Q6" i="23"/>
  <c r="R6" i="23" s="1"/>
  <c r="E7" i="23"/>
  <c r="J7" i="23"/>
  <c r="O7" i="23"/>
  <c r="M9" i="23"/>
  <c r="G10" i="23"/>
  <c r="E11" i="23"/>
  <c r="O12" i="23"/>
  <c r="M13" i="23"/>
  <c r="G14" i="23"/>
  <c r="E15" i="23"/>
  <c r="O16" i="23"/>
  <c r="M17" i="23"/>
  <c r="G18" i="23"/>
  <c r="E19" i="23"/>
  <c r="M21" i="23"/>
  <c r="E23" i="23"/>
  <c r="E24" i="23" s="1"/>
  <c r="D23" i="23"/>
  <c r="D24" i="23" s="1"/>
  <c r="D21" i="23"/>
  <c r="D19" i="23"/>
  <c r="D17" i="23"/>
  <c r="D15" i="23"/>
  <c r="D13" i="23"/>
  <c r="D11" i="23"/>
  <c r="D9" i="23"/>
  <c r="D7" i="23"/>
  <c r="D22" i="23"/>
  <c r="D20" i="23"/>
  <c r="D18" i="23"/>
  <c r="D16" i="23"/>
  <c r="D14" i="23"/>
  <c r="D12" i="23"/>
  <c r="D10" i="23"/>
  <c r="H23" i="23"/>
  <c r="H24" i="23" s="1"/>
  <c r="H21" i="23"/>
  <c r="H19" i="23"/>
  <c r="H17" i="23"/>
  <c r="H15" i="23"/>
  <c r="H13" i="23"/>
  <c r="H11" i="23"/>
  <c r="H9" i="23"/>
  <c r="H7" i="23"/>
  <c r="H22" i="23"/>
  <c r="H20" i="23"/>
  <c r="H18" i="23"/>
  <c r="H16" i="23"/>
  <c r="H14" i="23"/>
  <c r="H12" i="23"/>
  <c r="H10" i="23"/>
  <c r="L23" i="23"/>
  <c r="L24" i="23" s="1"/>
  <c r="L21" i="23"/>
  <c r="L19" i="23"/>
  <c r="L17" i="23"/>
  <c r="L15" i="23"/>
  <c r="L13" i="23"/>
  <c r="L11" i="23"/>
  <c r="L9" i="23"/>
  <c r="L7" i="23"/>
  <c r="L22" i="23"/>
  <c r="L20" i="23"/>
  <c r="L18" i="23"/>
  <c r="L16" i="23"/>
  <c r="L14" i="23"/>
  <c r="L12" i="23"/>
  <c r="L10" i="23"/>
  <c r="P23" i="23"/>
  <c r="P24" i="23" s="1"/>
  <c r="P21" i="23"/>
  <c r="P19" i="23"/>
  <c r="P17" i="23"/>
  <c r="P15" i="23"/>
  <c r="P13" i="23"/>
  <c r="P11" i="23"/>
  <c r="P9" i="23"/>
  <c r="P7" i="23"/>
  <c r="P22" i="23"/>
  <c r="P20" i="23"/>
  <c r="P18" i="23"/>
  <c r="P16" i="23"/>
  <c r="P14" i="23"/>
  <c r="P12" i="23"/>
  <c r="P10" i="23"/>
  <c r="C23" i="23"/>
  <c r="C24" i="23" s="1"/>
  <c r="C21" i="23"/>
  <c r="C19" i="23"/>
  <c r="C17" i="23"/>
  <c r="C15" i="23"/>
  <c r="C13" i="23"/>
  <c r="C11" i="23"/>
  <c r="C9" i="23"/>
  <c r="G23" i="23"/>
  <c r="G24" i="23" s="1"/>
  <c r="G21" i="23"/>
  <c r="G19" i="23"/>
  <c r="G17" i="23"/>
  <c r="G15" i="23"/>
  <c r="G13" i="23"/>
  <c r="G11" i="23"/>
  <c r="G9" i="23"/>
  <c r="K23" i="23"/>
  <c r="K24" i="23" s="1"/>
  <c r="K21" i="23"/>
  <c r="K19" i="23"/>
  <c r="K17" i="23"/>
  <c r="K15" i="23"/>
  <c r="K13" i="23"/>
  <c r="K11" i="23"/>
  <c r="K9" i="23"/>
  <c r="O23" i="23"/>
  <c r="O24" i="23" s="1"/>
  <c r="O21" i="23"/>
  <c r="O19" i="23"/>
  <c r="O17" i="23"/>
  <c r="O15" i="23"/>
  <c r="O13" i="23"/>
  <c r="O11" i="23"/>
  <c r="O9" i="23"/>
  <c r="E5" i="23"/>
  <c r="I5" i="23"/>
  <c r="Q5" i="23"/>
  <c r="R5" i="23" s="1"/>
  <c r="C6" i="23"/>
  <c r="H6" i="23"/>
  <c r="M6" i="23"/>
  <c r="F7" i="23"/>
  <c r="K7" i="23"/>
  <c r="Q7" i="23"/>
  <c r="R7" i="23" s="1"/>
  <c r="D8" i="23"/>
  <c r="K8" i="23"/>
  <c r="Q9" i="23"/>
  <c r="R9" i="23" s="1"/>
  <c r="K10" i="23"/>
  <c r="I11" i="23"/>
  <c r="C12" i="23"/>
  <c r="Q13" i="23"/>
  <c r="R13" i="23" s="1"/>
  <c r="K14" i="23"/>
  <c r="I15" i="23"/>
  <c r="C16" i="23"/>
  <c r="Q17" i="23"/>
  <c r="R17" i="23" s="1"/>
  <c r="K18" i="23"/>
  <c r="I19" i="23"/>
  <c r="C20" i="23"/>
  <c r="K22" i="23"/>
  <c r="O6" i="23"/>
  <c r="B7" i="23"/>
  <c r="G7" i="23"/>
  <c r="M7" i="23"/>
  <c r="E8" i="23"/>
  <c r="L8" i="23"/>
  <c r="E9" i="23"/>
  <c r="O10" i="23"/>
  <c r="M11" i="23"/>
  <c r="G12" i="23"/>
  <c r="E13" i="23"/>
  <c r="O14" i="23"/>
  <c r="M15" i="23"/>
  <c r="G16" i="23"/>
  <c r="E17" i="23"/>
  <c r="O18" i="23"/>
  <c r="M19" i="23"/>
  <c r="G20" i="23"/>
  <c r="O22" i="23"/>
  <c r="D6" i="23"/>
  <c r="E22" i="23"/>
  <c r="E20" i="23"/>
  <c r="E18" i="23"/>
  <c r="E16" i="23"/>
  <c r="E14" i="23"/>
  <c r="E12" i="23"/>
  <c r="E10" i="23"/>
  <c r="I22" i="23"/>
  <c r="I20" i="23"/>
  <c r="I18" i="23"/>
  <c r="I16" i="23"/>
  <c r="I14" i="23"/>
  <c r="I12" i="23"/>
  <c r="I10" i="23"/>
  <c r="I8" i="23"/>
  <c r="M22" i="23"/>
  <c r="M20" i="23"/>
  <c r="M18" i="23"/>
  <c r="M16" i="23"/>
  <c r="M14" i="23"/>
  <c r="M12" i="23"/>
  <c r="M10" i="23"/>
  <c r="M8" i="23"/>
  <c r="Q22" i="23"/>
  <c r="R22" i="23" s="1"/>
  <c r="Q20" i="23"/>
  <c r="R20" i="23" s="1"/>
  <c r="Q18" i="23"/>
  <c r="R18" i="23" s="1"/>
  <c r="Q16" i="23"/>
  <c r="R16" i="23" s="1"/>
  <c r="Q14" i="23"/>
  <c r="R14" i="23" s="1"/>
  <c r="Q12" i="23"/>
  <c r="R12" i="23" s="1"/>
  <c r="Q10" i="23"/>
  <c r="R10" i="23" s="1"/>
  <c r="Q8" i="23"/>
  <c r="R8" i="23" s="1"/>
  <c r="C5" i="23"/>
  <c r="G5" i="23"/>
  <c r="K5" i="23"/>
  <c r="O5" i="23"/>
  <c r="E6" i="23"/>
  <c r="K6" i="23"/>
  <c r="P6" i="23"/>
  <c r="C7" i="23"/>
  <c r="I7" i="23"/>
  <c r="N7" i="23"/>
  <c r="G8" i="23"/>
  <c r="O8" i="23"/>
  <c r="I9" i="23"/>
  <c r="C10" i="23"/>
  <c r="Q11" i="23"/>
  <c r="R11" i="23" s="1"/>
  <c r="K12" i="23"/>
  <c r="I13" i="23"/>
  <c r="C14" i="23"/>
  <c r="Q15" i="23"/>
  <c r="R15" i="23" s="1"/>
  <c r="K16" i="23"/>
  <c r="I17" i="23"/>
  <c r="C18" i="23"/>
  <c r="Q19" i="23"/>
  <c r="R19" i="23" s="1"/>
  <c r="K20" i="23"/>
  <c r="I21" i="23"/>
  <c r="C22" i="23"/>
  <c r="Q23" i="23"/>
  <c r="F72" i="19"/>
  <c r="A72" i="19"/>
  <c r="O72" i="19"/>
  <c r="K72" i="19"/>
  <c r="G72" i="19"/>
  <c r="B72" i="19"/>
  <c r="J72" i="19"/>
  <c r="R47" i="19"/>
  <c r="R48" i="19" s="1"/>
  <c r="C31" i="19"/>
  <c r="C55" i="19" s="1"/>
  <c r="O30" i="19"/>
  <c r="O54" i="19" s="1"/>
  <c r="K30" i="19"/>
  <c r="K54" i="19" s="1"/>
  <c r="G30" i="19"/>
  <c r="G54" i="19" s="1"/>
  <c r="C30" i="19"/>
  <c r="C54" i="19" s="1"/>
  <c r="M24" i="19"/>
  <c r="R13" i="19"/>
  <c r="R21" i="19"/>
  <c r="E24" i="19"/>
  <c r="R5" i="19"/>
  <c r="R11" i="19"/>
  <c r="R19" i="19"/>
  <c r="I24" i="19"/>
  <c r="R9" i="19"/>
  <c r="R17" i="19"/>
  <c r="R15" i="19"/>
  <c r="P24" i="19"/>
  <c r="L24" i="19"/>
  <c r="H24" i="19"/>
  <c r="D24" i="19"/>
  <c r="A24" i="19"/>
  <c r="O24" i="19"/>
  <c r="K24" i="19"/>
  <c r="G24" i="19"/>
  <c r="C24" i="19"/>
  <c r="N24" i="19"/>
  <c r="J24" i="19"/>
  <c r="F24" i="19"/>
  <c r="B24" i="19"/>
  <c r="R8" i="19"/>
  <c r="R10" i="19"/>
  <c r="R12" i="19"/>
  <c r="R14" i="19"/>
  <c r="R16" i="19"/>
  <c r="R18" i="19"/>
  <c r="R20" i="19"/>
  <c r="R22" i="19"/>
  <c r="M47" i="22" l="1"/>
  <c r="M48" i="22" s="1"/>
  <c r="M24" i="22"/>
  <c r="I24" i="22"/>
  <c r="I47" i="22"/>
  <c r="I48" i="22" s="1"/>
  <c r="B47" i="22"/>
  <c r="B48" i="22" s="1"/>
  <c r="B24" i="22"/>
  <c r="H47" i="22"/>
  <c r="H48" i="22" s="1"/>
  <c r="H24" i="22"/>
  <c r="N24" i="22"/>
  <c r="N47" i="22"/>
  <c r="N48" i="22" s="1"/>
  <c r="Q48" i="22"/>
  <c r="R47" i="22"/>
  <c r="R48" i="22" s="1"/>
  <c r="Q29" i="22"/>
  <c r="R29" i="22" s="1"/>
  <c r="Q31" i="22"/>
  <c r="R31" i="22" s="1"/>
  <c r="Q24" i="22"/>
  <c r="R23" i="22"/>
  <c r="R24" i="22" s="1"/>
  <c r="D24" i="22"/>
  <c r="D47" i="22"/>
  <c r="D48" i="22" s="1"/>
  <c r="R34" i="19"/>
  <c r="Q58" i="19"/>
  <c r="R58" i="19" s="1"/>
  <c r="P71" i="19"/>
  <c r="P72" i="19" s="1"/>
  <c r="P48" i="19"/>
  <c r="M71" i="19"/>
  <c r="M72" i="19" s="1"/>
  <c r="M48" i="19"/>
  <c r="R31" i="19"/>
  <c r="Q55" i="19"/>
  <c r="R55" i="19" s="1"/>
  <c r="Q57" i="19"/>
  <c r="R57" i="19" s="1"/>
  <c r="R33" i="19"/>
  <c r="D71" i="19"/>
  <c r="D72" i="19" s="1"/>
  <c r="D48" i="19"/>
  <c r="Q61" i="19"/>
  <c r="R61" i="19" s="1"/>
  <c r="R37" i="19"/>
  <c r="R38" i="19"/>
  <c r="Q62" i="19"/>
  <c r="R62" i="19" s="1"/>
  <c r="R39" i="19"/>
  <c r="Q63" i="19"/>
  <c r="R63" i="19" s="1"/>
  <c r="R40" i="19"/>
  <c r="Q64" i="19"/>
  <c r="R64" i="19" s="1"/>
  <c r="Q65" i="19"/>
  <c r="R65" i="19" s="1"/>
  <c r="R41" i="19"/>
  <c r="R42" i="19"/>
  <c r="Q66" i="19"/>
  <c r="R66" i="19" s="1"/>
  <c r="R43" i="19"/>
  <c r="Q67" i="19"/>
  <c r="R67" i="19" s="1"/>
  <c r="R44" i="19"/>
  <c r="Q68" i="19"/>
  <c r="R68" i="19" s="1"/>
  <c r="Q69" i="19"/>
  <c r="R69" i="19" s="1"/>
  <c r="R45" i="19"/>
  <c r="R46" i="19"/>
  <c r="Q70" i="19"/>
  <c r="R70" i="19" s="1"/>
  <c r="Q48" i="19"/>
  <c r="Q71" i="19"/>
  <c r="R30" i="19"/>
  <c r="Q54" i="19"/>
  <c r="R54" i="19" s="1"/>
  <c r="R32" i="19"/>
  <c r="Q56" i="19"/>
  <c r="R56" i="19" s="1"/>
  <c r="R36" i="19"/>
  <c r="Q60" i="19"/>
  <c r="R60" i="19" s="1"/>
  <c r="H48" i="19"/>
  <c r="H71" i="19"/>
  <c r="H72" i="19" s="1"/>
  <c r="E48" i="19"/>
  <c r="E71" i="19"/>
  <c r="E72" i="19" s="1"/>
  <c r="R35" i="19"/>
  <c r="Q59" i="19"/>
  <c r="R59" i="19" s="1"/>
  <c r="L48" i="19"/>
  <c r="L71" i="19"/>
  <c r="L72" i="19" s="1"/>
  <c r="R29" i="19"/>
  <c r="Q53" i="19"/>
  <c r="R53" i="19" s="1"/>
  <c r="I48" i="19"/>
  <c r="I71" i="19"/>
  <c r="I72" i="19" s="1"/>
  <c r="Q24" i="23"/>
  <c r="R23" i="23"/>
  <c r="R24" i="23" s="1"/>
  <c r="Q72" i="19"/>
  <c r="R71" i="19"/>
  <c r="R72" i="19" s="1"/>
  <c r="Q24" i="19"/>
  <c r="R23" i="19"/>
  <c r="R24" i="19" s="1"/>
  <c r="N4" i="20" l="1"/>
  <c r="K4" i="20"/>
  <c r="H4" i="20"/>
  <c r="E4" i="20"/>
  <c r="B4" i="20"/>
  <c r="A586" i="18"/>
  <c r="B586" i="18"/>
  <c r="A587" i="18"/>
  <c r="B587" i="18"/>
  <c r="A588" i="18"/>
  <c r="B588" i="18"/>
  <c r="A589" i="18"/>
  <c r="B589" i="18"/>
  <c r="A590" i="18"/>
  <c r="B590" i="18"/>
  <c r="A591" i="18"/>
  <c r="B591" i="18"/>
  <c r="A592" i="18"/>
  <c r="B592" i="18"/>
  <c r="A593" i="18"/>
  <c r="B593" i="18"/>
  <c r="A594" i="18"/>
  <c r="B594" i="18"/>
  <c r="A595" i="18"/>
  <c r="B595" i="18"/>
  <c r="A596" i="18"/>
  <c r="B596" i="18"/>
  <c r="A597" i="18"/>
  <c r="B597" i="18"/>
  <c r="A598" i="18"/>
  <c r="B598" i="18"/>
  <c r="A599" i="18"/>
  <c r="B599" i="18"/>
  <c r="A600" i="18"/>
  <c r="B600" i="18"/>
  <c r="A601" i="18"/>
  <c r="B601" i="18"/>
  <c r="B585" i="18"/>
  <c r="A585" i="18"/>
  <c r="B584" i="18"/>
  <c r="E13" i="21"/>
  <c r="E12" i="21"/>
  <c r="H13" i="21" l="1"/>
  <c r="K12" i="21" s="1"/>
  <c r="A256" i="1"/>
  <c r="A232" i="1"/>
  <c r="A208" i="1"/>
  <c r="A184" i="1"/>
  <c r="A160" i="1"/>
  <c r="A134" i="1"/>
  <c r="A108" i="1"/>
  <c r="A84" i="1"/>
  <c r="A60" i="1"/>
  <c r="A31" i="1"/>
  <c r="A5" i="1"/>
  <c r="K13" i="21" l="1"/>
  <c r="W4" i="20" s="1"/>
  <c r="Q4" i="20"/>
  <c r="AB3" i="20"/>
  <c r="AB4" i="20"/>
  <c r="AD4" i="20"/>
  <c r="AE4" i="20"/>
  <c r="AF4" i="20"/>
  <c r="AG4" i="20"/>
  <c r="AH4" i="20"/>
  <c r="AI4" i="20"/>
  <c r="AJ4" i="20"/>
  <c r="AK4" i="20"/>
  <c r="A28" i="1"/>
  <c r="A26" i="20" s="1"/>
  <c r="A27" i="20" s="1"/>
  <c r="A574" i="18"/>
  <c r="B574" i="18"/>
  <c r="C574" i="18"/>
  <c r="D574" i="18"/>
  <c r="E574" i="18"/>
  <c r="F574" i="18"/>
  <c r="G574" i="18"/>
  <c r="H574" i="18"/>
  <c r="I574" i="18"/>
  <c r="A575" i="18"/>
  <c r="B575" i="18"/>
  <c r="C575" i="18"/>
  <c r="D575" i="18"/>
  <c r="E575" i="18"/>
  <c r="F575" i="18"/>
  <c r="G575" i="18"/>
  <c r="H575" i="18"/>
  <c r="I575" i="18"/>
  <c r="J575" i="18" s="1"/>
  <c r="A576" i="18"/>
  <c r="B576" i="18"/>
  <c r="C576" i="18"/>
  <c r="D576" i="18"/>
  <c r="E576" i="18"/>
  <c r="F576" i="18"/>
  <c r="G576" i="18"/>
  <c r="H576" i="18"/>
  <c r="I576" i="18"/>
  <c r="A577" i="18"/>
  <c r="B577" i="18"/>
  <c r="C577" i="18"/>
  <c r="D577" i="18"/>
  <c r="E577" i="18"/>
  <c r="F577" i="18"/>
  <c r="G577" i="18"/>
  <c r="H577" i="18"/>
  <c r="I577" i="18"/>
  <c r="J577" i="18" s="1"/>
  <c r="A578" i="18"/>
  <c r="B578" i="18"/>
  <c r="C578" i="18"/>
  <c r="D578" i="18"/>
  <c r="E578" i="18"/>
  <c r="F578" i="18"/>
  <c r="G578" i="18"/>
  <c r="H578" i="18"/>
  <c r="I578" i="18"/>
  <c r="A579" i="18"/>
  <c r="B579" i="18"/>
  <c r="C579" i="18"/>
  <c r="D579" i="18"/>
  <c r="E579" i="18"/>
  <c r="F579" i="18"/>
  <c r="G579" i="18"/>
  <c r="H579" i="18"/>
  <c r="I579" i="18"/>
  <c r="A580" i="18"/>
  <c r="B580" i="18"/>
  <c r="C580" i="18"/>
  <c r="D580" i="18"/>
  <c r="E580" i="18"/>
  <c r="F580" i="18"/>
  <c r="G580" i="18"/>
  <c r="H580" i="18"/>
  <c r="I580" i="18"/>
  <c r="J580" i="18" s="1"/>
  <c r="A581" i="18"/>
  <c r="A582" i="18" s="1"/>
  <c r="B581" i="18"/>
  <c r="B582" i="18" s="1"/>
  <c r="C581" i="18"/>
  <c r="C582" i="18" s="1"/>
  <c r="D581" i="18"/>
  <c r="D582" i="18" s="1"/>
  <c r="E581" i="18"/>
  <c r="E582" i="18" s="1"/>
  <c r="F581" i="18"/>
  <c r="F582" i="18" s="1"/>
  <c r="G581" i="18"/>
  <c r="G582" i="18" s="1"/>
  <c r="H581" i="18"/>
  <c r="I581" i="18"/>
  <c r="I582" i="18" s="1"/>
  <c r="H582" i="18"/>
  <c r="B573" i="18"/>
  <c r="C573" i="18"/>
  <c r="D573" i="18"/>
  <c r="E573" i="18"/>
  <c r="F573" i="18"/>
  <c r="G573" i="18"/>
  <c r="H573" i="18"/>
  <c r="I573" i="18"/>
  <c r="J573" i="18" s="1"/>
  <c r="A573" i="18"/>
  <c r="B572" i="18"/>
  <c r="B571" i="18"/>
  <c r="A556" i="18"/>
  <c r="B556" i="18"/>
  <c r="C556" i="18"/>
  <c r="D556" i="18"/>
  <c r="E556" i="18"/>
  <c r="F556" i="18"/>
  <c r="G556" i="18"/>
  <c r="H556" i="18"/>
  <c r="I556" i="18"/>
  <c r="J556" i="18"/>
  <c r="K556" i="18"/>
  <c r="L556" i="18"/>
  <c r="A557" i="18"/>
  <c r="B557" i="18"/>
  <c r="C557" i="18"/>
  <c r="D557" i="18"/>
  <c r="E557" i="18"/>
  <c r="F557" i="18"/>
  <c r="G557" i="18"/>
  <c r="H557" i="18"/>
  <c r="I557" i="18"/>
  <c r="J557" i="18"/>
  <c r="K557" i="18"/>
  <c r="L557" i="18"/>
  <c r="M557" i="18" s="1"/>
  <c r="A558" i="18"/>
  <c r="B558" i="18"/>
  <c r="C558" i="18"/>
  <c r="D558" i="18"/>
  <c r="E558" i="18"/>
  <c r="F558" i="18"/>
  <c r="G558" i="18"/>
  <c r="H558" i="18"/>
  <c r="I558" i="18"/>
  <c r="J558" i="18"/>
  <c r="K558" i="18"/>
  <c r="L558" i="18"/>
  <c r="A559" i="18"/>
  <c r="B559" i="18"/>
  <c r="C559" i="18"/>
  <c r="D559" i="18"/>
  <c r="E559" i="18"/>
  <c r="F559" i="18"/>
  <c r="G559" i="18"/>
  <c r="H559" i="18"/>
  <c r="I559" i="18"/>
  <c r="J559" i="18"/>
  <c r="K559" i="18"/>
  <c r="L559" i="18"/>
  <c r="M559" i="18" s="1"/>
  <c r="A560" i="18"/>
  <c r="B560" i="18"/>
  <c r="C560" i="18"/>
  <c r="D560" i="18"/>
  <c r="E560" i="18"/>
  <c r="F560" i="18"/>
  <c r="G560" i="18"/>
  <c r="H560" i="18"/>
  <c r="I560" i="18"/>
  <c r="J560" i="18"/>
  <c r="K560" i="18"/>
  <c r="L560" i="18"/>
  <c r="M560" i="18" s="1"/>
  <c r="A561" i="18"/>
  <c r="B561" i="18"/>
  <c r="C561" i="18"/>
  <c r="D561" i="18"/>
  <c r="E561" i="18"/>
  <c r="F561" i="18"/>
  <c r="G561" i="18"/>
  <c r="H561" i="18"/>
  <c r="I561" i="18"/>
  <c r="J561" i="18"/>
  <c r="K561" i="18"/>
  <c r="L561" i="18"/>
  <c r="M561" i="18" s="1"/>
  <c r="A562" i="18"/>
  <c r="B562" i="18"/>
  <c r="C562" i="18"/>
  <c r="D562" i="18"/>
  <c r="E562" i="18"/>
  <c r="F562" i="18"/>
  <c r="G562" i="18"/>
  <c r="H562" i="18"/>
  <c r="I562" i="18"/>
  <c r="J562" i="18"/>
  <c r="K562" i="18"/>
  <c r="L562" i="18"/>
  <c r="M562" i="18" s="1"/>
  <c r="A563" i="18"/>
  <c r="B563" i="18"/>
  <c r="C563" i="18"/>
  <c r="D563" i="18"/>
  <c r="E563" i="18"/>
  <c r="F563" i="18"/>
  <c r="G563" i="18"/>
  <c r="H563" i="18"/>
  <c r="I563" i="18"/>
  <c r="J563" i="18"/>
  <c r="K563" i="18"/>
  <c r="L563" i="18"/>
  <c r="M563" i="18" s="1"/>
  <c r="A564" i="18"/>
  <c r="B564" i="18"/>
  <c r="C564" i="18"/>
  <c r="D564" i="18"/>
  <c r="E564" i="18"/>
  <c r="F564" i="18"/>
  <c r="G564" i="18"/>
  <c r="H564" i="18"/>
  <c r="I564" i="18"/>
  <c r="J564" i="18"/>
  <c r="K564" i="18"/>
  <c r="L564" i="18"/>
  <c r="A565" i="18"/>
  <c r="B565" i="18"/>
  <c r="C565" i="18"/>
  <c r="D565" i="18"/>
  <c r="E565" i="18"/>
  <c r="F565" i="18"/>
  <c r="G565" i="18"/>
  <c r="H565" i="18"/>
  <c r="I565" i="18"/>
  <c r="J565" i="18"/>
  <c r="K565" i="18"/>
  <c r="L565" i="18"/>
  <c r="M565" i="18" s="1"/>
  <c r="A566" i="18"/>
  <c r="B566" i="18"/>
  <c r="C566" i="18"/>
  <c r="D566" i="18"/>
  <c r="E566" i="18"/>
  <c r="F566" i="18"/>
  <c r="G566" i="18"/>
  <c r="H566" i="18"/>
  <c r="I566" i="18"/>
  <c r="J566" i="18"/>
  <c r="K566" i="18"/>
  <c r="L566" i="18"/>
  <c r="M566" i="18" s="1"/>
  <c r="A567" i="18"/>
  <c r="B567" i="18"/>
  <c r="C567" i="18"/>
  <c r="D567" i="18"/>
  <c r="E567" i="18"/>
  <c r="F567" i="18"/>
  <c r="G567" i="18"/>
  <c r="H567" i="18"/>
  <c r="I567" i="18"/>
  <c r="J567" i="18"/>
  <c r="K567" i="18"/>
  <c r="L567" i="18"/>
  <c r="M567" i="18" s="1"/>
  <c r="A568" i="18"/>
  <c r="A569" i="18" s="1"/>
  <c r="B568" i="18"/>
  <c r="B569" i="18" s="1"/>
  <c r="C568" i="18"/>
  <c r="C569" i="18" s="1"/>
  <c r="D568" i="18"/>
  <c r="D569" i="18" s="1"/>
  <c r="E568" i="18"/>
  <c r="E569" i="18" s="1"/>
  <c r="F568" i="18"/>
  <c r="F569" i="18" s="1"/>
  <c r="G568" i="18"/>
  <c r="G569" i="18" s="1"/>
  <c r="H568" i="18"/>
  <c r="H569" i="18" s="1"/>
  <c r="I568" i="18"/>
  <c r="I569" i="18" s="1"/>
  <c r="J568" i="18"/>
  <c r="J569" i="18" s="1"/>
  <c r="K568" i="18"/>
  <c r="K569" i="18" s="1"/>
  <c r="L568" i="18"/>
  <c r="M568" i="18" s="1"/>
  <c r="M569" i="18" s="1"/>
  <c r="M556" i="18"/>
  <c r="M564" i="18"/>
  <c r="B555" i="18"/>
  <c r="C555" i="18"/>
  <c r="D555" i="18"/>
  <c r="E555" i="18"/>
  <c r="F555" i="18"/>
  <c r="G555" i="18"/>
  <c r="H555" i="18"/>
  <c r="I555" i="18"/>
  <c r="J555" i="18"/>
  <c r="K555" i="18"/>
  <c r="L555" i="18"/>
  <c r="M555" i="18" s="1"/>
  <c r="A555" i="18"/>
  <c r="B554" i="18"/>
  <c r="B553" i="18"/>
  <c r="J579" i="18"/>
  <c r="J578" i="18"/>
  <c r="J576" i="18"/>
  <c r="J574" i="18"/>
  <c r="M558" i="18"/>
  <c r="A544" i="18"/>
  <c r="B544" i="18"/>
  <c r="A545" i="18"/>
  <c r="B545" i="18"/>
  <c r="A546" i="18"/>
  <c r="B546" i="18"/>
  <c r="A547" i="18"/>
  <c r="B547" i="18"/>
  <c r="A548" i="18"/>
  <c r="B548" i="18"/>
  <c r="A549" i="18"/>
  <c r="B549" i="18"/>
  <c r="A550" i="18"/>
  <c r="A551" i="18" s="1"/>
  <c r="B550" i="18"/>
  <c r="B551" i="18" s="1"/>
  <c r="B543" i="18"/>
  <c r="A543" i="18"/>
  <c r="B542" i="18"/>
  <c r="A521" i="18"/>
  <c r="B521" i="18"/>
  <c r="C521" i="18"/>
  <c r="D521" i="18"/>
  <c r="E521" i="18"/>
  <c r="F521" i="18"/>
  <c r="G521" i="18"/>
  <c r="H521" i="18"/>
  <c r="I521" i="18"/>
  <c r="J521" i="18"/>
  <c r="K521" i="18"/>
  <c r="L521" i="18"/>
  <c r="M521" i="18"/>
  <c r="N521" i="18"/>
  <c r="O521" i="18"/>
  <c r="P521" i="18"/>
  <c r="Q521" i="18"/>
  <c r="A522" i="18"/>
  <c r="B522" i="18"/>
  <c r="C522" i="18"/>
  <c r="D522" i="18"/>
  <c r="E522" i="18"/>
  <c r="F522" i="18"/>
  <c r="G522" i="18"/>
  <c r="H522" i="18"/>
  <c r="I522" i="18"/>
  <c r="J522" i="18"/>
  <c r="K522" i="18"/>
  <c r="L522" i="18"/>
  <c r="M522" i="18"/>
  <c r="N522" i="18"/>
  <c r="O522" i="18"/>
  <c r="P522" i="18"/>
  <c r="Q522" i="18"/>
  <c r="R522" i="18" s="1"/>
  <c r="A523" i="18"/>
  <c r="B523" i="18"/>
  <c r="C523" i="18"/>
  <c r="D523" i="18"/>
  <c r="E523" i="18"/>
  <c r="F523" i="18"/>
  <c r="G523" i="18"/>
  <c r="H523" i="18"/>
  <c r="I523" i="18"/>
  <c r="J523" i="18"/>
  <c r="K523" i="18"/>
  <c r="L523" i="18"/>
  <c r="M523" i="18"/>
  <c r="N523" i="18"/>
  <c r="O523" i="18"/>
  <c r="P523" i="18"/>
  <c r="Q523" i="18"/>
  <c r="R523" i="18" s="1"/>
  <c r="A524" i="18"/>
  <c r="B524" i="18"/>
  <c r="C524" i="18"/>
  <c r="D524" i="18"/>
  <c r="E524" i="18"/>
  <c r="F524" i="18"/>
  <c r="G524" i="18"/>
  <c r="H524" i="18"/>
  <c r="I524" i="18"/>
  <c r="J524" i="18"/>
  <c r="K524" i="18"/>
  <c r="L524" i="18"/>
  <c r="M524" i="18"/>
  <c r="N524" i="18"/>
  <c r="O524" i="18"/>
  <c r="P524" i="18"/>
  <c r="Q524" i="18"/>
  <c r="R524" i="18" s="1"/>
  <c r="A525" i="18"/>
  <c r="B525" i="18"/>
  <c r="C525" i="18"/>
  <c r="D525" i="18"/>
  <c r="E525" i="18"/>
  <c r="F525" i="18"/>
  <c r="G525" i="18"/>
  <c r="H525" i="18"/>
  <c r="I525" i="18"/>
  <c r="J525" i="18"/>
  <c r="K525" i="18"/>
  <c r="L525" i="18"/>
  <c r="M525" i="18"/>
  <c r="N525" i="18"/>
  <c r="O525" i="18"/>
  <c r="P525" i="18"/>
  <c r="Q525" i="18"/>
  <c r="R525" i="18" s="1"/>
  <c r="A526" i="18"/>
  <c r="B526" i="18"/>
  <c r="C526" i="18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 s="1"/>
  <c r="A527" i="18"/>
  <c r="B527" i="18"/>
  <c r="C527" i="18"/>
  <c r="D527" i="18"/>
  <c r="E527" i="18"/>
  <c r="F527" i="18"/>
  <c r="G527" i="18"/>
  <c r="H527" i="18"/>
  <c r="I527" i="18"/>
  <c r="J527" i="18"/>
  <c r="K527" i="18"/>
  <c r="L527" i="18"/>
  <c r="M527" i="18"/>
  <c r="N527" i="18"/>
  <c r="O527" i="18"/>
  <c r="P527" i="18"/>
  <c r="Q527" i="18"/>
  <c r="A528" i="18"/>
  <c r="B528" i="18"/>
  <c r="C528" i="18"/>
  <c r="D528" i="18"/>
  <c r="E528" i="18"/>
  <c r="F528" i="18"/>
  <c r="G528" i="18"/>
  <c r="H528" i="18"/>
  <c r="I528" i="18"/>
  <c r="J528" i="18"/>
  <c r="K528" i="18"/>
  <c r="L528" i="18"/>
  <c r="M528" i="18"/>
  <c r="N528" i="18"/>
  <c r="O528" i="18"/>
  <c r="P528" i="18"/>
  <c r="Q528" i="18"/>
  <c r="R528" i="18" s="1"/>
  <c r="A529" i="18"/>
  <c r="B529" i="18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A530" i="18"/>
  <c r="B530" i="18"/>
  <c r="C530" i="18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A531" i="18"/>
  <c r="B531" i="18"/>
  <c r="C531" i="18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 s="1"/>
  <c r="A532" i="18"/>
  <c r="B532" i="18"/>
  <c r="C532" i="18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 s="1"/>
  <c r="A533" i="18"/>
  <c r="B533" i="18"/>
  <c r="C533" i="18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A534" i="18"/>
  <c r="B534" i="18"/>
  <c r="C534" i="18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 s="1"/>
  <c r="A535" i="18"/>
  <c r="B535" i="18"/>
  <c r="C535" i="18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 s="1"/>
  <c r="A536" i="18"/>
  <c r="B536" i="18"/>
  <c r="C536" i="18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 s="1"/>
  <c r="A537" i="18"/>
  <c r="B537" i="18"/>
  <c r="C537" i="18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 s="1"/>
  <c r="A538" i="18"/>
  <c r="B538" i="18"/>
  <c r="C538" i="18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 s="1"/>
  <c r="A539" i="18"/>
  <c r="A540" i="18" s="1"/>
  <c r="B539" i="18"/>
  <c r="B540" i="18" s="1"/>
  <c r="C539" i="18"/>
  <c r="C540" i="18" s="1"/>
  <c r="D539" i="18"/>
  <c r="D540" i="18" s="1"/>
  <c r="E539" i="18"/>
  <c r="E540" i="18" s="1"/>
  <c r="F539" i="18"/>
  <c r="F540" i="18" s="1"/>
  <c r="G539" i="18"/>
  <c r="G540" i="18" s="1"/>
  <c r="H539" i="18"/>
  <c r="H540" i="18" s="1"/>
  <c r="I539" i="18"/>
  <c r="I540" i="18" s="1"/>
  <c r="J539" i="18"/>
  <c r="J540" i="18" s="1"/>
  <c r="K539" i="18"/>
  <c r="K540" i="18" s="1"/>
  <c r="L539" i="18"/>
  <c r="L540" i="18" s="1"/>
  <c r="M539" i="18"/>
  <c r="M540" i="18" s="1"/>
  <c r="N539" i="18"/>
  <c r="N540" i="18" s="1"/>
  <c r="O539" i="18"/>
  <c r="O540" i="18" s="1"/>
  <c r="P539" i="18"/>
  <c r="P540" i="18" s="1"/>
  <c r="Q539" i="18"/>
  <c r="Q540" i="18" s="1"/>
  <c r="R529" i="18"/>
  <c r="R533" i="18"/>
  <c r="B520" i="18"/>
  <c r="C520" i="18"/>
  <c r="D520" i="18"/>
  <c r="E520" i="18"/>
  <c r="F520" i="18"/>
  <c r="G520" i="18"/>
  <c r="H520" i="18"/>
  <c r="I520" i="18"/>
  <c r="J520" i="18"/>
  <c r="K520" i="18"/>
  <c r="L520" i="18"/>
  <c r="M520" i="18"/>
  <c r="N520" i="18"/>
  <c r="O520" i="18"/>
  <c r="P520" i="18"/>
  <c r="Q520" i="18"/>
  <c r="R520" i="18" s="1"/>
  <c r="A520" i="18"/>
  <c r="B519" i="18"/>
  <c r="B518" i="18"/>
  <c r="R530" i="18"/>
  <c r="R527" i="18"/>
  <c r="R521" i="18"/>
  <c r="A497" i="18"/>
  <c r="B497" i="18"/>
  <c r="C497" i="18"/>
  <c r="D497" i="18"/>
  <c r="E497" i="18"/>
  <c r="F497" i="18"/>
  <c r="G497" i="18"/>
  <c r="H497" i="18"/>
  <c r="I497" i="18"/>
  <c r="J497" i="18"/>
  <c r="K497" i="18"/>
  <c r="L497" i="18"/>
  <c r="M497" i="18"/>
  <c r="N497" i="18"/>
  <c r="O497" i="18"/>
  <c r="P497" i="18"/>
  <c r="Q497" i="18"/>
  <c r="R497" i="18" s="1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M498" i="18"/>
  <c r="N498" i="18"/>
  <c r="O498" i="18"/>
  <c r="P498" i="18"/>
  <c r="Q498" i="18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M499" i="18"/>
  <c r="N499" i="18"/>
  <c r="O499" i="18"/>
  <c r="P499" i="18"/>
  <c r="Q499" i="18"/>
  <c r="R499" i="18" s="1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M500" i="18"/>
  <c r="N500" i="18"/>
  <c r="O500" i="18"/>
  <c r="P500" i="18"/>
  <c r="Q500" i="18"/>
  <c r="R500" i="18" s="1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M501" i="18"/>
  <c r="N501" i="18"/>
  <c r="O501" i="18"/>
  <c r="P501" i="18"/>
  <c r="Q501" i="18"/>
  <c r="R501" i="18" s="1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M502" i="18"/>
  <c r="N502" i="18"/>
  <c r="O502" i="18"/>
  <c r="P502" i="18"/>
  <c r="Q502" i="18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M503" i="18"/>
  <c r="N503" i="18"/>
  <c r="O503" i="18"/>
  <c r="P503" i="18"/>
  <c r="Q503" i="18"/>
  <c r="R503" i="18" s="1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M504" i="18"/>
  <c r="N504" i="18"/>
  <c r="O504" i="18"/>
  <c r="P504" i="18"/>
  <c r="Q504" i="18"/>
  <c r="A505" i="18"/>
  <c r="B505" i="18"/>
  <c r="C505" i="18"/>
  <c r="D505" i="18"/>
  <c r="E505" i="18"/>
  <c r="F505" i="18"/>
  <c r="G505" i="18"/>
  <c r="H505" i="18"/>
  <c r="I505" i="18"/>
  <c r="J505" i="18"/>
  <c r="K505" i="18"/>
  <c r="L505" i="18"/>
  <c r="M505" i="18"/>
  <c r="N505" i="18"/>
  <c r="O505" i="18"/>
  <c r="P505" i="18"/>
  <c r="Q505" i="18"/>
  <c r="R505" i="18" s="1"/>
  <c r="A506" i="18"/>
  <c r="B506" i="18"/>
  <c r="C506" i="18"/>
  <c r="D506" i="18"/>
  <c r="E506" i="18"/>
  <c r="F506" i="18"/>
  <c r="G506" i="18"/>
  <c r="H506" i="18"/>
  <c r="I506" i="18"/>
  <c r="J506" i="18"/>
  <c r="K506" i="18"/>
  <c r="L506" i="18"/>
  <c r="M506" i="18"/>
  <c r="N506" i="18"/>
  <c r="O506" i="18"/>
  <c r="P506" i="18"/>
  <c r="Q506" i="18"/>
  <c r="A507" i="18"/>
  <c r="B507" i="18"/>
  <c r="C507" i="18"/>
  <c r="D507" i="18"/>
  <c r="E507" i="18"/>
  <c r="F507" i="18"/>
  <c r="G507" i="18"/>
  <c r="H507" i="18"/>
  <c r="I507" i="18"/>
  <c r="J507" i="18"/>
  <c r="K507" i="18"/>
  <c r="L507" i="18"/>
  <c r="M507" i="18"/>
  <c r="N507" i="18"/>
  <c r="O507" i="18"/>
  <c r="P507" i="18"/>
  <c r="Q507" i="18"/>
  <c r="A508" i="18"/>
  <c r="B508" i="18"/>
  <c r="C508" i="18"/>
  <c r="D508" i="18"/>
  <c r="E508" i="18"/>
  <c r="F508" i="18"/>
  <c r="G508" i="18"/>
  <c r="H508" i="18"/>
  <c r="I508" i="18"/>
  <c r="J508" i="18"/>
  <c r="K508" i="18"/>
  <c r="L508" i="18"/>
  <c r="M508" i="18"/>
  <c r="N508" i="18"/>
  <c r="O508" i="18"/>
  <c r="P508" i="18"/>
  <c r="Q508" i="18"/>
  <c r="R508" i="18" s="1"/>
  <c r="A509" i="18"/>
  <c r="B509" i="18"/>
  <c r="C509" i="18"/>
  <c r="D509" i="18"/>
  <c r="E509" i="18"/>
  <c r="F509" i="18"/>
  <c r="G509" i="18"/>
  <c r="H509" i="18"/>
  <c r="I509" i="18"/>
  <c r="J509" i="18"/>
  <c r="K509" i="18"/>
  <c r="L509" i="18"/>
  <c r="M509" i="18"/>
  <c r="N509" i="18"/>
  <c r="O509" i="18"/>
  <c r="P509" i="18"/>
  <c r="Q509" i="18"/>
  <c r="R509" i="18" s="1"/>
  <c r="A510" i="18"/>
  <c r="B510" i="18"/>
  <c r="C510" i="18"/>
  <c r="D510" i="18"/>
  <c r="E510" i="18"/>
  <c r="F510" i="18"/>
  <c r="G510" i="18"/>
  <c r="H510" i="18"/>
  <c r="I510" i="18"/>
  <c r="J510" i="18"/>
  <c r="K510" i="18"/>
  <c r="L510" i="18"/>
  <c r="M510" i="18"/>
  <c r="N510" i="18"/>
  <c r="O510" i="18"/>
  <c r="P510" i="18"/>
  <c r="Q510" i="18"/>
  <c r="A511" i="18"/>
  <c r="B511" i="18"/>
  <c r="C511" i="18"/>
  <c r="D511" i="18"/>
  <c r="E511" i="18"/>
  <c r="F511" i="18"/>
  <c r="G511" i="18"/>
  <c r="H511" i="18"/>
  <c r="I511" i="18"/>
  <c r="J511" i="18"/>
  <c r="K511" i="18"/>
  <c r="L511" i="18"/>
  <c r="M511" i="18"/>
  <c r="N511" i="18"/>
  <c r="O511" i="18"/>
  <c r="P511" i="18"/>
  <c r="Q511" i="18"/>
  <c r="R511" i="18" s="1"/>
  <c r="A512" i="18"/>
  <c r="B512" i="18"/>
  <c r="C512" i="18"/>
  <c r="D512" i="18"/>
  <c r="E512" i="18"/>
  <c r="F512" i="18"/>
  <c r="G512" i="18"/>
  <c r="H512" i="18"/>
  <c r="I512" i="18"/>
  <c r="J512" i="18"/>
  <c r="K512" i="18"/>
  <c r="L512" i="18"/>
  <c r="M512" i="18"/>
  <c r="N512" i="18"/>
  <c r="O512" i="18"/>
  <c r="P512" i="18"/>
  <c r="Q512" i="18"/>
  <c r="R512" i="18" s="1"/>
  <c r="A513" i="18"/>
  <c r="B513" i="18"/>
  <c r="C513" i="18"/>
  <c r="D513" i="18"/>
  <c r="E513" i="18"/>
  <c r="F513" i="18"/>
  <c r="G513" i="18"/>
  <c r="H513" i="18"/>
  <c r="I513" i="18"/>
  <c r="J513" i="18"/>
  <c r="K513" i="18"/>
  <c r="L513" i="18"/>
  <c r="M513" i="18"/>
  <c r="N513" i="18"/>
  <c r="O513" i="18"/>
  <c r="P513" i="18"/>
  <c r="Q513" i="18"/>
  <c r="R513" i="18" s="1"/>
  <c r="A514" i="18"/>
  <c r="B514" i="18"/>
  <c r="C514" i="18"/>
  <c r="D514" i="18"/>
  <c r="E514" i="18"/>
  <c r="F514" i="18"/>
  <c r="G514" i="18"/>
  <c r="H514" i="18"/>
  <c r="I514" i="18"/>
  <c r="J514" i="18"/>
  <c r="K514" i="18"/>
  <c r="L514" i="18"/>
  <c r="M514" i="18"/>
  <c r="N514" i="18"/>
  <c r="O514" i="18"/>
  <c r="P514" i="18"/>
  <c r="Q514" i="18"/>
  <c r="A515" i="18"/>
  <c r="A516" i="18" s="1"/>
  <c r="B515" i="18"/>
  <c r="B516" i="18" s="1"/>
  <c r="C515" i="18"/>
  <c r="C516" i="18" s="1"/>
  <c r="D515" i="18"/>
  <c r="E515" i="18"/>
  <c r="E516" i="18" s="1"/>
  <c r="F515" i="18"/>
  <c r="F516" i="18" s="1"/>
  <c r="G515" i="18"/>
  <c r="G516" i="18" s="1"/>
  <c r="H515" i="18"/>
  <c r="H516" i="18" s="1"/>
  <c r="I515" i="18"/>
  <c r="I516" i="18" s="1"/>
  <c r="J515" i="18"/>
  <c r="J516" i="18" s="1"/>
  <c r="K515" i="18"/>
  <c r="K516" i="18" s="1"/>
  <c r="L515" i="18"/>
  <c r="L516" i="18" s="1"/>
  <c r="M515" i="18"/>
  <c r="M516" i="18" s="1"/>
  <c r="N515" i="18"/>
  <c r="N516" i="18" s="1"/>
  <c r="O515" i="18"/>
  <c r="O516" i="18" s="1"/>
  <c r="P515" i="18"/>
  <c r="P516" i="18" s="1"/>
  <c r="Q515" i="18"/>
  <c r="Q516" i="18" s="1"/>
  <c r="R504" i="18"/>
  <c r="R507" i="18"/>
  <c r="D516" i="18"/>
  <c r="B496" i="18"/>
  <c r="C496" i="18"/>
  <c r="D496" i="18"/>
  <c r="E496" i="18"/>
  <c r="F496" i="18"/>
  <c r="G496" i="18"/>
  <c r="H496" i="18"/>
  <c r="I496" i="18"/>
  <c r="J496" i="18"/>
  <c r="K496" i="18"/>
  <c r="L496" i="18"/>
  <c r="M496" i="18"/>
  <c r="N496" i="18"/>
  <c r="O496" i="18"/>
  <c r="P496" i="18"/>
  <c r="Q496" i="18"/>
  <c r="R496" i="18" s="1"/>
  <c r="A496" i="18"/>
  <c r="B495" i="18"/>
  <c r="B494" i="18"/>
  <c r="R514" i="18"/>
  <c r="R510" i="18"/>
  <c r="R506" i="18"/>
  <c r="R502" i="18"/>
  <c r="R498" i="18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M485" i="18" s="1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M486" i="18" s="1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M487" i="18" s="1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M488" i="18" s="1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M489" i="18" s="1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M490" i="18" s="1"/>
  <c r="A491" i="18"/>
  <c r="A492" i="18" s="1"/>
  <c r="B491" i="18"/>
  <c r="B492" i="18" s="1"/>
  <c r="C491" i="18"/>
  <c r="C492" i="18" s="1"/>
  <c r="D491" i="18"/>
  <c r="D492" i="18" s="1"/>
  <c r="E491" i="18"/>
  <c r="E492" i="18" s="1"/>
  <c r="F491" i="18"/>
  <c r="F492" i="18" s="1"/>
  <c r="G491" i="18"/>
  <c r="G492" i="18" s="1"/>
  <c r="H491" i="18"/>
  <c r="H492" i="18" s="1"/>
  <c r="I491" i="18"/>
  <c r="I492" i="18" s="1"/>
  <c r="J491" i="18"/>
  <c r="J492" i="18" s="1"/>
  <c r="K491" i="18"/>
  <c r="K492" i="18" s="1"/>
  <c r="L491" i="18"/>
  <c r="L492" i="18" s="1"/>
  <c r="B484" i="18"/>
  <c r="C484" i="18"/>
  <c r="D484" i="18"/>
  <c r="E484" i="18"/>
  <c r="F484" i="18"/>
  <c r="G484" i="18"/>
  <c r="H484" i="18"/>
  <c r="I484" i="18"/>
  <c r="J484" i="18"/>
  <c r="K484" i="18"/>
  <c r="L484" i="18"/>
  <c r="M484" i="18" s="1"/>
  <c r="A484" i="18"/>
  <c r="B483" i="18"/>
  <c r="B482" i="18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M466" i="18" s="1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M467" i="18" s="1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M468" i="18" s="1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M469" i="18" s="1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M470" i="18" s="1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M471" i="18" s="1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M472" i="18" s="1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M473" i="18" s="1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M474" i="18" s="1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M475" i="18" s="1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M476" i="18" s="1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M477" i="18" s="1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M478" i="18" s="1"/>
  <c r="A479" i="18"/>
  <c r="A480" i="18" s="1"/>
  <c r="B479" i="18"/>
  <c r="B480" i="18" s="1"/>
  <c r="C479" i="18"/>
  <c r="C480" i="18" s="1"/>
  <c r="D479" i="18"/>
  <c r="D480" i="18" s="1"/>
  <c r="E479" i="18"/>
  <c r="E480" i="18" s="1"/>
  <c r="F479" i="18"/>
  <c r="F480" i="18" s="1"/>
  <c r="G479" i="18"/>
  <c r="G480" i="18" s="1"/>
  <c r="H479" i="18"/>
  <c r="H480" i="18" s="1"/>
  <c r="I479" i="18"/>
  <c r="I480" i="18" s="1"/>
  <c r="J479" i="18"/>
  <c r="J480" i="18" s="1"/>
  <c r="K479" i="18"/>
  <c r="K480" i="18" s="1"/>
  <c r="L479" i="18"/>
  <c r="M479" i="18" s="1"/>
  <c r="M480" i="18" s="1"/>
  <c r="B465" i="18"/>
  <c r="B464" i="18"/>
  <c r="A458" i="18"/>
  <c r="B458" i="18"/>
  <c r="A459" i="18"/>
  <c r="B459" i="18"/>
  <c r="A460" i="18"/>
  <c r="B460" i="18"/>
  <c r="A461" i="18"/>
  <c r="B461" i="18"/>
  <c r="A462" i="18"/>
  <c r="B462" i="18"/>
  <c r="B457" i="18"/>
  <c r="A457" i="18"/>
  <c r="B456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M441" i="18" s="1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M442" i="18" s="1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M443" i="18" s="1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M444" i="18" s="1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M445" i="18" s="1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M446" i="18" s="1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M447" i="18" s="1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M448" i="18" s="1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M449" i="18" s="1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M450" i="18" s="1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M451" i="18" s="1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M452" i="18" s="1"/>
  <c r="A453" i="18"/>
  <c r="A454" i="18" s="1"/>
  <c r="B453" i="18"/>
  <c r="B454" i="18" s="1"/>
  <c r="C453" i="18"/>
  <c r="C454" i="18" s="1"/>
  <c r="D453" i="18"/>
  <c r="D454" i="18" s="1"/>
  <c r="E453" i="18"/>
  <c r="E454" i="18" s="1"/>
  <c r="F453" i="18"/>
  <c r="F454" i="18" s="1"/>
  <c r="G453" i="18"/>
  <c r="G454" i="18" s="1"/>
  <c r="H453" i="18"/>
  <c r="H454" i="18" s="1"/>
  <c r="I453" i="18"/>
  <c r="I454" i="18" s="1"/>
  <c r="J453" i="18"/>
  <c r="J454" i="18" s="1"/>
  <c r="K453" i="18"/>
  <c r="K454" i="18" s="1"/>
  <c r="L453" i="18"/>
  <c r="L454" i="18" s="1"/>
  <c r="B440" i="18"/>
  <c r="C440" i="18"/>
  <c r="D440" i="18"/>
  <c r="E440" i="18"/>
  <c r="F440" i="18"/>
  <c r="G440" i="18"/>
  <c r="H440" i="18"/>
  <c r="I440" i="18"/>
  <c r="J440" i="18"/>
  <c r="K440" i="18"/>
  <c r="L440" i="18"/>
  <c r="M440" i="18" s="1"/>
  <c r="A440" i="18"/>
  <c r="B439" i="18"/>
  <c r="B438" i="18"/>
  <c r="A435" i="18"/>
  <c r="B435" i="18"/>
  <c r="A436" i="18"/>
  <c r="B436" i="18"/>
  <c r="A425" i="18"/>
  <c r="B425" i="18"/>
  <c r="A426" i="18"/>
  <c r="B426" i="18"/>
  <c r="A427" i="18"/>
  <c r="B427" i="18"/>
  <c r="A428" i="18"/>
  <c r="B428" i="18"/>
  <c r="A429" i="18"/>
  <c r="B429" i="18"/>
  <c r="A430" i="18"/>
  <c r="B430" i="18"/>
  <c r="A431" i="18"/>
  <c r="B431" i="18"/>
  <c r="A432" i="18"/>
  <c r="B432" i="18"/>
  <c r="A433" i="18"/>
  <c r="B433" i="18"/>
  <c r="A434" i="18"/>
  <c r="B434" i="18"/>
  <c r="B424" i="18"/>
  <c r="A424" i="18"/>
  <c r="B423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M408" i="18" s="1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M409" i="18" s="1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M410" i="18" s="1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M411" i="18" s="1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M412" i="18" s="1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M413" i="18" s="1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M414" i="18" s="1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M415" i="18" s="1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M416" i="18" s="1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M417" i="18" s="1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M418" i="18" s="1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M419" i="18" s="1"/>
  <c r="A420" i="18"/>
  <c r="A421" i="18" s="1"/>
  <c r="B420" i="18"/>
  <c r="B421" i="18" s="1"/>
  <c r="C420" i="18"/>
  <c r="C421" i="18" s="1"/>
  <c r="D420" i="18"/>
  <c r="D421" i="18" s="1"/>
  <c r="E420" i="18"/>
  <c r="E421" i="18" s="1"/>
  <c r="F420" i="18"/>
  <c r="F421" i="18" s="1"/>
  <c r="G420" i="18"/>
  <c r="G421" i="18" s="1"/>
  <c r="H420" i="18"/>
  <c r="H421" i="18" s="1"/>
  <c r="I420" i="18"/>
  <c r="I421" i="18" s="1"/>
  <c r="J420" i="18"/>
  <c r="J421" i="18" s="1"/>
  <c r="K420" i="18"/>
  <c r="K421" i="18" s="1"/>
  <c r="L420" i="18"/>
  <c r="L421" i="18" s="1"/>
  <c r="B407" i="18"/>
  <c r="C407" i="18"/>
  <c r="D407" i="18"/>
  <c r="E407" i="18"/>
  <c r="F407" i="18"/>
  <c r="G407" i="18"/>
  <c r="H407" i="18"/>
  <c r="I407" i="18"/>
  <c r="J407" i="18"/>
  <c r="K407" i="18"/>
  <c r="L407" i="18"/>
  <c r="M407" i="18" s="1"/>
  <c r="A407" i="18"/>
  <c r="B406" i="18"/>
  <c r="B405" i="18"/>
  <c r="A394" i="18"/>
  <c r="B394" i="18"/>
  <c r="C394" i="18"/>
  <c r="D394" i="18"/>
  <c r="E394" i="18"/>
  <c r="F394" i="18"/>
  <c r="G394" i="18"/>
  <c r="H394" i="18"/>
  <c r="I394" i="18"/>
  <c r="J394" i="18" s="1"/>
  <c r="A395" i="18"/>
  <c r="B395" i="18"/>
  <c r="C395" i="18"/>
  <c r="D395" i="18"/>
  <c r="E395" i="18"/>
  <c r="F395" i="18"/>
  <c r="G395" i="18"/>
  <c r="H395" i="18"/>
  <c r="I395" i="18"/>
  <c r="J395" i="18" s="1"/>
  <c r="A396" i="18"/>
  <c r="B396" i="18"/>
  <c r="C396" i="18"/>
  <c r="D396" i="18"/>
  <c r="E396" i="18"/>
  <c r="F396" i="18"/>
  <c r="G396" i="18"/>
  <c r="H396" i="18"/>
  <c r="I396" i="18"/>
  <c r="J396" i="18" s="1"/>
  <c r="A397" i="18"/>
  <c r="B397" i="18"/>
  <c r="C397" i="18"/>
  <c r="D397" i="18"/>
  <c r="E397" i="18"/>
  <c r="F397" i="18"/>
  <c r="G397" i="18"/>
  <c r="H397" i="18"/>
  <c r="I397" i="18"/>
  <c r="J397" i="18" s="1"/>
  <c r="A398" i="18"/>
  <c r="B398" i="18"/>
  <c r="C398" i="18"/>
  <c r="D398" i="18"/>
  <c r="E398" i="18"/>
  <c r="F398" i="18"/>
  <c r="G398" i="18"/>
  <c r="H398" i="18"/>
  <c r="I398" i="18"/>
  <c r="J398" i="18" s="1"/>
  <c r="A399" i="18"/>
  <c r="B399" i="18"/>
  <c r="C399" i="18"/>
  <c r="D399" i="18"/>
  <c r="E399" i="18"/>
  <c r="F399" i="18"/>
  <c r="G399" i="18"/>
  <c r="H399" i="18"/>
  <c r="I399" i="18"/>
  <c r="J399" i="18" s="1"/>
  <c r="A400" i="18"/>
  <c r="B400" i="18"/>
  <c r="C400" i="18"/>
  <c r="D400" i="18"/>
  <c r="E400" i="18"/>
  <c r="F400" i="18"/>
  <c r="G400" i="18"/>
  <c r="H400" i="18"/>
  <c r="I400" i="18"/>
  <c r="J400" i="18" s="1"/>
  <c r="A401" i="18"/>
  <c r="B401" i="18"/>
  <c r="C401" i="18"/>
  <c r="D401" i="18"/>
  <c r="E401" i="18"/>
  <c r="F401" i="18"/>
  <c r="G401" i="18"/>
  <c r="H401" i="18"/>
  <c r="I401" i="18"/>
  <c r="J401" i="18" s="1"/>
  <c r="A402" i="18"/>
  <c r="A403" i="18" s="1"/>
  <c r="B402" i="18"/>
  <c r="B403" i="18" s="1"/>
  <c r="C402" i="18"/>
  <c r="C403" i="18" s="1"/>
  <c r="D402" i="18"/>
  <c r="D403" i="18" s="1"/>
  <c r="E402" i="18"/>
  <c r="E403" i="18" s="1"/>
  <c r="F402" i="18"/>
  <c r="F403" i="18" s="1"/>
  <c r="G402" i="18"/>
  <c r="G403" i="18" s="1"/>
  <c r="H402" i="18"/>
  <c r="H403" i="18" s="1"/>
  <c r="I402" i="18"/>
  <c r="I403" i="18" s="1"/>
  <c r="B393" i="18"/>
  <c r="B392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M376" i="18" s="1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M377" i="18" s="1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M378" i="18" s="1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M379" i="18" s="1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M380" i="18" s="1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M381" i="18" s="1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M382" i="18" s="1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M383" i="18" s="1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M384" i="18" s="1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M385" i="18" s="1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M386" i="18" s="1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M387" i="18" s="1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M388" i="18" s="1"/>
  <c r="A389" i="18"/>
  <c r="A390" i="18" s="1"/>
  <c r="B389" i="18"/>
  <c r="B390" i="18" s="1"/>
  <c r="C389" i="18"/>
  <c r="C390" i="18" s="1"/>
  <c r="D389" i="18"/>
  <c r="D390" i="18" s="1"/>
  <c r="E389" i="18"/>
  <c r="E390" i="18" s="1"/>
  <c r="F389" i="18"/>
  <c r="F390" i="18" s="1"/>
  <c r="G389" i="18"/>
  <c r="G390" i="18" s="1"/>
  <c r="H389" i="18"/>
  <c r="H390" i="18" s="1"/>
  <c r="I389" i="18"/>
  <c r="I390" i="18" s="1"/>
  <c r="J389" i="18"/>
  <c r="J390" i="18" s="1"/>
  <c r="K389" i="18"/>
  <c r="K390" i="18" s="1"/>
  <c r="L389" i="18"/>
  <c r="L390" i="18" s="1"/>
  <c r="B375" i="18"/>
  <c r="B374" i="18"/>
  <c r="C372" i="18"/>
  <c r="D372" i="18"/>
  <c r="B372" i="18"/>
  <c r="C371" i="18"/>
  <c r="D371" i="18"/>
  <c r="B371" i="18"/>
  <c r="C370" i="18"/>
  <c r="D370" i="18"/>
  <c r="B370" i="18"/>
  <c r="C369" i="18"/>
  <c r="D369" i="18"/>
  <c r="B369" i="18"/>
  <c r="T4" i="20" l="1"/>
  <c r="L569" i="18"/>
  <c r="J581" i="18"/>
  <c r="J582" i="18" s="1"/>
  <c r="R539" i="18"/>
  <c r="R540" i="18" s="1"/>
  <c r="R515" i="18"/>
  <c r="R516" i="18" s="1"/>
  <c r="L480" i="18"/>
  <c r="M389" i="18"/>
  <c r="M390" i="18" s="1"/>
  <c r="M491" i="18"/>
  <c r="M492" i="18" s="1"/>
  <c r="M453" i="18"/>
  <c r="M454" i="18" s="1"/>
  <c r="M420" i="18"/>
  <c r="M421" i="18" s="1"/>
  <c r="J402" i="18"/>
  <c r="J403" i="18" s="1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M347" i="18"/>
  <c r="N347" i="18"/>
  <c r="O347" i="18"/>
  <c r="P347" i="18"/>
  <c r="Q347" i="18"/>
  <c r="R347" i="18" s="1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M348" i="18"/>
  <c r="N348" i="18"/>
  <c r="O348" i="18"/>
  <c r="P348" i="18"/>
  <c r="Q348" i="18"/>
  <c r="R348" i="18" s="1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M349" i="18"/>
  <c r="N349" i="18"/>
  <c r="O349" i="18"/>
  <c r="P349" i="18"/>
  <c r="Q349" i="18"/>
  <c r="R349" i="18" s="1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M350" i="18"/>
  <c r="N350" i="18"/>
  <c r="O350" i="18"/>
  <c r="P350" i="18"/>
  <c r="Q350" i="18"/>
  <c r="R350" i="18" s="1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M351" i="18"/>
  <c r="N351" i="18"/>
  <c r="O351" i="18"/>
  <c r="P351" i="18"/>
  <c r="Q351" i="18"/>
  <c r="R351" i="18" s="1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M352" i="18"/>
  <c r="N352" i="18"/>
  <c r="O352" i="18"/>
  <c r="P352" i="18"/>
  <c r="Q352" i="18"/>
  <c r="R352" i="18" s="1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M353" i="18"/>
  <c r="N353" i="18"/>
  <c r="O353" i="18"/>
  <c r="P353" i="18"/>
  <c r="Q353" i="18"/>
  <c r="R353" i="18" s="1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M354" i="18"/>
  <c r="N354" i="18"/>
  <c r="O354" i="18"/>
  <c r="P354" i="18"/>
  <c r="Q354" i="18"/>
  <c r="R354" i="18" s="1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M355" i="18"/>
  <c r="N355" i="18"/>
  <c r="O355" i="18"/>
  <c r="P355" i="18"/>
  <c r="Q355" i="18"/>
  <c r="R355" i="18" s="1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M356" i="18"/>
  <c r="N356" i="18"/>
  <c r="O356" i="18"/>
  <c r="P356" i="18"/>
  <c r="Q356" i="18"/>
  <c r="R356" i="18" s="1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M357" i="18"/>
  <c r="N357" i="18"/>
  <c r="O357" i="18"/>
  <c r="P357" i="18"/>
  <c r="Q357" i="18"/>
  <c r="R357" i="18" s="1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M358" i="18"/>
  <c r="N358" i="18"/>
  <c r="O358" i="18"/>
  <c r="P358" i="18"/>
  <c r="Q358" i="18"/>
  <c r="R358" i="18" s="1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M359" i="18"/>
  <c r="N359" i="18"/>
  <c r="O359" i="18"/>
  <c r="P359" i="18"/>
  <c r="Q359" i="18"/>
  <c r="R359" i="18" s="1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M360" i="18"/>
  <c r="N360" i="18"/>
  <c r="O360" i="18"/>
  <c r="P360" i="18"/>
  <c r="Q360" i="18"/>
  <c r="R360" i="18" s="1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M361" i="18"/>
  <c r="N361" i="18"/>
  <c r="O361" i="18"/>
  <c r="P361" i="18"/>
  <c r="Q361" i="18"/>
  <c r="R361" i="18" s="1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M362" i="18"/>
  <c r="N362" i="18"/>
  <c r="O362" i="18"/>
  <c r="P362" i="18"/>
  <c r="Q362" i="18"/>
  <c r="R362" i="18" s="1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M363" i="18"/>
  <c r="N363" i="18"/>
  <c r="O363" i="18"/>
  <c r="P363" i="18"/>
  <c r="Q363" i="18"/>
  <c r="R363" i="18" s="1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M364" i="18"/>
  <c r="N364" i="18"/>
  <c r="O364" i="18"/>
  <c r="P364" i="18"/>
  <c r="Q364" i="18"/>
  <c r="R364" i="18" s="1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M365" i="18"/>
  <c r="N365" i="18"/>
  <c r="O365" i="18"/>
  <c r="P365" i="18"/>
  <c r="Q365" i="18"/>
  <c r="R365" i="18" s="1"/>
  <c r="A366" i="18"/>
  <c r="A367" i="18" s="1"/>
  <c r="B366" i="18"/>
  <c r="B367" i="18" s="1"/>
  <c r="C366" i="18"/>
  <c r="C367" i="18" s="1"/>
  <c r="D366" i="18"/>
  <c r="D367" i="18" s="1"/>
  <c r="E366" i="18"/>
  <c r="E367" i="18" s="1"/>
  <c r="F366" i="18"/>
  <c r="F367" i="18" s="1"/>
  <c r="G366" i="18"/>
  <c r="G367" i="18" s="1"/>
  <c r="H366" i="18"/>
  <c r="H367" i="18" s="1"/>
  <c r="I366" i="18"/>
  <c r="I367" i="18" s="1"/>
  <c r="J366" i="18"/>
  <c r="J367" i="18" s="1"/>
  <c r="K366" i="18"/>
  <c r="K367" i="18" s="1"/>
  <c r="L366" i="18"/>
  <c r="L367" i="18" s="1"/>
  <c r="M366" i="18"/>
  <c r="M367" i="18" s="1"/>
  <c r="N366" i="18"/>
  <c r="N367" i="18" s="1"/>
  <c r="O366" i="18"/>
  <c r="O367" i="18" s="1"/>
  <c r="P366" i="18"/>
  <c r="P367" i="18" s="1"/>
  <c r="Q366" i="18"/>
  <c r="Q367" i="18" s="1"/>
  <c r="B346" i="18"/>
  <c r="B345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A335" i="18"/>
  <c r="B335" i="18"/>
  <c r="C335" i="18"/>
  <c r="D335" i="18"/>
  <c r="E335" i="18"/>
  <c r="F335" i="18"/>
  <c r="A336" i="18"/>
  <c r="B336" i="18"/>
  <c r="C336" i="18"/>
  <c r="D336" i="18"/>
  <c r="E336" i="18"/>
  <c r="F336" i="18"/>
  <c r="A337" i="18"/>
  <c r="B337" i="18"/>
  <c r="C337" i="18"/>
  <c r="D337" i="18"/>
  <c r="E337" i="18"/>
  <c r="F337" i="18"/>
  <c r="A338" i="18"/>
  <c r="B338" i="18"/>
  <c r="C338" i="18"/>
  <c r="D338" i="18"/>
  <c r="E338" i="18"/>
  <c r="F338" i="18"/>
  <c r="A339" i="18"/>
  <c r="B339" i="18"/>
  <c r="C339" i="18"/>
  <c r="D339" i="18"/>
  <c r="E339" i="18"/>
  <c r="F339" i="18"/>
  <c r="A340" i="18"/>
  <c r="B340" i="18"/>
  <c r="C340" i="18"/>
  <c r="D340" i="18"/>
  <c r="E340" i="18"/>
  <c r="F340" i="18"/>
  <c r="A341" i="18"/>
  <c r="B341" i="18"/>
  <c r="C341" i="18"/>
  <c r="D341" i="18"/>
  <c r="E341" i="18"/>
  <c r="F341" i="18"/>
  <c r="A342" i="18"/>
  <c r="A343" i="18" s="1"/>
  <c r="B342" i="18"/>
  <c r="B343" i="18" s="1"/>
  <c r="C342" i="18"/>
  <c r="C343" i="18" s="1"/>
  <c r="D342" i="18"/>
  <c r="D343" i="18" s="1"/>
  <c r="E342" i="18"/>
  <c r="E343" i="18" s="1"/>
  <c r="F342" i="18"/>
  <c r="F343" i="18" s="1"/>
  <c r="B320" i="18"/>
  <c r="B319" i="18"/>
  <c r="R366" i="18" l="1"/>
  <c r="R367" i="18" s="1"/>
  <c r="A295" i="18"/>
  <c r="V4" i="20" s="1"/>
  <c r="B295" i="18"/>
  <c r="C295" i="18"/>
  <c r="D295" i="18"/>
  <c r="E295" i="18"/>
  <c r="F295" i="18"/>
  <c r="A296" i="18"/>
  <c r="V6" i="20" s="1"/>
  <c r="V5" i="20" s="1"/>
  <c r="B296" i="18"/>
  <c r="C296" i="18"/>
  <c r="D296" i="18"/>
  <c r="E296" i="18"/>
  <c r="F296" i="18"/>
  <c r="A297" i="18"/>
  <c r="V7" i="20" s="1"/>
  <c r="B297" i="18"/>
  <c r="C297" i="18"/>
  <c r="D297" i="18"/>
  <c r="E297" i="18"/>
  <c r="F297" i="18"/>
  <c r="A298" i="18"/>
  <c r="V8" i="20" s="1"/>
  <c r="B298" i="18"/>
  <c r="C298" i="18"/>
  <c r="D298" i="18"/>
  <c r="E298" i="18"/>
  <c r="F298" i="18"/>
  <c r="A299" i="18"/>
  <c r="V9" i="20" s="1"/>
  <c r="B299" i="18"/>
  <c r="C299" i="18"/>
  <c r="D299" i="18"/>
  <c r="E299" i="18"/>
  <c r="F299" i="18"/>
  <c r="A300" i="18"/>
  <c r="V10" i="20" s="1"/>
  <c r="B300" i="18"/>
  <c r="C300" i="18"/>
  <c r="D300" i="18"/>
  <c r="E300" i="18"/>
  <c r="F300" i="18"/>
  <c r="A301" i="18"/>
  <c r="V11" i="20" s="1"/>
  <c r="B301" i="18"/>
  <c r="C301" i="18"/>
  <c r="D301" i="18"/>
  <c r="E301" i="18"/>
  <c r="F301" i="18"/>
  <c r="A302" i="18"/>
  <c r="V12" i="20" s="1"/>
  <c r="B302" i="18"/>
  <c r="C302" i="18"/>
  <c r="D302" i="18"/>
  <c r="E302" i="18"/>
  <c r="F302" i="18"/>
  <c r="A303" i="18"/>
  <c r="V13" i="20" s="1"/>
  <c r="B303" i="18"/>
  <c r="C303" i="18"/>
  <c r="D303" i="18"/>
  <c r="E303" i="18"/>
  <c r="F303" i="18"/>
  <c r="A304" i="18"/>
  <c r="V14" i="20" s="1"/>
  <c r="B304" i="18"/>
  <c r="C304" i="18"/>
  <c r="D304" i="18"/>
  <c r="E304" i="18"/>
  <c r="F304" i="18"/>
  <c r="A305" i="18"/>
  <c r="V15" i="20" s="1"/>
  <c r="B305" i="18"/>
  <c r="C305" i="18"/>
  <c r="D305" i="18"/>
  <c r="E305" i="18"/>
  <c r="F305" i="18"/>
  <c r="A306" i="18"/>
  <c r="V16" i="20" s="1"/>
  <c r="B306" i="18"/>
  <c r="C306" i="18"/>
  <c r="D306" i="18"/>
  <c r="E306" i="18"/>
  <c r="F306" i="18"/>
  <c r="A307" i="18"/>
  <c r="V17" i="20" s="1"/>
  <c r="B307" i="18"/>
  <c r="C307" i="18"/>
  <c r="D307" i="18"/>
  <c r="E307" i="18"/>
  <c r="F307" i="18"/>
  <c r="A308" i="18"/>
  <c r="V18" i="20" s="1"/>
  <c r="B308" i="18"/>
  <c r="C308" i="18"/>
  <c r="D308" i="18"/>
  <c r="E308" i="18"/>
  <c r="F308" i="18"/>
  <c r="A309" i="18"/>
  <c r="V19" i="20" s="1"/>
  <c r="B309" i="18"/>
  <c r="C309" i="18"/>
  <c r="D309" i="18"/>
  <c r="E309" i="18"/>
  <c r="F309" i="18"/>
  <c r="A310" i="18"/>
  <c r="V20" i="20" s="1"/>
  <c r="B310" i="18"/>
  <c r="C310" i="18"/>
  <c r="D310" i="18"/>
  <c r="E310" i="18"/>
  <c r="F310" i="18"/>
  <c r="A311" i="18"/>
  <c r="V21" i="20" s="1"/>
  <c r="B311" i="18"/>
  <c r="C311" i="18"/>
  <c r="D311" i="18"/>
  <c r="E311" i="18"/>
  <c r="F311" i="18"/>
  <c r="A312" i="18"/>
  <c r="V22" i="20" s="1"/>
  <c r="B312" i="18"/>
  <c r="C312" i="18"/>
  <c r="D312" i="18"/>
  <c r="E312" i="18"/>
  <c r="F312" i="18"/>
  <c r="A313" i="18"/>
  <c r="V23" i="20" s="1"/>
  <c r="B313" i="18"/>
  <c r="C313" i="18"/>
  <c r="D313" i="18"/>
  <c r="E313" i="18"/>
  <c r="F313" i="18"/>
  <c r="A314" i="18"/>
  <c r="V24" i="20" s="1"/>
  <c r="B314" i="18"/>
  <c r="C314" i="18"/>
  <c r="D314" i="18"/>
  <c r="E314" i="18"/>
  <c r="F314" i="18"/>
  <c r="A315" i="18"/>
  <c r="V25" i="20" s="1"/>
  <c r="B315" i="18"/>
  <c r="C315" i="18"/>
  <c r="D315" i="18"/>
  <c r="E315" i="18"/>
  <c r="F315" i="18"/>
  <c r="A316" i="18"/>
  <c r="B316" i="18"/>
  <c r="B317" i="18" s="1"/>
  <c r="C316" i="18"/>
  <c r="C317" i="18" s="1"/>
  <c r="D316" i="18"/>
  <c r="D317" i="18" s="1"/>
  <c r="E316" i="18"/>
  <c r="E317" i="18" s="1"/>
  <c r="F316" i="18"/>
  <c r="F317" i="18" s="1"/>
  <c r="B294" i="18"/>
  <c r="W3" i="20" s="1"/>
  <c r="B293" i="18"/>
  <c r="A276" i="18"/>
  <c r="S4" i="20" s="1"/>
  <c r="B276" i="18"/>
  <c r="C276" i="18"/>
  <c r="D276" i="18"/>
  <c r="E276" i="18"/>
  <c r="F276" i="18"/>
  <c r="A277" i="18"/>
  <c r="S6" i="20" s="1"/>
  <c r="S5" i="20" s="1"/>
  <c r="B277" i="18"/>
  <c r="C277" i="18"/>
  <c r="D277" i="18"/>
  <c r="E277" i="18"/>
  <c r="F277" i="18"/>
  <c r="A278" i="18"/>
  <c r="S7" i="20" s="1"/>
  <c r="B278" i="18"/>
  <c r="C278" i="18"/>
  <c r="D278" i="18"/>
  <c r="E278" i="18"/>
  <c r="F278" i="18"/>
  <c r="A279" i="18"/>
  <c r="S8" i="20" s="1"/>
  <c r="B279" i="18"/>
  <c r="C279" i="18"/>
  <c r="D279" i="18"/>
  <c r="E279" i="18"/>
  <c r="F279" i="18"/>
  <c r="A280" i="18"/>
  <c r="S9" i="20" s="1"/>
  <c r="B280" i="18"/>
  <c r="C280" i="18"/>
  <c r="D280" i="18"/>
  <c r="E280" i="18"/>
  <c r="F280" i="18"/>
  <c r="A281" i="18"/>
  <c r="S10" i="20" s="1"/>
  <c r="B281" i="18"/>
  <c r="C281" i="18"/>
  <c r="D281" i="18"/>
  <c r="E281" i="18"/>
  <c r="F281" i="18"/>
  <c r="A282" i="18"/>
  <c r="S11" i="20" s="1"/>
  <c r="B282" i="18"/>
  <c r="C282" i="18"/>
  <c r="D282" i="18"/>
  <c r="E282" i="18"/>
  <c r="F282" i="18"/>
  <c r="A283" i="18"/>
  <c r="S12" i="20" s="1"/>
  <c r="B283" i="18"/>
  <c r="C283" i="18"/>
  <c r="D283" i="18"/>
  <c r="E283" i="18"/>
  <c r="F283" i="18"/>
  <c r="A284" i="18"/>
  <c r="S13" i="20" s="1"/>
  <c r="B284" i="18"/>
  <c r="C284" i="18"/>
  <c r="D284" i="18"/>
  <c r="E284" i="18"/>
  <c r="F284" i="18"/>
  <c r="A285" i="18"/>
  <c r="S14" i="20" s="1"/>
  <c r="B285" i="18"/>
  <c r="C285" i="18"/>
  <c r="D285" i="18"/>
  <c r="E285" i="18"/>
  <c r="F285" i="18"/>
  <c r="A286" i="18"/>
  <c r="S15" i="20" s="1"/>
  <c r="B286" i="18"/>
  <c r="C286" i="18"/>
  <c r="D286" i="18"/>
  <c r="E286" i="18"/>
  <c r="F286" i="18"/>
  <c r="A287" i="18"/>
  <c r="S16" i="20" s="1"/>
  <c r="B287" i="18"/>
  <c r="C287" i="18"/>
  <c r="D287" i="18"/>
  <c r="E287" i="18"/>
  <c r="F287" i="18"/>
  <c r="A288" i="18"/>
  <c r="S17" i="20" s="1"/>
  <c r="B288" i="18"/>
  <c r="C288" i="18"/>
  <c r="D288" i="18"/>
  <c r="E288" i="18"/>
  <c r="F288" i="18"/>
  <c r="A289" i="18"/>
  <c r="S18" i="20" s="1"/>
  <c r="B289" i="18"/>
  <c r="C289" i="18"/>
  <c r="D289" i="18"/>
  <c r="E289" i="18"/>
  <c r="F289" i="18"/>
  <c r="A290" i="18"/>
  <c r="B290" i="18"/>
  <c r="B291" i="18" s="1"/>
  <c r="C290" i="18"/>
  <c r="C291" i="18" s="1"/>
  <c r="D290" i="18"/>
  <c r="D291" i="18" s="1"/>
  <c r="E290" i="18"/>
  <c r="E291" i="18" s="1"/>
  <c r="F290" i="18"/>
  <c r="B275" i="18"/>
  <c r="T3" i="20" s="1"/>
  <c r="B274" i="18"/>
  <c r="A252" i="18"/>
  <c r="B252" i="18"/>
  <c r="AC5" i="20" s="1"/>
  <c r="C252" i="18"/>
  <c r="AD5" i="20" s="1"/>
  <c r="D252" i="18"/>
  <c r="AE5" i="20" s="1"/>
  <c r="E252" i="18"/>
  <c r="AF5" i="20" s="1"/>
  <c r="F252" i="18"/>
  <c r="AG5" i="20" s="1"/>
  <c r="G252" i="18"/>
  <c r="AH5" i="20" s="1"/>
  <c r="H252" i="18"/>
  <c r="AI5" i="20" s="1"/>
  <c r="I252" i="18"/>
  <c r="AJ5" i="20" s="1"/>
  <c r="J252" i="18"/>
  <c r="AK5" i="20" s="1"/>
  <c r="AL5" i="20" s="1"/>
  <c r="K252" i="18"/>
  <c r="L252" i="18"/>
  <c r="M252" i="18"/>
  <c r="N252" i="18"/>
  <c r="O252" i="18"/>
  <c r="P252" i="18"/>
  <c r="Q252" i="18"/>
  <c r="R252" i="18" s="1"/>
  <c r="A253" i="18"/>
  <c r="B253" i="18"/>
  <c r="AC6" i="20" s="1"/>
  <c r="C253" i="18"/>
  <c r="AD6" i="20" s="1"/>
  <c r="D253" i="18"/>
  <c r="AE6" i="20" s="1"/>
  <c r="E253" i="18"/>
  <c r="AF6" i="20" s="1"/>
  <c r="F253" i="18"/>
  <c r="AG6" i="20" s="1"/>
  <c r="G253" i="18"/>
  <c r="AH6" i="20" s="1"/>
  <c r="H253" i="18"/>
  <c r="AI6" i="20" s="1"/>
  <c r="I253" i="18"/>
  <c r="AJ6" i="20" s="1"/>
  <c r="J253" i="18"/>
  <c r="AK6" i="20" s="1"/>
  <c r="AL6" i="20" s="1"/>
  <c r="K253" i="18"/>
  <c r="L253" i="18"/>
  <c r="M253" i="18"/>
  <c r="N253" i="18"/>
  <c r="O253" i="18"/>
  <c r="P253" i="18"/>
  <c r="Q253" i="18"/>
  <c r="R253" i="18" s="1"/>
  <c r="A254" i="18"/>
  <c r="B254" i="18"/>
  <c r="AC7" i="20" s="1"/>
  <c r="C254" i="18"/>
  <c r="AD7" i="20" s="1"/>
  <c r="D254" i="18"/>
  <c r="AE7" i="20" s="1"/>
  <c r="E254" i="18"/>
  <c r="AF7" i="20" s="1"/>
  <c r="F254" i="18"/>
  <c r="AG7" i="20" s="1"/>
  <c r="G254" i="18"/>
  <c r="AH7" i="20" s="1"/>
  <c r="H254" i="18"/>
  <c r="AI7" i="20" s="1"/>
  <c r="I254" i="18"/>
  <c r="AJ7" i="20" s="1"/>
  <c r="J254" i="18"/>
  <c r="AK7" i="20" s="1"/>
  <c r="AL7" i="20" s="1"/>
  <c r="K254" i="18"/>
  <c r="L254" i="18"/>
  <c r="M254" i="18"/>
  <c r="N254" i="18"/>
  <c r="O254" i="18"/>
  <c r="P254" i="18"/>
  <c r="Q254" i="18"/>
  <c r="R254" i="18" s="1"/>
  <c r="A255" i="18"/>
  <c r="B255" i="18"/>
  <c r="AC8" i="20" s="1"/>
  <c r="C255" i="18"/>
  <c r="AD8" i="20" s="1"/>
  <c r="D255" i="18"/>
  <c r="AE8" i="20" s="1"/>
  <c r="E255" i="18"/>
  <c r="AF8" i="20" s="1"/>
  <c r="F255" i="18"/>
  <c r="AG8" i="20" s="1"/>
  <c r="G255" i="18"/>
  <c r="AH8" i="20" s="1"/>
  <c r="H255" i="18"/>
  <c r="AI8" i="20" s="1"/>
  <c r="I255" i="18"/>
  <c r="AJ8" i="20" s="1"/>
  <c r="J255" i="18"/>
  <c r="AK8" i="20" s="1"/>
  <c r="AL8" i="20" s="1"/>
  <c r="K255" i="18"/>
  <c r="L255" i="18"/>
  <c r="M255" i="18"/>
  <c r="N255" i="18"/>
  <c r="O255" i="18"/>
  <c r="P255" i="18"/>
  <c r="Q255" i="18"/>
  <c r="R255" i="18" s="1"/>
  <c r="A256" i="18"/>
  <c r="B256" i="18"/>
  <c r="AC9" i="20" s="1"/>
  <c r="C256" i="18"/>
  <c r="AD9" i="20" s="1"/>
  <c r="D256" i="18"/>
  <c r="AE9" i="20" s="1"/>
  <c r="E256" i="18"/>
  <c r="AF9" i="20" s="1"/>
  <c r="F256" i="18"/>
  <c r="AG9" i="20" s="1"/>
  <c r="G256" i="18"/>
  <c r="AH9" i="20" s="1"/>
  <c r="H256" i="18"/>
  <c r="AI9" i="20" s="1"/>
  <c r="I256" i="18"/>
  <c r="AJ9" i="20" s="1"/>
  <c r="J256" i="18"/>
  <c r="AK9" i="20" s="1"/>
  <c r="AL9" i="20" s="1"/>
  <c r="K256" i="18"/>
  <c r="L256" i="18"/>
  <c r="M256" i="18"/>
  <c r="N256" i="18"/>
  <c r="O256" i="18"/>
  <c r="P256" i="18"/>
  <c r="Q256" i="18"/>
  <c r="R256" i="18" s="1"/>
  <c r="A257" i="18"/>
  <c r="B257" i="18"/>
  <c r="AC10" i="20" s="1"/>
  <c r="C257" i="18"/>
  <c r="AD10" i="20" s="1"/>
  <c r="D257" i="18"/>
  <c r="AE10" i="20" s="1"/>
  <c r="E257" i="18"/>
  <c r="AF10" i="20" s="1"/>
  <c r="F257" i="18"/>
  <c r="AG10" i="20" s="1"/>
  <c r="G257" i="18"/>
  <c r="AH10" i="20" s="1"/>
  <c r="H257" i="18"/>
  <c r="AI10" i="20" s="1"/>
  <c r="I257" i="18"/>
  <c r="AJ10" i="20" s="1"/>
  <c r="J257" i="18"/>
  <c r="AK10" i="20" s="1"/>
  <c r="AL10" i="20" s="1"/>
  <c r="K257" i="18"/>
  <c r="L257" i="18"/>
  <c r="M257" i="18"/>
  <c r="N257" i="18"/>
  <c r="O257" i="18"/>
  <c r="P257" i="18"/>
  <c r="Q257" i="18"/>
  <c r="R257" i="18" s="1"/>
  <c r="A258" i="18"/>
  <c r="B258" i="18"/>
  <c r="AC11" i="20" s="1"/>
  <c r="C258" i="18"/>
  <c r="AD11" i="20" s="1"/>
  <c r="D258" i="18"/>
  <c r="AE11" i="20" s="1"/>
  <c r="E258" i="18"/>
  <c r="AF11" i="20" s="1"/>
  <c r="F258" i="18"/>
  <c r="AG11" i="20" s="1"/>
  <c r="G258" i="18"/>
  <c r="AH11" i="20" s="1"/>
  <c r="H258" i="18"/>
  <c r="AI11" i="20" s="1"/>
  <c r="I258" i="18"/>
  <c r="AJ11" i="20" s="1"/>
  <c r="J258" i="18"/>
  <c r="AK11" i="20" s="1"/>
  <c r="AL11" i="20" s="1"/>
  <c r="K258" i="18"/>
  <c r="L258" i="18"/>
  <c r="M258" i="18"/>
  <c r="N258" i="18"/>
  <c r="O258" i="18"/>
  <c r="P258" i="18"/>
  <c r="Q258" i="18"/>
  <c r="R258" i="18" s="1"/>
  <c r="A259" i="18"/>
  <c r="B259" i="18"/>
  <c r="AC12" i="20" s="1"/>
  <c r="C259" i="18"/>
  <c r="AD12" i="20" s="1"/>
  <c r="D259" i="18"/>
  <c r="AE12" i="20" s="1"/>
  <c r="E259" i="18"/>
  <c r="AF12" i="20" s="1"/>
  <c r="F259" i="18"/>
  <c r="AG12" i="20" s="1"/>
  <c r="G259" i="18"/>
  <c r="AH12" i="20" s="1"/>
  <c r="H259" i="18"/>
  <c r="AI12" i="20" s="1"/>
  <c r="I259" i="18"/>
  <c r="AJ12" i="20" s="1"/>
  <c r="J259" i="18"/>
  <c r="AK12" i="20" s="1"/>
  <c r="AL12" i="20" s="1"/>
  <c r="K259" i="18"/>
  <c r="L259" i="18"/>
  <c r="M259" i="18"/>
  <c r="N259" i="18"/>
  <c r="O259" i="18"/>
  <c r="P259" i="18"/>
  <c r="Q259" i="18"/>
  <c r="R259" i="18" s="1"/>
  <c r="A260" i="18"/>
  <c r="B260" i="18"/>
  <c r="AC13" i="20" s="1"/>
  <c r="C260" i="18"/>
  <c r="AD13" i="20" s="1"/>
  <c r="D260" i="18"/>
  <c r="AE13" i="20" s="1"/>
  <c r="E260" i="18"/>
  <c r="AF13" i="20" s="1"/>
  <c r="F260" i="18"/>
  <c r="AG13" i="20" s="1"/>
  <c r="G260" i="18"/>
  <c r="AH13" i="20" s="1"/>
  <c r="H260" i="18"/>
  <c r="AI13" i="20" s="1"/>
  <c r="I260" i="18"/>
  <c r="AJ13" i="20" s="1"/>
  <c r="J260" i="18"/>
  <c r="AK13" i="20" s="1"/>
  <c r="AL13" i="20" s="1"/>
  <c r="K260" i="18"/>
  <c r="L260" i="18"/>
  <c r="M260" i="18"/>
  <c r="N260" i="18"/>
  <c r="O260" i="18"/>
  <c r="P260" i="18"/>
  <c r="Q260" i="18"/>
  <c r="R260" i="18" s="1"/>
  <c r="A261" i="18"/>
  <c r="B261" i="18"/>
  <c r="AC14" i="20" s="1"/>
  <c r="C261" i="18"/>
  <c r="AD14" i="20" s="1"/>
  <c r="D261" i="18"/>
  <c r="AE14" i="20" s="1"/>
  <c r="E261" i="18"/>
  <c r="AF14" i="20" s="1"/>
  <c r="F261" i="18"/>
  <c r="AG14" i="20" s="1"/>
  <c r="G261" i="18"/>
  <c r="AH14" i="20" s="1"/>
  <c r="H261" i="18"/>
  <c r="AI14" i="20" s="1"/>
  <c r="I261" i="18"/>
  <c r="AJ14" i="20" s="1"/>
  <c r="J261" i="18"/>
  <c r="AK14" i="20" s="1"/>
  <c r="AL14" i="20" s="1"/>
  <c r="K261" i="18"/>
  <c r="L261" i="18"/>
  <c r="M261" i="18"/>
  <c r="N261" i="18"/>
  <c r="O261" i="18"/>
  <c r="P261" i="18"/>
  <c r="Q261" i="18"/>
  <c r="R261" i="18" s="1"/>
  <c r="A262" i="18"/>
  <c r="B262" i="18"/>
  <c r="AC15" i="20" s="1"/>
  <c r="C262" i="18"/>
  <c r="AD15" i="20" s="1"/>
  <c r="D262" i="18"/>
  <c r="AE15" i="20" s="1"/>
  <c r="E262" i="18"/>
  <c r="AF15" i="20" s="1"/>
  <c r="F262" i="18"/>
  <c r="AG15" i="20" s="1"/>
  <c r="G262" i="18"/>
  <c r="AH15" i="20" s="1"/>
  <c r="H262" i="18"/>
  <c r="AI15" i="20" s="1"/>
  <c r="I262" i="18"/>
  <c r="AJ15" i="20" s="1"/>
  <c r="J262" i="18"/>
  <c r="AK15" i="20" s="1"/>
  <c r="AL15" i="20" s="1"/>
  <c r="K262" i="18"/>
  <c r="L262" i="18"/>
  <c r="M262" i="18"/>
  <c r="N262" i="18"/>
  <c r="O262" i="18"/>
  <c r="P262" i="18"/>
  <c r="Q262" i="18"/>
  <c r="R262" i="18" s="1"/>
  <c r="A263" i="18"/>
  <c r="B263" i="18"/>
  <c r="AC16" i="20" s="1"/>
  <c r="C263" i="18"/>
  <c r="AD16" i="20" s="1"/>
  <c r="D263" i="18"/>
  <c r="AE16" i="20" s="1"/>
  <c r="E263" i="18"/>
  <c r="AF16" i="20" s="1"/>
  <c r="F263" i="18"/>
  <c r="AG16" i="20" s="1"/>
  <c r="G263" i="18"/>
  <c r="AH16" i="20" s="1"/>
  <c r="H263" i="18"/>
  <c r="AI16" i="20" s="1"/>
  <c r="I263" i="18"/>
  <c r="AJ16" i="20" s="1"/>
  <c r="J263" i="18"/>
  <c r="AK16" i="20" s="1"/>
  <c r="AL16" i="20" s="1"/>
  <c r="K263" i="18"/>
  <c r="L263" i="18"/>
  <c r="M263" i="18"/>
  <c r="N263" i="18"/>
  <c r="O263" i="18"/>
  <c r="P263" i="18"/>
  <c r="Q263" i="18"/>
  <c r="R263" i="18" s="1"/>
  <c r="A264" i="18"/>
  <c r="B264" i="18"/>
  <c r="AC17" i="20" s="1"/>
  <c r="C264" i="18"/>
  <c r="AD17" i="20" s="1"/>
  <c r="D264" i="18"/>
  <c r="AE17" i="20" s="1"/>
  <c r="E264" i="18"/>
  <c r="AF17" i="20" s="1"/>
  <c r="F264" i="18"/>
  <c r="AG17" i="20" s="1"/>
  <c r="G264" i="18"/>
  <c r="AH17" i="20" s="1"/>
  <c r="H264" i="18"/>
  <c r="AI17" i="20" s="1"/>
  <c r="I264" i="18"/>
  <c r="AJ17" i="20" s="1"/>
  <c r="J264" i="18"/>
  <c r="AK17" i="20" s="1"/>
  <c r="AL17" i="20" s="1"/>
  <c r="K264" i="18"/>
  <c r="L264" i="18"/>
  <c r="M264" i="18"/>
  <c r="N264" i="18"/>
  <c r="O264" i="18"/>
  <c r="P264" i="18"/>
  <c r="Q264" i="18"/>
  <c r="R264" i="18" s="1"/>
  <c r="A265" i="18"/>
  <c r="B265" i="18"/>
  <c r="AC18" i="20" s="1"/>
  <c r="C265" i="18"/>
  <c r="AD18" i="20" s="1"/>
  <c r="D265" i="18"/>
  <c r="AE18" i="20" s="1"/>
  <c r="E265" i="18"/>
  <c r="AF18" i="20" s="1"/>
  <c r="F265" i="18"/>
  <c r="AG18" i="20" s="1"/>
  <c r="G265" i="18"/>
  <c r="AH18" i="20" s="1"/>
  <c r="H265" i="18"/>
  <c r="AI18" i="20" s="1"/>
  <c r="I265" i="18"/>
  <c r="AJ18" i="20" s="1"/>
  <c r="J265" i="18"/>
  <c r="AK18" i="20" s="1"/>
  <c r="AL18" i="20" s="1"/>
  <c r="K265" i="18"/>
  <c r="L265" i="18"/>
  <c r="M265" i="18"/>
  <c r="N265" i="18"/>
  <c r="O265" i="18"/>
  <c r="P265" i="18"/>
  <c r="Q265" i="18"/>
  <c r="R265" i="18" s="1"/>
  <c r="A266" i="18"/>
  <c r="B266" i="18"/>
  <c r="AC19" i="20" s="1"/>
  <c r="C266" i="18"/>
  <c r="AD19" i="20" s="1"/>
  <c r="D266" i="18"/>
  <c r="AE19" i="20" s="1"/>
  <c r="E266" i="18"/>
  <c r="AF19" i="20" s="1"/>
  <c r="F266" i="18"/>
  <c r="AG19" i="20" s="1"/>
  <c r="G266" i="18"/>
  <c r="AH19" i="20" s="1"/>
  <c r="H266" i="18"/>
  <c r="AI19" i="20" s="1"/>
  <c r="I266" i="18"/>
  <c r="AJ19" i="20" s="1"/>
  <c r="J266" i="18"/>
  <c r="AK19" i="20" s="1"/>
  <c r="AL19" i="20" s="1"/>
  <c r="K266" i="18"/>
  <c r="L266" i="18"/>
  <c r="M266" i="18"/>
  <c r="N266" i="18"/>
  <c r="O266" i="18"/>
  <c r="P266" i="18"/>
  <c r="Q266" i="18"/>
  <c r="R266" i="18" s="1"/>
  <c r="A267" i="18"/>
  <c r="B267" i="18"/>
  <c r="AC20" i="20" s="1"/>
  <c r="C267" i="18"/>
  <c r="AD20" i="20" s="1"/>
  <c r="D267" i="18"/>
  <c r="AE20" i="20" s="1"/>
  <c r="E267" i="18"/>
  <c r="AF20" i="20" s="1"/>
  <c r="F267" i="18"/>
  <c r="AG20" i="20" s="1"/>
  <c r="G267" i="18"/>
  <c r="AH20" i="20" s="1"/>
  <c r="H267" i="18"/>
  <c r="AI20" i="20" s="1"/>
  <c r="I267" i="18"/>
  <c r="AJ20" i="20" s="1"/>
  <c r="J267" i="18"/>
  <c r="AK20" i="20" s="1"/>
  <c r="AL20" i="20" s="1"/>
  <c r="K267" i="18"/>
  <c r="L267" i="18"/>
  <c r="M267" i="18"/>
  <c r="N267" i="18"/>
  <c r="O267" i="18"/>
  <c r="P267" i="18"/>
  <c r="Q267" i="18"/>
  <c r="R267" i="18" s="1"/>
  <c r="A268" i="18"/>
  <c r="B268" i="18"/>
  <c r="AC21" i="20" s="1"/>
  <c r="C268" i="18"/>
  <c r="AD21" i="20" s="1"/>
  <c r="D268" i="18"/>
  <c r="AE21" i="20" s="1"/>
  <c r="E268" i="18"/>
  <c r="AF21" i="20" s="1"/>
  <c r="F268" i="18"/>
  <c r="AG21" i="20" s="1"/>
  <c r="G268" i="18"/>
  <c r="AH21" i="20" s="1"/>
  <c r="H268" i="18"/>
  <c r="AI21" i="20" s="1"/>
  <c r="I268" i="18"/>
  <c r="AJ21" i="20" s="1"/>
  <c r="J268" i="18"/>
  <c r="AK21" i="20" s="1"/>
  <c r="AL21" i="20" s="1"/>
  <c r="K268" i="18"/>
  <c r="L268" i="18"/>
  <c r="M268" i="18"/>
  <c r="N268" i="18"/>
  <c r="O268" i="18"/>
  <c r="P268" i="18"/>
  <c r="Q268" i="18"/>
  <c r="R268" i="18" s="1"/>
  <c r="A269" i="18"/>
  <c r="B269" i="18"/>
  <c r="AC22" i="20" s="1"/>
  <c r="C269" i="18"/>
  <c r="AD22" i="20" s="1"/>
  <c r="D269" i="18"/>
  <c r="AE22" i="20" s="1"/>
  <c r="E269" i="18"/>
  <c r="AF22" i="20" s="1"/>
  <c r="F269" i="18"/>
  <c r="AG22" i="20" s="1"/>
  <c r="G269" i="18"/>
  <c r="AH22" i="20" s="1"/>
  <c r="H269" i="18"/>
  <c r="AI22" i="20" s="1"/>
  <c r="I269" i="18"/>
  <c r="AJ22" i="20" s="1"/>
  <c r="J269" i="18"/>
  <c r="AK22" i="20" s="1"/>
  <c r="AL22" i="20" s="1"/>
  <c r="K269" i="18"/>
  <c r="L269" i="18"/>
  <c r="M269" i="18"/>
  <c r="N269" i="18"/>
  <c r="O269" i="18"/>
  <c r="P269" i="18"/>
  <c r="Q269" i="18"/>
  <c r="R269" i="18" s="1"/>
  <c r="A270" i="18"/>
  <c r="B270" i="18"/>
  <c r="AC23" i="20" s="1"/>
  <c r="C270" i="18"/>
  <c r="AD23" i="20" s="1"/>
  <c r="D270" i="18"/>
  <c r="AE23" i="20" s="1"/>
  <c r="E270" i="18"/>
  <c r="AF23" i="20" s="1"/>
  <c r="F270" i="18"/>
  <c r="AG23" i="20" s="1"/>
  <c r="G270" i="18"/>
  <c r="AH23" i="20" s="1"/>
  <c r="H270" i="18"/>
  <c r="AI23" i="20" s="1"/>
  <c r="I270" i="18"/>
  <c r="AJ23" i="20" s="1"/>
  <c r="J270" i="18"/>
  <c r="AK23" i="20" s="1"/>
  <c r="AL23" i="20" s="1"/>
  <c r="K270" i="18"/>
  <c r="L270" i="18"/>
  <c r="M270" i="18"/>
  <c r="N270" i="18"/>
  <c r="O270" i="18"/>
  <c r="P270" i="18"/>
  <c r="Q270" i="18"/>
  <c r="R270" i="18" s="1"/>
  <c r="A271" i="18"/>
  <c r="B271" i="18"/>
  <c r="C271" i="18"/>
  <c r="D271" i="18"/>
  <c r="E271" i="18"/>
  <c r="F271" i="18"/>
  <c r="G271" i="18"/>
  <c r="H271" i="18"/>
  <c r="I271" i="18"/>
  <c r="J271" i="18"/>
  <c r="K271" i="18"/>
  <c r="K272" i="18" s="1"/>
  <c r="L271" i="18"/>
  <c r="L272" i="18" s="1"/>
  <c r="M271" i="18"/>
  <c r="M272" i="18" s="1"/>
  <c r="N271" i="18"/>
  <c r="N272" i="18" s="1"/>
  <c r="O271" i="18"/>
  <c r="O272" i="18" s="1"/>
  <c r="P271" i="18"/>
  <c r="P272" i="18" s="1"/>
  <c r="Q271" i="18"/>
  <c r="Q272" i="18" s="1"/>
  <c r="B251" i="18"/>
  <c r="B250" i="18"/>
  <c r="AC3" i="20" s="1"/>
  <c r="A227" i="18"/>
  <c r="M6" i="20" s="1"/>
  <c r="M5" i="20" s="1"/>
  <c r="B227" i="18"/>
  <c r="C227" i="18"/>
  <c r="D227" i="18"/>
  <c r="E227" i="18"/>
  <c r="F227" i="18"/>
  <c r="G227" i="18"/>
  <c r="H227" i="18" s="1"/>
  <c r="A228" i="18"/>
  <c r="M7" i="20" s="1"/>
  <c r="B228" i="18"/>
  <c r="C228" i="18"/>
  <c r="D228" i="18"/>
  <c r="E228" i="18"/>
  <c r="F228" i="18"/>
  <c r="G228" i="18"/>
  <c r="A229" i="18"/>
  <c r="M8" i="20" s="1"/>
  <c r="B229" i="18"/>
  <c r="C229" i="18"/>
  <c r="D229" i="18"/>
  <c r="E229" i="18"/>
  <c r="F229" i="18"/>
  <c r="G229" i="18"/>
  <c r="H229" i="18" s="1"/>
  <c r="A230" i="18"/>
  <c r="M9" i="20" s="1"/>
  <c r="B230" i="18"/>
  <c r="C230" i="18"/>
  <c r="D230" i="18"/>
  <c r="E230" i="18"/>
  <c r="F230" i="18"/>
  <c r="G230" i="18"/>
  <c r="A231" i="18"/>
  <c r="M10" i="20" s="1"/>
  <c r="B231" i="18"/>
  <c r="C231" i="18"/>
  <c r="D231" i="18"/>
  <c r="E231" i="18"/>
  <c r="F231" i="18"/>
  <c r="G231" i="18"/>
  <c r="H231" i="18" s="1"/>
  <c r="A232" i="18"/>
  <c r="M11" i="20" s="1"/>
  <c r="B232" i="18"/>
  <c r="C232" i="18"/>
  <c r="D232" i="18"/>
  <c r="E232" i="18"/>
  <c r="F232" i="18"/>
  <c r="G232" i="18"/>
  <c r="H232" i="18" s="1"/>
  <c r="A233" i="18"/>
  <c r="M12" i="20" s="1"/>
  <c r="B233" i="18"/>
  <c r="C233" i="18"/>
  <c r="D233" i="18"/>
  <c r="E233" i="18"/>
  <c r="F233" i="18"/>
  <c r="G233" i="18"/>
  <c r="H233" i="18" s="1"/>
  <c r="A234" i="18"/>
  <c r="M13" i="20" s="1"/>
  <c r="B234" i="18"/>
  <c r="C234" i="18"/>
  <c r="D234" i="18"/>
  <c r="E234" i="18"/>
  <c r="F234" i="18"/>
  <c r="G234" i="18"/>
  <c r="H234" i="18" s="1"/>
  <c r="A235" i="18"/>
  <c r="M14" i="20" s="1"/>
  <c r="B235" i="18"/>
  <c r="C235" i="18"/>
  <c r="D235" i="18"/>
  <c r="E235" i="18"/>
  <c r="F235" i="18"/>
  <c r="G235" i="18"/>
  <c r="H235" i="18" s="1"/>
  <c r="A236" i="18"/>
  <c r="M15" i="20" s="1"/>
  <c r="B236" i="18"/>
  <c r="C236" i="18"/>
  <c r="D236" i="18"/>
  <c r="E236" i="18"/>
  <c r="F236" i="18"/>
  <c r="G236" i="18"/>
  <c r="H236" i="18" s="1"/>
  <c r="A237" i="18"/>
  <c r="M16" i="20" s="1"/>
  <c r="B237" i="18"/>
  <c r="C237" i="18"/>
  <c r="D237" i="18"/>
  <c r="E237" i="18"/>
  <c r="F237" i="18"/>
  <c r="G237" i="18"/>
  <c r="H237" i="18" s="1"/>
  <c r="A238" i="18"/>
  <c r="M17" i="20" s="1"/>
  <c r="B238" i="18"/>
  <c r="C238" i="18"/>
  <c r="D238" i="18"/>
  <c r="E238" i="18"/>
  <c r="F238" i="18"/>
  <c r="G238" i="18"/>
  <c r="H238" i="18" s="1"/>
  <c r="A239" i="18"/>
  <c r="M18" i="20" s="1"/>
  <c r="B239" i="18"/>
  <c r="C239" i="18"/>
  <c r="D239" i="18"/>
  <c r="E239" i="18"/>
  <c r="F239" i="18"/>
  <c r="G239" i="18"/>
  <c r="H239" i="18" s="1"/>
  <c r="A240" i="18"/>
  <c r="M19" i="20" s="1"/>
  <c r="B240" i="18"/>
  <c r="C240" i="18"/>
  <c r="D240" i="18"/>
  <c r="E240" i="18"/>
  <c r="F240" i="18"/>
  <c r="G240" i="18"/>
  <c r="H240" i="18" s="1"/>
  <c r="A241" i="18"/>
  <c r="M20" i="20" s="1"/>
  <c r="B241" i="18"/>
  <c r="C241" i="18"/>
  <c r="D241" i="18"/>
  <c r="E241" i="18"/>
  <c r="F241" i="18"/>
  <c r="G241" i="18"/>
  <c r="H241" i="18" s="1"/>
  <c r="A242" i="18"/>
  <c r="M21" i="20" s="1"/>
  <c r="B242" i="18"/>
  <c r="C242" i="18"/>
  <c r="D242" i="18"/>
  <c r="E242" i="18"/>
  <c r="F242" i="18"/>
  <c r="G242" i="18"/>
  <c r="H242" i="18" s="1"/>
  <c r="A243" i="18"/>
  <c r="M22" i="20" s="1"/>
  <c r="B243" i="18"/>
  <c r="C243" i="18"/>
  <c r="D243" i="18"/>
  <c r="E243" i="18"/>
  <c r="F243" i="18"/>
  <c r="G243" i="18"/>
  <c r="H243" i="18" s="1"/>
  <c r="A244" i="18"/>
  <c r="M23" i="20" s="1"/>
  <c r="B244" i="18"/>
  <c r="C244" i="18"/>
  <c r="D244" i="18"/>
  <c r="E244" i="18"/>
  <c r="F244" i="18"/>
  <c r="G244" i="18"/>
  <c r="H244" i="18" s="1"/>
  <c r="A245" i="18"/>
  <c r="M24" i="20" s="1"/>
  <c r="B245" i="18"/>
  <c r="C245" i="18"/>
  <c r="D245" i="18"/>
  <c r="E245" i="18"/>
  <c r="F245" i="18"/>
  <c r="G245" i="18"/>
  <c r="H245" i="18" s="1"/>
  <c r="A246" i="18"/>
  <c r="M25" i="20" s="1"/>
  <c r="B246" i="18"/>
  <c r="C246" i="18"/>
  <c r="D246" i="18"/>
  <c r="E246" i="18"/>
  <c r="F246" i="18"/>
  <c r="G246" i="18"/>
  <c r="H246" i="18" s="1"/>
  <c r="A247" i="18"/>
  <c r="B247" i="18"/>
  <c r="B248" i="18" s="1"/>
  <c r="C247" i="18"/>
  <c r="C248" i="18" s="1"/>
  <c r="D247" i="18"/>
  <c r="D248" i="18" s="1"/>
  <c r="E247" i="18"/>
  <c r="E248" i="18" s="1"/>
  <c r="F247" i="18"/>
  <c r="F248" i="18" s="1"/>
  <c r="G247" i="18"/>
  <c r="H247" i="18" s="1"/>
  <c r="H248" i="18" s="1"/>
  <c r="B226" i="18"/>
  <c r="C226" i="18"/>
  <c r="D226" i="18"/>
  <c r="E226" i="18"/>
  <c r="F226" i="18"/>
  <c r="G226" i="18"/>
  <c r="H226" i="18" s="1"/>
  <c r="A226" i="18"/>
  <c r="M4" i="20" s="1"/>
  <c r="B225" i="18"/>
  <c r="N3" i="20" s="1"/>
  <c r="B224" i="18"/>
  <c r="H230" i="18"/>
  <c r="H228" i="18"/>
  <c r="A201" i="18"/>
  <c r="J6" i="20" s="1"/>
  <c r="J5" i="20" s="1"/>
  <c r="B201" i="18"/>
  <c r="C201" i="18"/>
  <c r="D201" i="18"/>
  <c r="E201" i="18"/>
  <c r="F201" i="18"/>
  <c r="G201" i="18"/>
  <c r="A202" i="18"/>
  <c r="J7" i="20" s="1"/>
  <c r="B202" i="18"/>
  <c r="C202" i="18"/>
  <c r="D202" i="18"/>
  <c r="E202" i="18"/>
  <c r="F202" i="18"/>
  <c r="G202" i="18"/>
  <c r="H202" i="18" s="1"/>
  <c r="A203" i="18"/>
  <c r="J8" i="20" s="1"/>
  <c r="B203" i="18"/>
  <c r="C203" i="18"/>
  <c r="D203" i="18"/>
  <c r="E203" i="18"/>
  <c r="F203" i="18"/>
  <c r="G203" i="18"/>
  <c r="H203" i="18" s="1"/>
  <c r="A204" i="18"/>
  <c r="J9" i="20" s="1"/>
  <c r="B204" i="18"/>
  <c r="C204" i="18"/>
  <c r="D204" i="18"/>
  <c r="E204" i="18"/>
  <c r="F204" i="18"/>
  <c r="G204" i="18"/>
  <c r="A205" i="18"/>
  <c r="J10" i="20" s="1"/>
  <c r="B205" i="18"/>
  <c r="C205" i="18"/>
  <c r="D205" i="18"/>
  <c r="E205" i="18"/>
  <c r="F205" i="18"/>
  <c r="G205" i="18"/>
  <c r="H205" i="18" s="1"/>
  <c r="A206" i="18"/>
  <c r="J11" i="20" s="1"/>
  <c r="B206" i="18"/>
  <c r="C206" i="18"/>
  <c r="D206" i="18"/>
  <c r="E206" i="18"/>
  <c r="F206" i="18"/>
  <c r="G206" i="18"/>
  <c r="H206" i="18" s="1"/>
  <c r="A207" i="18"/>
  <c r="J12" i="20" s="1"/>
  <c r="B207" i="18"/>
  <c r="C207" i="18"/>
  <c r="D207" i="18"/>
  <c r="E207" i="18"/>
  <c r="F207" i="18"/>
  <c r="G207" i="18"/>
  <c r="H207" i="18" s="1"/>
  <c r="A208" i="18"/>
  <c r="J13" i="20" s="1"/>
  <c r="B208" i="18"/>
  <c r="C208" i="18"/>
  <c r="D208" i="18"/>
  <c r="E208" i="18"/>
  <c r="F208" i="18"/>
  <c r="G208" i="18"/>
  <c r="H208" i="18" s="1"/>
  <c r="A209" i="18"/>
  <c r="J14" i="20" s="1"/>
  <c r="B209" i="18"/>
  <c r="C209" i="18"/>
  <c r="D209" i="18"/>
  <c r="E209" i="18"/>
  <c r="F209" i="18"/>
  <c r="G209" i="18"/>
  <c r="H209" i="18" s="1"/>
  <c r="A210" i="18"/>
  <c r="J15" i="20" s="1"/>
  <c r="B210" i="18"/>
  <c r="C210" i="18"/>
  <c r="D210" i="18"/>
  <c r="E210" i="18"/>
  <c r="F210" i="18"/>
  <c r="G210" i="18"/>
  <c r="H210" i="18" s="1"/>
  <c r="A211" i="18"/>
  <c r="J16" i="20" s="1"/>
  <c r="B211" i="18"/>
  <c r="C211" i="18"/>
  <c r="D211" i="18"/>
  <c r="E211" i="18"/>
  <c r="F211" i="18"/>
  <c r="G211" i="18"/>
  <c r="H211" i="18" s="1"/>
  <c r="A212" i="18"/>
  <c r="J17" i="20" s="1"/>
  <c r="B212" i="18"/>
  <c r="C212" i="18"/>
  <c r="D212" i="18"/>
  <c r="E212" i="18"/>
  <c r="F212" i="18"/>
  <c r="G212" i="18"/>
  <c r="H212" i="18" s="1"/>
  <c r="A213" i="18"/>
  <c r="J18" i="20" s="1"/>
  <c r="B213" i="18"/>
  <c r="C213" i="18"/>
  <c r="D213" i="18"/>
  <c r="E213" i="18"/>
  <c r="F213" i="18"/>
  <c r="G213" i="18"/>
  <c r="H213" i="18" s="1"/>
  <c r="A214" i="18"/>
  <c r="J19" i="20" s="1"/>
  <c r="B214" i="18"/>
  <c r="C214" i="18"/>
  <c r="D214" i="18"/>
  <c r="E214" i="18"/>
  <c r="F214" i="18"/>
  <c r="G214" i="18"/>
  <c r="H214" i="18" s="1"/>
  <c r="A215" i="18"/>
  <c r="J20" i="20" s="1"/>
  <c r="B215" i="18"/>
  <c r="C215" i="18"/>
  <c r="D215" i="18"/>
  <c r="E215" i="18"/>
  <c r="F215" i="18"/>
  <c r="G215" i="18"/>
  <c r="H215" i="18" s="1"/>
  <c r="A216" i="18"/>
  <c r="J21" i="20" s="1"/>
  <c r="B216" i="18"/>
  <c r="C216" i="18"/>
  <c r="D216" i="18"/>
  <c r="E216" i="18"/>
  <c r="F216" i="18"/>
  <c r="G216" i="18"/>
  <c r="H216" i="18" s="1"/>
  <c r="A217" i="18"/>
  <c r="J22" i="20" s="1"/>
  <c r="B217" i="18"/>
  <c r="C217" i="18"/>
  <c r="D217" i="18"/>
  <c r="E217" i="18"/>
  <c r="F217" i="18"/>
  <c r="G217" i="18"/>
  <c r="H217" i="18" s="1"/>
  <c r="A218" i="18"/>
  <c r="J23" i="20" s="1"/>
  <c r="B218" i="18"/>
  <c r="C218" i="18"/>
  <c r="D218" i="18"/>
  <c r="E218" i="18"/>
  <c r="F218" i="18"/>
  <c r="G218" i="18"/>
  <c r="H218" i="18" s="1"/>
  <c r="A219" i="18"/>
  <c r="J24" i="20" s="1"/>
  <c r="B219" i="18"/>
  <c r="C219" i="18"/>
  <c r="D219" i="18"/>
  <c r="E219" i="18"/>
  <c r="F219" i="18"/>
  <c r="G219" i="18"/>
  <c r="H219" i="18" s="1"/>
  <c r="A220" i="18"/>
  <c r="J25" i="20" s="1"/>
  <c r="B220" i="18"/>
  <c r="C220" i="18"/>
  <c r="D220" i="18"/>
  <c r="E220" i="18"/>
  <c r="F220" i="18"/>
  <c r="G220" i="18"/>
  <c r="H220" i="18" s="1"/>
  <c r="A221" i="18"/>
  <c r="B221" i="18"/>
  <c r="B222" i="18" s="1"/>
  <c r="C221" i="18"/>
  <c r="C222" i="18" s="1"/>
  <c r="D221" i="18"/>
  <c r="D222" i="18" s="1"/>
  <c r="E221" i="18"/>
  <c r="E222" i="18" s="1"/>
  <c r="F221" i="18"/>
  <c r="F222" i="18" s="1"/>
  <c r="G221" i="18"/>
  <c r="H221" i="18" s="1"/>
  <c r="H222" i="18" s="1"/>
  <c r="B200" i="18"/>
  <c r="C200" i="18"/>
  <c r="D200" i="18"/>
  <c r="E200" i="18"/>
  <c r="F200" i="18"/>
  <c r="G200" i="18"/>
  <c r="H200" i="18" s="1"/>
  <c r="A200" i="18"/>
  <c r="J4" i="20" s="1"/>
  <c r="B199" i="18"/>
  <c r="K3" i="20" s="1"/>
  <c r="B198" i="18"/>
  <c r="H204" i="18"/>
  <c r="H201" i="18"/>
  <c r="A185" i="18"/>
  <c r="B185" i="18"/>
  <c r="C185" i="18"/>
  <c r="D185" i="18"/>
  <c r="E185" i="18"/>
  <c r="F185" i="18"/>
  <c r="G185" i="18"/>
  <c r="H185" i="18"/>
  <c r="I185" i="18"/>
  <c r="J185" i="18"/>
  <c r="K185" i="18" s="1"/>
  <c r="A186" i="18"/>
  <c r="B186" i="18"/>
  <c r="C186" i="18"/>
  <c r="D186" i="18"/>
  <c r="E186" i="18"/>
  <c r="F186" i="18"/>
  <c r="G186" i="18"/>
  <c r="H186" i="18"/>
  <c r="I186" i="18"/>
  <c r="J186" i="18"/>
  <c r="K186" i="18" s="1"/>
  <c r="A187" i="18"/>
  <c r="B187" i="18"/>
  <c r="C187" i="18"/>
  <c r="D187" i="18"/>
  <c r="E187" i="18"/>
  <c r="F187" i="18"/>
  <c r="G187" i="18"/>
  <c r="H187" i="18"/>
  <c r="I187" i="18"/>
  <c r="J187" i="18"/>
  <c r="K187" i="18" s="1"/>
  <c r="A188" i="18"/>
  <c r="B188" i="18"/>
  <c r="C188" i="18"/>
  <c r="D188" i="18"/>
  <c r="E188" i="18"/>
  <c r="F188" i="18"/>
  <c r="G188" i="18"/>
  <c r="H188" i="18"/>
  <c r="I188" i="18"/>
  <c r="J188" i="18"/>
  <c r="K188" i="18" s="1"/>
  <c r="A189" i="18"/>
  <c r="B189" i="18"/>
  <c r="C189" i="18"/>
  <c r="D189" i="18"/>
  <c r="E189" i="18"/>
  <c r="F189" i="18"/>
  <c r="G189" i="18"/>
  <c r="H189" i="18"/>
  <c r="I189" i="18"/>
  <c r="J189" i="18"/>
  <c r="K189" i="18" s="1"/>
  <c r="A190" i="18"/>
  <c r="B190" i="18"/>
  <c r="C190" i="18"/>
  <c r="D190" i="18"/>
  <c r="E190" i="18"/>
  <c r="F190" i="18"/>
  <c r="G190" i="18"/>
  <c r="H190" i="18"/>
  <c r="I190" i="18"/>
  <c r="J190" i="18"/>
  <c r="K190" i="18" s="1"/>
  <c r="A191" i="18"/>
  <c r="B191" i="18"/>
  <c r="C191" i="18"/>
  <c r="D191" i="18"/>
  <c r="E191" i="18"/>
  <c r="F191" i="18"/>
  <c r="G191" i="18"/>
  <c r="H191" i="18"/>
  <c r="I191" i="18"/>
  <c r="J191" i="18"/>
  <c r="K191" i="18" s="1"/>
  <c r="A192" i="18"/>
  <c r="B192" i="18"/>
  <c r="C192" i="18"/>
  <c r="D192" i="18"/>
  <c r="E192" i="18"/>
  <c r="F192" i="18"/>
  <c r="G192" i="18"/>
  <c r="H192" i="18"/>
  <c r="I192" i="18"/>
  <c r="J192" i="18"/>
  <c r="K192" i="18" s="1"/>
  <c r="A193" i="18"/>
  <c r="B193" i="18"/>
  <c r="C193" i="18"/>
  <c r="D193" i="18"/>
  <c r="E193" i="18"/>
  <c r="F193" i="18"/>
  <c r="G193" i="18"/>
  <c r="H193" i="18"/>
  <c r="I193" i="18"/>
  <c r="J193" i="18"/>
  <c r="K193" i="18" s="1"/>
  <c r="A194" i="18"/>
  <c r="B194" i="18"/>
  <c r="C194" i="18"/>
  <c r="D194" i="18"/>
  <c r="E194" i="18"/>
  <c r="F194" i="18"/>
  <c r="G194" i="18"/>
  <c r="H194" i="18"/>
  <c r="I194" i="18"/>
  <c r="J194" i="18"/>
  <c r="K194" i="18" s="1"/>
  <c r="A195" i="18"/>
  <c r="A196" i="18" s="1"/>
  <c r="B195" i="18"/>
  <c r="B196" i="18" s="1"/>
  <c r="C195" i="18"/>
  <c r="C196" i="18" s="1"/>
  <c r="D195" i="18"/>
  <c r="D196" i="18" s="1"/>
  <c r="E195" i="18"/>
  <c r="E196" i="18" s="1"/>
  <c r="F195" i="18"/>
  <c r="F196" i="18" s="1"/>
  <c r="G195" i="18"/>
  <c r="G196" i="18" s="1"/>
  <c r="H195" i="18"/>
  <c r="H196" i="18" s="1"/>
  <c r="I195" i="18"/>
  <c r="I196" i="18" s="1"/>
  <c r="J195" i="18"/>
  <c r="J196" i="18" s="1"/>
  <c r="B184" i="18"/>
  <c r="C184" i="18"/>
  <c r="D184" i="18"/>
  <c r="E184" i="18"/>
  <c r="F184" i="18"/>
  <c r="G184" i="18"/>
  <c r="H184" i="18"/>
  <c r="I184" i="18"/>
  <c r="J184" i="18"/>
  <c r="K184" i="18" s="1"/>
  <c r="A184" i="18"/>
  <c r="B183" i="18"/>
  <c r="B182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M167" i="18" s="1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M168" i="18" s="1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M169" i="18" s="1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M170" i="18" s="1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M171" i="18" s="1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M172" i="18" s="1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M173" i="18" s="1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M174" i="18" s="1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M175" i="18" s="1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M176" i="18" s="1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M177" i="18" s="1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M178" i="18" s="1"/>
  <c r="A179" i="18"/>
  <c r="A180" i="18" s="1"/>
  <c r="B179" i="18"/>
  <c r="B180" i="18" s="1"/>
  <c r="C179" i="18"/>
  <c r="C180" i="18" s="1"/>
  <c r="D179" i="18"/>
  <c r="D180" i="18" s="1"/>
  <c r="E179" i="18"/>
  <c r="E180" i="18" s="1"/>
  <c r="F179" i="18"/>
  <c r="F180" i="18" s="1"/>
  <c r="G179" i="18"/>
  <c r="G180" i="18" s="1"/>
  <c r="H179" i="18"/>
  <c r="H180" i="18" s="1"/>
  <c r="I179" i="18"/>
  <c r="I180" i="18" s="1"/>
  <c r="J179" i="18"/>
  <c r="J180" i="18" s="1"/>
  <c r="K179" i="18"/>
  <c r="L179" i="18"/>
  <c r="L180" i="18" s="1"/>
  <c r="B166" i="18"/>
  <c r="C166" i="18"/>
  <c r="D166" i="18"/>
  <c r="E166" i="18"/>
  <c r="F166" i="18"/>
  <c r="G166" i="18"/>
  <c r="H166" i="18"/>
  <c r="I166" i="18"/>
  <c r="J166" i="18"/>
  <c r="K166" i="18"/>
  <c r="L166" i="18"/>
  <c r="M166" i="18" s="1"/>
  <c r="A166" i="18"/>
  <c r="B165" i="18"/>
  <c r="B164" i="18"/>
  <c r="K180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M148" i="18" s="1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M149" i="18" s="1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M150" i="18" s="1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M151" i="18" s="1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M152" i="18" s="1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M153" i="18" s="1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M154" i="18" s="1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M155" i="18" s="1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M156" i="18" s="1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M157" i="18" s="1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M158" i="18" s="1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M159" i="18" s="1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M160" i="18" s="1"/>
  <c r="A161" i="18"/>
  <c r="A162" i="18" s="1"/>
  <c r="B161" i="18"/>
  <c r="B162" i="18" s="1"/>
  <c r="C161" i="18"/>
  <c r="C162" i="18" s="1"/>
  <c r="D161" i="18"/>
  <c r="D162" i="18" s="1"/>
  <c r="E161" i="18"/>
  <c r="E162" i="18" s="1"/>
  <c r="F161" i="18"/>
  <c r="F162" i="18" s="1"/>
  <c r="G161" i="18"/>
  <c r="G162" i="18" s="1"/>
  <c r="H161" i="18"/>
  <c r="H162" i="18" s="1"/>
  <c r="I161" i="18"/>
  <c r="I162" i="18" s="1"/>
  <c r="J161" i="18"/>
  <c r="J162" i="18" s="1"/>
  <c r="K161" i="18"/>
  <c r="K162" i="18" s="1"/>
  <c r="L161" i="18"/>
  <c r="L162" i="18" s="1"/>
  <c r="B147" i="18"/>
  <c r="B146" i="18"/>
  <c r="A131" i="18"/>
  <c r="B131" i="18"/>
  <c r="C131" i="18"/>
  <c r="D131" i="18"/>
  <c r="E131" i="18"/>
  <c r="F131" i="18"/>
  <c r="G131" i="18" s="1"/>
  <c r="A132" i="18"/>
  <c r="B132" i="18"/>
  <c r="C132" i="18"/>
  <c r="D132" i="18"/>
  <c r="E132" i="18"/>
  <c r="F132" i="18"/>
  <c r="G132" i="18" s="1"/>
  <c r="A133" i="18"/>
  <c r="B133" i="18"/>
  <c r="C133" i="18"/>
  <c r="D133" i="18"/>
  <c r="E133" i="18"/>
  <c r="F133" i="18"/>
  <c r="G133" i="18" s="1"/>
  <c r="A134" i="18"/>
  <c r="B134" i="18"/>
  <c r="C134" i="18"/>
  <c r="D134" i="18"/>
  <c r="E134" i="18"/>
  <c r="F134" i="18"/>
  <c r="G134" i="18" s="1"/>
  <c r="A135" i="18"/>
  <c r="B135" i="18"/>
  <c r="C135" i="18"/>
  <c r="D135" i="18"/>
  <c r="E135" i="18"/>
  <c r="F135" i="18"/>
  <c r="G135" i="18" s="1"/>
  <c r="A136" i="18"/>
  <c r="B136" i="18"/>
  <c r="C136" i="18"/>
  <c r="D136" i="18"/>
  <c r="E136" i="18"/>
  <c r="F136" i="18"/>
  <c r="G136" i="18" s="1"/>
  <c r="A137" i="18"/>
  <c r="B137" i="18"/>
  <c r="C137" i="18"/>
  <c r="D137" i="18"/>
  <c r="E137" i="18"/>
  <c r="F137" i="18"/>
  <c r="G137" i="18" s="1"/>
  <c r="A138" i="18"/>
  <c r="B138" i="18"/>
  <c r="C138" i="18"/>
  <c r="D138" i="18"/>
  <c r="E138" i="18"/>
  <c r="F138" i="18"/>
  <c r="G138" i="18" s="1"/>
  <c r="A139" i="18"/>
  <c r="B139" i="18"/>
  <c r="C139" i="18"/>
  <c r="D139" i="18"/>
  <c r="E139" i="18"/>
  <c r="F139" i="18"/>
  <c r="G139" i="18" s="1"/>
  <c r="A140" i="18"/>
  <c r="B140" i="18"/>
  <c r="C140" i="18"/>
  <c r="D140" i="18"/>
  <c r="E140" i="18"/>
  <c r="F140" i="18"/>
  <c r="G140" i="18" s="1"/>
  <c r="A141" i="18"/>
  <c r="B141" i="18"/>
  <c r="C141" i="18"/>
  <c r="D141" i="18"/>
  <c r="E141" i="18"/>
  <c r="F141" i="18"/>
  <c r="G141" i="18" s="1"/>
  <c r="A142" i="18"/>
  <c r="B142" i="18"/>
  <c r="C142" i="18"/>
  <c r="D142" i="18"/>
  <c r="E142" i="18"/>
  <c r="F142" i="18"/>
  <c r="G142" i="18" s="1"/>
  <c r="A143" i="18"/>
  <c r="A144" i="18" s="1"/>
  <c r="B143" i="18"/>
  <c r="B144" i="18" s="1"/>
  <c r="C143" i="18"/>
  <c r="C144" i="18" s="1"/>
  <c r="D143" i="18"/>
  <c r="D144" i="18" s="1"/>
  <c r="E143" i="18"/>
  <c r="E144" i="18" s="1"/>
  <c r="F143" i="18"/>
  <c r="F144" i="18" s="1"/>
  <c r="B130" i="18"/>
  <c r="B129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M114" i="18" s="1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M115" i="18" s="1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M116" i="18" s="1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M117" i="18" s="1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M118" i="18" s="1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M119" i="18" s="1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M120" i="18" s="1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M121" i="18" s="1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M122" i="18" s="1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M123" i="18" s="1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M124" i="18" s="1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M125" i="18" s="1"/>
  <c r="A126" i="18"/>
  <c r="B126" i="18"/>
  <c r="B127" i="18" s="1"/>
  <c r="C126" i="18"/>
  <c r="C127" i="18" s="1"/>
  <c r="D126" i="18"/>
  <c r="D127" i="18" s="1"/>
  <c r="E126" i="18"/>
  <c r="E127" i="18" s="1"/>
  <c r="F126" i="18"/>
  <c r="F127" i="18" s="1"/>
  <c r="G126" i="18"/>
  <c r="G127" i="18" s="1"/>
  <c r="H126" i="18"/>
  <c r="H127" i="18" s="1"/>
  <c r="I126" i="18"/>
  <c r="I127" i="18" s="1"/>
  <c r="J126" i="18"/>
  <c r="J127" i="18" s="1"/>
  <c r="K126" i="18"/>
  <c r="K127" i="18" s="1"/>
  <c r="L126" i="18"/>
  <c r="L127" i="18" s="1"/>
  <c r="A127" i="18"/>
  <c r="B113" i="18"/>
  <c r="C113" i="18"/>
  <c r="D113" i="18"/>
  <c r="E113" i="18"/>
  <c r="F113" i="18"/>
  <c r="G113" i="18"/>
  <c r="H113" i="18"/>
  <c r="I113" i="18"/>
  <c r="J113" i="18"/>
  <c r="K113" i="18"/>
  <c r="L113" i="18"/>
  <c r="M113" i="18" s="1"/>
  <c r="A113" i="18"/>
  <c r="B112" i="18"/>
  <c r="B111" i="18"/>
  <c r="A101" i="18"/>
  <c r="B101" i="18"/>
  <c r="C101" i="18"/>
  <c r="D101" i="18"/>
  <c r="E101" i="18"/>
  <c r="F101" i="18"/>
  <c r="G101" i="18"/>
  <c r="H101" i="18"/>
  <c r="I101" i="18"/>
  <c r="J101" i="18" s="1"/>
  <c r="A102" i="18"/>
  <c r="B102" i="18"/>
  <c r="C102" i="18"/>
  <c r="D102" i="18"/>
  <c r="E102" i="18"/>
  <c r="F102" i="18"/>
  <c r="G102" i="18"/>
  <c r="H102" i="18"/>
  <c r="I102" i="18"/>
  <c r="J102" i="18" s="1"/>
  <c r="A103" i="18"/>
  <c r="B103" i="18"/>
  <c r="C103" i="18"/>
  <c r="D103" i="18"/>
  <c r="E103" i="18"/>
  <c r="F103" i="18"/>
  <c r="G103" i="18"/>
  <c r="H103" i="18"/>
  <c r="I103" i="18"/>
  <c r="J103" i="18" s="1"/>
  <c r="A104" i="18"/>
  <c r="B104" i="18"/>
  <c r="C104" i="18"/>
  <c r="D104" i="18"/>
  <c r="E104" i="18"/>
  <c r="F104" i="18"/>
  <c r="G104" i="18"/>
  <c r="H104" i="18"/>
  <c r="I104" i="18"/>
  <c r="J104" i="18" s="1"/>
  <c r="A105" i="18"/>
  <c r="B105" i="18"/>
  <c r="C105" i="18"/>
  <c r="D105" i="18"/>
  <c r="E105" i="18"/>
  <c r="F105" i="18"/>
  <c r="G105" i="18"/>
  <c r="H105" i="18"/>
  <c r="I105" i="18"/>
  <c r="J105" i="18" s="1"/>
  <c r="A106" i="18"/>
  <c r="B106" i="18"/>
  <c r="C106" i="18"/>
  <c r="D106" i="18"/>
  <c r="E106" i="18"/>
  <c r="F106" i="18"/>
  <c r="G106" i="18"/>
  <c r="H106" i="18"/>
  <c r="I106" i="18"/>
  <c r="J106" i="18" s="1"/>
  <c r="A107" i="18"/>
  <c r="B107" i="18"/>
  <c r="C107" i="18"/>
  <c r="D107" i="18"/>
  <c r="E107" i="18"/>
  <c r="F107" i="18"/>
  <c r="G107" i="18"/>
  <c r="H107" i="18"/>
  <c r="I107" i="18"/>
  <c r="J107" i="18" s="1"/>
  <c r="A108" i="18"/>
  <c r="A109" i="18" s="1"/>
  <c r="B108" i="18"/>
  <c r="B109" i="18" s="1"/>
  <c r="C108" i="18"/>
  <c r="C109" i="18" s="1"/>
  <c r="D108" i="18"/>
  <c r="D109" i="18" s="1"/>
  <c r="E108" i="18"/>
  <c r="E109" i="18" s="1"/>
  <c r="F108" i="18"/>
  <c r="F109" i="18" s="1"/>
  <c r="G108" i="18"/>
  <c r="G109" i="18" s="1"/>
  <c r="H108" i="18"/>
  <c r="H109" i="18" s="1"/>
  <c r="I108" i="18"/>
  <c r="I109" i="18" s="1"/>
  <c r="B100" i="18"/>
  <c r="C100" i="18"/>
  <c r="D100" i="18"/>
  <c r="E100" i="18"/>
  <c r="F100" i="18"/>
  <c r="G100" i="18"/>
  <c r="H100" i="18"/>
  <c r="I100" i="18"/>
  <c r="J100" i="18" s="1"/>
  <c r="A100" i="18"/>
  <c r="B99" i="18"/>
  <c r="B98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M83" i="18" s="1"/>
  <c r="A84" i="18"/>
  <c r="B84" i="18"/>
  <c r="C84" i="18"/>
  <c r="D84" i="18"/>
  <c r="E84" i="18"/>
  <c r="F84" i="18"/>
  <c r="G84" i="18"/>
  <c r="H84" i="18"/>
  <c r="I84" i="18"/>
  <c r="J84" i="18"/>
  <c r="K84" i="18"/>
  <c r="L84" i="18"/>
  <c r="M84" i="18" s="1"/>
  <c r="A85" i="18"/>
  <c r="B85" i="18"/>
  <c r="C85" i="18"/>
  <c r="D85" i="18"/>
  <c r="E85" i="18"/>
  <c r="F85" i="18"/>
  <c r="G85" i="18"/>
  <c r="H85" i="18"/>
  <c r="I85" i="18"/>
  <c r="J85" i="18"/>
  <c r="K85" i="18"/>
  <c r="L85" i="18"/>
  <c r="M85" i="18" s="1"/>
  <c r="A86" i="18"/>
  <c r="B86" i="18"/>
  <c r="C86" i="18"/>
  <c r="D86" i="18"/>
  <c r="E86" i="18"/>
  <c r="F86" i="18"/>
  <c r="G86" i="18"/>
  <c r="H86" i="18"/>
  <c r="I86" i="18"/>
  <c r="J86" i="18"/>
  <c r="K86" i="18"/>
  <c r="L86" i="18"/>
  <c r="M86" i="18" s="1"/>
  <c r="A87" i="18"/>
  <c r="B87" i="18"/>
  <c r="C87" i="18"/>
  <c r="D87" i="18"/>
  <c r="E87" i="18"/>
  <c r="F87" i="18"/>
  <c r="G87" i="18"/>
  <c r="H87" i="18"/>
  <c r="I87" i="18"/>
  <c r="J87" i="18"/>
  <c r="K87" i="18"/>
  <c r="L87" i="18"/>
  <c r="M87" i="18" s="1"/>
  <c r="A88" i="18"/>
  <c r="B88" i="18"/>
  <c r="C88" i="18"/>
  <c r="D88" i="18"/>
  <c r="E88" i="18"/>
  <c r="F88" i="18"/>
  <c r="G88" i="18"/>
  <c r="H88" i="18"/>
  <c r="I88" i="18"/>
  <c r="J88" i="18"/>
  <c r="K88" i="18"/>
  <c r="L88" i="18"/>
  <c r="M88" i="18" s="1"/>
  <c r="A89" i="18"/>
  <c r="B89" i="18"/>
  <c r="C89" i="18"/>
  <c r="D89" i="18"/>
  <c r="E89" i="18"/>
  <c r="F89" i="18"/>
  <c r="G89" i="18"/>
  <c r="H89" i="18"/>
  <c r="I89" i="18"/>
  <c r="J89" i="18"/>
  <c r="K89" i="18"/>
  <c r="L89" i="18"/>
  <c r="M89" i="18" s="1"/>
  <c r="A90" i="18"/>
  <c r="B90" i="18"/>
  <c r="C90" i="18"/>
  <c r="D90" i="18"/>
  <c r="E90" i="18"/>
  <c r="F90" i="18"/>
  <c r="G90" i="18"/>
  <c r="H90" i="18"/>
  <c r="I90" i="18"/>
  <c r="J90" i="18"/>
  <c r="K90" i="18"/>
  <c r="L90" i="18"/>
  <c r="M90" i="18" s="1"/>
  <c r="A91" i="18"/>
  <c r="B91" i="18"/>
  <c r="C91" i="18"/>
  <c r="D91" i="18"/>
  <c r="E91" i="18"/>
  <c r="F91" i="18"/>
  <c r="G91" i="18"/>
  <c r="H91" i="18"/>
  <c r="I91" i="18"/>
  <c r="J91" i="18"/>
  <c r="K91" i="18"/>
  <c r="L91" i="18"/>
  <c r="M91" i="18" s="1"/>
  <c r="A92" i="18"/>
  <c r="B92" i="18"/>
  <c r="C92" i="18"/>
  <c r="D92" i="18"/>
  <c r="E92" i="18"/>
  <c r="F92" i="18"/>
  <c r="G92" i="18"/>
  <c r="H92" i="18"/>
  <c r="I92" i="18"/>
  <c r="J92" i="18"/>
  <c r="K92" i="18"/>
  <c r="L92" i="18"/>
  <c r="M92" i="18" s="1"/>
  <c r="A93" i="18"/>
  <c r="B93" i="18"/>
  <c r="C93" i="18"/>
  <c r="D93" i="18"/>
  <c r="E93" i="18"/>
  <c r="F93" i="18"/>
  <c r="G93" i="18"/>
  <c r="H93" i="18"/>
  <c r="I93" i="18"/>
  <c r="J93" i="18"/>
  <c r="K93" i="18"/>
  <c r="L93" i="18"/>
  <c r="M93" i="18" s="1"/>
  <c r="A94" i="18"/>
  <c r="B94" i="18"/>
  <c r="C94" i="18"/>
  <c r="D94" i="18"/>
  <c r="E94" i="18"/>
  <c r="F94" i="18"/>
  <c r="G94" i="18"/>
  <c r="H94" i="18"/>
  <c r="I94" i="18"/>
  <c r="J94" i="18"/>
  <c r="K94" i="18"/>
  <c r="L94" i="18"/>
  <c r="M94" i="18" s="1"/>
  <c r="A95" i="18"/>
  <c r="A96" i="18" s="1"/>
  <c r="B95" i="18"/>
  <c r="B96" i="18" s="1"/>
  <c r="C95" i="18"/>
  <c r="C96" i="18" s="1"/>
  <c r="D95" i="18"/>
  <c r="D96" i="18" s="1"/>
  <c r="E95" i="18"/>
  <c r="E96" i="18" s="1"/>
  <c r="F95" i="18"/>
  <c r="F96" i="18" s="1"/>
  <c r="G95" i="18"/>
  <c r="G96" i="18" s="1"/>
  <c r="H95" i="18"/>
  <c r="H96" i="18" s="1"/>
  <c r="I95" i="18"/>
  <c r="I96" i="18" s="1"/>
  <c r="J95" i="18"/>
  <c r="J96" i="18" s="1"/>
  <c r="K95" i="18"/>
  <c r="K96" i="18" s="1"/>
  <c r="L95" i="18"/>
  <c r="L96" i="18" s="1"/>
  <c r="B82" i="18"/>
  <c r="C82" i="18"/>
  <c r="D82" i="18"/>
  <c r="E82" i="18"/>
  <c r="F82" i="18"/>
  <c r="G82" i="18"/>
  <c r="H82" i="18"/>
  <c r="I82" i="18"/>
  <c r="J82" i="18"/>
  <c r="K82" i="18"/>
  <c r="L82" i="18"/>
  <c r="M82" i="18" s="1"/>
  <c r="A82" i="18"/>
  <c r="B81" i="18"/>
  <c r="B80" i="18"/>
  <c r="A66" i="18"/>
  <c r="B66" i="18"/>
  <c r="C66" i="18"/>
  <c r="D66" i="18"/>
  <c r="E66" i="18"/>
  <c r="F66" i="18"/>
  <c r="G66" i="18"/>
  <c r="H66" i="18"/>
  <c r="I66" i="18"/>
  <c r="J66" i="18"/>
  <c r="K66" i="18" s="1"/>
  <c r="A67" i="18"/>
  <c r="B67" i="18"/>
  <c r="C67" i="18"/>
  <c r="D67" i="18"/>
  <c r="E67" i="18"/>
  <c r="F67" i="18"/>
  <c r="G67" i="18"/>
  <c r="H67" i="18"/>
  <c r="I67" i="18"/>
  <c r="J67" i="18"/>
  <c r="K67" i="18" s="1"/>
  <c r="A68" i="18"/>
  <c r="B68" i="18"/>
  <c r="C68" i="18"/>
  <c r="D68" i="18"/>
  <c r="E68" i="18"/>
  <c r="F68" i="18"/>
  <c r="G68" i="18"/>
  <c r="H68" i="18"/>
  <c r="I68" i="18"/>
  <c r="J68" i="18"/>
  <c r="K68" i="18" s="1"/>
  <c r="A69" i="18"/>
  <c r="B69" i="18"/>
  <c r="C69" i="18"/>
  <c r="D69" i="18"/>
  <c r="E69" i="18"/>
  <c r="F69" i="18"/>
  <c r="G69" i="18"/>
  <c r="H69" i="18"/>
  <c r="I69" i="18"/>
  <c r="J69" i="18"/>
  <c r="K69" i="18" s="1"/>
  <c r="A70" i="18"/>
  <c r="B70" i="18"/>
  <c r="C70" i="18"/>
  <c r="D70" i="18"/>
  <c r="E70" i="18"/>
  <c r="F70" i="18"/>
  <c r="G70" i="18"/>
  <c r="H70" i="18"/>
  <c r="I70" i="18"/>
  <c r="J70" i="18"/>
  <c r="K70" i="18" s="1"/>
  <c r="A71" i="18"/>
  <c r="B71" i="18"/>
  <c r="C71" i="18"/>
  <c r="D71" i="18"/>
  <c r="E71" i="18"/>
  <c r="F71" i="18"/>
  <c r="G71" i="18"/>
  <c r="H71" i="18"/>
  <c r="I71" i="18"/>
  <c r="J71" i="18"/>
  <c r="K71" i="18" s="1"/>
  <c r="A72" i="18"/>
  <c r="B72" i="18"/>
  <c r="C72" i="18"/>
  <c r="D72" i="18"/>
  <c r="E72" i="18"/>
  <c r="F72" i="18"/>
  <c r="G72" i="18"/>
  <c r="H72" i="18"/>
  <c r="I72" i="18"/>
  <c r="J72" i="18"/>
  <c r="K72" i="18" s="1"/>
  <c r="A73" i="18"/>
  <c r="B73" i="18"/>
  <c r="C73" i="18"/>
  <c r="D73" i="18"/>
  <c r="E73" i="18"/>
  <c r="F73" i="18"/>
  <c r="G73" i="18"/>
  <c r="H73" i="18"/>
  <c r="I73" i="18"/>
  <c r="J73" i="18"/>
  <c r="K73" i="18" s="1"/>
  <c r="A74" i="18"/>
  <c r="B74" i="18"/>
  <c r="C74" i="18"/>
  <c r="D74" i="18"/>
  <c r="E74" i="18"/>
  <c r="F74" i="18"/>
  <c r="G74" i="18"/>
  <c r="H74" i="18"/>
  <c r="I74" i="18"/>
  <c r="J74" i="18"/>
  <c r="K74" i="18" s="1"/>
  <c r="A75" i="18"/>
  <c r="B75" i="18"/>
  <c r="C75" i="18"/>
  <c r="D75" i="18"/>
  <c r="E75" i="18"/>
  <c r="F75" i="18"/>
  <c r="G75" i="18"/>
  <c r="H75" i="18"/>
  <c r="I75" i="18"/>
  <c r="J75" i="18"/>
  <c r="K75" i="18" s="1"/>
  <c r="A76" i="18"/>
  <c r="B76" i="18"/>
  <c r="C76" i="18"/>
  <c r="D76" i="18"/>
  <c r="E76" i="18"/>
  <c r="F76" i="18"/>
  <c r="G76" i="18"/>
  <c r="H76" i="18"/>
  <c r="I76" i="18"/>
  <c r="J76" i="18"/>
  <c r="K76" i="18" s="1"/>
  <c r="A77" i="18"/>
  <c r="A78" i="18" s="1"/>
  <c r="B77" i="18"/>
  <c r="B78" i="18" s="1"/>
  <c r="C77" i="18"/>
  <c r="C78" i="18" s="1"/>
  <c r="D77" i="18"/>
  <c r="D78" i="18" s="1"/>
  <c r="E77" i="18"/>
  <c r="E78" i="18" s="1"/>
  <c r="F77" i="18"/>
  <c r="F78" i="18" s="1"/>
  <c r="G77" i="18"/>
  <c r="G78" i="18" s="1"/>
  <c r="H77" i="18"/>
  <c r="H78" i="18" s="1"/>
  <c r="I77" i="18"/>
  <c r="I78" i="18" s="1"/>
  <c r="J77" i="18"/>
  <c r="K77" i="18" s="1"/>
  <c r="K78" i="18" s="1"/>
  <c r="B65" i="18"/>
  <c r="B64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B52" i="18"/>
  <c r="A52" i="18"/>
  <c r="B51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M36" i="18" s="1"/>
  <c r="A37" i="18"/>
  <c r="B37" i="18"/>
  <c r="C37" i="18"/>
  <c r="D37" i="18"/>
  <c r="E37" i="18"/>
  <c r="F37" i="18"/>
  <c r="G37" i="18"/>
  <c r="H37" i="18"/>
  <c r="I37" i="18"/>
  <c r="J37" i="18"/>
  <c r="K37" i="18"/>
  <c r="L37" i="18"/>
  <c r="M37" i="18" s="1"/>
  <c r="A38" i="18"/>
  <c r="B38" i="18"/>
  <c r="C38" i="18"/>
  <c r="D38" i="18"/>
  <c r="E38" i="18"/>
  <c r="F38" i="18"/>
  <c r="G38" i="18"/>
  <c r="H38" i="18"/>
  <c r="I38" i="18"/>
  <c r="J38" i="18"/>
  <c r="K38" i="18"/>
  <c r="L38" i="18"/>
  <c r="M38" i="18" s="1"/>
  <c r="A39" i="18"/>
  <c r="B39" i="18"/>
  <c r="C39" i="18"/>
  <c r="D39" i="18"/>
  <c r="E39" i="18"/>
  <c r="F39" i="18"/>
  <c r="G39" i="18"/>
  <c r="H39" i="18"/>
  <c r="I39" i="18"/>
  <c r="J39" i="18"/>
  <c r="K39" i="18"/>
  <c r="L39" i="18"/>
  <c r="M39" i="18" s="1"/>
  <c r="A40" i="18"/>
  <c r="B40" i="18"/>
  <c r="C40" i="18"/>
  <c r="D40" i="18"/>
  <c r="E40" i="18"/>
  <c r="F40" i="18"/>
  <c r="G40" i="18"/>
  <c r="H40" i="18"/>
  <c r="I40" i="18"/>
  <c r="J40" i="18"/>
  <c r="K40" i="18"/>
  <c r="L40" i="18"/>
  <c r="M40" i="18" s="1"/>
  <c r="A41" i="18"/>
  <c r="B41" i="18"/>
  <c r="C41" i="18"/>
  <c r="D41" i="18"/>
  <c r="E41" i="18"/>
  <c r="F41" i="18"/>
  <c r="G41" i="18"/>
  <c r="H41" i="18"/>
  <c r="I41" i="18"/>
  <c r="J41" i="18"/>
  <c r="K41" i="18"/>
  <c r="L41" i="18"/>
  <c r="M41" i="18" s="1"/>
  <c r="A42" i="18"/>
  <c r="B42" i="18"/>
  <c r="C42" i="18"/>
  <c r="D42" i="18"/>
  <c r="E42" i="18"/>
  <c r="F42" i="18"/>
  <c r="G42" i="18"/>
  <c r="H42" i="18"/>
  <c r="I42" i="18"/>
  <c r="J42" i="18"/>
  <c r="K42" i="18"/>
  <c r="L42" i="18"/>
  <c r="M42" i="18" s="1"/>
  <c r="A43" i="18"/>
  <c r="B43" i="18"/>
  <c r="C43" i="18"/>
  <c r="D43" i="18"/>
  <c r="E43" i="18"/>
  <c r="F43" i="18"/>
  <c r="G43" i="18"/>
  <c r="H43" i="18"/>
  <c r="I43" i="18"/>
  <c r="J43" i="18"/>
  <c r="K43" i="18"/>
  <c r="L43" i="18"/>
  <c r="M43" i="18" s="1"/>
  <c r="A44" i="18"/>
  <c r="B44" i="18"/>
  <c r="C44" i="18"/>
  <c r="D44" i="18"/>
  <c r="E44" i="18"/>
  <c r="F44" i="18"/>
  <c r="G44" i="18"/>
  <c r="H44" i="18"/>
  <c r="I44" i="18"/>
  <c r="J44" i="18"/>
  <c r="K44" i="18"/>
  <c r="L44" i="18"/>
  <c r="M44" i="18" s="1"/>
  <c r="A45" i="18"/>
  <c r="B45" i="18"/>
  <c r="C45" i="18"/>
  <c r="D45" i="18"/>
  <c r="E45" i="18"/>
  <c r="F45" i="18"/>
  <c r="G45" i="18"/>
  <c r="H45" i="18"/>
  <c r="I45" i="18"/>
  <c r="J45" i="18"/>
  <c r="K45" i="18"/>
  <c r="L45" i="18"/>
  <c r="M45" i="18" s="1"/>
  <c r="A46" i="18"/>
  <c r="B46" i="18"/>
  <c r="C46" i="18"/>
  <c r="D46" i="18"/>
  <c r="E46" i="18"/>
  <c r="F46" i="18"/>
  <c r="G46" i="18"/>
  <c r="H46" i="18"/>
  <c r="I46" i="18"/>
  <c r="J46" i="18"/>
  <c r="K46" i="18"/>
  <c r="L46" i="18"/>
  <c r="M46" i="18" s="1"/>
  <c r="A47" i="18"/>
  <c r="B47" i="18"/>
  <c r="C47" i="18"/>
  <c r="D47" i="18"/>
  <c r="E47" i="18"/>
  <c r="F47" i="18"/>
  <c r="G47" i="18"/>
  <c r="H47" i="18"/>
  <c r="I47" i="18"/>
  <c r="J47" i="18"/>
  <c r="K47" i="18"/>
  <c r="L47" i="18"/>
  <c r="M47" i="18" s="1"/>
  <c r="A48" i="18"/>
  <c r="A49" i="18" s="1"/>
  <c r="B48" i="18"/>
  <c r="B49" i="18" s="1"/>
  <c r="C48" i="18"/>
  <c r="C49" i="18" s="1"/>
  <c r="D48" i="18"/>
  <c r="D49" i="18" s="1"/>
  <c r="E48" i="18"/>
  <c r="E49" i="18" s="1"/>
  <c r="F48" i="18"/>
  <c r="F49" i="18" s="1"/>
  <c r="G48" i="18"/>
  <c r="G49" i="18" s="1"/>
  <c r="H48" i="18"/>
  <c r="H49" i="18" s="1"/>
  <c r="I48" i="18"/>
  <c r="I49" i="18" s="1"/>
  <c r="J48" i="18"/>
  <c r="J49" i="18" s="1"/>
  <c r="K48" i="18"/>
  <c r="K49" i="18" s="1"/>
  <c r="L48" i="18"/>
  <c r="L49" i="18" s="1"/>
  <c r="B35" i="18"/>
  <c r="C35" i="18"/>
  <c r="D35" i="18"/>
  <c r="E35" i="18"/>
  <c r="F35" i="18"/>
  <c r="G35" i="18"/>
  <c r="H35" i="18"/>
  <c r="I35" i="18"/>
  <c r="J35" i="18"/>
  <c r="K35" i="18"/>
  <c r="L35" i="18"/>
  <c r="M35" i="18" s="1"/>
  <c r="A35" i="18"/>
  <c r="B34" i="18"/>
  <c r="B33" i="18"/>
  <c r="A22" i="18"/>
  <c r="B22" i="18"/>
  <c r="C22" i="18"/>
  <c r="D22" i="18"/>
  <c r="E22" i="18"/>
  <c r="F22" i="18"/>
  <c r="G22" i="18"/>
  <c r="H22" i="18"/>
  <c r="I22" i="18"/>
  <c r="J22" i="18" s="1"/>
  <c r="A23" i="18"/>
  <c r="B23" i="18"/>
  <c r="C23" i="18"/>
  <c r="D23" i="18"/>
  <c r="E23" i="18"/>
  <c r="F23" i="18"/>
  <c r="G23" i="18"/>
  <c r="H23" i="18"/>
  <c r="I23" i="18"/>
  <c r="J23" i="18" s="1"/>
  <c r="A24" i="18"/>
  <c r="B24" i="18"/>
  <c r="C24" i="18"/>
  <c r="D24" i="18"/>
  <c r="E24" i="18"/>
  <c r="F24" i="18"/>
  <c r="G24" i="18"/>
  <c r="H24" i="18"/>
  <c r="I24" i="18"/>
  <c r="J24" i="18" s="1"/>
  <c r="A25" i="18"/>
  <c r="B25" i="18"/>
  <c r="C25" i="18"/>
  <c r="D25" i="18"/>
  <c r="E25" i="18"/>
  <c r="F25" i="18"/>
  <c r="G25" i="18"/>
  <c r="H25" i="18"/>
  <c r="I25" i="18"/>
  <c r="J25" i="18" s="1"/>
  <c r="A26" i="18"/>
  <c r="B26" i="18"/>
  <c r="C26" i="18"/>
  <c r="D26" i="18"/>
  <c r="E26" i="18"/>
  <c r="F26" i="18"/>
  <c r="G26" i="18"/>
  <c r="H26" i="18"/>
  <c r="I26" i="18"/>
  <c r="J26" i="18" s="1"/>
  <c r="A27" i="18"/>
  <c r="B27" i="18"/>
  <c r="C27" i="18"/>
  <c r="D27" i="18"/>
  <c r="E27" i="18"/>
  <c r="F27" i="18"/>
  <c r="G27" i="18"/>
  <c r="H27" i="18"/>
  <c r="I27" i="18"/>
  <c r="J27" i="18" s="1"/>
  <c r="A28" i="18"/>
  <c r="B28" i="18"/>
  <c r="C28" i="18"/>
  <c r="D28" i="18"/>
  <c r="E28" i="18"/>
  <c r="F28" i="18"/>
  <c r="G28" i="18"/>
  <c r="H28" i="18"/>
  <c r="I28" i="18"/>
  <c r="J28" i="18" s="1"/>
  <c r="A29" i="18"/>
  <c r="B29" i="18"/>
  <c r="C29" i="18"/>
  <c r="D29" i="18"/>
  <c r="E29" i="18"/>
  <c r="F29" i="18"/>
  <c r="G29" i="18"/>
  <c r="H29" i="18"/>
  <c r="I29" i="18"/>
  <c r="J29" i="18" s="1"/>
  <c r="A30" i="18"/>
  <c r="A31" i="18" s="1"/>
  <c r="B30" i="18"/>
  <c r="B31" i="18" s="1"/>
  <c r="C30" i="18"/>
  <c r="C31" i="18" s="1"/>
  <c r="D30" i="18"/>
  <c r="D31" i="18" s="1"/>
  <c r="E30" i="18"/>
  <c r="E31" i="18" s="1"/>
  <c r="F30" i="18"/>
  <c r="F31" i="18" s="1"/>
  <c r="G30" i="18"/>
  <c r="G31" i="18" s="1"/>
  <c r="H30" i="18"/>
  <c r="H31" i="18" s="1"/>
  <c r="I30" i="18"/>
  <c r="I31" i="18" s="1"/>
  <c r="B21" i="18"/>
  <c r="B20" i="18"/>
  <c r="A4" i="18"/>
  <c r="B4" i="18"/>
  <c r="C4" i="18"/>
  <c r="D4" i="18"/>
  <c r="E4" i="18"/>
  <c r="F4" i="18"/>
  <c r="G4" i="18"/>
  <c r="H4" i="18"/>
  <c r="I4" i="18"/>
  <c r="J4" i="18"/>
  <c r="K4" i="18"/>
  <c r="L4" i="18"/>
  <c r="M4" i="18" s="1"/>
  <c r="A5" i="18"/>
  <c r="B5" i="18"/>
  <c r="C5" i="18"/>
  <c r="D5" i="18"/>
  <c r="E5" i="18"/>
  <c r="F5" i="18"/>
  <c r="G5" i="18"/>
  <c r="H5" i="18"/>
  <c r="I5" i="18"/>
  <c r="J5" i="18"/>
  <c r="K5" i="18"/>
  <c r="L5" i="18"/>
  <c r="M5" i="18" s="1"/>
  <c r="A6" i="18"/>
  <c r="B6" i="18"/>
  <c r="C6" i="18"/>
  <c r="D6" i="18"/>
  <c r="E6" i="18"/>
  <c r="F6" i="18"/>
  <c r="G6" i="18"/>
  <c r="H6" i="18"/>
  <c r="I6" i="18"/>
  <c r="J6" i="18"/>
  <c r="K6" i="18"/>
  <c r="L6" i="18"/>
  <c r="M6" i="18" s="1"/>
  <c r="A7" i="18"/>
  <c r="B7" i="18"/>
  <c r="C7" i="18"/>
  <c r="D7" i="18"/>
  <c r="E7" i="18"/>
  <c r="F7" i="18"/>
  <c r="G7" i="18"/>
  <c r="H7" i="18"/>
  <c r="I7" i="18"/>
  <c r="J7" i="18"/>
  <c r="K7" i="18"/>
  <c r="L7" i="18"/>
  <c r="M7" i="18" s="1"/>
  <c r="A8" i="18"/>
  <c r="B8" i="18"/>
  <c r="C8" i="18"/>
  <c r="D8" i="18"/>
  <c r="E8" i="18"/>
  <c r="F8" i="18"/>
  <c r="G8" i="18"/>
  <c r="H8" i="18"/>
  <c r="I8" i="18"/>
  <c r="J8" i="18"/>
  <c r="K8" i="18"/>
  <c r="L8" i="18"/>
  <c r="M8" i="18" s="1"/>
  <c r="A9" i="18"/>
  <c r="B9" i="18"/>
  <c r="C9" i="18"/>
  <c r="D9" i="18"/>
  <c r="E9" i="18"/>
  <c r="F9" i="18"/>
  <c r="G9" i="18"/>
  <c r="H9" i="18"/>
  <c r="I9" i="18"/>
  <c r="J9" i="18"/>
  <c r="K9" i="18"/>
  <c r="L9" i="18"/>
  <c r="M9" i="18" s="1"/>
  <c r="A10" i="18"/>
  <c r="B10" i="18"/>
  <c r="C10" i="18"/>
  <c r="D10" i="18"/>
  <c r="E10" i="18"/>
  <c r="F10" i="18"/>
  <c r="G10" i="18"/>
  <c r="H10" i="18"/>
  <c r="I10" i="18"/>
  <c r="J10" i="18"/>
  <c r="K10" i="18"/>
  <c r="L10" i="18"/>
  <c r="M10" i="18" s="1"/>
  <c r="A11" i="18"/>
  <c r="B11" i="18"/>
  <c r="C11" i="18"/>
  <c r="D11" i="18"/>
  <c r="E11" i="18"/>
  <c r="F11" i="18"/>
  <c r="G11" i="18"/>
  <c r="H11" i="18"/>
  <c r="I11" i="18"/>
  <c r="J11" i="18"/>
  <c r="K11" i="18"/>
  <c r="L11" i="18"/>
  <c r="M11" i="18" s="1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 s="1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 s="1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 s="1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 s="1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 s="1"/>
  <c r="A17" i="18"/>
  <c r="A18" i="18" s="1"/>
  <c r="B17" i="18"/>
  <c r="B18" i="18" s="1"/>
  <c r="C17" i="18"/>
  <c r="C18" i="18" s="1"/>
  <c r="D17" i="18"/>
  <c r="D18" i="18" s="1"/>
  <c r="E17" i="18"/>
  <c r="E18" i="18" s="1"/>
  <c r="F17" i="18"/>
  <c r="F18" i="18" s="1"/>
  <c r="G17" i="18"/>
  <c r="G18" i="18" s="1"/>
  <c r="H17" i="18"/>
  <c r="H18" i="18" s="1"/>
  <c r="I17" i="18"/>
  <c r="I18" i="18" s="1"/>
  <c r="J17" i="18"/>
  <c r="J18" i="18" s="1"/>
  <c r="K17" i="18"/>
  <c r="K18" i="18" s="1"/>
  <c r="L17" i="18"/>
  <c r="L18" i="18" s="1"/>
  <c r="B3" i="18"/>
  <c r="B2" i="18"/>
  <c r="E272" i="18" l="1"/>
  <c r="AF24" i="20"/>
  <c r="AF25" i="20" s="1"/>
  <c r="P20" i="20"/>
  <c r="AB20" i="20"/>
  <c r="P12" i="20"/>
  <c r="AB12" i="20"/>
  <c r="F272" i="18"/>
  <c r="AG24" i="20"/>
  <c r="AG25" i="20" s="1"/>
  <c r="P21" i="20"/>
  <c r="AB21" i="20"/>
  <c r="P13" i="20"/>
  <c r="AB13" i="20"/>
  <c r="P4" i="20"/>
  <c r="AB5" i="20"/>
  <c r="A291" i="18"/>
  <c r="S19" i="20"/>
  <c r="S20" i="20" s="1"/>
  <c r="G272" i="18"/>
  <c r="AH24" i="20"/>
  <c r="AH25" i="20" s="1"/>
  <c r="AB22" i="20"/>
  <c r="P22" i="20"/>
  <c r="AB14" i="20"/>
  <c r="P14" i="20"/>
  <c r="AB6" i="20"/>
  <c r="P6" i="20"/>
  <c r="P5" i="20" s="1"/>
  <c r="A222" i="18"/>
  <c r="J26" i="20"/>
  <c r="J27" i="20" s="1"/>
  <c r="A248" i="18"/>
  <c r="M26" i="20"/>
  <c r="M27" i="20" s="1"/>
  <c r="H272" i="18"/>
  <c r="AI24" i="20"/>
  <c r="AI25" i="20" s="1"/>
  <c r="AB23" i="20"/>
  <c r="P23" i="20"/>
  <c r="AB15" i="20"/>
  <c r="P15" i="20"/>
  <c r="AB7" i="20"/>
  <c r="P7" i="20"/>
  <c r="I272" i="18"/>
  <c r="AJ24" i="20"/>
  <c r="AJ25" i="20" s="1"/>
  <c r="A272" i="18"/>
  <c r="P24" i="20"/>
  <c r="P25" i="20" s="1"/>
  <c r="AB24" i="20"/>
  <c r="AB25" i="20" s="1"/>
  <c r="P16" i="20"/>
  <c r="AB16" i="20"/>
  <c r="P8" i="20"/>
  <c r="AB8" i="20"/>
  <c r="Q3" i="20"/>
  <c r="AC4" i="20"/>
  <c r="J272" i="18"/>
  <c r="AK24" i="20"/>
  <c r="B272" i="18"/>
  <c r="AC24" i="20"/>
  <c r="AC25" i="20" s="1"/>
  <c r="P17" i="20"/>
  <c r="AB17" i="20"/>
  <c r="P9" i="20"/>
  <c r="AB9" i="20"/>
  <c r="A317" i="18"/>
  <c r="W25" i="20" s="1"/>
  <c r="V26" i="20"/>
  <c r="V27" i="20" s="1"/>
  <c r="C272" i="18"/>
  <c r="AD24" i="20"/>
  <c r="AD25" i="20" s="1"/>
  <c r="P18" i="20"/>
  <c r="AB18" i="20"/>
  <c r="P10" i="20"/>
  <c r="AB10" i="20"/>
  <c r="D272" i="18"/>
  <c r="AE24" i="20"/>
  <c r="AE25" i="20" s="1"/>
  <c r="AB19" i="20"/>
  <c r="P19" i="20"/>
  <c r="AB11" i="20"/>
  <c r="P11" i="20"/>
  <c r="T16" i="20"/>
  <c r="F291" i="18"/>
  <c r="T14" i="20" s="1"/>
  <c r="R271" i="18"/>
  <c r="R272" i="18" s="1"/>
  <c r="M161" i="18"/>
  <c r="M162" i="18" s="1"/>
  <c r="G248" i="18"/>
  <c r="N7" i="20" s="1"/>
  <c r="G222" i="18"/>
  <c r="K14" i="20" s="1"/>
  <c r="M179" i="18"/>
  <c r="M180" i="18" s="1"/>
  <c r="G143" i="18"/>
  <c r="G144" i="18" s="1"/>
  <c r="K195" i="18"/>
  <c r="K196" i="18" s="1"/>
  <c r="J108" i="18"/>
  <c r="J109" i="18" s="1"/>
  <c r="M95" i="18"/>
  <c r="M96" i="18" s="1"/>
  <c r="M126" i="18"/>
  <c r="M127" i="18" s="1"/>
  <c r="J78" i="18"/>
  <c r="M48" i="18"/>
  <c r="M49" i="18" s="1"/>
  <c r="J30" i="18"/>
  <c r="J31" i="18" s="1"/>
  <c r="M17" i="18"/>
  <c r="M18" i="18" s="1"/>
  <c r="N22" i="20" l="1"/>
  <c r="N24" i="20"/>
  <c r="N16" i="20"/>
  <c r="T19" i="20"/>
  <c r="T20" i="20" s="1"/>
  <c r="K15" i="20"/>
  <c r="K25" i="20"/>
  <c r="K17" i="20"/>
  <c r="K13" i="20"/>
  <c r="W23" i="20"/>
  <c r="W19" i="20"/>
  <c r="K22" i="20"/>
  <c r="K23" i="20"/>
  <c r="T15" i="20"/>
  <c r="K19" i="20"/>
  <c r="K6" i="20"/>
  <c r="K5" i="20" s="1"/>
  <c r="T11" i="20"/>
  <c r="W6" i="20"/>
  <c r="W5" i="20" s="1"/>
  <c r="W9" i="20"/>
  <c r="K11" i="20"/>
  <c r="K26" i="20"/>
  <c r="K27" i="20" s="1"/>
  <c r="T7" i="20"/>
  <c r="W22" i="20"/>
  <c r="W13" i="20"/>
  <c r="T17" i="20"/>
  <c r="K9" i="20"/>
  <c r="W15" i="20"/>
  <c r="K18" i="20"/>
  <c r="N19" i="20"/>
  <c r="N26" i="20"/>
  <c r="N27" i="20" s="1"/>
  <c r="W24" i="20"/>
  <c r="W26" i="20"/>
  <c r="W27" i="20" s="1"/>
  <c r="W10" i="20"/>
  <c r="AL24" i="20"/>
  <c r="AL25" i="20" s="1"/>
  <c r="AK25" i="20"/>
  <c r="K7" i="20"/>
  <c r="T13" i="20"/>
  <c r="N25" i="20"/>
  <c r="W11" i="20"/>
  <c r="K10" i="20"/>
  <c r="N11" i="20"/>
  <c r="N6" i="20"/>
  <c r="N5" i="20" s="1"/>
  <c r="W20" i="20"/>
  <c r="K20" i="20"/>
  <c r="K21" i="20"/>
  <c r="W17" i="20"/>
  <c r="T12" i="20"/>
  <c r="T9" i="20"/>
  <c r="K24" i="20"/>
  <c r="N17" i="20"/>
  <c r="W7" i="20"/>
  <c r="N18" i="20"/>
  <c r="Q19" i="20"/>
  <c r="Q18" i="20"/>
  <c r="W16" i="20"/>
  <c r="K12" i="20"/>
  <c r="W14" i="20"/>
  <c r="T8" i="20"/>
  <c r="N23" i="20"/>
  <c r="Q16" i="20"/>
  <c r="N15" i="20"/>
  <c r="Q21" i="20"/>
  <c r="K16" i="20"/>
  <c r="N9" i="20"/>
  <c r="Q11" i="20"/>
  <c r="N10" i="20"/>
  <c r="Q15" i="20"/>
  <c r="Q20" i="20"/>
  <c r="W12" i="20"/>
  <c r="N20" i="20"/>
  <c r="N21" i="20"/>
  <c r="W21" i="20"/>
  <c r="N14" i="20"/>
  <c r="N8" i="20"/>
  <c r="T6" i="20"/>
  <c r="T5" i="20" s="1"/>
  <c r="Q17" i="20"/>
  <c r="K8" i="20"/>
  <c r="Q13" i="20"/>
  <c r="Q23" i="20"/>
  <c r="T18" i="20"/>
  <c r="Q10" i="20"/>
  <c r="W8" i="20"/>
  <c r="N12" i="20"/>
  <c r="N13" i="20"/>
  <c r="W18" i="20"/>
  <c r="Q9" i="20"/>
  <c r="T10" i="20"/>
  <c r="Q14" i="20"/>
  <c r="Q6" i="20"/>
  <c r="Q5" i="20" s="1"/>
  <c r="B193" i="1"/>
  <c r="L181" i="1"/>
  <c r="L182" i="1" s="1"/>
  <c r="I112" i="1"/>
  <c r="G86" i="1"/>
  <c r="A62" i="1"/>
  <c r="C54" i="1"/>
  <c r="B7" i="1"/>
  <c r="Q7" i="20" l="1"/>
  <c r="Q22" i="20"/>
  <c r="Q8" i="20"/>
  <c r="Q24" i="20"/>
  <c r="Q25" i="20" s="1"/>
  <c r="Q12" i="20"/>
  <c r="E23" i="1"/>
  <c r="F23" i="1" s="1"/>
  <c r="A11" i="1"/>
  <c r="A9" i="20" s="1"/>
  <c r="H105" i="1"/>
  <c r="H106" i="1" s="1"/>
  <c r="G90" i="1"/>
  <c r="D20" i="1"/>
  <c r="E7" i="1"/>
  <c r="F7" i="1" s="1"/>
  <c r="L101" i="1"/>
  <c r="K86" i="1"/>
  <c r="C17" i="1"/>
  <c r="Q56" i="1"/>
  <c r="R56" i="1" s="1"/>
  <c r="P97" i="1"/>
  <c r="H129" i="1"/>
  <c r="A27" i="1"/>
  <c r="A25" i="20" s="1"/>
  <c r="B14" i="1"/>
  <c r="D53" i="1"/>
  <c r="C94" i="1"/>
  <c r="D123" i="1"/>
  <c r="G81" i="1"/>
  <c r="G82" i="1" s="1"/>
  <c r="H80" i="1"/>
  <c r="I79" i="1"/>
  <c r="J78" i="1"/>
  <c r="K77" i="1"/>
  <c r="L76" i="1"/>
  <c r="M75" i="1"/>
  <c r="N74" i="1"/>
  <c r="O73" i="1"/>
  <c r="P72" i="1"/>
  <c r="Q71" i="1"/>
  <c r="R71" i="1" s="1"/>
  <c r="A71" i="1"/>
  <c r="B70" i="1"/>
  <c r="C69" i="1"/>
  <c r="D68" i="1"/>
  <c r="E67" i="1"/>
  <c r="F66" i="1"/>
  <c r="G65" i="1"/>
  <c r="C64" i="1"/>
  <c r="B26" i="1"/>
  <c r="A23" i="1"/>
  <c r="A21" i="20" s="1"/>
  <c r="E19" i="1"/>
  <c r="F19" i="1" s="1"/>
  <c r="D16" i="1"/>
  <c r="C13" i="1"/>
  <c r="B10" i="1"/>
  <c r="A7" i="1"/>
  <c r="A4" i="20" s="1"/>
  <c r="A56" i="1"/>
  <c r="B60" i="1"/>
  <c r="C81" i="1"/>
  <c r="C82" i="1" s="1"/>
  <c r="D80" i="1"/>
  <c r="E79" i="1"/>
  <c r="F78" i="1"/>
  <c r="G77" i="1"/>
  <c r="H76" i="1"/>
  <c r="I75" i="1"/>
  <c r="J74" i="1"/>
  <c r="K73" i="1"/>
  <c r="L72" i="1"/>
  <c r="M71" i="1"/>
  <c r="N70" i="1"/>
  <c r="O69" i="1"/>
  <c r="P68" i="1"/>
  <c r="Q67" i="1"/>
  <c r="R67" i="1" s="1"/>
  <c r="A67" i="1"/>
  <c r="B66" i="1"/>
  <c r="C65" i="1"/>
  <c r="D63" i="1"/>
  <c r="I104" i="1"/>
  <c r="M100" i="1"/>
  <c r="Q96" i="1"/>
  <c r="R96" i="1" s="1"/>
  <c r="D93" i="1"/>
  <c r="H89" i="1"/>
  <c r="G128" i="1"/>
  <c r="O118" i="1"/>
  <c r="P118" i="1" s="1"/>
  <c r="P177" i="1"/>
  <c r="D28" i="1"/>
  <c r="D29" i="1" s="1"/>
  <c r="C25" i="1"/>
  <c r="B22" i="1"/>
  <c r="A19" i="1"/>
  <c r="A17" i="20" s="1"/>
  <c r="E15" i="1"/>
  <c r="F15" i="1" s="1"/>
  <c r="D12" i="1"/>
  <c r="C9" i="1"/>
  <c r="B55" i="1"/>
  <c r="O81" i="1"/>
  <c r="O82" i="1" s="1"/>
  <c r="P80" i="1"/>
  <c r="Q79" i="1"/>
  <c r="R79" i="1" s="1"/>
  <c r="A79" i="1"/>
  <c r="B78" i="1"/>
  <c r="C77" i="1"/>
  <c r="D76" i="1"/>
  <c r="E75" i="1"/>
  <c r="F74" i="1"/>
  <c r="G73" i="1"/>
  <c r="H72" i="1"/>
  <c r="I71" i="1"/>
  <c r="J70" i="1"/>
  <c r="K69" i="1"/>
  <c r="L68" i="1"/>
  <c r="M67" i="1"/>
  <c r="N66" i="1"/>
  <c r="O65" i="1"/>
  <c r="P64" i="1"/>
  <c r="E62" i="1"/>
  <c r="J103" i="1"/>
  <c r="N99" i="1"/>
  <c r="A96" i="1"/>
  <c r="E92" i="1"/>
  <c r="I88" i="1"/>
  <c r="J131" i="1"/>
  <c r="J132" i="1" s="1"/>
  <c r="F127" i="1"/>
  <c r="K114" i="1"/>
  <c r="O166" i="1"/>
  <c r="E27" i="1"/>
  <c r="F27" i="1" s="1"/>
  <c r="D24" i="1"/>
  <c r="C21" i="1"/>
  <c r="B18" i="1"/>
  <c r="A15" i="1"/>
  <c r="A13" i="20" s="1"/>
  <c r="E11" i="1"/>
  <c r="F11" i="1" s="1"/>
  <c r="D8" i="1"/>
  <c r="P57" i="1"/>
  <c r="P58" i="1" s="1"/>
  <c r="K81" i="1"/>
  <c r="K82" i="1" s="1"/>
  <c r="L80" i="1"/>
  <c r="M79" i="1"/>
  <c r="N78" i="1"/>
  <c r="O77" i="1"/>
  <c r="P76" i="1"/>
  <c r="Q75" i="1"/>
  <c r="R75" i="1" s="1"/>
  <c r="A75" i="1"/>
  <c r="B74" i="1"/>
  <c r="C73" i="1"/>
  <c r="D72" i="1"/>
  <c r="E71" i="1"/>
  <c r="F70" i="1"/>
  <c r="G69" i="1"/>
  <c r="H68" i="1"/>
  <c r="I67" i="1"/>
  <c r="J66" i="1"/>
  <c r="K65" i="1"/>
  <c r="K64" i="1"/>
  <c r="K102" i="1"/>
  <c r="O98" i="1"/>
  <c r="B95" i="1"/>
  <c r="F91" i="1"/>
  <c r="J87" i="1"/>
  <c r="I130" i="1"/>
  <c r="E126" i="1"/>
  <c r="G110" i="1"/>
  <c r="O196" i="1"/>
  <c r="A33" i="1"/>
  <c r="E33" i="1"/>
  <c r="I33" i="1"/>
  <c r="M33" i="1"/>
  <c r="Q33" i="1"/>
  <c r="R33" i="1" s="1"/>
  <c r="D34" i="1"/>
  <c r="H34" i="1"/>
  <c r="L34" i="1"/>
  <c r="P34" i="1"/>
  <c r="C35" i="1"/>
  <c r="G35" i="1"/>
  <c r="K35" i="1"/>
  <c r="O35" i="1"/>
  <c r="B36" i="1"/>
  <c r="F36" i="1"/>
  <c r="J36" i="1"/>
  <c r="N36" i="1"/>
  <c r="A37" i="1"/>
  <c r="E37" i="1"/>
  <c r="I37" i="1"/>
  <c r="M37" i="1"/>
  <c r="Q37" i="1"/>
  <c r="R37" i="1" s="1"/>
  <c r="D38" i="1"/>
  <c r="H38" i="1"/>
  <c r="L38" i="1"/>
  <c r="P38" i="1"/>
  <c r="C39" i="1"/>
  <c r="G39" i="1"/>
  <c r="K39" i="1"/>
  <c r="O39" i="1"/>
  <c r="B40" i="1"/>
  <c r="F40" i="1"/>
  <c r="J40" i="1"/>
  <c r="N40" i="1"/>
  <c r="A41" i="1"/>
  <c r="E41" i="1"/>
  <c r="I41" i="1"/>
  <c r="M41" i="1"/>
  <c r="Q41" i="1"/>
  <c r="R41" i="1" s="1"/>
  <c r="D42" i="1"/>
  <c r="H42" i="1"/>
  <c r="L42" i="1"/>
  <c r="P42" i="1"/>
  <c r="C43" i="1"/>
  <c r="G43" i="1"/>
  <c r="K43" i="1"/>
  <c r="O43" i="1"/>
  <c r="B44" i="1"/>
  <c r="F44" i="1"/>
  <c r="J44" i="1"/>
  <c r="N44" i="1"/>
  <c r="A45" i="1"/>
  <c r="E45" i="1"/>
  <c r="I45" i="1"/>
  <c r="M45" i="1"/>
  <c r="Q45" i="1"/>
  <c r="R45" i="1" s="1"/>
  <c r="D46" i="1"/>
  <c r="H46" i="1"/>
  <c r="L46" i="1"/>
  <c r="P46" i="1"/>
  <c r="C47" i="1"/>
  <c r="G47" i="1"/>
  <c r="K47" i="1"/>
  <c r="O47" i="1"/>
  <c r="B48" i="1"/>
  <c r="F48" i="1"/>
  <c r="J48" i="1"/>
  <c r="N48" i="1"/>
  <c r="A49" i="1"/>
  <c r="E49" i="1"/>
  <c r="I49" i="1"/>
  <c r="M49" i="1"/>
  <c r="Q49" i="1"/>
  <c r="R49" i="1" s="1"/>
  <c r="D50" i="1"/>
  <c r="H50" i="1"/>
  <c r="L50" i="1"/>
  <c r="P50" i="1"/>
  <c r="C51" i="1"/>
  <c r="G51" i="1"/>
  <c r="K51" i="1"/>
  <c r="O51" i="1"/>
  <c r="B52" i="1"/>
  <c r="F52" i="1"/>
  <c r="J52" i="1"/>
  <c r="N52" i="1"/>
  <c r="A53" i="1"/>
  <c r="E53" i="1"/>
  <c r="I53" i="1"/>
  <c r="M53" i="1"/>
  <c r="Q53" i="1"/>
  <c r="R53" i="1" s="1"/>
  <c r="D54" i="1"/>
  <c r="H54" i="1"/>
  <c r="L54" i="1"/>
  <c r="P54" i="1"/>
  <c r="C55" i="1"/>
  <c r="G55" i="1"/>
  <c r="K55" i="1"/>
  <c r="O55" i="1"/>
  <c r="B56" i="1"/>
  <c r="F56" i="1"/>
  <c r="J56" i="1"/>
  <c r="N56" i="1"/>
  <c r="A57" i="1"/>
  <c r="A58" i="1" s="1"/>
  <c r="E57" i="1"/>
  <c r="E58" i="1" s="1"/>
  <c r="I57" i="1"/>
  <c r="I58" i="1" s="1"/>
  <c r="M57" i="1"/>
  <c r="M58" i="1" s="1"/>
  <c r="Q57" i="1"/>
  <c r="B33" i="1"/>
  <c r="F33" i="1"/>
  <c r="J33" i="1"/>
  <c r="N33" i="1"/>
  <c r="A34" i="1"/>
  <c r="E34" i="1"/>
  <c r="I34" i="1"/>
  <c r="M34" i="1"/>
  <c r="Q34" i="1"/>
  <c r="R34" i="1" s="1"/>
  <c r="D35" i="1"/>
  <c r="H35" i="1"/>
  <c r="L35" i="1"/>
  <c r="P35" i="1"/>
  <c r="C36" i="1"/>
  <c r="G36" i="1"/>
  <c r="K36" i="1"/>
  <c r="O36" i="1"/>
  <c r="B37" i="1"/>
  <c r="F37" i="1"/>
  <c r="J37" i="1"/>
  <c r="N37" i="1"/>
  <c r="A38" i="1"/>
  <c r="E38" i="1"/>
  <c r="I38" i="1"/>
  <c r="M38" i="1"/>
  <c r="Q38" i="1"/>
  <c r="R38" i="1" s="1"/>
  <c r="D39" i="1"/>
  <c r="H39" i="1"/>
  <c r="L39" i="1"/>
  <c r="P39" i="1"/>
  <c r="C40" i="1"/>
  <c r="G40" i="1"/>
  <c r="K40" i="1"/>
  <c r="O40" i="1"/>
  <c r="B41" i="1"/>
  <c r="F41" i="1"/>
  <c r="J41" i="1"/>
  <c r="N41" i="1"/>
  <c r="A42" i="1"/>
  <c r="E42" i="1"/>
  <c r="I42" i="1"/>
  <c r="M42" i="1"/>
  <c r="Q42" i="1"/>
  <c r="R42" i="1" s="1"/>
  <c r="D43" i="1"/>
  <c r="H43" i="1"/>
  <c r="L43" i="1"/>
  <c r="P43" i="1"/>
  <c r="C44" i="1"/>
  <c r="G44" i="1"/>
  <c r="K44" i="1"/>
  <c r="O44" i="1"/>
  <c r="B45" i="1"/>
  <c r="F45" i="1"/>
  <c r="J45" i="1"/>
  <c r="N45" i="1"/>
  <c r="A46" i="1"/>
  <c r="E46" i="1"/>
  <c r="I46" i="1"/>
  <c r="M46" i="1"/>
  <c r="Q46" i="1"/>
  <c r="R46" i="1" s="1"/>
  <c r="D47" i="1"/>
  <c r="H47" i="1"/>
  <c r="L47" i="1"/>
  <c r="P47" i="1"/>
  <c r="C48" i="1"/>
  <c r="G48" i="1"/>
  <c r="K48" i="1"/>
  <c r="O48" i="1"/>
  <c r="B49" i="1"/>
  <c r="F49" i="1"/>
  <c r="J49" i="1"/>
  <c r="N49" i="1"/>
  <c r="A50" i="1"/>
  <c r="E50" i="1"/>
  <c r="I50" i="1"/>
  <c r="M50" i="1"/>
  <c r="Q50" i="1"/>
  <c r="R50" i="1" s="1"/>
  <c r="D51" i="1"/>
  <c r="H51" i="1"/>
  <c r="L51" i="1"/>
  <c r="P51" i="1"/>
  <c r="C52" i="1"/>
  <c r="G52" i="1"/>
  <c r="K52" i="1"/>
  <c r="O52" i="1"/>
  <c r="B53" i="1"/>
  <c r="F53" i="1"/>
  <c r="J53" i="1"/>
  <c r="N53" i="1"/>
  <c r="A54" i="1"/>
  <c r="E54" i="1"/>
  <c r="I54" i="1"/>
  <c r="M54" i="1"/>
  <c r="Q54" i="1"/>
  <c r="R54" i="1" s="1"/>
  <c r="D55" i="1"/>
  <c r="H55" i="1"/>
  <c r="L55" i="1"/>
  <c r="P55" i="1"/>
  <c r="C56" i="1"/>
  <c r="G56" i="1"/>
  <c r="K56" i="1"/>
  <c r="O56" i="1"/>
  <c r="B57" i="1"/>
  <c r="B58" i="1" s="1"/>
  <c r="F57" i="1"/>
  <c r="F58" i="1" s="1"/>
  <c r="J57" i="1"/>
  <c r="J58" i="1" s="1"/>
  <c r="N57" i="1"/>
  <c r="N58" i="1" s="1"/>
  <c r="B32" i="1"/>
  <c r="C33" i="1"/>
  <c r="G33" i="1"/>
  <c r="K33" i="1"/>
  <c r="O33" i="1"/>
  <c r="B34" i="1"/>
  <c r="F34" i="1"/>
  <c r="J34" i="1"/>
  <c r="N34" i="1"/>
  <c r="A35" i="1"/>
  <c r="E35" i="1"/>
  <c r="I35" i="1"/>
  <c r="M35" i="1"/>
  <c r="Q35" i="1"/>
  <c r="R35" i="1" s="1"/>
  <c r="D36" i="1"/>
  <c r="H36" i="1"/>
  <c r="L36" i="1"/>
  <c r="P36" i="1"/>
  <c r="C37" i="1"/>
  <c r="G37" i="1"/>
  <c r="K37" i="1"/>
  <c r="O37" i="1"/>
  <c r="B38" i="1"/>
  <c r="F38" i="1"/>
  <c r="J38" i="1"/>
  <c r="N38" i="1"/>
  <c r="A39" i="1"/>
  <c r="E39" i="1"/>
  <c r="I39" i="1"/>
  <c r="M39" i="1"/>
  <c r="Q39" i="1"/>
  <c r="R39" i="1" s="1"/>
  <c r="D40" i="1"/>
  <c r="H40" i="1"/>
  <c r="L40" i="1"/>
  <c r="P40" i="1"/>
  <c r="C41" i="1"/>
  <c r="G41" i="1"/>
  <c r="K41" i="1"/>
  <c r="O41" i="1"/>
  <c r="B42" i="1"/>
  <c r="F42" i="1"/>
  <c r="J42" i="1"/>
  <c r="N42" i="1"/>
  <c r="A43" i="1"/>
  <c r="E43" i="1"/>
  <c r="I43" i="1"/>
  <c r="M43" i="1"/>
  <c r="Q43" i="1"/>
  <c r="R43" i="1" s="1"/>
  <c r="D44" i="1"/>
  <c r="H44" i="1"/>
  <c r="L44" i="1"/>
  <c r="P44" i="1"/>
  <c r="C45" i="1"/>
  <c r="G45" i="1"/>
  <c r="K45" i="1"/>
  <c r="O45" i="1"/>
  <c r="B46" i="1"/>
  <c r="F46" i="1"/>
  <c r="J46" i="1"/>
  <c r="N46" i="1"/>
  <c r="A47" i="1"/>
  <c r="E47" i="1"/>
  <c r="I47" i="1"/>
  <c r="M47" i="1"/>
  <c r="Q47" i="1"/>
  <c r="R47" i="1" s="1"/>
  <c r="D48" i="1"/>
  <c r="H48" i="1"/>
  <c r="L48" i="1"/>
  <c r="P48" i="1"/>
  <c r="C49" i="1"/>
  <c r="G49" i="1"/>
  <c r="K49" i="1"/>
  <c r="O49" i="1"/>
  <c r="B50" i="1"/>
  <c r="F50" i="1"/>
  <c r="J50" i="1"/>
  <c r="N50" i="1"/>
  <c r="A51" i="1"/>
  <c r="E51" i="1"/>
  <c r="I51" i="1"/>
  <c r="M51" i="1"/>
  <c r="Q51" i="1"/>
  <c r="R51" i="1" s="1"/>
  <c r="D52" i="1"/>
  <c r="H52" i="1"/>
  <c r="L52" i="1"/>
  <c r="P52" i="1"/>
  <c r="C53" i="1"/>
  <c r="G53" i="1"/>
  <c r="K53" i="1"/>
  <c r="O53" i="1"/>
  <c r="B54" i="1"/>
  <c r="F54" i="1"/>
  <c r="J54" i="1"/>
  <c r="N54" i="1"/>
  <c r="A55" i="1"/>
  <c r="E55" i="1"/>
  <c r="I55" i="1"/>
  <c r="M55" i="1"/>
  <c r="Q55" i="1"/>
  <c r="R55" i="1" s="1"/>
  <c r="D56" i="1"/>
  <c r="H56" i="1"/>
  <c r="L56" i="1"/>
  <c r="P56" i="1"/>
  <c r="C57" i="1"/>
  <c r="C58" i="1" s="1"/>
  <c r="G57" i="1"/>
  <c r="G58" i="1" s="1"/>
  <c r="K57" i="1"/>
  <c r="K58" i="1" s="1"/>
  <c r="O57" i="1"/>
  <c r="O58" i="1" s="1"/>
  <c r="B31" i="1"/>
  <c r="D33" i="1"/>
  <c r="H33" i="1"/>
  <c r="L33" i="1"/>
  <c r="P33" i="1"/>
  <c r="C34" i="1"/>
  <c r="G34" i="1"/>
  <c r="K34" i="1"/>
  <c r="O34" i="1"/>
  <c r="B35" i="1"/>
  <c r="F35" i="1"/>
  <c r="J35" i="1"/>
  <c r="N35" i="1"/>
  <c r="A36" i="1"/>
  <c r="E36" i="1"/>
  <c r="I36" i="1"/>
  <c r="M36" i="1"/>
  <c r="Q36" i="1"/>
  <c r="R36" i="1" s="1"/>
  <c r="D37" i="1"/>
  <c r="H37" i="1"/>
  <c r="L37" i="1"/>
  <c r="P37" i="1"/>
  <c r="C38" i="1"/>
  <c r="G38" i="1"/>
  <c r="K38" i="1"/>
  <c r="O38" i="1"/>
  <c r="B39" i="1"/>
  <c r="F39" i="1"/>
  <c r="J39" i="1"/>
  <c r="N39" i="1"/>
  <c r="A40" i="1"/>
  <c r="E40" i="1"/>
  <c r="I40" i="1"/>
  <c r="M40" i="1"/>
  <c r="Q40" i="1"/>
  <c r="R40" i="1" s="1"/>
  <c r="D41" i="1"/>
  <c r="H41" i="1"/>
  <c r="L41" i="1"/>
  <c r="P41" i="1"/>
  <c r="C42" i="1"/>
  <c r="G42" i="1"/>
  <c r="K42" i="1"/>
  <c r="O42" i="1"/>
  <c r="B43" i="1"/>
  <c r="F43" i="1"/>
  <c r="J43" i="1"/>
  <c r="N43" i="1"/>
  <c r="A44" i="1"/>
  <c r="E44" i="1"/>
  <c r="I44" i="1"/>
  <c r="M44" i="1"/>
  <c r="Q44" i="1"/>
  <c r="R44" i="1" s="1"/>
  <c r="D45" i="1"/>
  <c r="H45" i="1"/>
  <c r="L45" i="1"/>
  <c r="P45" i="1"/>
  <c r="C46" i="1"/>
  <c r="G46" i="1"/>
  <c r="K46" i="1"/>
  <c r="O46" i="1"/>
  <c r="B47" i="1"/>
  <c r="F47" i="1"/>
  <c r="J47" i="1"/>
  <c r="N47" i="1"/>
  <c r="A48" i="1"/>
  <c r="E48" i="1"/>
  <c r="I48" i="1"/>
  <c r="M48" i="1"/>
  <c r="Q48" i="1"/>
  <c r="R48" i="1" s="1"/>
  <c r="D49" i="1"/>
  <c r="H49" i="1"/>
  <c r="L49" i="1"/>
  <c r="P49" i="1"/>
  <c r="C50" i="1"/>
  <c r="G50" i="1"/>
  <c r="K50" i="1"/>
  <c r="O50" i="1"/>
  <c r="B51" i="1"/>
  <c r="F51" i="1"/>
  <c r="J51" i="1"/>
  <c r="N51" i="1"/>
  <c r="A52" i="1"/>
  <c r="E52" i="1"/>
  <c r="I52" i="1"/>
  <c r="M52" i="1"/>
  <c r="Q52" i="1"/>
  <c r="R52" i="1" s="1"/>
  <c r="B234" i="1"/>
  <c r="F234" i="1"/>
  <c r="J234" i="1"/>
  <c r="N234" i="1"/>
  <c r="A235" i="1"/>
  <c r="E235" i="1"/>
  <c r="I235" i="1"/>
  <c r="M235" i="1"/>
  <c r="Q235" i="1"/>
  <c r="R235" i="1" s="1"/>
  <c r="D236" i="1"/>
  <c r="H236" i="1"/>
  <c r="L236" i="1"/>
  <c r="P236" i="1"/>
  <c r="C237" i="1"/>
  <c r="G237" i="1"/>
  <c r="K237" i="1"/>
  <c r="O237" i="1"/>
  <c r="B238" i="1"/>
  <c r="F238" i="1"/>
  <c r="J238" i="1"/>
  <c r="N238" i="1"/>
  <c r="A239" i="1"/>
  <c r="E239" i="1"/>
  <c r="I239" i="1"/>
  <c r="M239" i="1"/>
  <c r="Q239" i="1"/>
  <c r="R239" i="1" s="1"/>
  <c r="D240" i="1"/>
  <c r="H240" i="1"/>
  <c r="L240" i="1"/>
  <c r="P240" i="1"/>
  <c r="C241" i="1"/>
  <c r="G241" i="1"/>
  <c r="K241" i="1"/>
  <c r="O241" i="1"/>
  <c r="B242" i="1"/>
  <c r="F242" i="1"/>
  <c r="J242" i="1"/>
  <c r="N242" i="1"/>
  <c r="A243" i="1"/>
  <c r="E243" i="1"/>
  <c r="I243" i="1"/>
  <c r="M243" i="1"/>
  <c r="Q243" i="1"/>
  <c r="R243" i="1" s="1"/>
  <c r="D244" i="1"/>
  <c r="H244" i="1"/>
  <c r="L244" i="1"/>
  <c r="P244" i="1"/>
  <c r="C245" i="1"/>
  <c r="G245" i="1"/>
  <c r="K245" i="1"/>
  <c r="O245" i="1"/>
  <c r="B246" i="1"/>
  <c r="F246" i="1"/>
  <c r="J246" i="1"/>
  <c r="N246" i="1"/>
  <c r="A247" i="1"/>
  <c r="E247" i="1"/>
  <c r="I247" i="1"/>
  <c r="M247" i="1"/>
  <c r="Q247" i="1"/>
  <c r="R247" i="1" s="1"/>
  <c r="D248" i="1"/>
  <c r="H248" i="1"/>
  <c r="C234" i="1"/>
  <c r="G234" i="1"/>
  <c r="K234" i="1"/>
  <c r="O234" i="1"/>
  <c r="B235" i="1"/>
  <c r="F235" i="1"/>
  <c r="J235" i="1"/>
  <c r="N235" i="1"/>
  <c r="A236" i="1"/>
  <c r="E236" i="1"/>
  <c r="I236" i="1"/>
  <c r="M236" i="1"/>
  <c r="Q236" i="1"/>
  <c r="R236" i="1" s="1"/>
  <c r="D237" i="1"/>
  <c r="H237" i="1"/>
  <c r="L237" i="1"/>
  <c r="P237" i="1"/>
  <c r="C238" i="1"/>
  <c r="G238" i="1"/>
  <c r="K238" i="1"/>
  <c r="O238" i="1"/>
  <c r="B239" i="1"/>
  <c r="F239" i="1"/>
  <c r="J239" i="1"/>
  <c r="N239" i="1"/>
  <c r="A240" i="1"/>
  <c r="E240" i="1"/>
  <c r="I240" i="1"/>
  <c r="M240" i="1"/>
  <c r="Q240" i="1"/>
  <c r="R240" i="1" s="1"/>
  <c r="D241" i="1"/>
  <c r="H241" i="1"/>
  <c r="L241" i="1"/>
  <c r="P241" i="1"/>
  <c r="C242" i="1"/>
  <c r="G242" i="1"/>
  <c r="K242" i="1"/>
  <c r="O242" i="1"/>
  <c r="B243" i="1"/>
  <c r="F243" i="1"/>
  <c r="J243" i="1"/>
  <c r="N243" i="1"/>
  <c r="A244" i="1"/>
  <c r="E244" i="1"/>
  <c r="I244" i="1"/>
  <c r="M244" i="1"/>
  <c r="Q244" i="1"/>
  <c r="R244" i="1" s="1"/>
  <c r="D245" i="1"/>
  <c r="H245" i="1"/>
  <c r="L245" i="1"/>
  <c r="P245" i="1"/>
  <c r="C246" i="1"/>
  <c r="G246" i="1"/>
  <c r="K246" i="1"/>
  <c r="O246" i="1"/>
  <c r="B247" i="1"/>
  <c r="F247" i="1"/>
  <c r="J247" i="1"/>
  <c r="N247" i="1"/>
  <c r="A248" i="1"/>
  <c r="E248" i="1"/>
  <c r="I248" i="1"/>
  <c r="D234" i="1"/>
  <c r="H234" i="1"/>
  <c r="L234" i="1"/>
  <c r="P234" i="1"/>
  <c r="C235" i="1"/>
  <c r="G235" i="1"/>
  <c r="K235" i="1"/>
  <c r="O235" i="1"/>
  <c r="B236" i="1"/>
  <c r="F236" i="1"/>
  <c r="J236" i="1"/>
  <c r="N236" i="1"/>
  <c r="I234" i="1"/>
  <c r="H235" i="1"/>
  <c r="G236" i="1"/>
  <c r="B237" i="1"/>
  <c r="J237" i="1"/>
  <c r="A238" i="1"/>
  <c r="I238" i="1"/>
  <c r="Q238" i="1"/>
  <c r="R238" i="1" s="1"/>
  <c r="H239" i="1"/>
  <c r="P239" i="1"/>
  <c r="G240" i="1"/>
  <c r="O240" i="1"/>
  <c r="F241" i="1"/>
  <c r="N241" i="1"/>
  <c r="E242" i="1"/>
  <c r="M242" i="1"/>
  <c r="D243" i="1"/>
  <c r="L243" i="1"/>
  <c r="C244" i="1"/>
  <c r="K244" i="1"/>
  <c r="B245" i="1"/>
  <c r="J245" i="1"/>
  <c r="A246" i="1"/>
  <c r="I246" i="1"/>
  <c r="Q246" i="1"/>
  <c r="R246" i="1" s="1"/>
  <c r="H247" i="1"/>
  <c r="P247" i="1"/>
  <c r="G248" i="1"/>
  <c r="M248" i="1"/>
  <c r="Q248" i="1"/>
  <c r="R248" i="1" s="1"/>
  <c r="D249" i="1"/>
  <c r="H249" i="1"/>
  <c r="L249" i="1"/>
  <c r="P249" i="1"/>
  <c r="C250" i="1"/>
  <c r="G250" i="1"/>
  <c r="K250" i="1"/>
  <c r="O250" i="1"/>
  <c r="B251" i="1"/>
  <c r="F251" i="1"/>
  <c r="J251" i="1"/>
  <c r="N251" i="1"/>
  <c r="A252" i="1"/>
  <c r="E252" i="1"/>
  <c r="I252" i="1"/>
  <c r="M252" i="1"/>
  <c r="Q252" i="1"/>
  <c r="R252" i="1" s="1"/>
  <c r="D253" i="1"/>
  <c r="D254" i="1" s="1"/>
  <c r="H253" i="1"/>
  <c r="H254" i="1" s="1"/>
  <c r="L253" i="1"/>
  <c r="L254" i="1" s="1"/>
  <c r="P253" i="1"/>
  <c r="P254" i="1" s="1"/>
  <c r="M234" i="1"/>
  <c r="L235" i="1"/>
  <c r="K236" i="1"/>
  <c r="E237" i="1"/>
  <c r="M237" i="1"/>
  <c r="D238" i="1"/>
  <c r="L238" i="1"/>
  <c r="C239" i="1"/>
  <c r="K239" i="1"/>
  <c r="B240" i="1"/>
  <c r="J240" i="1"/>
  <c r="A241" i="1"/>
  <c r="I241" i="1"/>
  <c r="Q241" i="1"/>
  <c r="R241" i="1" s="1"/>
  <c r="H242" i="1"/>
  <c r="P242" i="1"/>
  <c r="G243" i="1"/>
  <c r="O243" i="1"/>
  <c r="F244" i="1"/>
  <c r="N244" i="1"/>
  <c r="E245" i="1"/>
  <c r="M245" i="1"/>
  <c r="D246" i="1"/>
  <c r="L246" i="1"/>
  <c r="C247" i="1"/>
  <c r="K247" i="1"/>
  <c r="B248" i="1"/>
  <c r="J248" i="1"/>
  <c r="N248" i="1"/>
  <c r="A249" i="1"/>
  <c r="E249" i="1"/>
  <c r="I249" i="1"/>
  <c r="M249" i="1"/>
  <c r="Q249" i="1"/>
  <c r="R249" i="1" s="1"/>
  <c r="D250" i="1"/>
  <c r="H250" i="1"/>
  <c r="L250" i="1"/>
  <c r="P250" i="1"/>
  <c r="C251" i="1"/>
  <c r="G251" i="1"/>
  <c r="K251" i="1"/>
  <c r="O251" i="1"/>
  <c r="B252" i="1"/>
  <c r="F252" i="1"/>
  <c r="J252" i="1"/>
  <c r="N252" i="1"/>
  <c r="A253" i="1"/>
  <c r="A254" i="1" s="1"/>
  <c r="E253" i="1"/>
  <c r="E254" i="1" s="1"/>
  <c r="I253" i="1"/>
  <c r="I254" i="1" s="1"/>
  <c r="M253" i="1"/>
  <c r="M254" i="1" s="1"/>
  <c r="Q253" i="1"/>
  <c r="A234" i="1"/>
  <c r="Q234" i="1"/>
  <c r="R234" i="1" s="1"/>
  <c r="P235" i="1"/>
  <c r="O236" i="1"/>
  <c r="F237" i="1"/>
  <c r="N237" i="1"/>
  <c r="E238" i="1"/>
  <c r="M238" i="1"/>
  <c r="D239" i="1"/>
  <c r="L239" i="1"/>
  <c r="C240" i="1"/>
  <c r="K240" i="1"/>
  <c r="B241" i="1"/>
  <c r="J241" i="1"/>
  <c r="A242" i="1"/>
  <c r="I242" i="1"/>
  <c r="Q242" i="1"/>
  <c r="R242" i="1" s="1"/>
  <c r="H243" i="1"/>
  <c r="P243" i="1"/>
  <c r="G244" i="1"/>
  <c r="O244" i="1"/>
  <c r="F245" i="1"/>
  <c r="N245" i="1"/>
  <c r="E246" i="1"/>
  <c r="M246" i="1"/>
  <c r="D247" i="1"/>
  <c r="L247" i="1"/>
  <c r="C248" i="1"/>
  <c r="K248" i="1"/>
  <c r="O248" i="1"/>
  <c r="B249" i="1"/>
  <c r="F249" i="1"/>
  <c r="J249" i="1"/>
  <c r="N249" i="1"/>
  <c r="A250" i="1"/>
  <c r="E250" i="1"/>
  <c r="I250" i="1"/>
  <c r="M250" i="1"/>
  <c r="Q250" i="1"/>
  <c r="R250" i="1" s="1"/>
  <c r="D251" i="1"/>
  <c r="H251" i="1"/>
  <c r="L251" i="1"/>
  <c r="P251" i="1"/>
  <c r="C252" i="1"/>
  <c r="G252" i="1"/>
  <c r="K252" i="1"/>
  <c r="O252" i="1"/>
  <c r="B253" i="1"/>
  <c r="B254" i="1" s="1"/>
  <c r="F253" i="1"/>
  <c r="F254" i="1" s="1"/>
  <c r="J253" i="1"/>
  <c r="J254" i="1" s="1"/>
  <c r="N253" i="1"/>
  <c r="N254" i="1" s="1"/>
  <c r="B233" i="1"/>
  <c r="A237" i="1"/>
  <c r="P238" i="1"/>
  <c r="N240" i="1"/>
  <c r="L242" i="1"/>
  <c r="J244" i="1"/>
  <c r="H246" i="1"/>
  <c r="F248" i="1"/>
  <c r="G249" i="1"/>
  <c r="F250" i="1"/>
  <c r="E251" i="1"/>
  <c r="D252" i="1"/>
  <c r="C253" i="1"/>
  <c r="C254" i="1" s="1"/>
  <c r="B232" i="1"/>
  <c r="E234" i="1"/>
  <c r="I237" i="1"/>
  <c r="G239" i="1"/>
  <c r="E241" i="1"/>
  <c r="C243" i="1"/>
  <c r="A245" i="1"/>
  <c r="P246" i="1"/>
  <c r="L248" i="1"/>
  <c r="K249" i="1"/>
  <c r="J250" i="1"/>
  <c r="I251" i="1"/>
  <c r="H252" i="1"/>
  <c r="G253" i="1"/>
  <c r="G254" i="1" s="1"/>
  <c r="D235" i="1"/>
  <c r="Q237" i="1"/>
  <c r="R237" i="1" s="1"/>
  <c r="O239" i="1"/>
  <c r="M241" i="1"/>
  <c r="K243" i="1"/>
  <c r="I245" i="1"/>
  <c r="G247" i="1"/>
  <c r="P248" i="1"/>
  <c r="O249" i="1"/>
  <c r="N250" i="1"/>
  <c r="M251" i="1"/>
  <c r="L252" i="1"/>
  <c r="K253" i="1"/>
  <c r="K254" i="1" s="1"/>
  <c r="D242" i="1"/>
  <c r="C249" i="1"/>
  <c r="P252" i="1"/>
  <c r="C236" i="1"/>
  <c r="B244" i="1"/>
  <c r="B250" i="1"/>
  <c r="O253" i="1"/>
  <c r="O254" i="1" s="1"/>
  <c r="H238" i="1"/>
  <c r="Q245" i="1"/>
  <c r="R245" i="1" s="1"/>
  <c r="A251" i="1"/>
  <c r="F240" i="1"/>
  <c r="O247" i="1"/>
  <c r="Q251" i="1"/>
  <c r="R251" i="1" s="1"/>
  <c r="L57" i="1"/>
  <c r="L58" i="1" s="1"/>
  <c r="M56" i="1"/>
  <c r="N55" i="1"/>
  <c r="O54" i="1"/>
  <c r="P53" i="1"/>
  <c r="B136" i="1"/>
  <c r="F136" i="1"/>
  <c r="C137" i="1"/>
  <c r="G137" i="1"/>
  <c r="H137" i="1" s="1"/>
  <c r="D138" i="1"/>
  <c r="A139" i="1"/>
  <c r="E139" i="1"/>
  <c r="B140" i="1"/>
  <c r="F140" i="1"/>
  <c r="C141" i="1"/>
  <c r="G141" i="1"/>
  <c r="H141" i="1" s="1"/>
  <c r="D142" i="1"/>
  <c r="A143" i="1"/>
  <c r="E143" i="1"/>
  <c r="B144" i="1"/>
  <c r="F144" i="1"/>
  <c r="C145" i="1"/>
  <c r="G145" i="1"/>
  <c r="H145" i="1" s="1"/>
  <c r="D146" i="1"/>
  <c r="A147" i="1"/>
  <c r="E147" i="1"/>
  <c r="B148" i="1"/>
  <c r="F148" i="1"/>
  <c r="C149" i="1"/>
  <c r="G149" i="1"/>
  <c r="H149" i="1" s="1"/>
  <c r="D150" i="1"/>
  <c r="A151" i="1"/>
  <c r="E151" i="1"/>
  <c r="B152" i="1"/>
  <c r="F152" i="1"/>
  <c r="C153" i="1"/>
  <c r="G153" i="1"/>
  <c r="H153" i="1" s="1"/>
  <c r="D154" i="1"/>
  <c r="A155" i="1"/>
  <c r="E155" i="1"/>
  <c r="B156" i="1"/>
  <c r="F156" i="1"/>
  <c r="C157" i="1"/>
  <c r="C158" i="1" s="1"/>
  <c r="G157" i="1"/>
  <c r="B134" i="1"/>
  <c r="C136" i="1"/>
  <c r="G136" i="1"/>
  <c r="H136" i="1" s="1"/>
  <c r="D137" i="1"/>
  <c r="A138" i="1"/>
  <c r="E138" i="1"/>
  <c r="B139" i="1"/>
  <c r="F139" i="1"/>
  <c r="C140" i="1"/>
  <c r="G140" i="1"/>
  <c r="H140" i="1" s="1"/>
  <c r="D141" i="1"/>
  <c r="A142" i="1"/>
  <c r="E142" i="1"/>
  <c r="B143" i="1"/>
  <c r="F143" i="1"/>
  <c r="C144" i="1"/>
  <c r="G144" i="1"/>
  <c r="H144" i="1" s="1"/>
  <c r="D145" i="1"/>
  <c r="A146" i="1"/>
  <c r="E146" i="1"/>
  <c r="B147" i="1"/>
  <c r="F147" i="1"/>
  <c r="C148" i="1"/>
  <c r="G148" i="1"/>
  <c r="H148" i="1" s="1"/>
  <c r="D149" i="1"/>
  <c r="A150" i="1"/>
  <c r="E150" i="1"/>
  <c r="B151" i="1"/>
  <c r="F151" i="1"/>
  <c r="C152" i="1"/>
  <c r="G152" i="1"/>
  <c r="H152" i="1" s="1"/>
  <c r="D153" i="1"/>
  <c r="A154" i="1"/>
  <c r="E154" i="1"/>
  <c r="B155" i="1"/>
  <c r="F155" i="1"/>
  <c r="C156" i="1"/>
  <c r="G156" i="1"/>
  <c r="H156" i="1" s="1"/>
  <c r="D157" i="1"/>
  <c r="D158" i="1" s="1"/>
  <c r="B135" i="1"/>
  <c r="H3" i="20" s="1"/>
  <c r="D136" i="1"/>
  <c r="A137" i="1"/>
  <c r="E137" i="1"/>
  <c r="B138" i="1"/>
  <c r="F138" i="1"/>
  <c r="C139" i="1"/>
  <c r="G139" i="1"/>
  <c r="H139" i="1" s="1"/>
  <c r="D140" i="1"/>
  <c r="A141" i="1"/>
  <c r="E141" i="1"/>
  <c r="B142" i="1"/>
  <c r="F142" i="1"/>
  <c r="C143" i="1"/>
  <c r="G143" i="1"/>
  <c r="H143" i="1" s="1"/>
  <c r="D144" i="1"/>
  <c r="A145" i="1"/>
  <c r="E145" i="1"/>
  <c r="B146" i="1"/>
  <c r="F146" i="1"/>
  <c r="C147" i="1"/>
  <c r="G147" i="1"/>
  <c r="H147" i="1" s="1"/>
  <c r="D148" i="1"/>
  <c r="A149" i="1"/>
  <c r="E149" i="1"/>
  <c r="B150" i="1"/>
  <c r="F150" i="1"/>
  <c r="C151" i="1"/>
  <c r="G151" i="1"/>
  <c r="H151" i="1" s="1"/>
  <c r="D152" i="1"/>
  <c r="A153" i="1"/>
  <c r="E153" i="1"/>
  <c r="B154" i="1"/>
  <c r="F154" i="1"/>
  <c r="C155" i="1"/>
  <c r="G155" i="1"/>
  <c r="H155" i="1" s="1"/>
  <c r="D156" i="1"/>
  <c r="A157" i="1"/>
  <c r="E157" i="1"/>
  <c r="E158" i="1" s="1"/>
  <c r="F137" i="1"/>
  <c r="A140" i="1"/>
  <c r="C142" i="1"/>
  <c r="E144" i="1"/>
  <c r="G146" i="1"/>
  <c r="H146" i="1" s="1"/>
  <c r="B149" i="1"/>
  <c r="D151" i="1"/>
  <c r="F153" i="1"/>
  <c r="A156" i="1"/>
  <c r="A136" i="1"/>
  <c r="C138" i="1"/>
  <c r="E140" i="1"/>
  <c r="G142" i="1"/>
  <c r="H142" i="1" s="1"/>
  <c r="B145" i="1"/>
  <c r="D147" i="1"/>
  <c r="F149" i="1"/>
  <c r="A152" i="1"/>
  <c r="C154" i="1"/>
  <c r="E156" i="1"/>
  <c r="E136" i="1"/>
  <c r="G138" i="1"/>
  <c r="H138" i="1" s="1"/>
  <c r="B141" i="1"/>
  <c r="D143" i="1"/>
  <c r="F145" i="1"/>
  <c r="A148" i="1"/>
  <c r="C150" i="1"/>
  <c r="E152" i="1"/>
  <c r="G154" i="1"/>
  <c r="H154" i="1" s="1"/>
  <c r="B157" i="1"/>
  <c r="B158" i="1" s="1"/>
  <c r="A144" i="1"/>
  <c r="B153" i="1"/>
  <c r="F141" i="1"/>
  <c r="G150" i="1"/>
  <c r="H150" i="1" s="1"/>
  <c r="B137" i="1"/>
  <c r="C146" i="1"/>
  <c r="D155" i="1"/>
  <c r="D139" i="1"/>
  <c r="E148" i="1"/>
  <c r="F157" i="1"/>
  <c r="F158" i="1" s="1"/>
  <c r="H57" i="1"/>
  <c r="H58" i="1" s="1"/>
  <c r="I56" i="1"/>
  <c r="J55" i="1"/>
  <c r="K54" i="1"/>
  <c r="L53" i="1"/>
  <c r="D57" i="1"/>
  <c r="D58" i="1" s="1"/>
  <c r="E56" i="1"/>
  <c r="F55" i="1"/>
  <c r="G54" i="1"/>
  <c r="H53" i="1"/>
  <c r="D162" i="1"/>
  <c r="H162" i="1"/>
  <c r="L162" i="1"/>
  <c r="P162" i="1"/>
  <c r="C163" i="1"/>
  <c r="G163" i="1"/>
  <c r="K163" i="1"/>
  <c r="O163" i="1"/>
  <c r="B164" i="1"/>
  <c r="F164" i="1"/>
  <c r="J164" i="1"/>
  <c r="N164" i="1"/>
  <c r="A165" i="1"/>
  <c r="E165" i="1"/>
  <c r="I165" i="1"/>
  <c r="M165" i="1"/>
  <c r="Q165" i="1"/>
  <c r="R165" i="1" s="1"/>
  <c r="D166" i="1"/>
  <c r="H166" i="1"/>
  <c r="L166" i="1"/>
  <c r="P166" i="1"/>
  <c r="C167" i="1"/>
  <c r="G167" i="1"/>
  <c r="K167" i="1"/>
  <c r="O167" i="1"/>
  <c r="B168" i="1"/>
  <c r="F168" i="1"/>
  <c r="J168" i="1"/>
  <c r="N168" i="1"/>
  <c r="A169" i="1"/>
  <c r="E169" i="1"/>
  <c r="I169" i="1"/>
  <c r="M169" i="1"/>
  <c r="Q169" i="1"/>
  <c r="R169" i="1" s="1"/>
  <c r="D170" i="1"/>
  <c r="H170" i="1"/>
  <c r="L170" i="1"/>
  <c r="P170" i="1"/>
  <c r="C171" i="1"/>
  <c r="G171" i="1"/>
  <c r="K171" i="1"/>
  <c r="O171" i="1"/>
  <c r="B172" i="1"/>
  <c r="F172" i="1"/>
  <c r="J172" i="1"/>
  <c r="N172" i="1"/>
  <c r="A173" i="1"/>
  <c r="E173" i="1"/>
  <c r="I173" i="1"/>
  <c r="M173" i="1"/>
  <c r="Q173" i="1"/>
  <c r="R173" i="1" s="1"/>
  <c r="D174" i="1"/>
  <c r="H174" i="1"/>
  <c r="L174" i="1"/>
  <c r="P174" i="1"/>
  <c r="C175" i="1"/>
  <c r="G175" i="1"/>
  <c r="K175" i="1"/>
  <c r="O175" i="1"/>
  <c r="B176" i="1"/>
  <c r="F176" i="1"/>
  <c r="A162" i="1"/>
  <c r="E162" i="1"/>
  <c r="I162" i="1"/>
  <c r="M162" i="1"/>
  <c r="Q162" i="1"/>
  <c r="D163" i="1"/>
  <c r="H163" i="1"/>
  <c r="L163" i="1"/>
  <c r="P163" i="1"/>
  <c r="C164" i="1"/>
  <c r="G164" i="1"/>
  <c r="K164" i="1"/>
  <c r="O164" i="1"/>
  <c r="B165" i="1"/>
  <c r="F165" i="1"/>
  <c r="J165" i="1"/>
  <c r="N165" i="1"/>
  <c r="A166" i="1"/>
  <c r="E166" i="1"/>
  <c r="I166" i="1"/>
  <c r="M166" i="1"/>
  <c r="Q166" i="1"/>
  <c r="R166" i="1" s="1"/>
  <c r="D167" i="1"/>
  <c r="H167" i="1"/>
  <c r="L167" i="1"/>
  <c r="P167" i="1"/>
  <c r="C168" i="1"/>
  <c r="G168" i="1"/>
  <c r="K168" i="1"/>
  <c r="O168" i="1"/>
  <c r="B169" i="1"/>
  <c r="F169" i="1"/>
  <c r="J169" i="1"/>
  <c r="N169" i="1"/>
  <c r="A170" i="1"/>
  <c r="E170" i="1"/>
  <c r="I170" i="1"/>
  <c r="M170" i="1"/>
  <c r="Q170" i="1"/>
  <c r="R170" i="1" s="1"/>
  <c r="D171" i="1"/>
  <c r="H171" i="1"/>
  <c r="L171" i="1"/>
  <c r="P171" i="1"/>
  <c r="C172" i="1"/>
  <c r="G172" i="1"/>
  <c r="K172" i="1"/>
  <c r="O172" i="1"/>
  <c r="B173" i="1"/>
  <c r="F173" i="1"/>
  <c r="J173" i="1"/>
  <c r="N173" i="1"/>
  <c r="A174" i="1"/>
  <c r="E174" i="1"/>
  <c r="I174" i="1"/>
  <c r="M174" i="1"/>
  <c r="Q174" i="1"/>
  <c r="R174" i="1" s="1"/>
  <c r="D175" i="1"/>
  <c r="H175" i="1"/>
  <c r="L175" i="1"/>
  <c r="P175" i="1"/>
  <c r="C176" i="1"/>
  <c r="G176" i="1"/>
  <c r="K176" i="1"/>
  <c r="B162" i="1"/>
  <c r="F162" i="1"/>
  <c r="J162" i="1"/>
  <c r="N162" i="1"/>
  <c r="A163" i="1"/>
  <c r="E163" i="1"/>
  <c r="I163" i="1"/>
  <c r="M163" i="1"/>
  <c r="Q163" i="1"/>
  <c r="R163" i="1" s="1"/>
  <c r="D164" i="1"/>
  <c r="H164" i="1"/>
  <c r="L164" i="1"/>
  <c r="P164" i="1"/>
  <c r="C165" i="1"/>
  <c r="G165" i="1"/>
  <c r="K165" i="1"/>
  <c r="O165" i="1"/>
  <c r="B166" i="1"/>
  <c r="F166" i="1"/>
  <c r="J166" i="1"/>
  <c r="N166" i="1"/>
  <c r="A167" i="1"/>
  <c r="E167" i="1"/>
  <c r="I167" i="1"/>
  <c r="M167" i="1"/>
  <c r="Q167" i="1"/>
  <c r="R167" i="1" s="1"/>
  <c r="D168" i="1"/>
  <c r="H168" i="1"/>
  <c r="L168" i="1"/>
  <c r="P168" i="1"/>
  <c r="C169" i="1"/>
  <c r="G169" i="1"/>
  <c r="K169" i="1"/>
  <c r="O169" i="1"/>
  <c r="B170" i="1"/>
  <c r="F170" i="1"/>
  <c r="J170" i="1"/>
  <c r="N170" i="1"/>
  <c r="A171" i="1"/>
  <c r="E171" i="1"/>
  <c r="I171" i="1"/>
  <c r="M171" i="1"/>
  <c r="Q171" i="1"/>
  <c r="R171" i="1" s="1"/>
  <c r="D172" i="1"/>
  <c r="H172" i="1"/>
  <c r="L172" i="1"/>
  <c r="P172" i="1"/>
  <c r="C173" i="1"/>
  <c r="G173" i="1"/>
  <c r="K173" i="1"/>
  <c r="O173" i="1"/>
  <c r="B174" i="1"/>
  <c r="F174" i="1"/>
  <c r="J174" i="1"/>
  <c r="N174" i="1"/>
  <c r="A175" i="1"/>
  <c r="E175" i="1"/>
  <c r="I175" i="1"/>
  <c r="M175" i="1"/>
  <c r="Q175" i="1"/>
  <c r="R175" i="1" s="1"/>
  <c r="D176" i="1"/>
  <c r="H176" i="1"/>
  <c r="G162" i="1"/>
  <c r="F163" i="1"/>
  <c r="E164" i="1"/>
  <c r="D165" i="1"/>
  <c r="C166" i="1"/>
  <c r="B167" i="1"/>
  <c r="A168" i="1"/>
  <c r="Q168" i="1"/>
  <c r="R168" i="1" s="1"/>
  <c r="P169" i="1"/>
  <c r="O170" i="1"/>
  <c r="N171" i="1"/>
  <c r="M172" i="1"/>
  <c r="L173" i="1"/>
  <c r="K174" i="1"/>
  <c r="J175" i="1"/>
  <c r="I176" i="1"/>
  <c r="N176" i="1"/>
  <c r="A177" i="1"/>
  <c r="E177" i="1"/>
  <c r="I177" i="1"/>
  <c r="M177" i="1"/>
  <c r="Q177" i="1"/>
  <c r="R177" i="1" s="1"/>
  <c r="D178" i="1"/>
  <c r="H178" i="1"/>
  <c r="L178" i="1"/>
  <c r="P178" i="1"/>
  <c r="C179" i="1"/>
  <c r="G179" i="1"/>
  <c r="K179" i="1"/>
  <c r="O179" i="1"/>
  <c r="B180" i="1"/>
  <c r="F180" i="1"/>
  <c r="J180" i="1"/>
  <c r="N180" i="1"/>
  <c r="A181" i="1"/>
  <c r="E181" i="1"/>
  <c r="E182" i="1" s="1"/>
  <c r="I181" i="1"/>
  <c r="I182" i="1" s="1"/>
  <c r="M181" i="1"/>
  <c r="M182" i="1" s="1"/>
  <c r="Q181" i="1"/>
  <c r="K162" i="1"/>
  <c r="J163" i="1"/>
  <c r="I164" i="1"/>
  <c r="H165" i="1"/>
  <c r="G166" i="1"/>
  <c r="F167" i="1"/>
  <c r="E168" i="1"/>
  <c r="D169" i="1"/>
  <c r="C170" i="1"/>
  <c r="B171" i="1"/>
  <c r="A172" i="1"/>
  <c r="Q172" i="1"/>
  <c r="R172" i="1" s="1"/>
  <c r="P173" i="1"/>
  <c r="O174" i="1"/>
  <c r="N175" i="1"/>
  <c r="J176" i="1"/>
  <c r="O176" i="1"/>
  <c r="B177" i="1"/>
  <c r="F177" i="1"/>
  <c r="J177" i="1"/>
  <c r="N177" i="1"/>
  <c r="A178" i="1"/>
  <c r="E178" i="1"/>
  <c r="I178" i="1"/>
  <c r="M178" i="1"/>
  <c r="Q178" i="1"/>
  <c r="R178" i="1" s="1"/>
  <c r="D179" i="1"/>
  <c r="H179" i="1"/>
  <c r="L179" i="1"/>
  <c r="P179" i="1"/>
  <c r="C180" i="1"/>
  <c r="G180" i="1"/>
  <c r="K180" i="1"/>
  <c r="O180" i="1"/>
  <c r="B181" i="1"/>
  <c r="B182" i="1" s="1"/>
  <c r="F181" i="1"/>
  <c r="F182" i="1" s="1"/>
  <c r="J181" i="1"/>
  <c r="J182" i="1" s="1"/>
  <c r="N181" i="1"/>
  <c r="N182" i="1" s="1"/>
  <c r="B161" i="1"/>
  <c r="O162" i="1"/>
  <c r="N163" i="1"/>
  <c r="M164" i="1"/>
  <c r="L165" i="1"/>
  <c r="K166" i="1"/>
  <c r="J167" i="1"/>
  <c r="I168" i="1"/>
  <c r="H169" i="1"/>
  <c r="G170" i="1"/>
  <c r="F171" i="1"/>
  <c r="E172" i="1"/>
  <c r="D173" i="1"/>
  <c r="C174" i="1"/>
  <c r="B175" i="1"/>
  <c r="A176" i="1"/>
  <c r="L176" i="1"/>
  <c r="P176" i="1"/>
  <c r="C177" i="1"/>
  <c r="G177" i="1"/>
  <c r="K177" i="1"/>
  <c r="O177" i="1"/>
  <c r="B178" i="1"/>
  <c r="F178" i="1"/>
  <c r="J178" i="1"/>
  <c r="N178" i="1"/>
  <c r="A179" i="1"/>
  <c r="E179" i="1"/>
  <c r="I179" i="1"/>
  <c r="M179" i="1"/>
  <c r="Q179" i="1"/>
  <c r="R179" i="1" s="1"/>
  <c r="D180" i="1"/>
  <c r="H180" i="1"/>
  <c r="L180" i="1"/>
  <c r="P180" i="1"/>
  <c r="C181" i="1"/>
  <c r="C182" i="1" s="1"/>
  <c r="G181" i="1"/>
  <c r="G182" i="1" s="1"/>
  <c r="K181" i="1"/>
  <c r="K182" i="1" s="1"/>
  <c r="O181" i="1"/>
  <c r="O182" i="1" s="1"/>
  <c r="B160" i="1"/>
  <c r="A164" i="1"/>
  <c r="N167" i="1"/>
  <c r="J171" i="1"/>
  <c r="F175" i="1"/>
  <c r="D177" i="1"/>
  <c r="C178" i="1"/>
  <c r="B179" i="1"/>
  <c r="A180" i="1"/>
  <c r="Q180" i="1"/>
  <c r="R180" i="1" s="1"/>
  <c r="P181" i="1"/>
  <c r="P182" i="1" s="1"/>
  <c r="Q164" i="1"/>
  <c r="R164" i="1" s="1"/>
  <c r="M168" i="1"/>
  <c r="I172" i="1"/>
  <c r="E176" i="1"/>
  <c r="H177" i="1"/>
  <c r="G178" i="1"/>
  <c r="F179" i="1"/>
  <c r="E180" i="1"/>
  <c r="D181" i="1"/>
  <c r="D182" i="1" s="1"/>
  <c r="C162" i="1"/>
  <c r="P165" i="1"/>
  <c r="L169" i="1"/>
  <c r="H173" i="1"/>
  <c r="M176" i="1"/>
  <c r="L177" i="1"/>
  <c r="K178" i="1"/>
  <c r="J179" i="1"/>
  <c r="I180" i="1"/>
  <c r="H181" i="1"/>
  <c r="H182" i="1" s="1"/>
  <c r="A258" i="1"/>
  <c r="E258" i="1"/>
  <c r="I258" i="1"/>
  <c r="J258" i="1" s="1"/>
  <c r="D259" i="1"/>
  <c r="H259" i="1"/>
  <c r="C260" i="1"/>
  <c r="G260" i="1"/>
  <c r="B261" i="1"/>
  <c r="F261" i="1"/>
  <c r="A262" i="1"/>
  <c r="E262" i="1"/>
  <c r="I262" i="1"/>
  <c r="J262" i="1" s="1"/>
  <c r="D263" i="1"/>
  <c r="H263" i="1"/>
  <c r="C264" i="1"/>
  <c r="G264" i="1"/>
  <c r="B265" i="1"/>
  <c r="F265" i="1"/>
  <c r="A266" i="1"/>
  <c r="A267" i="1" s="1"/>
  <c r="E266" i="1"/>
  <c r="E267" i="1" s="1"/>
  <c r="I266" i="1"/>
  <c r="B258" i="1"/>
  <c r="F258" i="1"/>
  <c r="A259" i="1"/>
  <c r="E259" i="1"/>
  <c r="I259" i="1"/>
  <c r="J259" i="1" s="1"/>
  <c r="D260" i="1"/>
  <c r="H260" i="1"/>
  <c r="C261" i="1"/>
  <c r="G261" i="1"/>
  <c r="B262" i="1"/>
  <c r="F262" i="1"/>
  <c r="A263" i="1"/>
  <c r="E263" i="1"/>
  <c r="I263" i="1"/>
  <c r="J263" i="1" s="1"/>
  <c r="D264" i="1"/>
  <c r="H264" i="1"/>
  <c r="C265" i="1"/>
  <c r="G265" i="1"/>
  <c r="B266" i="1"/>
  <c r="B267" i="1" s="1"/>
  <c r="F266" i="1"/>
  <c r="F267" i="1" s="1"/>
  <c r="B257" i="1"/>
  <c r="C258" i="1"/>
  <c r="G258" i="1"/>
  <c r="B259" i="1"/>
  <c r="F259" i="1"/>
  <c r="A260" i="1"/>
  <c r="E260" i="1"/>
  <c r="I260" i="1"/>
  <c r="J260" i="1" s="1"/>
  <c r="D261" i="1"/>
  <c r="H261" i="1"/>
  <c r="C262" i="1"/>
  <c r="G262" i="1"/>
  <c r="B263" i="1"/>
  <c r="F263" i="1"/>
  <c r="A264" i="1"/>
  <c r="E264" i="1"/>
  <c r="I264" i="1"/>
  <c r="J264" i="1" s="1"/>
  <c r="D265" i="1"/>
  <c r="H265" i="1"/>
  <c r="C266" i="1"/>
  <c r="C267" i="1" s="1"/>
  <c r="G266" i="1"/>
  <c r="G267" i="1" s="1"/>
  <c r="B256" i="1"/>
  <c r="D258" i="1"/>
  <c r="B260" i="1"/>
  <c r="I261" i="1"/>
  <c r="J261" i="1" s="1"/>
  <c r="G263" i="1"/>
  <c r="E265" i="1"/>
  <c r="H258" i="1"/>
  <c r="F260" i="1"/>
  <c r="D262" i="1"/>
  <c r="B264" i="1"/>
  <c r="I265" i="1"/>
  <c r="J265" i="1" s="1"/>
  <c r="C259" i="1"/>
  <c r="A261" i="1"/>
  <c r="H262" i="1"/>
  <c r="F264" i="1"/>
  <c r="D266" i="1"/>
  <c r="D267" i="1" s="1"/>
  <c r="G259" i="1"/>
  <c r="H266" i="1"/>
  <c r="H267" i="1" s="1"/>
  <c r="E261" i="1"/>
  <c r="C263" i="1"/>
  <c r="A265" i="1"/>
  <c r="C28" i="1"/>
  <c r="C29" i="1" s="1"/>
  <c r="D27" i="1"/>
  <c r="E26" i="1"/>
  <c r="F26" i="1" s="1"/>
  <c r="A26" i="1"/>
  <c r="A24" i="20" s="1"/>
  <c r="B25" i="1"/>
  <c r="C24" i="1"/>
  <c r="D23" i="1"/>
  <c r="E22" i="1"/>
  <c r="F22" i="1" s="1"/>
  <c r="A22" i="1"/>
  <c r="A20" i="20" s="1"/>
  <c r="B21" i="1"/>
  <c r="C20" i="1"/>
  <c r="D19" i="1"/>
  <c r="E18" i="1"/>
  <c r="F18" i="1" s="1"/>
  <c r="A18" i="1"/>
  <c r="A16" i="20" s="1"/>
  <c r="B17" i="1"/>
  <c r="C16" i="1"/>
  <c r="D15" i="1"/>
  <c r="E14" i="1"/>
  <c r="F14" i="1" s="1"/>
  <c r="A14" i="1"/>
  <c r="A12" i="20" s="1"/>
  <c r="B13" i="1"/>
  <c r="C12" i="1"/>
  <c r="D11" i="1"/>
  <c r="E10" i="1"/>
  <c r="F10" i="1" s="1"/>
  <c r="A10" i="1"/>
  <c r="A8" i="20" s="1"/>
  <c r="B9" i="1"/>
  <c r="C8" i="1"/>
  <c r="D7" i="1"/>
  <c r="B61" i="1"/>
  <c r="N81" i="1"/>
  <c r="N82" i="1" s="1"/>
  <c r="J81" i="1"/>
  <c r="J82" i="1" s="1"/>
  <c r="F81" i="1"/>
  <c r="F82" i="1" s="1"/>
  <c r="B81" i="1"/>
  <c r="B82" i="1" s="1"/>
  <c r="O80" i="1"/>
  <c r="K80" i="1"/>
  <c r="G80" i="1"/>
  <c r="C80" i="1"/>
  <c r="P79" i="1"/>
  <c r="L79" i="1"/>
  <c r="H79" i="1"/>
  <c r="D79" i="1"/>
  <c r="Q78" i="1"/>
  <c r="R78" i="1" s="1"/>
  <c r="M78" i="1"/>
  <c r="I78" i="1"/>
  <c r="E78" i="1"/>
  <c r="A78" i="1"/>
  <c r="N77" i="1"/>
  <c r="J77" i="1"/>
  <c r="F77" i="1"/>
  <c r="B77" i="1"/>
  <c r="O76" i="1"/>
  <c r="K76" i="1"/>
  <c r="G76" i="1"/>
  <c r="C76" i="1"/>
  <c r="P75" i="1"/>
  <c r="L75" i="1"/>
  <c r="H75" i="1"/>
  <c r="D75" i="1"/>
  <c r="Q74" i="1"/>
  <c r="R74" i="1" s="1"/>
  <c r="M74" i="1"/>
  <c r="I74" i="1"/>
  <c r="E74" i="1"/>
  <c r="A74" i="1"/>
  <c r="N73" i="1"/>
  <c r="J73" i="1"/>
  <c r="F73" i="1"/>
  <c r="B73" i="1"/>
  <c r="O72" i="1"/>
  <c r="K72" i="1"/>
  <c r="G72" i="1"/>
  <c r="C72" i="1"/>
  <c r="P71" i="1"/>
  <c r="L71" i="1"/>
  <c r="H71" i="1"/>
  <c r="D71" i="1"/>
  <c r="Q70" i="1"/>
  <c r="R70" i="1" s="1"/>
  <c r="M70" i="1"/>
  <c r="I70" i="1"/>
  <c r="E70" i="1"/>
  <c r="A70" i="1"/>
  <c r="N69" i="1"/>
  <c r="J69" i="1"/>
  <c r="F69" i="1"/>
  <c r="B69" i="1"/>
  <c r="O68" i="1"/>
  <c r="K68" i="1"/>
  <c r="G68" i="1"/>
  <c r="C68" i="1"/>
  <c r="P67" i="1"/>
  <c r="L67" i="1"/>
  <c r="H67" i="1"/>
  <c r="D67" i="1"/>
  <c r="Q66" i="1"/>
  <c r="R66" i="1" s="1"/>
  <c r="M66" i="1"/>
  <c r="I66" i="1"/>
  <c r="E66" i="1"/>
  <c r="A66" i="1"/>
  <c r="N65" i="1"/>
  <c r="J65" i="1"/>
  <c r="F65" i="1"/>
  <c r="B65" i="1"/>
  <c r="O64" i="1"/>
  <c r="J64" i="1"/>
  <c r="P63" i="1"/>
  <c r="Q62" i="1"/>
  <c r="R62" i="1" s="1"/>
  <c r="D105" i="1"/>
  <c r="D106" i="1" s="1"/>
  <c r="E104" i="1"/>
  <c r="F103" i="1"/>
  <c r="G102" i="1"/>
  <c r="H101" i="1"/>
  <c r="I100" i="1"/>
  <c r="J99" i="1"/>
  <c r="K98" i="1"/>
  <c r="L97" i="1"/>
  <c r="M96" i="1"/>
  <c r="N95" i="1"/>
  <c r="O94" i="1"/>
  <c r="P93" i="1"/>
  <c r="Q92" i="1"/>
  <c r="R92" i="1" s="1"/>
  <c r="A92" i="1"/>
  <c r="B91" i="1"/>
  <c r="C90" i="1"/>
  <c r="D89" i="1"/>
  <c r="E88" i="1"/>
  <c r="F87" i="1"/>
  <c r="F131" i="1"/>
  <c r="F132" i="1" s="1"/>
  <c r="E130" i="1"/>
  <c r="D129" i="1"/>
  <c r="C128" i="1"/>
  <c r="B127" i="1"/>
  <c r="A126" i="1"/>
  <c r="D21" i="20" s="1"/>
  <c r="C122" i="1"/>
  <c r="N117" i="1"/>
  <c r="J113" i="1"/>
  <c r="M180" i="1"/>
  <c r="Q176" i="1"/>
  <c r="R176" i="1" s="1"/>
  <c r="B163" i="1"/>
  <c r="B62" i="1"/>
  <c r="F62" i="1"/>
  <c r="J62" i="1"/>
  <c r="N62" i="1"/>
  <c r="A63" i="1"/>
  <c r="E63" i="1"/>
  <c r="I63" i="1"/>
  <c r="M63" i="1"/>
  <c r="Q63" i="1"/>
  <c r="R63" i="1" s="1"/>
  <c r="D64" i="1"/>
  <c r="H64" i="1"/>
  <c r="C62" i="1"/>
  <c r="G62" i="1"/>
  <c r="K62" i="1"/>
  <c r="O62" i="1"/>
  <c r="B63" i="1"/>
  <c r="F63" i="1"/>
  <c r="J63" i="1"/>
  <c r="N63" i="1"/>
  <c r="A64" i="1"/>
  <c r="E64" i="1"/>
  <c r="I64" i="1"/>
  <c r="M64" i="1"/>
  <c r="D62" i="1"/>
  <c r="H62" i="1"/>
  <c r="L62" i="1"/>
  <c r="P62" i="1"/>
  <c r="C63" i="1"/>
  <c r="G63" i="1"/>
  <c r="K63" i="1"/>
  <c r="O63" i="1"/>
  <c r="B64" i="1"/>
  <c r="D86" i="1"/>
  <c r="H86" i="1"/>
  <c r="L86" i="1"/>
  <c r="P86" i="1"/>
  <c r="C87" i="1"/>
  <c r="G87" i="1"/>
  <c r="K87" i="1"/>
  <c r="O87" i="1"/>
  <c r="B88" i="1"/>
  <c r="F88" i="1"/>
  <c r="J88" i="1"/>
  <c r="N88" i="1"/>
  <c r="A89" i="1"/>
  <c r="E89" i="1"/>
  <c r="I89" i="1"/>
  <c r="M89" i="1"/>
  <c r="Q89" i="1"/>
  <c r="R89" i="1" s="1"/>
  <c r="D90" i="1"/>
  <c r="H90" i="1"/>
  <c r="L90" i="1"/>
  <c r="P90" i="1"/>
  <c r="C91" i="1"/>
  <c r="G91" i="1"/>
  <c r="K91" i="1"/>
  <c r="O91" i="1"/>
  <c r="B92" i="1"/>
  <c r="F92" i="1"/>
  <c r="J92" i="1"/>
  <c r="N92" i="1"/>
  <c r="A93" i="1"/>
  <c r="E93" i="1"/>
  <c r="I93" i="1"/>
  <c r="M93" i="1"/>
  <c r="Q93" i="1"/>
  <c r="R93" i="1" s="1"/>
  <c r="D94" i="1"/>
  <c r="H94" i="1"/>
  <c r="L94" i="1"/>
  <c r="P94" i="1"/>
  <c r="C95" i="1"/>
  <c r="G95" i="1"/>
  <c r="K95" i="1"/>
  <c r="O95" i="1"/>
  <c r="B96" i="1"/>
  <c r="F96" i="1"/>
  <c r="J96" i="1"/>
  <c r="N96" i="1"/>
  <c r="A97" i="1"/>
  <c r="E97" i="1"/>
  <c r="I97" i="1"/>
  <c r="M97" i="1"/>
  <c r="Q97" i="1"/>
  <c r="R97" i="1" s="1"/>
  <c r="D98" i="1"/>
  <c r="H98" i="1"/>
  <c r="L98" i="1"/>
  <c r="P98" i="1"/>
  <c r="C99" i="1"/>
  <c r="G99" i="1"/>
  <c r="K99" i="1"/>
  <c r="O99" i="1"/>
  <c r="B100" i="1"/>
  <c r="F100" i="1"/>
  <c r="J100" i="1"/>
  <c r="N100" i="1"/>
  <c r="A101" i="1"/>
  <c r="E101" i="1"/>
  <c r="I101" i="1"/>
  <c r="M101" i="1"/>
  <c r="Q101" i="1"/>
  <c r="R101" i="1" s="1"/>
  <c r="D102" i="1"/>
  <c r="H102" i="1"/>
  <c r="L102" i="1"/>
  <c r="P102" i="1"/>
  <c r="C103" i="1"/>
  <c r="G103" i="1"/>
  <c r="K103" i="1"/>
  <c r="O103" i="1"/>
  <c r="B104" i="1"/>
  <c r="F104" i="1"/>
  <c r="J104" i="1"/>
  <c r="N104" i="1"/>
  <c r="A105" i="1"/>
  <c r="A106" i="1" s="1"/>
  <c r="E105" i="1"/>
  <c r="E106" i="1" s="1"/>
  <c r="I105" i="1"/>
  <c r="I106" i="1" s="1"/>
  <c r="M105" i="1"/>
  <c r="M106" i="1" s="1"/>
  <c r="Q105" i="1"/>
  <c r="A86" i="1"/>
  <c r="E86" i="1"/>
  <c r="I86" i="1"/>
  <c r="M86" i="1"/>
  <c r="Q86" i="1"/>
  <c r="R86" i="1" s="1"/>
  <c r="D87" i="1"/>
  <c r="H87" i="1"/>
  <c r="L87" i="1"/>
  <c r="P87" i="1"/>
  <c r="C88" i="1"/>
  <c r="G88" i="1"/>
  <c r="K88" i="1"/>
  <c r="O88" i="1"/>
  <c r="B89" i="1"/>
  <c r="F89" i="1"/>
  <c r="J89" i="1"/>
  <c r="N89" i="1"/>
  <c r="A90" i="1"/>
  <c r="E90" i="1"/>
  <c r="I90" i="1"/>
  <c r="M90" i="1"/>
  <c r="Q90" i="1"/>
  <c r="R90" i="1" s="1"/>
  <c r="D91" i="1"/>
  <c r="H91" i="1"/>
  <c r="L91" i="1"/>
  <c r="P91" i="1"/>
  <c r="C92" i="1"/>
  <c r="G92" i="1"/>
  <c r="K92" i="1"/>
  <c r="O92" i="1"/>
  <c r="B93" i="1"/>
  <c r="F93" i="1"/>
  <c r="J93" i="1"/>
  <c r="N93" i="1"/>
  <c r="A94" i="1"/>
  <c r="E94" i="1"/>
  <c r="I94" i="1"/>
  <c r="M94" i="1"/>
  <c r="Q94" i="1"/>
  <c r="R94" i="1" s="1"/>
  <c r="D95" i="1"/>
  <c r="H95" i="1"/>
  <c r="L95" i="1"/>
  <c r="P95" i="1"/>
  <c r="C96" i="1"/>
  <c r="G96" i="1"/>
  <c r="K96" i="1"/>
  <c r="O96" i="1"/>
  <c r="B97" i="1"/>
  <c r="F97" i="1"/>
  <c r="J97" i="1"/>
  <c r="N97" i="1"/>
  <c r="A98" i="1"/>
  <c r="E98" i="1"/>
  <c r="I98" i="1"/>
  <c r="M98" i="1"/>
  <c r="Q98" i="1"/>
  <c r="R98" i="1" s="1"/>
  <c r="D99" i="1"/>
  <c r="H99" i="1"/>
  <c r="L99" i="1"/>
  <c r="P99" i="1"/>
  <c r="C100" i="1"/>
  <c r="G100" i="1"/>
  <c r="K100" i="1"/>
  <c r="O100" i="1"/>
  <c r="B101" i="1"/>
  <c r="F101" i="1"/>
  <c r="J101" i="1"/>
  <c r="N101" i="1"/>
  <c r="A102" i="1"/>
  <c r="E102" i="1"/>
  <c r="I102" i="1"/>
  <c r="M102" i="1"/>
  <c r="Q102" i="1"/>
  <c r="R102" i="1" s="1"/>
  <c r="D103" i="1"/>
  <c r="H103" i="1"/>
  <c r="L103" i="1"/>
  <c r="P103" i="1"/>
  <c r="C104" i="1"/>
  <c r="G104" i="1"/>
  <c r="K104" i="1"/>
  <c r="O104" i="1"/>
  <c r="B105" i="1"/>
  <c r="B106" i="1" s="1"/>
  <c r="F105" i="1"/>
  <c r="F106" i="1" s="1"/>
  <c r="J105" i="1"/>
  <c r="J106" i="1" s="1"/>
  <c r="N105" i="1"/>
  <c r="N106" i="1" s="1"/>
  <c r="B85" i="1"/>
  <c r="B86" i="1"/>
  <c r="F86" i="1"/>
  <c r="J86" i="1"/>
  <c r="N86" i="1"/>
  <c r="A87" i="1"/>
  <c r="E87" i="1"/>
  <c r="I87" i="1"/>
  <c r="M87" i="1"/>
  <c r="Q87" i="1"/>
  <c r="R87" i="1" s="1"/>
  <c r="D88" i="1"/>
  <c r="H88" i="1"/>
  <c r="L88" i="1"/>
  <c r="P88" i="1"/>
  <c r="C89" i="1"/>
  <c r="G89" i="1"/>
  <c r="K89" i="1"/>
  <c r="O89" i="1"/>
  <c r="B90" i="1"/>
  <c r="F90" i="1"/>
  <c r="J90" i="1"/>
  <c r="N90" i="1"/>
  <c r="A91" i="1"/>
  <c r="E91" i="1"/>
  <c r="I91" i="1"/>
  <c r="M91" i="1"/>
  <c r="Q91" i="1"/>
  <c r="R91" i="1" s="1"/>
  <c r="D92" i="1"/>
  <c r="H92" i="1"/>
  <c r="L92" i="1"/>
  <c r="P92" i="1"/>
  <c r="C93" i="1"/>
  <c r="G93" i="1"/>
  <c r="K93" i="1"/>
  <c r="O93" i="1"/>
  <c r="B94" i="1"/>
  <c r="F94" i="1"/>
  <c r="J94" i="1"/>
  <c r="N94" i="1"/>
  <c r="A95" i="1"/>
  <c r="E95" i="1"/>
  <c r="I95" i="1"/>
  <c r="M95" i="1"/>
  <c r="Q95" i="1"/>
  <c r="R95" i="1" s="1"/>
  <c r="D96" i="1"/>
  <c r="H96" i="1"/>
  <c r="L96" i="1"/>
  <c r="P96" i="1"/>
  <c r="C97" i="1"/>
  <c r="G97" i="1"/>
  <c r="K97" i="1"/>
  <c r="O97" i="1"/>
  <c r="B98" i="1"/>
  <c r="F98" i="1"/>
  <c r="J98" i="1"/>
  <c r="N98" i="1"/>
  <c r="A99" i="1"/>
  <c r="E99" i="1"/>
  <c r="I99" i="1"/>
  <c r="M99" i="1"/>
  <c r="Q99" i="1"/>
  <c r="R99" i="1" s="1"/>
  <c r="D100" i="1"/>
  <c r="H100" i="1"/>
  <c r="L100" i="1"/>
  <c r="P100" i="1"/>
  <c r="C101" i="1"/>
  <c r="G101" i="1"/>
  <c r="K101" i="1"/>
  <c r="O101" i="1"/>
  <c r="B102" i="1"/>
  <c r="F102" i="1"/>
  <c r="J102" i="1"/>
  <c r="N102" i="1"/>
  <c r="A103" i="1"/>
  <c r="E103" i="1"/>
  <c r="I103" i="1"/>
  <c r="M103" i="1"/>
  <c r="Q103" i="1"/>
  <c r="R103" i="1" s="1"/>
  <c r="D104" i="1"/>
  <c r="H104" i="1"/>
  <c r="L104" i="1"/>
  <c r="P104" i="1"/>
  <c r="C105" i="1"/>
  <c r="C106" i="1" s="1"/>
  <c r="G105" i="1"/>
  <c r="G106" i="1" s="1"/>
  <c r="K105" i="1"/>
  <c r="K106" i="1" s="1"/>
  <c r="O105" i="1"/>
  <c r="O106" i="1" s="1"/>
  <c r="B84" i="1"/>
  <c r="C186" i="1"/>
  <c r="G186" i="1"/>
  <c r="K186" i="1"/>
  <c r="O186" i="1"/>
  <c r="B187" i="1"/>
  <c r="F187" i="1"/>
  <c r="J187" i="1"/>
  <c r="N187" i="1"/>
  <c r="D186" i="1"/>
  <c r="H186" i="1"/>
  <c r="L186" i="1"/>
  <c r="P186" i="1"/>
  <c r="C187" i="1"/>
  <c r="G187" i="1"/>
  <c r="K187" i="1"/>
  <c r="O187" i="1"/>
  <c r="B186" i="1"/>
  <c r="J186" i="1"/>
  <c r="A187" i="1"/>
  <c r="I187" i="1"/>
  <c r="Q187" i="1"/>
  <c r="R187" i="1" s="1"/>
  <c r="D188" i="1"/>
  <c r="H188" i="1"/>
  <c r="L188" i="1"/>
  <c r="P188" i="1"/>
  <c r="C189" i="1"/>
  <c r="G189" i="1"/>
  <c r="K189" i="1"/>
  <c r="O189" i="1"/>
  <c r="B190" i="1"/>
  <c r="F190" i="1"/>
  <c r="J190" i="1"/>
  <c r="N190" i="1"/>
  <c r="A191" i="1"/>
  <c r="E191" i="1"/>
  <c r="I191" i="1"/>
  <c r="M191" i="1"/>
  <c r="Q191" i="1"/>
  <c r="R191" i="1" s="1"/>
  <c r="D192" i="1"/>
  <c r="H192" i="1"/>
  <c r="L192" i="1"/>
  <c r="P192" i="1"/>
  <c r="C193" i="1"/>
  <c r="G193" i="1"/>
  <c r="K193" i="1"/>
  <c r="O193" i="1"/>
  <c r="B194" i="1"/>
  <c r="F194" i="1"/>
  <c r="J194" i="1"/>
  <c r="N194" i="1"/>
  <c r="A195" i="1"/>
  <c r="E195" i="1"/>
  <c r="I195" i="1"/>
  <c r="M195" i="1"/>
  <c r="Q195" i="1"/>
  <c r="R195" i="1" s="1"/>
  <c r="D196" i="1"/>
  <c r="H196" i="1"/>
  <c r="L196" i="1"/>
  <c r="P196" i="1"/>
  <c r="C197" i="1"/>
  <c r="G197" i="1"/>
  <c r="K197" i="1"/>
  <c r="O197" i="1"/>
  <c r="B198" i="1"/>
  <c r="F198" i="1"/>
  <c r="J198" i="1"/>
  <c r="N198" i="1"/>
  <c r="A199" i="1"/>
  <c r="E199" i="1"/>
  <c r="I199" i="1"/>
  <c r="M199" i="1"/>
  <c r="Q199" i="1"/>
  <c r="R199" i="1" s="1"/>
  <c r="D200" i="1"/>
  <c r="H200" i="1"/>
  <c r="L200" i="1"/>
  <c r="P200" i="1"/>
  <c r="C201" i="1"/>
  <c r="G201" i="1"/>
  <c r="K201" i="1"/>
  <c r="O201" i="1"/>
  <c r="B202" i="1"/>
  <c r="F202" i="1"/>
  <c r="J202" i="1"/>
  <c r="N202" i="1"/>
  <c r="A203" i="1"/>
  <c r="E203" i="1"/>
  <c r="I203" i="1"/>
  <c r="M203" i="1"/>
  <c r="Q203" i="1"/>
  <c r="R203" i="1" s="1"/>
  <c r="D204" i="1"/>
  <c r="H204" i="1"/>
  <c r="L204" i="1"/>
  <c r="P204" i="1"/>
  <c r="C205" i="1"/>
  <c r="C206" i="1" s="1"/>
  <c r="G205" i="1"/>
  <c r="G206" i="1" s="1"/>
  <c r="K205" i="1"/>
  <c r="K206" i="1" s="1"/>
  <c r="O205" i="1"/>
  <c r="O206" i="1" s="1"/>
  <c r="B184" i="1"/>
  <c r="E186" i="1"/>
  <c r="M186" i="1"/>
  <c r="D187" i="1"/>
  <c r="L187" i="1"/>
  <c r="A188" i="1"/>
  <c r="E188" i="1"/>
  <c r="I188" i="1"/>
  <c r="M188" i="1"/>
  <c r="Q188" i="1"/>
  <c r="R188" i="1" s="1"/>
  <c r="D189" i="1"/>
  <c r="H189" i="1"/>
  <c r="L189" i="1"/>
  <c r="P189" i="1"/>
  <c r="C190" i="1"/>
  <c r="G190" i="1"/>
  <c r="K190" i="1"/>
  <c r="O190" i="1"/>
  <c r="B191" i="1"/>
  <c r="F191" i="1"/>
  <c r="J191" i="1"/>
  <c r="N191" i="1"/>
  <c r="A192" i="1"/>
  <c r="E192" i="1"/>
  <c r="I192" i="1"/>
  <c r="M192" i="1"/>
  <c r="Q192" i="1"/>
  <c r="R192" i="1" s="1"/>
  <c r="D193" i="1"/>
  <c r="H193" i="1"/>
  <c r="L193" i="1"/>
  <c r="P193" i="1"/>
  <c r="C194" i="1"/>
  <c r="G194" i="1"/>
  <c r="K194" i="1"/>
  <c r="O194" i="1"/>
  <c r="B195" i="1"/>
  <c r="F195" i="1"/>
  <c r="J195" i="1"/>
  <c r="N195" i="1"/>
  <c r="A196" i="1"/>
  <c r="E196" i="1"/>
  <c r="I196" i="1"/>
  <c r="M196" i="1"/>
  <c r="Q196" i="1"/>
  <c r="R196" i="1" s="1"/>
  <c r="D197" i="1"/>
  <c r="H197" i="1"/>
  <c r="L197" i="1"/>
  <c r="P197" i="1"/>
  <c r="C198" i="1"/>
  <c r="G198" i="1"/>
  <c r="K198" i="1"/>
  <c r="O198" i="1"/>
  <c r="B199" i="1"/>
  <c r="F199" i="1"/>
  <c r="J199" i="1"/>
  <c r="N199" i="1"/>
  <c r="A200" i="1"/>
  <c r="E200" i="1"/>
  <c r="I200" i="1"/>
  <c r="M200" i="1"/>
  <c r="Q200" i="1"/>
  <c r="R200" i="1" s="1"/>
  <c r="D201" i="1"/>
  <c r="H201" i="1"/>
  <c r="L201" i="1"/>
  <c r="P201" i="1"/>
  <c r="C202" i="1"/>
  <c r="G202" i="1"/>
  <c r="K202" i="1"/>
  <c r="O202" i="1"/>
  <c r="B203" i="1"/>
  <c r="F203" i="1"/>
  <c r="J203" i="1"/>
  <c r="N203" i="1"/>
  <c r="A204" i="1"/>
  <c r="E204" i="1"/>
  <c r="I204" i="1"/>
  <c r="M204" i="1"/>
  <c r="Q204" i="1"/>
  <c r="R204" i="1" s="1"/>
  <c r="D205" i="1"/>
  <c r="D206" i="1" s="1"/>
  <c r="H205" i="1"/>
  <c r="H206" i="1" s="1"/>
  <c r="L205" i="1"/>
  <c r="L206" i="1" s="1"/>
  <c r="P205" i="1"/>
  <c r="P206" i="1" s="1"/>
  <c r="F186" i="1"/>
  <c r="N186" i="1"/>
  <c r="E187" i="1"/>
  <c r="M187" i="1"/>
  <c r="B188" i="1"/>
  <c r="F188" i="1"/>
  <c r="J188" i="1"/>
  <c r="N188" i="1"/>
  <c r="A189" i="1"/>
  <c r="E189" i="1"/>
  <c r="I189" i="1"/>
  <c r="M189" i="1"/>
  <c r="Q189" i="1"/>
  <c r="R189" i="1" s="1"/>
  <c r="D190" i="1"/>
  <c r="H190" i="1"/>
  <c r="L190" i="1"/>
  <c r="P190" i="1"/>
  <c r="C191" i="1"/>
  <c r="G191" i="1"/>
  <c r="K191" i="1"/>
  <c r="O191" i="1"/>
  <c r="B192" i="1"/>
  <c r="F192" i="1"/>
  <c r="J192" i="1"/>
  <c r="N192" i="1"/>
  <c r="A193" i="1"/>
  <c r="E193" i="1"/>
  <c r="I193" i="1"/>
  <c r="M193" i="1"/>
  <c r="Q193" i="1"/>
  <c r="R193" i="1" s="1"/>
  <c r="D194" i="1"/>
  <c r="H194" i="1"/>
  <c r="L194" i="1"/>
  <c r="P194" i="1"/>
  <c r="C195" i="1"/>
  <c r="G195" i="1"/>
  <c r="K195" i="1"/>
  <c r="O195" i="1"/>
  <c r="B196" i="1"/>
  <c r="F196" i="1"/>
  <c r="J196" i="1"/>
  <c r="N196" i="1"/>
  <c r="A197" i="1"/>
  <c r="E197" i="1"/>
  <c r="I197" i="1"/>
  <c r="M197" i="1"/>
  <c r="Q197" i="1"/>
  <c r="R197" i="1" s="1"/>
  <c r="D198" i="1"/>
  <c r="H198" i="1"/>
  <c r="L198" i="1"/>
  <c r="P198" i="1"/>
  <c r="C199" i="1"/>
  <c r="G199" i="1"/>
  <c r="K199" i="1"/>
  <c r="O199" i="1"/>
  <c r="B200" i="1"/>
  <c r="F200" i="1"/>
  <c r="J200" i="1"/>
  <c r="N200" i="1"/>
  <c r="A201" i="1"/>
  <c r="E201" i="1"/>
  <c r="I201" i="1"/>
  <c r="M201" i="1"/>
  <c r="Q201" i="1"/>
  <c r="R201" i="1" s="1"/>
  <c r="D202" i="1"/>
  <c r="H202" i="1"/>
  <c r="L202" i="1"/>
  <c r="P202" i="1"/>
  <c r="C203" i="1"/>
  <c r="G203" i="1"/>
  <c r="K203" i="1"/>
  <c r="O203" i="1"/>
  <c r="B204" i="1"/>
  <c r="F204" i="1"/>
  <c r="J204" i="1"/>
  <c r="N204" i="1"/>
  <c r="A205" i="1"/>
  <c r="A206" i="1" s="1"/>
  <c r="E205" i="1"/>
  <c r="E206" i="1" s="1"/>
  <c r="I205" i="1"/>
  <c r="I206" i="1" s="1"/>
  <c r="M205" i="1"/>
  <c r="M206" i="1" s="1"/>
  <c r="Q205" i="1"/>
  <c r="H187" i="1"/>
  <c r="K188" i="1"/>
  <c r="J189" i="1"/>
  <c r="I190" i="1"/>
  <c r="H191" i="1"/>
  <c r="G192" i="1"/>
  <c r="F193" i="1"/>
  <c r="E194" i="1"/>
  <c r="D195" i="1"/>
  <c r="C196" i="1"/>
  <c r="B197" i="1"/>
  <c r="A198" i="1"/>
  <c r="Q198" i="1"/>
  <c r="R198" i="1" s="1"/>
  <c r="P199" i="1"/>
  <c r="O200" i="1"/>
  <c r="N201" i="1"/>
  <c r="M202" i="1"/>
  <c r="L203" i="1"/>
  <c r="K204" i="1"/>
  <c r="J205" i="1"/>
  <c r="J206" i="1" s="1"/>
  <c r="A186" i="1"/>
  <c r="P187" i="1"/>
  <c r="O188" i="1"/>
  <c r="N189" i="1"/>
  <c r="M190" i="1"/>
  <c r="L191" i="1"/>
  <c r="K192" i="1"/>
  <c r="J193" i="1"/>
  <c r="I194" i="1"/>
  <c r="H195" i="1"/>
  <c r="G196" i="1"/>
  <c r="F197" i="1"/>
  <c r="E198" i="1"/>
  <c r="D199" i="1"/>
  <c r="C200" i="1"/>
  <c r="B201" i="1"/>
  <c r="A202" i="1"/>
  <c r="Q202" i="1"/>
  <c r="R202" i="1" s="1"/>
  <c r="P203" i="1"/>
  <c r="O204" i="1"/>
  <c r="N205" i="1"/>
  <c r="N206" i="1" s="1"/>
  <c r="I186" i="1"/>
  <c r="C188" i="1"/>
  <c r="B189" i="1"/>
  <c r="A190" i="1"/>
  <c r="Q190" i="1"/>
  <c r="R190" i="1" s="1"/>
  <c r="P191" i="1"/>
  <c r="O192" i="1"/>
  <c r="N193" i="1"/>
  <c r="M194" i="1"/>
  <c r="L195" i="1"/>
  <c r="K196" i="1"/>
  <c r="J197" i="1"/>
  <c r="I198" i="1"/>
  <c r="H199" i="1"/>
  <c r="G200" i="1"/>
  <c r="F201" i="1"/>
  <c r="E202" i="1"/>
  <c r="D203" i="1"/>
  <c r="C204" i="1"/>
  <c r="B205" i="1"/>
  <c r="B206" i="1" s="1"/>
  <c r="B185" i="1"/>
  <c r="E190" i="1"/>
  <c r="A194" i="1"/>
  <c r="N197" i="1"/>
  <c r="J201" i="1"/>
  <c r="F205" i="1"/>
  <c r="F206" i="1" s="1"/>
  <c r="Q186" i="1"/>
  <c r="R186" i="1" s="1"/>
  <c r="D191" i="1"/>
  <c r="Q194" i="1"/>
  <c r="R194" i="1" s="1"/>
  <c r="M198" i="1"/>
  <c r="I202" i="1"/>
  <c r="G188" i="1"/>
  <c r="C192" i="1"/>
  <c r="P195" i="1"/>
  <c r="L199" i="1"/>
  <c r="H203" i="1"/>
  <c r="B6" i="1"/>
  <c r="B3" i="20" s="1"/>
  <c r="B28" i="1"/>
  <c r="B29" i="1" s="1"/>
  <c r="C27" i="1"/>
  <c r="D26" i="1"/>
  <c r="E25" i="1"/>
  <c r="F25" i="1" s="1"/>
  <c r="A25" i="1"/>
  <c r="A23" i="20" s="1"/>
  <c r="B24" i="1"/>
  <c r="C23" i="1"/>
  <c r="D22" i="1"/>
  <c r="E21" i="1"/>
  <c r="F21" i="1" s="1"/>
  <c r="A21" i="1"/>
  <c r="A19" i="20" s="1"/>
  <c r="B20" i="1"/>
  <c r="C19" i="1"/>
  <c r="D18" i="1"/>
  <c r="E17" i="1"/>
  <c r="F17" i="1" s="1"/>
  <c r="A17" i="1"/>
  <c r="A15" i="20" s="1"/>
  <c r="B16" i="1"/>
  <c r="C15" i="1"/>
  <c r="D14" i="1"/>
  <c r="E13" i="1"/>
  <c r="F13" i="1" s="1"/>
  <c r="A13" i="1"/>
  <c r="A11" i="20" s="1"/>
  <c r="B12" i="1"/>
  <c r="C11" i="1"/>
  <c r="D10" i="1"/>
  <c r="E9" i="1"/>
  <c r="F9" i="1" s="1"/>
  <c r="A9" i="1"/>
  <c r="A7" i="20" s="1"/>
  <c r="B8" i="1"/>
  <c r="C7" i="1"/>
  <c r="Q81" i="1"/>
  <c r="M81" i="1"/>
  <c r="M82" i="1" s="1"/>
  <c r="I81" i="1"/>
  <c r="I82" i="1" s="1"/>
  <c r="E81" i="1"/>
  <c r="E82" i="1" s="1"/>
  <c r="A81" i="1"/>
  <c r="A82" i="1" s="1"/>
  <c r="N80" i="1"/>
  <c r="J80" i="1"/>
  <c r="F80" i="1"/>
  <c r="B80" i="1"/>
  <c r="O79" i="1"/>
  <c r="K79" i="1"/>
  <c r="G79" i="1"/>
  <c r="C79" i="1"/>
  <c r="P78" i="1"/>
  <c r="L78" i="1"/>
  <c r="H78" i="1"/>
  <c r="D78" i="1"/>
  <c r="Q77" i="1"/>
  <c r="R77" i="1" s="1"/>
  <c r="M77" i="1"/>
  <c r="I77" i="1"/>
  <c r="E77" i="1"/>
  <c r="A77" i="1"/>
  <c r="N76" i="1"/>
  <c r="J76" i="1"/>
  <c r="F76" i="1"/>
  <c r="B76" i="1"/>
  <c r="O75" i="1"/>
  <c r="K75" i="1"/>
  <c r="G75" i="1"/>
  <c r="C75" i="1"/>
  <c r="P74" i="1"/>
  <c r="L74" i="1"/>
  <c r="H74" i="1"/>
  <c r="D74" i="1"/>
  <c r="Q73" i="1"/>
  <c r="R73" i="1" s="1"/>
  <c r="M73" i="1"/>
  <c r="I73" i="1"/>
  <c r="E73" i="1"/>
  <c r="A73" i="1"/>
  <c r="N72" i="1"/>
  <c r="J72" i="1"/>
  <c r="F72" i="1"/>
  <c r="B72" i="1"/>
  <c r="O71" i="1"/>
  <c r="K71" i="1"/>
  <c r="G71" i="1"/>
  <c r="C71" i="1"/>
  <c r="P70" i="1"/>
  <c r="L70" i="1"/>
  <c r="H70" i="1"/>
  <c r="D70" i="1"/>
  <c r="Q69" i="1"/>
  <c r="R69" i="1" s="1"/>
  <c r="M69" i="1"/>
  <c r="I69" i="1"/>
  <c r="E69" i="1"/>
  <c r="A69" i="1"/>
  <c r="N68" i="1"/>
  <c r="J68" i="1"/>
  <c r="F68" i="1"/>
  <c r="B68" i="1"/>
  <c r="O67" i="1"/>
  <c r="K67" i="1"/>
  <c r="G67" i="1"/>
  <c r="C67" i="1"/>
  <c r="P66" i="1"/>
  <c r="L66" i="1"/>
  <c r="H66" i="1"/>
  <c r="D66" i="1"/>
  <c r="Q65" i="1"/>
  <c r="R65" i="1" s="1"/>
  <c r="M65" i="1"/>
  <c r="I65" i="1"/>
  <c r="E65" i="1"/>
  <c r="A65" i="1"/>
  <c r="N64" i="1"/>
  <c r="G64" i="1"/>
  <c r="L63" i="1"/>
  <c r="M62" i="1"/>
  <c r="P105" i="1"/>
  <c r="P106" i="1" s="1"/>
  <c r="Q104" i="1"/>
  <c r="R104" i="1" s="1"/>
  <c r="A104" i="1"/>
  <c r="B103" i="1"/>
  <c r="C102" i="1"/>
  <c r="D101" i="1"/>
  <c r="E100" i="1"/>
  <c r="F99" i="1"/>
  <c r="G98" i="1"/>
  <c r="H97" i="1"/>
  <c r="I96" i="1"/>
  <c r="J95" i="1"/>
  <c r="K94" i="1"/>
  <c r="L93" i="1"/>
  <c r="M92" i="1"/>
  <c r="N91" i="1"/>
  <c r="O90" i="1"/>
  <c r="P89" i="1"/>
  <c r="Q88" i="1"/>
  <c r="R88" i="1" s="1"/>
  <c r="A88" i="1"/>
  <c r="B87" i="1"/>
  <c r="C86" i="1"/>
  <c r="B131" i="1"/>
  <c r="B132" i="1" s="1"/>
  <c r="A130" i="1"/>
  <c r="D25" i="20" s="1"/>
  <c r="O128" i="1"/>
  <c r="P128" i="1" s="1"/>
  <c r="N127" i="1"/>
  <c r="M126" i="1"/>
  <c r="F125" i="1"/>
  <c r="B121" i="1"/>
  <c r="M116" i="1"/>
  <c r="N179" i="1"/>
  <c r="G174" i="1"/>
  <c r="G204" i="1"/>
  <c r="F189" i="1"/>
  <c r="D110" i="1"/>
  <c r="H110" i="1"/>
  <c r="L110" i="1"/>
  <c r="A111" i="1"/>
  <c r="D6" i="20" s="1"/>
  <c r="D5" i="20" s="1"/>
  <c r="E111" i="1"/>
  <c r="I111" i="1"/>
  <c r="M111" i="1"/>
  <c r="B112" i="1"/>
  <c r="F112" i="1"/>
  <c r="J112" i="1"/>
  <c r="N112" i="1"/>
  <c r="C113" i="1"/>
  <c r="G113" i="1"/>
  <c r="K113" i="1"/>
  <c r="O113" i="1"/>
  <c r="P113" i="1" s="1"/>
  <c r="D114" i="1"/>
  <c r="H114" i="1"/>
  <c r="L114" i="1"/>
  <c r="A115" i="1"/>
  <c r="D10" i="20" s="1"/>
  <c r="E115" i="1"/>
  <c r="I115" i="1"/>
  <c r="M115" i="1"/>
  <c r="B116" i="1"/>
  <c r="F116" i="1"/>
  <c r="J116" i="1"/>
  <c r="N116" i="1"/>
  <c r="C117" i="1"/>
  <c r="G117" i="1"/>
  <c r="K117" i="1"/>
  <c r="O117" i="1"/>
  <c r="P117" i="1" s="1"/>
  <c r="D118" i="1"/>
  <c r="H118" i="1"/>
  <c r="L118" i="1"/>
  <c r="A119" i="1"/>
  <c r="D14" i="20" s="1"/>
  <c r="E119" i="1"/>
  <c r="I119" i="1"/>
  <c r="M119" i="1"/>
  <c r="B120" i="1"/>
  <c r="F120" i="1"/>
  <c r="J120" i="1"/>
  <c r="N120" i="1"/>
  <c r="C121" i="1"/>
  <c r="G121" i="1"/>
  <c r="K121" i="1"/>
  <c r="O121" i="1"/>
  <c r="P121" i="1" s="1"/>
  <c r="D122" i="1"/>
  <c r="H122" i="1"/>
  <c r="L122" i="1"/>
  <c r="A123" i="1"/>
  <c r="D18" i="20" s="1"/>
  <c r="E123" i="1"/>
  <c r="I123" i="1"/>
  <c r="M123" i="1"/>
  <c r="B124" i="1"/>
  <c r="F124" i="1"/>
  <c r="J124" i="1"/>
  <c r="N124" i="1"/>
  <c r="C125" i="1"/>
  <c r="G125" i="1"/>
  <c r="K125" i="1"/>
  <c r="A110" i="1"/>
  <c r="D4" i="20" s="1"/>
  <c r="E110" i="1"/>
  <c r="I110" i="1"/>
  <c r="M110" i="1"/>
  <c r="B111" i="1"/>
  <c r="F111" i="1"/>
  <c r="J111" i="1"/>
  <c r="N111" i="1"/>
  <c r="C112" i="1"/>
  <c r="G112" i="1"/>
  <c r="K112" i="1"/>
  <c r="O112" i="1"/>
  <c r="P112" i="1" s="1"/>
  <c r="D113" i="1"/>
  <c r="H113" i="1"/>
  <c r="L113" i="1"/>
  <c r="A114" i="1"/>
  <c r="D9" i="20" s="1"/>
  <c r="E114" i="1"/>
  <c r="I114" i="1"/>
  <c r="M114" i="1"/>
  <c r="B115" i="1"/>
  <c r="F115" i="1"/>
  <c r="J115" i="1"/>
  <c r="N115" i="1"/>
  <c r="C116" i="1"/>
  <c r="G116" i="1"/>
  <c r="K116" i="1"/>
  <c r="O116" i="1"/>
  <c r="P116" i="1" s="1"/>
  <c r="D117" i="1"/>
  <c r="H117" i="1"/>
  <c r="L117" i="1"/>
  <c r="A118" i="1"/>
  <c r="D13" i="20" s="1"/>
  <c r="E118" i="1"/>
  <c r="I118" i="1"/>
  <c r="M118" i="1"/>
  <c r="B119" i="1"/>
  <c r="F119" i="1"/>
  <c r="J119" i="1"/>
  <c r="N119" i="1"/>
  <c r="C120" i="1"/>
  <c r="G120" i="1"/>
  <c r="K120" i="1"/>
  <c r="O120" i="1"/>
  <c r="P120" i="1" s="1"/>
  <c r="D121" i="1"/>
  <c r="H121" i="1"/>
  <c r="L121" i="1"/>
  <c r="A122" i="1"/>
  <c r="D17" i="20" s="1"/>
  <c r="E122" i="1"/>
  <c r="I122" i="1"/>
  <c r="M122" i="1"/>
  <c r="B123" i="1"/>
  <c r="F123" i="1"/>
  <c r="J123" i="1"/>
  <c r="N123" i="1"/>
  <c r="C124" i="1"/>
  <c r="G124" i="1"/>
  <c r="K124" i="1"/>
  <c r="O124" i="1"/>
  <c r="P124" i="1" s="1"/>
  <c r="D125" i="1"/>
  <c r="H125" i="1"/>
  <c r="L125" i="1"/>
  <c r="B110" i="1"/>
  <c r="F110" i="1"/>
  <c r="J110" i="1"/>
  <c r="N110" i="1"/>
  <c r="C111" i="1"/>
  <c r="G111" i="1"/>
  <c r="K111" i="1"/>
  <c r="O111" i="1"/>
  <c r="P111" i="1" s="1"/>
  <c r="D112" i="1"/>
  <c r="H112" i="1"/>
  <c r="L112" i="1"/>
  <c r="A113" i="1"/>
  <c r="D8" i="20" s="1"/>
  <c r="E113" i="1"/>
  <c r="I113" i="1"/>
  <c r="M113" i="1"/>
  <c r="B114" i="1"/>
  <c r="F114" i="1"/>
  <c r="J114" i="1"/>
  <c r="N114" i="1"/>
  <c r="C115" i="1"/>
  <c r="G115" i="1"/>
  <c r="K115" i="1"/>
  <c r="O115" i="1"/>
  <c r="P115" i="1" s="1"/>
  <c r="D116" i="1"/>
  <c r="H116" i="1"/>
  <c r="L116" i="1"/>
  <c r="A117" i="1"/>
  <c r="D12" i="20" s="1"/>
  <c r="E117" i="1"/>
  <c r="I117" i="1"/>
  <c r="M117" i="1"/>
  <c r="B118" i="1"/>
  <c r="F118" i="1"/>
  <c r="J118" i="1"/>
  <c r="N118" i="1"/>
  <c r="C119" i="1"/>
  <c r="G119" i="1"/>
  <c r="K119" i="1"/>
  <c r="O119" i="1"/>
  <c r="P119" i="1" s="1"/>
  <c r="D120" i="1"/>
  <c r="H120" i="1"/>
  <c r="L120" i="1"/>
  <c r="A121" i="1"/>
  <c r="D16" i="20" s="1"/>
  <c r="E121" i="1"/>
  <c r="I121" i="1"/>
  <c r="M121" i="1"/>
  <c r="B122" i="1"/>
  <c r="F122" i="1"/>
  <c r="J122" i="1"/>
  <c r="N122" i="1"/>
  <c r="C123" i="1"/>
  <c r="G123" i="1"/>
  <c r="K123" i="1"/>
  <c r="O123" i="1"/>
  <c r="P123" i="1" s="1"/>
  <c r="D124" i="1"/>
  <c r="H124" i="1"/>
  <c r="L124" i="1"/>
  <c r="A125" i="1"/>
  <c r="D20" i="20" s="1"/>
  <c r="E125" i="1"/>
  <c r="I125" i="1"/>
  <c r="M125" i="1"/>
  <c r="K110" i="1"/>
  <c r="L111" i="1"/>
  <c r="M112" i="1"/>
  <c r="N113" i="1"/>
  <c r="O114" i="1"/>
  <c r="P114" i="1" s="1"/>
  <c r="A116" i="1"/>
  <c r="D11" i="20" s="1"/>
  <c r="B117" i="1"/>
  <c r="C118" i="1"/>
  <c r="D119" i="1"/>
  <c r="E120" i="1"/>
  <c r="F121" i="1"/>
  <c r="G122" i="1"/>
  <c r="H123" i="1"/>
  <c r="I124" i="1"/>
  <c r="J125" i="1"/>
  <c r="B126" i="1"/>
  <c r="F126" i="1"/>
  <c r="J126" i="1"/>
  <c r="N126" i="1"/>
  <c r="C127" i="1"/>
  <c r="G127" i="1"/>
  <c r="K127" i="1"/>
  <c r="O127" i="1"/>
  <c r="P127" i="1" s="1"/>
  <c r="D128" i="1"/>
  <c r="H128" i="1"/>
  <c r="L128" i="1"/>
  <c r="A129" i="1"/>
  <c r="D24" i="20" s="1"/>
  <c r="E129" i="1"/>
  <c r="I129" i="1"/>
  <c r="M129" i="1"/>
  <c r="B130" i="1"/>
  <c r="F130" i="1"/>
  <c r="J130" i="1"/>
  <c r="N130" i="1"/>
  <c r="C131" i="1"/>
  <c r="C132" i="1" s="1"/>
  <c r="G131" i="1"/>
  <c r="G132" i="1" s="1"/>
  <c r="K131" i="1"/>
  <c r="K132" i="1" s="1"/>
  <c r="O131" i="1"/>
  <c r="B108" i="1"/>
  <c r="O110" i="1"/>
  <c r="P110" i="1" s="1"/>
  <c r="A112" i="1"/>
  <c r="D7" i="20" s="1"/>
  <c r="B113" i="1"/>
  <c r="C114" i="1"/>
  <c r="D115" i="1"/>
  <c r="E116" i="1"/>
  <c r="F117" i="1"/>
  <c r="G118" i="1"/>
  <c r="H119" i="1"/>
  <c r="I120" i="1"/>
  <c r="J121" i="1"/>
  <c r="K122" i="1"/>
  <c r="L123" i="1"/>
  <c r="M124" i="1"/>
  <c r="N125" i="1"/>
  <c r="C126" i="1"/>
  <c r="G126" i="1"/>
  <c r="K126" i="1"/>
  <c r="O126" i="1"/>
  <c r="P126" i="1" s="1"/>
  <c r="D127" i="1"/>
  <c r="H127" i="1"/>
  <c r="L127" i="1"/>
  <c r="A128" i="1"/>
  <c r="D23" i="20" s="1"/>
  <c r="E128" i="1"/>
  <c r="I128" i="1"/>
  <c r="M128" i="1"/>
  <c r="B129" i="1"/>
  <c r="F129" i="1"/>
  <c r="J129" i="1"/>
  <c r="N129" i="1"/>
  <c r="C130" i="1"/>
  <c r="G130" i="1"/>
  <c r="K130" i="1"/>
  <c r="O130" i="1"/>
  <c r="P130" i="1" s="1"/>
  <c r="D131" i="1"/>
  <c r="D132" i="1" s="1"/>
  <c r="H131" i="1"/>
  <c r="H132" i="1" s="1"/>
  <c r="L131" i="1"/>
  <c r="L132" i="1" s="1"/>
  <c r="B109" i="1"/>
  <c r="E3" i="20" s="1"/>
  <c r="C110" i="1"/>
  <c r="D111" i="1"/>
  <c r="E112" i="1"/>
  <c r="F113" i="1"/>
  <c r="G114" i="1"/>
  <c r="H115" i="1"/>
  <c r="I116" i="1"/>
  <c r="J117" i="1"/>
  <c r="K118" i="1"/>
  <c r="L119" i="1"/>
  <c r="M120" i="1"/>
  <c r="N121" i="1"/>
  <c r="O122" i="1"/>
  <c r="P122" i="1" s="1"/>
  <c r="A124" i="1"/>
  <c r="D19" i="20" s="1"/>
  <c r="B125" i="1"/>
  <c r="O125" i="1"/>
  <c r="P125" i="1" s="1"/>
  <c r="D126" i="1"/>
  <c r="H126" i="1"/>
  <c r="L126" i="1"/>
  <c r="A127" i="1"/>
  <c r="D22" i="20" s="1"/>
  <c r="E127" i="1"/>
  <c r="I127" i="1"/>
  <c r="M127" i="1"/>
  <c r="B128" i="1"/>
  <c r="F128" i="1"/>
  <c r="J128" i="1"/>
  <c r="N128" i="1"/>
  <c r="C129" i="1"/>
  <c r="G129" i="1"/>
  <c r="K129" i="1"/>
  <c r="O129" i="1"/>
  <c r="P129" i="1" s="1"/>
  <c r="D130" i="1"/>
  <c r="H130" i="1"/>
  <c r="L130" i="1"/>
  <c r="A131" i="1"/>
  <c r="E131" i="1"/>
  <c r="E132" i="1" s="1"/>
  <c r="I131" i="1"/>
  <c r="I132" i="1" s="1"/>
  <c r="M131" i="1"/>
  <c r="M132" i="1" s="1"/>
  <c r="A210" i="1"/>
  <c r="E210" i="1"/>
  <c r="I210" i="1"/>
  <c r="M210" i="1"/>
  <c r="Q210" i="1"/>
  <c r="R210" i="1" s="1"/>
  <c r="D211" i="1"/>
  <c r="H211" i="1"/>
  <c r="L211" i="1"/>
  <c r="P211" i="1"/>
  <c r="C212" i="1"/>
  <c r="G212" i="1"/>
  <c r="K212" i="1"/>
  <c r="O212" i="1"/>
  <c r="B213" i="1"/>
  <c r="F213" i="1"/>
  <c r="J213" i="1"/>
  <c r="N213" i="1"/>
  <c r="A214" i="1"/>
  <c r="E214" i="1"/>
  <c r="I214" i="1"/>
  <c r="M214" i="1"/>
  <c r="Q214" i="1"/>
  <c r="R214" i="1" s="1"/>
  <c r="D215" i="1"/>
  <c r="H215" i="1"/>
  <c r="B210" i="1"/>
  <c r="F210" i="1"/>
  <c r="J210" i="1"/>
  <c r="N210" i="1"/>
  <c r="A211" i="1"/>
  <c r="E211" i="1"/>
  <c r="I211" i="1"/>
  <c r="M211" i="1"/>
  <c r="Q211" i="1"/>
  <c r="R211" i="1" s="1"/>
  <c r="D212" i="1"/>
  <c r="H212" i="1"/>
  <c r="L212" i="1"/>
  <c r="P212" i="1"/>
  <c r="C213" i="1"/>
  <c r="G213" i="1"/>
  <c r="K213" i="1"/>
  <c r="O213" i="1"/>
  <c r="B214" i="1"/>
  <c r="F214" i="1"/>
  <c r="J214" i="1"/>
  <c r="N214" i="1"/>
  <c r="A215" i="1"/>
  <c r="E215" i="1"/>
  <c r="I215" i="1"/>
  <c r="M215" i="1"/>
  <c r="C210" i="1"/>
  <c r="G210" i="1"/>
  <c r="K210" i="1"/>
  <c r="O210" i="1"/>
  <c r="B211" i="1"/>
  <c r="F211" i="1"/>
  <c r="J211" i="1"/>
  <c r="N211" i="1"/>
  <c r="A212" i="1"/>
  <c r="E212" i="1"/>
  <c r="I212" i="1"/>
  <c r="M212" i="1"/>
  <c r="Q212" i="1"/>
  <c r="R212" i="1" s="1"/>
  <c r="D213" i="1"/>
  <c r="H213" i="1"/>
  <c r="L213" i="1"/>
  <c r="P213" i="1"/>
  <c r="C214" i="1"/>
  <c r="G214" i="1"/>
  <c r="K214" i="1"/>
  <c r="O214" i="1"/>
  <c r="B215" i="1"/>
  <c r="F215" i="1"/>
  <c r="J215" i="1"/>
  <c r="P210" i="1"/>
  <c r="O211" i="1"/>
  <c r="N212" i="1"/>
  <c r="M213" i="1"/>
  <c r="L214" i="1"/>
  <c r="K215" i="1"/>
  <c r="P215" i="1"/>
  <c r="C216" i="1"/>
  <c r="G216" i="1"/>
  <c r="K216" i="1"/>
  <c r="O216" i="1"/>
  <c r="B217" i="1"/>
  <c r="F217" i="1"/>
  <c r="J217" i="1"/>
  <c r="N217" i="1"/>
  <c r="A218" i="1"/>
  <c r="E218" i="1"/>
  <c r="I218" i="1"/>
  <c r="M218" i="1"/>
  <c r="Q218" i="1"/>
  <c r="R218" i="1" s="1"/>
  <c r="D219" i="1"/>
  <c r="H219" i="1"/>
  <c r="L219" i="1"/>
  <c r="P219" i="1"/>
  <c r="C220" i="1"/>
  <c r="G220" i="1"/>
  <c r="K220" i="1"/>
  <c r="O220" i="1"/>
  <c r="B221" i="1"/>
  <c r="F221" i="1"/>
  <c r="J221" i="1"/>
  <c r="N221" i="1"/>
  <c r="A222" i="1"/>
  <c r="E222" i="1"/>
  <c r="I222" i="1"/>
  <c r="M222" i="1"/>
  <c r="Q222" i="1"/>
  <c r="R222" i="1" s="1"/>
  <c r="D223" i="1"/>
  <c r="H223" i="1"/>
  <c r="L223" i="1"/>
  <c r="P223" i="1"/>
  <c r="C224" i="1"/>
  <c r="G224" i="1"/>
  <c r="K224" i="1"/>
  <c r="O224" i="1"/>
  <c r="B225" i="1"/>
  <c r="F225" i="1"/>
  <c r="J225" i="1"/>
  <c r="N225" i="1"/>
  <c r="A226" i="1"/>
  <c r="E226" i="1"/>
  <c r="I226" i="1"/>
  <c r="M226" i="1"/>
  <c r="Q226" i="1"/>
  <c r="R226" i="1" s="1"/>
  <c r="D227" i="1"/>
  <c r="H227" i="1"/>
  <c r="L227" i="1"/>
  <c r="P227" i="1"/>
  <c r="C228" i="1"/>
  <c r="G228" i="1"/>
  <c r="K228" i="1"/>
  <c r="O228" i="1"/>
  <c r="B229" i="1"/>
  <c r="B230" i="1" s="1"/>
  <c r="F229" i="1"/>
  <c r="F230" i="1" s="1"/>
  <c r="J229" i="1"/>
  <c r="J230" i="1" s="1"/>
  <c r="N229" i="1"/>
  <c r="N230" i="1" s="1"/>
  <c r="B209" i="1"/>
  <c r="D210" i="1"/>
  <c r="C211" i="1"/>
  <c r="B212" i="1"/>
  <c r="A213" i="1"/>
  <c r="Q213" i="1"/>
  <c r="R213" i="1" s="1"/>
  <c r="P214" i="1"/>
  <c r="L215" i="1"/>
  <c r="Q215" i="1"/>
  <c r="R215" i="1" s="1"/>
  <c r="D216" i="1"/>
  <c r="H216" i="1"/>
  <c r="L216" i="1"/>
  <c r="P216" i="1"/>
  <c r="C217" i="1"/>
  <c r="G217" i="1"/>
  <c r="K217" i="1"/>
  <c r="O217" i="1"/>
  <c r="B218" i="1"/>
  <c r="F218" i="1"/>
  <c r="J218" i="1"/>
  <c r="N218" i="1"/>
  <c r="A219" i="1"/>
  <c r="E219" i="1"/>
  <c r="I219" i="1"/>
  <c r="M219" i="1"/>
  <c r="Q219" i="1"/>
  <c r="R219" i="1" s="1"/>
  <c r="D220" i="1"/>
  <c r="H220" i="1"/>
  <c r="L220" i="1"/>
  <c r="P220" i="1"/>
  <c r="C221" i="1"/>
  <c r="G221" i="1"/>
  <c r="K221" i="1"/>
  <c r="O221" i="1"/>
  <c r="B222" i="1"/>
  <c r="F222" i="1"/>
  <c r="J222" i="1"/>
  <c r="N222" i="1"/>
  <c r="A223" i="1"/>
  <c r="E223" i="1"/>
  <c r="I223" i="1"/>
  <c r="M223" i="1"/>
  <c r="Q223" i="1"/>
  <c r="R223" i="1" s="1"/>
  <c r="D224" i="1"/>
  <c r="H224" i="1"/>
  <c r="L224" i="1"/>
  <c r="P224" i="1"/>
  <c r="C225" i="1"/>
  <c r="G225" i="1"/>
  <c r="K225" i="1"/>
  <c r="O225" i="1"/>
  <c r="B226" i="1"/>
  <c r="F226" i="1"/>
  <c r="J226" i="1"/>
  <c r="N226" i="1"/>
  <c r="A227" i="1"/>
  <c r="E227" i="1"/>
  <c r="I227" i="1"/>
  <c r="M227" i="1"/>
  <c r="Q227" i="1"/>
  <c r="R227" i="1" s="1"/>
  <c r="D228" i="1"/>
  <c r="H228" i="1"/>
  <c r="L228" i="1"/>
  <c r="P228" i="1"/>
  <c r="C229" i="1"/>
  <c r="C230" i="1" s="1"/>
  <c r="G229" i="1"/>
  <c r="G230" i="1" s="1"/>
  <c r="K229" i="1"/>
  <c r="K230" i="1" s="1"/>
  <c r="O229" i="1"/>
  <c r="O230" i="1" s="1"/>
  <c r="B208" i="1"/>
  <c r="H210" i="1"/>
  <c r="G211" i="1"/>
  <c r="F212" i="1"/>
  <c r="E213" i="1"/>
  <c r="D214" i="1"/>
  <c r="C215" i="1"/>
  <c r="N215" i="1"/>
  <c r="A216" i="1"/>
  <c r="E216" i="1"/>
  <c r="I216" i="1"/>
  <c r="M216" i="1"/>
  <c r="Q216" i="1"/>
  <c r="R216" i="1" s="1"/>
  <c r="D217" i="1"/>
  <c r="H217" i="1"/>
  <c r="L217" i="1"/>
  <c r="P217" i="1"/>
  <c r="C218" i="1"/>
  <c r="G218" i="1"/>
  <c r="K218" i="1"/>
  <c r="O218" i="1"/>
  <c r="B219" i="1"/>
  <c r="F219" i="1"/>
  <c r="J219" i="1"/>
  <c r="N219" i="1"/>
  <c r="A220" i="1"/>
  <c r="E220" i="1"/>
  <c r="I220" i="1"/>
  <c r="M220" i="1"/>
  <c r="Q220" i="1"/>
  <c r="R220" i="1" s="1"/>
  <c r="D221" i="1"/>
  <c r="H221" i="1"/>
  <c r="L221" i="1"/>
  <c r="P221" i="1"/>
  <c r="C222" i="1"/>
  <c r="G222" i="1"/>
  <c r="K222" i="1"/>
  <c r="O222" i="1"/>
  <c r="B223" i="1"/>
  <c r="F223" i="1"/>
  <c r="J223" i="1"/>
  <c r="N223" i="1"/>
  <c r="A224" i="1"/>
  <c r="E224" i="1"/>
  <c r="I224" i="1"/>
  <c r="M224" i="1"/>
  <c r="Q224" i="1"/>
  <c r="R224" i="1" s="1"/>
  <c r="D225" i="1"/>
  <c r="H225" i="1"/>
  <c r="L225" i="1"/>
  <c r="P225" i="1"/>
  <c r="C226" i="1"/>
  <c r="G226" i="1"/>
  <c r="K226" i="1"/>
  <c r="O226" i="1"/>
  <c r="B227" i="1"/>
  <c r="F227" i="1"/>
  <c r="J227" i="1"/>
  <c r="N227" i="1"/>
  <c r="A228" i="1"/>
  <c r="E228" i="1"/>
  <c r="I228" i="1"/>
  <c r="M228" i="1"/>
  <c r="Q228" i="1"/>
  <c r="R228" i="1" s="1"/>
  <c r="D229" i="1"/>
  <c r="D230" i="1" s="1"/>
  <c r="H229" i="1"/>
  <c r="H230" i="1" s="1"/>
  <c r="L229" i="1"/>
  <c r="L230" i="1" s="1"/>
  <c r="P229" i="1"/>
  <c r="P230" i="1" s="1"/>
  <c r="K211" i="1"/>
  <c r="G215" i="1"/>
  <c r="J216" i="1"/>
  <c r="I217" i="1"/>
  <c r="H218" i="1"/>
  <c r="G219" i="1"/>
  <c r="F220" i="1"/>
  <c r="E221" i="1"/>
  <c r="D222" i="1"/>
  <c r="C223" i="1"/>
  <c r="B224" i="1"/>
  <c r="A225" i="1"/>
  <c r="Q225" i="1"/>
  <c r="R225" i="1" s="1"/>
  <c r="P226" i="1"/>
  <c r="O227" i="1"/>
  <c r="N228" i="1"/>
  <c r="M229" i="1"/>
  <c r="M230" i="1" s="1"/>
  <c r="J212" i="1"/>
  <c r="O215" i="1"/>
  <c r="N216" i="1"/>
  <c r="M217" i="1"/>
  <c r="L218" i="1"/>
  <c r="K219" i="1"/>
  <c r="J220" i="1"/>
  <c r="I221" i="1"/>
  <c r="H222" i="1"/>
  <c r="G223" i="1"/>
  <c r="F224" i="1"/>
  <c r="E225" i="1"/>
  <c r="D226" i="1"/>
  <c r="C227" i="1"/>
  <c r="B228" i="1"/>
  <c r="A229" i="1"/>
  <c r="A230" i="1" s="1"/>
  <c r="Q229" i="1"/>
  <c r="I213" i="1"/>
  <c r="B216" i="1"/>
  <c r="A217" i="1"/>
  <c r="Q217" i="1"/>
  <c r="R217" i="1" s="1"/>
  <c r="P218" i="1"/>
  <c r="O219" i="1"/>
  <c r="N220" i="1"/>
  <c r="M221" i="1"/>
  <c r="L222" i="1"/>
  <c r="K223" i="1"/>
  <c r="J224" i="1"/>
  <c r="I225" i="1"/>
  <c r="H226" i="1"/>
  <c r="G227" i="1"/>
  <c r="F228" i="1"/>
  <c r="E229" i="1"/>
  <c r="E230" i="1" s="1"/>
  <c r="H214" i="1"/>
  <c r="C219" i="1"/>
  <c r="P222" i="1"/>
  <c r="L226" i="1"/>
  <c r="F216" i="1"/>
  <c r="B220" i="1"/>
  <c r="O223" i="1"/>
  <c r="K227" i="1"/>
  <c r="E217" i="1"/>
  <c r="A221" i="1"/>
  <c r="N224" i="1"/>
  <c r="J228" i="1"/>
  <c r="L210" i="1"/>
  <c r="I229" i="1"/>
  <c r="I230" i="1" s="1"/>
  <c r="D218" i="1"/>
  <c r="Q221" i="1"/>
  <c r="R221" i="1" s="1"/>
  <c r="E28" i="1"/>
  <c r="A29" i="1"/>
  <c r="B27" i="1"/>
  <c r="C26" i="1"/>
  <c r="D25" i="1"/>
  <c r="E24" i="1"/>
  <c r="F24" i="1" s="1"/>
  <c r="A24" i="1"/>
  <c r="A22" i="20" s="1"/>
  <c r="B23" i="1"/>
  <c r="C22" i="1"/>
  <c r="D21" i="1"/>
  <c r="E20" i="1"/>
  <c r="F20" i="1" s="1"/>
  <c r="A20" i="1"/>
  <c r="A18" i="20" s="1"/>
  <c r="B19" i="1"/>
  <c r="C18" i="1"/>
  <c r="D17" i="1"/>
  <c r="E16" i="1"/>
  <c r="F16" i="1" s="1"/>
  <c r="A16" i="1"/>
  <c r="A14" i="20" s="1"/>
  <c r="B15" i="1"/>
  <c r="C14" i="1"/>
  <c r="D13" i="1"/>
  <c r="E12" i="1"/>
  <c r="F12" i="1" s="1"/>
  <c r="A12" i="1"/>
  <c r="A10" i="20" s="1"/>
  <c r="B11" i="1"/>
  <c r="C10" i="1"/>
  <c r="D9" i="1"/>
  <c r="E8" i="1"/>
  <c r="F8" i="1" s="1"/>
  <c r="A8" i="1"/>
  <c r="A6" i="20" s="1"/>
  <c r="A5" i="20" s="1"/>
  <c r="P81" i="1"/>
  <c r="P82" i="1" s="1"/>
  <c r="L81" i="1"/>
  <c r="L82" i="1" s="1"/>
  <c r="H81" i="1"/>
  <c r="H82" i="1" s="1"/>
  <c r="D81" i="1"/>
  <c r="D82" i="1" s="1"/>
  <c r="Q80" i="1"/>
  <c r="R80" i="1" s="1"/>
  <c r="M80" i="1"/>
  <c r="I80" i="1"/>
  <c r="E80" i="1"/>
  <c r="A80" i="1"/>
  <c r="N79" i="1"/>
  <c r="J79" i="1"/>
  <c r="F79" i="1"/>
  <c r="B79" i="1"/>
  <c r="O78" i="1"/>
  <c r="K78" i="1"/>
  <c r="G78" i="1"/>
  <c r="C78" i="1"/>
  <c r="P77" i="1"/>
  <c r="L77" i="1"/>
  <c r="H77" i="1"/>
  <c r="D77" i="1"/>
  <c r="Q76" i="1"/>
  <c r="R76" i="1" s="1"/>
  <c r="M76" i="1"/>
  <c r="I76" i="1"/>
  <c r="E76" i="1"/>
  <c r="A76" i="1"/>
  <c r="N75" i="1"/>
  <c r="J75" i="1"/>
  <c r="F75" i="1"/>
  <c r="B75" i="1"/>
  <c r="O74" i="1"/>
  <c r="K74" i="1"/>
  <c r="G74" i="1"/>
  <c r="C74" i="1"/>
  <c r="P73" i="1"/>
  <c r="L73" i="1"/>
  <c r="H73" i="1"/>
  <c r="D73" i="1"/>
  <c r="Q72" i="1"/>
  <c r="R72" i="1" s="1"/>
  <c r="M72" i="1"/>
  <c r="I72" i="1"/>
  <c r="E72" i="1"/>
  <c r="A72" i="1"/>
  <c r="N71" i="1"/>
  <c r="J71" i="1"/>
  <c r="F71" i="1"/>
  <c r="B71" i="1"/>
  <c r="O70" i="1"/>
  <c r="K70" i="1"/>
  <c r="G70" i="1"/>
  <c r="C70" i="1"/>
  <c r="P69" i="1"/>
  <c r="L69" i="1"/>
  <c r="H69" i="1"/>
  <c r="D69" i="1"/>
  <c r="Q68" i="1"/>
  <c r="R68" i="1" s="1"/>
  <c r="M68" i="1"/>
  <c r="I68" i="1"/>
  <c r="E68" i="1"/>
  <c r="A68" i="1"/>
  <c r="N67" i="1"/>
  <c r="J67" i="1"/>
  <c r="F67" i="1"/>
  <c r="B67" i="1"/>
  <c r="O66" i="1"/>
  <c r="K66" i="1"/>
  <c r="G66" i="1"/>
  <c r="C66" i="1"/>
  <c r="P65" i="1"/>
  <c r="L65" i="1"/>
  <c r="H65" i="1"/>
  <c r="D65" i="1"/>
  <c r="Q64" i="1"/>
  <c r="R64" i="1" s="1"/>
  <c r="L64" i="1"/>
  <c r="F64" i="1"/>
  <c r="H63" i="1"/>
  <c r="I62" i="1"/>
  <c r="L105" i="1"/>
  <c r="L106" i="1" s="1"/>
  <c r="M104" i="1"/>
  <c r="N103" i="1"/>
  <c r="O102" i="1"/>
  <c r="P101" i="1"/>
  <c r="Q100" i="1"/>
  <c r="R100" i="1" s="1"/>
  <c r="A100" i="1"/>
  <c r="B99" i="1"/>
  <c r="C98" i="1"/>
  <c r="D97" i="1"/>
  <c r="E96" i="1"/>
  <c r="F95" i="1"/>
  <c r="G94" i="1"/>
  <c r="H93" i="1"/>
  <c r="I92" i="1"/>
  <c r="J91" i="1"/>
  <c r="K90" i="1"/>
  <c r="L89" i="1"/>
  <c r="M88" i="1"/>
  <c r="N87" i="1"/>
  <c r="O86" i="1"/>
  <c r="N131" i="1"/>
  <c r="N132" i="1" s="1"/>
  <c r="M130" i="1"/>
  <c r="L129" i="1"/>
  <c r="K128" i="1"/>
  <c r="J127" i="1"/>
  <c r="I126" i="1"/>
  <c r="E124" i="1"/>
  <c r="A120" i="1"/>
  <c r="D15" i="20" s="1"/>
  <c r="L115" i="1"/>
  <c r="H111" i="1"/>
  <c r="O178" i="1"/>
  <c r="K170" i="1"/>
  <c r="K200" i="1"/>
  <c r="M225" i="1"/>
  <c r="B5" i="1"/>
  <c r="R162" i="1" l="1"/>
  <c r="A182" i="1"/>
  <c r="G30" i="20"/>
  <c r="G4" i="20"/>
  <c r="G35" i="20"/>
  <c r="G10" i="20"/>
  <c r="G48" i="20"/>
  <c r="G23" i="20"/>
  <c r="G31" i="20"/>
  <c r="G6" i="20"/>
  <c r="G5" i="20" s="1"/>
  <c r="G44" i="20"/>
  <c r="G19" i="20"/>
  <c r="G40" i="20"/>
  <c r="G15" i="20"/>
  <c r="G49" i="20"/>
  <c r="G24" i="20"/>
  <c r="G34" i="20"/>
  <c r="G9" i="20"/>
  <c r="G36" i="20"/>
  <c r="G11" i="20"/>
  <c r="G45" i="20"/>
  <c r="G20" i="20"/>
  <c r="G38" i="20"/>
  <c r="G13" i="20"/>
  <c r="A158" i="1"/>
  <c r="G51" i="20"/>
  <c r="G26" i="20"/>
  <c r="G27" i="20" s="1"/>
  <c r="G32" i="20"/>
  <c r="G7" i="20"/>
  <c r="G41" i="20"/>
  <c r="G16" i="20"/>
  <c r="G39" i="20"/>
  <c r="G14" i="20"/>
  <c r="G47" i="20"/>
  <c r="G22" i="20"/>
  <c r="G37" i="20"/>
  <c r="G12" i="20"/>
  <c r="G42" i="20"/>
  <c r="G17" i="20"/>
  <c r="G46" i="20"/>
  <c r="G21" i="20"/>
  <c r="G50" i="20"/>
  <c r="G25" i="20"/>
  <c r="G43" i="20"/>
  <c r="G18" i="20"/>
  <c r="G33" i="20"/>
  <c r="G8" i="20"/>
  <c r="A132" i="1"/>
  <c r="D26" i="20"/>
  <c r="D27" i="20" s="1"/>
  <c r="O132" i="1"/>
  <c r="P131" i="1"/>
  <c r="P132" i="1" s="1"/>
  <c r="J266" i="1"/>
  <c r="J267" i="1" s="1"/>
  <c r="I267" i="1"/>
  <c r="R181" i="1"/>
  <c r="R182" i="1" s="1"/>
  <c r="Q182" i="1"/>
  <c r="H157" i="1"/>
  <c r="H158" i="1" s="1"/>
  <c r="G158" i="1"/>
  <c r="R253" i="1"/>
  <c r="R254" i="1" s="1"/>
  <c r="Q254" i="1"/>
  <c r="E29" i="1"/>
  <c r="F28" i="1"/>
  <c r="F29" i="1" s="1"/>
  <c r="R205" i="1"/>
  <c r="R206" i="1" s="1"/>
  <c r="Q206" i="1"/>
  <c r="R105" i="1"/>
  <c r="R106" i="1" s="1"/>
  <c r="Q106" i="1"/>
  <c r="Q58" i="1"/>
  <c r="R57" i="1"/>
  <c r="R58" i="1" s="1"/>
  <c r="R81" i="1"/>
  <c r="R82" i="1" s="1"/>
  <c r="Q82" i="1"/>
  <c r="R229" i="1"/>
  <c r="R230" i="1" s="1"/>
  <c r="Q230" i="1"/>
  <c r="H21" i="20" l="1"/>
  <c r="E20" i="20"/>
  <c r="E11" i="20"/>
  <c r="H14" i="20"/>
  <c r="E10" i="20"/>
  <c r="B12" i="20"/>
  <c r="E19" i="20"/>
  <c r="H26" i="20"/>
  <c r="H27" i="20" s="1"/>
  <c r="H9" i="20"/>
  <c r="H25" i="20"/>
  <c r="H19" i="20"/>
  <c r="E22" i="20"/>
  <c r="B19" i="20"/>
  <c r="H6" i="20"/>
  <c r="H5" i="20" s="1"/>
  <c r="H22" i="20"/>
  <c r="H11" i="20"/>
  <c r="H10" i="20"/>
  <c r="H7" i="20"/>
  <c r="H12" i="20"/>
  <c r="H20" i="20"/>
  <c r="H15" i="20"/>
  <c r="H23" i="20"/>
  <c r="H18" i="20"/>
  <c r="H8" i="20"/>
  <c r="H17" i="20"/>
  <c r="H16" i="20"/>
  <c r="H13" i="20"/>
  <c r="H24" i="20"/>
  <c r="E23" i="20"/>
  <c r="E21" i="20"/>
  <c r="E8" i="20"/>
  <c r="E16" i="20"/>
  <c r="E24" i="20"/>
  <c r="E9" i="20"/>
  <c r="E17" i="20"/>
  <c r="E25" i="20"/>
  <c r="E18" i="20"/>
  <c r="E26" i="20"/>
  <c r="E27" i="20" s="1"/>
  <c r="E6" i="20"/>
  <c r="E5" i="20" s="1"/>
  <c r="E13" i="20"/>
  <c r="E15" i="20"/>
  <c r="E12" i="20"/>
  <c r="E7" i="20"/>
  <c r="E14" i="20"/>
  <c r="B23" i="20"/>
  <c r="B9" i="20"/>
  <c r="B13" i="20"/>
  <c r="B17" i="20"/>
  <c r="B25" i="20"/>
  <c r="B22" i="20"/>
  <c r="B26" i="20"/>
  <c r="B27" i="20" s="1"/>
  <c r="B6" i="20"/>
  <c r="B5" i="20" s="1"/>
  <c r="B21" i="20"/>
  <c r="B8" i="20"/>
  <c r="B16" i="20"/>
  <c r="B7" i="20"/>
  <c r="B14" i="20"/>
  <c r="B20" i="20"/>
  <c r="B11" i="20"/>
  <c r="B10" i="20"/>
  <c r="B18" i="20"/>
  <c r="B24" i="20"/>
  <c r="B15" i="20"/>
  <c r="B37" i="20" l="1"/>
  <c r="H50" i="20"/>
  <c r="H45" i="20"/>
  <c r="H38" i="20"/>
  <c r="H32" i="20"/>
  <c r="H34" i="20"/>
  <c r="H51" i="20"/>
  <c r="H47" i="20"/>
  <c r="H49" i="20"/>
  <c r="H46" i="20"/>
  <c r="H39" i="20"/>
  <c r="H41" i="20"/>
  <c r="H35" i="20"/>
  <c r="H31" i="20"/>
  <c r="H42" i="20"/>
  <c r="H36" i="20"/>
  <c r="H40" i="20"/>
  <c r="H48" i="20"/>
  <c r="H37" i="20"/>
  <c r="H44" i="20"/>
  <c r="H33" i="20"/>
  <c r="H43" i="20"/>
  <c r="B62" i="20"/>
  <c r="B36" i="20"/>
  <c r="B61" i="20"/>
  <c r="B35" i="20"/>
  <c r="B60" i="20"/>
  <c r="B34" i="20"/>
  <c r="B78" i="20"/>
  <c r="B52" i="20"/>
  <c r="B77" i="20"/>
  <c r="B51" i="20"/>
  <c r="B76" i="20"/>
  <c r="B50" i="20"/>
  <c r="B43" i="20"/>
  <c r="B68" i="20"/>
  <c r="B42" i="20"/>
  <c r="B67" i="20"/>
  <c r="B41" i="20"/>
  <c r="B66" i="20"/>
  <c r="B40" i="20"/>
  <c r="B49" i="20"/>
  <c r="B48" i="20"/>
  <c r="B47" i="20"/>
  <c r="B65" i="20"/>
  <c r="B64" i="20"/>
  <c r="B63" i="20"/>
  <c r="B81" i="20"/>
  <c r="B55" i="20"/>
  <c r="B80" i="20"/>
  <c r="B54" i="20"/>
  <c r="B79" i="20"/>
  <c r="B53" i="20"/>
  <c r="B46" i="20"/>
  <c r="B71" i="20"/>
  <c r="B45" i="20"/>
  <c r="B70" i="20"/>
  <c r="B44" i="20"/>
  <c r="B69" i="20"/>
  <c r="B59" i="20"/>
  <c r="B33" i="20"/>
  <c r="B58" i="20"/>
  <c r="B32" i="20"/>
  <c r="B57" i="20"/>
  <c r="B31" i="20"/>
  <c r="B56" i="20"/>
  <c r="B75" i="20"/>
  <c r="B74" i="20"/>
  <c r="B73" i="20"/>
  <c r="B72" i="20"/>
  <c r="B39" i="20"/>
  <c r="B38" i="20"/>
</calcChain>
</file>

<file path=xl/sharedStrings.xml><?xml version="1.0" encoding="utf-8"?>
<sst xmlns="http://schemas.openxmlformats.org/spreadsheetml/2006/main" count="2091" uniqueCount="1176">
  <si>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</si>
  <si>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</si>
  <si>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</si>
  <si>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</si>
  <si>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</si>
  <si>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</si>
  <si>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</si>
  <si>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</si>
  <si>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</si>
  <si>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</si>
  <si>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</si>
  <si>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</si>
  <si>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</si>
  <si>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</si>
  <si>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</si>
  <si>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</si>
  <si>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</si>
  <si>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</si>
  <si>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</si>
  <si>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</si>
  <si>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</si>
  <si>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</si>
  <si>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</si>
  <si>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</si>
  <si>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</si>
  <si>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</si>
  <si>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</si>
  <si>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</si>
  <si>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</si>
  <si>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</si>
  <si>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</si>
  <si>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</si>
  <si>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</si>
  <si>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</si>
  <si>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</si>
  <si>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</si>
  <si>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</si>
  <si>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</si>
  <si>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</si>
  <si>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</si>
  <si>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</si>
  <si>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</si>
  <si>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</si>
  <si>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</si>
  <si>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</si>
  <si>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</si>
  <si>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</si>
  <si>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</si>
  <si>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</si>
  <si>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</si>
  <si>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</si>
  <si>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</si>
  <si>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</si>
  <si>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</si>
  <si>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</si>
  <si>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</si>
  <si>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</si>
  <si>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</si>
  <si>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</si>
  <si>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</si>
  <si>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</si>
  <si>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</si>
  <si>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</si>
  <si>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</si>
  <si>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</si>
  <si>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</si>
  <si>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</si>
  <si>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</si>
  <si>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</si>
  <si>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</si>
  <si>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</si>
  <si>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</si>
  <si>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</si>
  <si>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</si>
  <si>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</si>
  <si>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</si>
  <si>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</si>
  <si>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</si>
  <si>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</si>
  <si>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</si>
  <si>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</si>
  <si>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</si>
  <si>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</si>
  <si>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</si>
  <si>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</si>
  <si>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</si>
  <si>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</si>
  <si>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</si>
  <si>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</si>
  <si>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</si>
  <si>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</si>
  <si>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</si>
  <si>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</si>
  <si>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</si>
  <si>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</si>
  <si>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</si>
  <si>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</si>
  <si>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</si>
  <si>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</si>
  <si>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</si>
  <si>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</si>
  <si>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</si>
  <si>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</si>
  <si>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</si>
  <si>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</si>
  <si>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</si>
  <si>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</si>
  <si>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</si>
  <si>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</si>
  <si>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</si>
  <si>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</si>
  <si>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</si>
  <si>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</si>
  <si>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</si>
  <si>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</si>
  <si>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</si>
  <si>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</si>
  <si>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</si>
  <si>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</si>
  <si>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</si>
  <si>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</si>
  <si>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</si>
  <si>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</si>
  <si>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</si>
  <si>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</si>
  <si>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</si>
  <si>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</si>
  <si>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</si>
  <si>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</si>
  <si>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</si>
  <si>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</si>
  <si>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</si>
  <si>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</si>
  <si>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</si>
  <si>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</si>
  <si>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</si>
  <si>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</si>
  <si>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</si>
  <si>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</si>
  <si>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</si>
  <si>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</si>
  <si>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</si>
  <si>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</si>
  <si>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</si>
  <si>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</si>
  <si>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</si>
  <si>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</si>
  <si>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</si>
  <si>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</si>
  <si>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</si>
  <si>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</si>
  <si>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</si>
  <si>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</si>
  <si>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</si>
  <si>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</si>
  <si>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</si>
  <si>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</si>
  <si>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</si>
  <si>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</si>
  <si>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</si>
  <si>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</si>
  <si>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</si>
  <si>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</si>
  <si>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</si>
  <si>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</si>
  <si>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</si>
  <si>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</si>
  <si>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</si>
  <si>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</si>
  <si>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</si>
  <si>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</si>
  <si>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</si>
  <si>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</si>
  <si>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</si>
  <si>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</si>
  <si>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</si>
  <si>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</si>
  <si>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</si>
  <si>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</si>
  <si>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</si>
  <si>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</si>
  <si>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</si>
  <si>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</si>
  <si>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</si>
  <si>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</si>
  <si>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</si>
  <si>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</si>
  <si>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</si>
  <si>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</si>
  <si>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</si>
  <si>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</si>
  <si>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</si>
  <si>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</si>
  <si>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</si>
  <si>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</si>
  <si>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</si>
  <si>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</si>
  <si>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</si>
  <si>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</si>
  <si>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</si>
  <si>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</si>
  <si>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</si>
  <si>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</si>
  <si>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</si>
  <si>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</si>
  <si>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</si>
  <si>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</si>
  <si>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</si>
  <si>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</si>
  <si>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</si>
  <si>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</si>
  <si>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</si>
  <si>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</si>
  <si>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</si>
  <si>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</si>
  <si>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</si>
  <si>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</si>
  <si>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</si>
  <si>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</si>
  <si>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</si>
  <si>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</si>
  <si>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</si>
  <si>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</si>
  <si>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</si>
  <si>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</si>
  <si>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</si>
  <si>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</si>
  <si>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</si>
  <si>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</si>
  <si>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</si>
  <si>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</si>
  <si>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</si>
  <si>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</si>
  <si>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</si>
  <si>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</si>
  <si>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</si>
  <si>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</si>
  <si>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</si>
  <si>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</si>
  <si>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</si>
  <si>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</si>
  <si>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</si>
  <si>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</si>
  <si>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</si>
  <si>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</si>
  <si>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</si>
  <si>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</si>
  <si>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</si>
  <si>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</si>
  <si>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</si>
  <si>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</si>
  <si>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</si>
  <si>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</si>
  <si>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</si>
  <si>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</si>
  <si>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</si>
  <si>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</si>
  <si>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</si>
  <si>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</si>
  <si>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</si>
  <si>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</si>
  <si>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</si>
  <si>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</si>
  <si>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</si>
  <si>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</si>
  <si>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</si>
  <si>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</si>
  <si>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</si>
  <si>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</si>
  <si>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</si>
  <si>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</si>
  <si>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</si>
  <si>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</si>
  <si>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</si>
  <si>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</si>
  <si>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</si>
  <si>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</si>
  <si>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</si>
  <si>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</si>
  <si>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</si>
  <si>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</si>
  <si>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</si>
  <si>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</si>
  <si>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</si>
  <si>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</si>
  <si>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</si>
  <si>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</si>
  <si>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</si>
  <si>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</si>
  <si>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</si>
  <si>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</si>
  <si>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</si>
  <si>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</si>
  <si>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</si>
  <si>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</si>
  <si>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</si>
  <si>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</si>
  <si>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</si>
  <si>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</si>
  <si>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</si>
  <si>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</si>
  <si>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</si>
  <si>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</si>
  <si>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</si>
  <si>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</si>
  <si>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</si>
  <si>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</si>
  <si>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</si>
  <si>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</si>
  <si>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</si>
  <si>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</si>
  <si>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</si>
  <si>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</si>
  <si>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</si>
  <si>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</si>
  <si>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</si>
  <si>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</si>
  <si>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</si>
  <si>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</si>
  <si>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</si>
  <si>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</si>
  <si>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</si>
  <si>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</si>
  <si>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</si>
  <si>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</si>
  <si>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</si>
  <si>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</si>
  <si>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</si>
  <si>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</si>
  <si>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</si>
  <si>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</si>
  <si>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</si>
  <si>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</si>
  <si>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</si>
  <si>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</si>
  <si>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</si>
  <si>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</si>
  <si>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</si>
  <si>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</si>
  <si>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</si>
  <si>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</si>
  <si>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</si>
  <si>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</si>
  <si>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</si>
  <si>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</si>
  <si>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</si>
  <si>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</si>
  <si>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</si>
  <si>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</si>
  <si>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</si>
  <si>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</si>
  <si>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</si>
  <si>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</si>
  <si>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</si>
  <si>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</si>
  <si>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</si>
  <si>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</si>
  <si>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</si>
  <si>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</si>
  <si>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</si>
  <si>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</si>
  <si>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</si>
  <si>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</si>
  <si>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</si>
  <si>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</si>
  <si>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</si>
  <si>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</si>
  <si>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</si>
  <si>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</si>
  <si>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</si>
  <si>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</si>
  <si>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</si>
  <si>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</si>
  <si>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</si>
  <si>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</si>
  <si>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</si>
  <si>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</si>
  <si>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</si>
  <si>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</si>
  <si>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</si>
  <si>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</si>
  <si>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</si>
  <si>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</si>
  <si>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</si>
  <si>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</si>
  <si>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</si>
  <si>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</si>
  <si>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</si>
  <si>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</si>
  <si>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</si>
  <si>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</si>
  <si>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</si>
  <si>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</si>
  <si>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</si>
  <si>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</si>
  <si>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</si>
  <si>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</si>
  <si>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</si>
  <si>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</si>
  <si>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</si>
  <si>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</si>
  <si>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</si>
  <si>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</si>
  <si>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</si>
  <si>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</si>
  <si>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</si>
  <si>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</si>
  <si>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</si>
  <si>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</si>
  <si>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</si>
  <si>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</si>
  <si>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</si>
  <si>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</si>
  <si>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</si>
  <si>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</si>
  <si>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</si>
  <si>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</si>
  <si>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</si>
  <si>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</si>
  <si>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</si>
  <si>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</si>
  <si>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</si>
  <si>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</si>
  <si>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</si>
  <si>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</si>
  <si>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</si>
  <si>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</si>
  <si>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</si>
  <si>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</si>
  <si>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</si>
  <si>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</si>
  <si>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</si>
  <si>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</si>
  <si>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</si>
  <si>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</si>
  <si>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</si>
  <si>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</si>
  <si>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</si>
  <si>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</si>
  <si>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</si>
  <si>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</si>
  <si>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</si>
  <si>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</si>
  <si>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</si>
  <si>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</si>
  <si>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</si>
  <si>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</si>
  <si>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</si>
  <si>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</si>
  <si>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</si>
  <si>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</si>
  <si>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</si>
  <si>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</si>
  <si>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</si>
  <si>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</si>
  <si>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</si>
  <si>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</si>
  <si>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</si>
  <si>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</si>
  <si>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</si>
  <si>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</si>
  <si>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</si>
  <si>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</si>
  <si>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</si>
  <si>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</si>
  <si>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</si>
  <si>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</si>
  <si>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</si>
  <si>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</si>
  <si>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</si>
  <si>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</si>
  <si>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</si>
  <si>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</si>
  <si>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</si>
  <si>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</si>
  <si>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</si>
  <si>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</si>
  <si>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</si>
  <si>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</si>
  <si>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</si>
  <si>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</si>
  <si>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</si>
  <si>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</si>
  <si>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</si>
  <si>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</si>
  <si>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</si>
  <si>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</si>
  <si>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</si>
  <si>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</si>
  <si>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</si>
  <si>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</si>
  <si>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</si>
  <si>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</si>
  <si>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</si>
  <si>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</si>
  <si>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</si>
  <si>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</si>
  <si>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</si>
  <si>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</si>
  <si>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</si>
  <si>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</si>
  <si>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</si>
  <si>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</si>
  <si>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</si>
  <si>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</si>
  <si>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</si>
  <si>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</si>
  <si>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</si>
  <si>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</si>
  <si>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</si>
  <si>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</si>
  <si>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</si>
  <si>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</si>
  <si>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</si>
  <si>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</si>
  <si>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</si>
  <si>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</si>
  <si>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</si>
  <si>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</si>
  <si>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</si>
  <si>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</si>
  <si>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</si>
  <si>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</si>
  <si>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</si>
  <si>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</si>
  <si>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</si>
  <si>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</si>
  <si>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</si>
  <si>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</si>
  <si>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</si>
  <si>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</si>
  <si>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</si>
  <si>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</si>
  <si>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</si>
  <si>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</si>
  <si>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</si>
  <si>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</si>
  <si>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</si>
  <si>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</si>
  <si>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</si>
  <si>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</si>
  <si>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</si>
  <si>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</si>
  <si>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</si>
  <si>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</si>
  <si>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</si>
  <si>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</si>
  <si>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</si>
  <si>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</si>
  <si>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</si>
  <si>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</si>
  <si>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</si>
  <si>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</si>
  <si>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</si>
  <si>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</si>
  <si>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</si>
  <si>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</si>
  <si>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</si>
  <si>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</si>
  <si>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</si>
  <si>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</si>
  <si>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</si>
  <si>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</si>
  <si>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</si>
  <si>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</si>
  <si>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</si>
  <si>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</si>
  <si>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</si>
  <si>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</si>
  <si>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</si>
  <si>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</si>
  <si>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</si>
  <si>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</si>
  <si>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</si>
  <si>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</si>
  <si>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</si>
  <si>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</si>
  <si>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</si>
  <si>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</si>
  <si>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</si>
  <si>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</si>
  <si>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</si>
  <si>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</si>
  <si>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</si>
  <si>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</si>
  <si>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</si>
  <si>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</si>
  <si>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</si>
  <si>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</si>
  <si>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</si>
  <si>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</si>
  <si>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</si>
  <si>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</si>
  <si>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</si>
  <si>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</si>
  <si>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</si>
  <si>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</si>
  <si>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</si>
  <si>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</si>
  <si>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</si>
  <si>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</si>
  <si>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</si>
  <si>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</si>
  <si>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</si>
  <si>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</si>
  <si>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</si>
  <si>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</si>
  <si>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</si>
  <si>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</si>
  <si>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</si>
  <si>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</si>
  <si>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</si>
  <si>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</si>
  <si>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</si>
  <si>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</si>
  <si>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</si>
  <si>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</si>
  <si>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</si>
  <si>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</si>
  <si>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</si>
  <si>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</si>
  <si>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</si>
  <si>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</si>
  <si>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</si>
  <si>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</si>
  <si>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</si>
  <si>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</si>
  <si>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</si>
  <si>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</si>
  <si>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</si>
  <si>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</si>
  <si>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</si>
  <si>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</si>
  <si>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</si>
  <si>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</si>
  <si>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</si>
  <si>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</si>
  <si>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</si>
  <si>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</si>
  <si>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</si>
  <si>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</si>
  <si>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</si>
  <si>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</si>
  <si>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</si>
  <si>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</si>
  <si>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</si>
  <si>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</si>
  <si>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</si>
  <si>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</si>
  <si>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</si>
  <si>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</si>
  <si>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</si>
  <si>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</si>
  <si>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</si>
  <si>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</si>
  <si>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</si>
  <si>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</si>
  <si>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</si>
  <si>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</si>
  <si>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</si>
  <si>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</si>
  <si>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</si>
  <si>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</si>
  <si>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</si>
  <si>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</si>
  <si>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</si>
  <si>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</si>
  <si>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</si>
  <si>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</si>
  <si>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</si>
  <si>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</si>
  <si>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</si>
  <si>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</si>
  <si>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</si>
  <si>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</si>
  <si>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</si>
  <si>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</si>
  <si>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</si>
  <si>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</si>
  <si>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</si>
  <si>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</si>
  <si>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</si>
  <si>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</si>
  <si>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</si>
  <si>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</si>
  <si>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</si>
  <si>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</si>
  <si>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</si>
  <si>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</si>
  <si>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</si>
  <si>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</si>
  <si>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</si>
  <si>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</si>
  <si>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</si>
  <si>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</si>
  <si>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</si>
  <si>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</si>
  <si>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</si>
  <si>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</si>
  <si>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</si>
  <si>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</si>
  <si>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</si>
  <si>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</si>
  <si>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</si>
  <si>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</si>
  <si>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</si>
  <si>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</si>
  <si>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</si>
  <si>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</si>
  <si>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</si>
  <si>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</si>
  <si>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</si>
  <si>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</si>
  <si>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</si>
  <si>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</si>
  <si>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</si>
  <si>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</si>
  <si>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</si>
  <si>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</si>
  <si>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</si>
  <si>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</si>
  <si>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</si>
  <si>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</si>
  <si>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</si>
  <si>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</si>
  <si>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</si>
  <si>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</si>
  <si>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</si>
  <si>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</si>
  <si>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</si>
  <si>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</si>
  <si>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</si>
  <si>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</si>
  <si>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</si>
  <si>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</si>
  <si>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</si>
  <si>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</si>
  <si>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</si>
  <si>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</si>
  <si>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</si>
  <si>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</si>
  <si>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</si>
  <si>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</si>
  <si>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</si>
  <si>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</si>
  <si>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</si>
  <si>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</si>
  <si>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</si>
  <si>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</si>
  <si>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</si>
  <si>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</si>
  <si>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</si>
  <si>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</si>
  <si>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</si>
  <si>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</si>
  <si>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</si>
  <si>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</si>
  <si>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</si>
  <si>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</si>
  <si>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</si>
  <si>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</si>
  <si>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</si>
  <si>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</si>
  <si>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</si>
  <si>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</si>
  <si>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</si>
  <si>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</si>
  <si>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</si>
  <si>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</si>
  <si>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</si>
  <si>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</si>
  <si>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</si>
  <si>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</si>
  <si>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</si>
  <si>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</si>
  <si>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</si>
  <si>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</si>
  <si>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</si>
  <si>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</si>
  <si>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</si>
  <si>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</si>
  <si>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</si>
  <si>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</si>
  <si>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</si>
  <si>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</si>
  <si>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</si>
  <si>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</si>
  <si>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</si>
  <si>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</si>
  <si>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</si>
  <si>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</si>
  <si>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</si>
  <si>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</si>
  <si>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</si>
  <si>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</si>
  <si>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</si>
  <si>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</si>
  <si>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</si>
  <si>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</si>
  <si>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</si>
  <si>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</si>
  <si>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</si>
  <si>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</si>
  <si>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</si>
  <si>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</si>
  <si>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</si>
  <si>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</si>
  <si>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</si>
  <si>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</si>
  <si>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</si>
  <si>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</si>
  <si>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</si>
  <si>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</si>
  <si>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</si>
  <si>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</si>
  <si>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</si>
  <si>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</si>
  <si>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</si>
  <si>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</si>
  <si>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</si>
  <si>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</si>
  <si>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</si>
  <si>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</si>
  <si>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</si>
  <si>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</si>
  <si>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</si>
  <si>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</si>
  <si>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</si>
  <si>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</si>
  <si>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</si>
  <si>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</si>
  <si>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</si>
  <si>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</si>
  <si>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</si>
  <si>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</si>
  <si>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</si>
  <si>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</si>
  <si>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</si>
  <si>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</si>
  <si>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</si>
  <si>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</si>
  <si>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</si>
  <si>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</si>
  <si>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</si>
  <si>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</si>
  <si>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</si>
  <si>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</si>
  <si>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</si>
  <si>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</si>
  <si>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</si>
  <si>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</si>
  <si>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</si>
  <si>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</si>
  <si>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</si>
  <si>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</si>
  <si>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</si>
  <si>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</si>
  <si>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</si>
  <si>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</si>
  <si>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</si>
  <si>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</si>
  <si>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</si>
  <si>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</si>
  <si>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</si>
  <si>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</si>
  <si>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</si>
  <si>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</si>
  <si>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</si>
  <si>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</si>
  <si>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</si>
  <si>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</si>
  <si>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</si>
  <si>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</si>
  <si>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</si>
  <si>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</si>
  <si>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</si>
  <si>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</si>
  <si>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</si>
  <si>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</si>
  <si>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</si>
  <si>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</si>
  <si>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</si>
  <si>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</si>
  <si>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</si>
  <si>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</si>
  <si>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</si>
  <si>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</si>
  <si>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</si>
  <si>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</si>
  <si>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</si>
  <si>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</si>
  <si>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</si>
  <si>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</si>
  <si>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</si>
  <si>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</si>
  <si>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</si>
  <si>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</si>
  <si>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</si>
  <si>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</si>
  <si>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</si>
  <si>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</si>
  <si>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</si>
  <si>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</si>
  <si>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</si>
  <si>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</si>
  <si>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</si>
  <si>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</si>
  <si>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</si>
  <si>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</si>
  <si>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</si>
  <si>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</si>
  <si>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</si>
  <si>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</si>
  <si>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</si>
  <si>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</si>
  <si>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</si>
  <si>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</si>
  <si>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</si>
  <si>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</si>
  <si>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</si>
  <si>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</si>
  <si>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</si>
  <si>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</si>
  <si>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</si>
  <si>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</si>
  <si>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</si>
  <si>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</si>
  <si>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</si>
  <si>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</si>
  <si>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</si>
  <si>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</si>
  <si>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</si>
  <si>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</si>
  <si>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</si>
  <si>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</si>
  <si>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</si>
  <si>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</si>
  <si>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</si>
  <si>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</si>
  <si>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</si>
  <si>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</si>
  <si>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</si>
  <si>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</si>
  <si>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</si>
  <si>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</si>
  <si>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</si>
  <si>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</si>
  <si>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</si>
  <si>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</si>
  <si>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</si>
  <si>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</si>
  <si>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</si>
  <si>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</si>
  <si>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</si>
  <si>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</si>
  <si>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</si>
  <si>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</si>
  <si>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</si>
  <si>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</si>
  <si>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</si>
  <si>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</si>
  <si>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</si>
  <si>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</si>
  <si>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</si>
  <si>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</si>
  <si>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</si>
  <si>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</si>
  <si>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</si>
  <si>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</si>
  <si>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</si>
  <si>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</si>
  <si>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</si>
  <si>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</si>
  <si>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</si>
  <si>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</si>
  <si>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</si>
  <si>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</si>
  <si>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</si>
  <si>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</si>
  <si>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</si>
  <si>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</si>
  <si>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</si>
  <si>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</si>
  <si>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</si>
  <si>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</si>
  <si>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</si>
  <si>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</si>
  <si>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</si>
  <si>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</si>
  <si>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</si>
  <si>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</si>
  <si>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</si>
  <si>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</si>
  <si>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</si>
  <si>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</si>
  <si>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</si>
  <si>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</si>
  <si>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</si>
  <si>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</si>
  <si>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</si>
  <si>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</si>
  <si>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</si>
  <si>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</si>
  <si>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</si>
  <si>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</si>
  <si>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</si>
  <si>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</si>
  <si>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</si>
  <si>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</si>
  <si>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</si>
  <si>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</si>
  <si>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</si>
  <si>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</si>
  <si>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</si>
  <si>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</si>
  <si>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</si>
  <si>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</si>
  <si>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</si>
  <si>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</si>
  <si>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</si>
  <si>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</si>
  <si>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</si>
  <si>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</si>
  <si>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</si>
  <si>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</si>
  <si>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</si>
  <si>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</si>
  <si>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</si>
  <si>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</si>
  <si>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</si>
  <si>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</si>
  <si>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</si>
  <si>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</si>
  <si>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</si>
  <si>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</si>
  <si>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</si>
  <si>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</si>
  <si>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</si>
  <si>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</si>
  <si>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</si>
  <si>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</si>
  <si>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</si>
  <si>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</si>
  <si>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</si>
  <si>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</si>
  <si>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</si>
  <si>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</si>
  <si>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</si>
  <si>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</si>
  <si>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</si>
  <si>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</si>
  <si>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</si>
  <si>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</si>
  <si>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</si>
  <si>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</si>
  <si>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</si>
  <si>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</si>
  <si>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</si>
  <si>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</si>
  <si>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</si>
  <si>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</si>
  <si>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</si>
  <si>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</si>
  <si>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</si>
  <si>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</si>
  <si>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</si>
  <si>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</si>
  <si>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</si>
  <si>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</si>
  <si>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</si>
  <si>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</si>
  <si>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</si>
  <si>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</si>
  <si>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</si>
  <si>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</si>
  <si>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</si>
  <si>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</si>
  <si>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</si>
  <si>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</si>
  <si>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</si>
  <si>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</si>
  <si>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</si>
  <si>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</si>
  <si>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</si>
  <si>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</si>
  <si>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</si>
  <si>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</si>
  <si>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</si>
  <si>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</si>
  <si>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</si>
  <si>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</si>
  <si>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</si>
  <si>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</si>
  <si>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</si>
  <si>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</si>
  <si>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</si>
  <si>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</si>
  <si>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Linked and chopped off so interp func operates</t>
  </si>
  <si>
    <t>Overall Limit Max Fuel</t>
  </si>
  <si>
    <t>Overall Limit Mapped to Baro Table 1</t>
  </si>
  <si>
    <t>stockOS</t>
  </si>
  <si>
    <t>Arin_06_Man_HI.csv</t>
  </si>
  <si>
    <t>Sep 16,2019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</si>
  <si>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</si>
  <si>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</si>
  <si>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</si>
  <si>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</si>
  <si>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</si>
  <si>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</si>
  <si>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</si>
  <si>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</si>
  <si>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</si>
  <si>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</si>
  <si>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</si>
  <si>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</si>
  <si>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</si>
  <si>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</si>
  <si>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</si>
  <si>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</si>
  <si>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</si>
  <si>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</si>
  <si>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</si>
  <si>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</si>
  <si>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</si>
  <si>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</si>
  <si>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</si>
  <si>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</si>
  <si>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</si>
  <si>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</si>
  <si>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</si>
  <si>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</si>
  <si>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</si>
  <si>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</si>
  <si>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</si>
  <si>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</si>
  <si>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</si>
  <si>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</si>
  <si>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</si>
  <si>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</si>
  <si>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</si>
  <si>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</si>
  <si>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Baro Pressure (PSI)</t>
  </si>
  <si>
    <t>Throttle (%)</t>
  </si>
  <si>
    <t>Boost Pressure, Relative (PSI)</t>
  </si>
  <si>
    <t>Intake Air Temp (°F)</t>
  </si>
  <si>
    <t>Air Density (lb/ft3)</t>
  </si>
  <si>
    <t>Rspecific, Dry Air (J/(kg·K))</t>
  </si>
  <si>
    <t>Baro (Pa)</t>
  </si>
  <si>
    <t>IAT (°K)</t>
  </si>
  <si>
    <t>Air Density (J/(kg·K))</t>
  </si>
  <si>
    <t>Coolant Temp (°F)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</si>
  <si>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</si>
  <si>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</si>
  <si>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</si>
  <si>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</si>
  <si>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Fuel Pressure, Mpa</t>
  </si>
  <si>
    <t>Main Injection Duration, Deg</t>
  </si>
  <si>
    <t>Main Injection Duration, uS</t>
  </si>
  <si>
    <t>End of Main Injection, Deg</t>
  </si>
  <si>
    <t>Pilot Injection Duration, uS</t>
  </si>
  <si>
    <t>Pilot Injection Duration, Deg</t>
  </si>
  <si>
    <t>End of Pilot Injection, Deg</t>
  </si>
  <si>
    <t>Post Injection Duration, uS</t>
  </si>
  <si>
    <t>Post Injection Duration, Deg</t>
  </si>
  <si>
    <t>End of Post Injection, Deg **this is a guess</t>
  </si>
  <si>
    <t>Pilot Qty mm3</t>
  </si>
  <si>
    <t>Post Qty mm3</t>
  </si>
  <si>
    <t>Main Timing mm3</t>
  </si>
  <si>
    <t>Post Timing mm3</t>
  </si>
  <si>
    <t>Pilot Timing mm3</t>
  </si>
  <si>
    <t>Ensure all green, if axis do not match the calculators will be inaccurate.</t>
  </si>
  <si>
    <t>Pilot Qty RPM</t>
  </si>
  <si>
    <t>Post Qty RPM</t>
  </si>
  <si>
    <t>Main Timing RPM</t>
  </si>
  <si>
    <t>Pilot Timing RPM</t>
  </si>
  <si>
    <t>Post Timing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</si>
</sst>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0" fillId="0" borderId="0" xfId="0" applyNumberFormat="1"/>
    <xf numFmtId="0" fontId="0" fillId="2" borderId="0" xfId="0" applyFill="1"/>
    <xf numFmtId="21" fontId="0" fillId="0" borderId="0" xfId="0" applyNumberFormat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164" fontId="0" fillId="0" borderId="0" xfId="0" applyNumberFormat="1" applyBorder="1"/>
    <xf numFmtId="164" fontId="0" fillId="0" borderId="7" xfId="0" applyNumberFormat="1" applyBorder="1"/>
    <xf numFmtId="0" fontId="0" fillId="2" borderId="8" xfId="0" applyFill="1" applyBorder="1"/>
    <xf numFmtId="164" fontId="0" fillId="0" borderId="9" xfId="0" applyNumberFormat="1" applyBorder="1"/>
    <xf numFmtId="164" fontId="0" fillId="0" borderId="10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9" xfId="0" applyBorder="1" applyAlignment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2" fontId="0" fillId="0" borderId="0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7" xfId="0" applyBorder="1"/>
    <xf numFmtId="0" fontId="0" fillId="0" borderId="10" xfId="0" applyBorder="1"/>
    <xf numFmtId="0" fontId="0" fillId="0" borderId="7" xfId="0" applyFill="1" applyBorder="1"/>
    <xf numFmtId="0" fontId="0" fillId="0" borderId="0" xfId="0" applyBorder="1"/>
    <xf numFmtId="0" fontId="0" fillId="3" borderId="5" xfId="0" applyFill="1" applyBorder="1"/>
    <xf numFmtId="0" fontId="0" fillId="5" borderId="0" xfId="0" applyFill="1"/>
    <xf numFmtId="1" fontId="0" fillId="2" borderId="0" xfId="0" applyNumberFormat="1" applyFill="1"/>
    <xf numFmtId="1" fontId="0" fillId="2" borderId="0" xfId="0" applyNumberFormat="1" applyFill="1" applyBorder="1"/>
    <xf numFmtId="1" fontId="0" fillId="2" borderId="7" xfId="0" applyNumberFormat="1" applyFill="1" applyBorder="1"/>
    <xf numFmtId="2" fontId="0" fillId="4" borderId="0" xfId="0" applyNumberFormat="1" applyFill="1"/>
    <xf numFmtId="1" fontId="0" fillId="0" borderId="4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9" xfId="0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Fill="1" applyBorder="1"/>
    <xf numFmtId="2" fontId="0" fillId="0" borderId="7" xfId="0" applyNumberFormat="1" applyFill="1" applyBorder="1"/>
    <xf numFmtId="2" fontId="0" fillId="0" borderId="10" xfId="0" applyNumberFormat="1" applyFill="1" applyBorder="1"/>
    <xf numFmtId="164" fontId="0" fillId="0" borderId="7" xfId="0" applyNumberFormat="1" applyFill="1" applyBorder="1"/>
    <xf numFmtId="164" fontId="0" fillId="0" borderId="10" xfId="0" applyNumberFormat="1" applyFill="1" applyBorder="1"/>
    <xf numFmtId="0" fontId="0" fillId="6" borderId="0" xfId="0" applyFill="1"/>
    <xf numFmtId="0" fontId="0" fillId="6" borderId="0" xfId="0" applyFill="1" applyBorder="1"/>
    <xf numFmtId="164" fontId="0" fillId="4" borderId="0" xfId="0" applyNumberFormat="1" applyFill="1" applyBorder="1"/>
    <xf numFmtId="0" fontId="0" fillId="4" borderId="0" xfId="0" applyFill="1" applyBorder="1"/>
    <xf numFmtId="167" fontId="0" fillId="2" borderId="6" xfId="0" applyNumberFormat="1" applyFill="1" applyBorder="1"/>
    <xf numFmtId="167" fontId="0" fillId="2" borderId="8" xfId="0" applyNumberFormat="1" applyFill="1" applyBorder="1"/>
    <xf numFmtId="0" fontId="0" fillId="6" borderId="3" xfId="0" applyFill="1" applyBorder="1"/>
    <xf numFmtId="164" fontId="0" fillId="6" borderId="5" xfId="0" applyNumberFormat="1" applyFill="1" applyBorder="1"/>
    <xf numFmtId="0" fontId="0" fillId="6" borderId="8" xfId="0" applyFill="1" applyBorder="1"/>
    <xf numFmtId="164" fontId="0" fillId="6" borderId="10" xfId="0" applyNumberFormat="1" applyFill="1" applyBorder="1"/>
    <xf numFmtId="0" fontId="0" fillId="2" borderId="3" xfId="0" applyFill="1" applyBorder="1"/>
    <xf numFmtId="164" fontId="0" fillId="2" borderId="5" xfId="0" applyNumberFormat="1" applyFill="1" applyBorder="1"/>
    <xf numFmtId="164" fontId="0" fillId="2" borderId="10" xfId="0" applyNumberFormat="1" applyFill="1" applyBorder="1"/>
    <xf numFmtId="0" fontId="0" fillId="6" borderId="5" xfId="0" applyFill="1" applyBorder="1"/>
    <xf numFmtId="166" fontId="0" fillId="6" borderId="10" xfId="0" applyNumberFormat="1" applyFill="1" applyBorder="1"/>
    <xf numFmtId="0" fontId="0" fillId="6" borderId="11" xfId="0" applyFill="1" applyBorder="1"/>
    <xf numFmtId="0" fontId="0" fillId="6" borderId="12" xfId="0" applyFill="1" applyBorder="1"/>
    <xf numFmtId="168" fontId="0" fillId="6" borderId="12" xfId="0" applyNumberFormat="1" applyFill="1" applyBorder="1"/>
    <xf numFmtId="168" fontId="0" fillId="0" borderId="0" xfId="0" applyNumberFormat="1"/>
    <xf numFmtId="165" fontId="0" fillId="6" borderId="0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2"/>
  <sheetViews>
    <sheetView workbookViewId="0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1101</v>
      </c>
    </row>
    <row r="3" spans="1:3" x14ac:dyDescent="0.25">
      <c r="A3" t="s">
        <v>2</v>
      </c>
      <c r="B3" t="s">
        <v>1102</v>
      </c>
      <c r="C3" s="3">
        <v>0.53126157407407404</v>
      </c>
    </row>
    <row r="5" spans="1:3" x14ac:dyDescent="0.25">
      <c r="A5" t="s">
        <v>4</v>
      </c>
      <c r="B5" t="s">
        <v>5</v>
      </c>
    </row>
    <row r="6" spans="1:3" x14ac:dyDescent="0.25">
      <c r="A6" t="s">
        <v>3</v>
      </c>
      <c r="B6" t="s">
        <v>6</v>
      </c>
    </row>
    <row r="7" spans="1:3" x14ac:dyDescent="0.25">
      <c r="A7">
        <v>1</v>
      </c>
      <c r="B7">
        <v>600</v>
      </c>
    </row>
    <row r="8" spans="1:3" x14ac:dyDescent="0.25">
      <c r="A8">
        <v>2</v>
      </c>
      <c r="B8">
        <v>650</v>
      </c>
    </row>
    <row r="9" spans="1:3" x14ac:dyDescent="0.25">
      <c r="A9">
        <v>3</v>
      </c>
      <c r="B9">
        <v>750</v>
      </c>
    </row>
    <row r="10" spans="1:3" x14ac:dyDescent="0.25">
      <c r="A10">
        <v>4</v>
      </c>
      <c r="B10">
        <v>800</v>
      </c>
    </row>
    <row r="11" spans="1:3" x14ac:dyDescent="0.25">
      <c r="A11">
        <v>5</v>
      </c>
      <c r="B11">
        <v>900</v>
      </c>
    </row>
    <row r="12" spans="1:3" x14ac:dyDescent="0.25">
      <c r="A12">
        <v>6</v>
      </c>
      <c r="B12">
        <v>1000</v>
      </c>
    </row>
    <row r="13" spans="1:3" x14ac:dyDescent="0.25">
      <c r="A13">
        <v>7</v>
      </c>
      <c r="B13">
        <v>1200</v>
      </c>
    </row>
    <row r="14" spans="1:3" x14ac:dyDescent="0.25">
      <c r="A14">
        <v>8</v>
      </c>
      <c r="B14">
        <v>1380</v>
      </c>
    </row>
    <row r="15" spans="1:3" x14ac:dyDescent="0.25">
      <c r="A15">
        <v>9</v>
      </c>
      <c r="B15">
        <v>1600</v>
      </c>
    </row>
    <row r="16" spans="1:3" x14ac:dyDescent="0.25">
      <c r="A16">
        <v>10</v>
      </c>
      <c r="B16">
        <v>1800</v>
      </c>
    </row>
    <row r="17" spans="1:2" x14ac:dyDescent="0.25">
      <c r="A17">
        <v>11</v>
      </c>
      <c r="B17">
        <v>2000</v>
      </c>
    </row>
    <row r="18" spans="1:2" x14ac:dyDescent="0.25">
      <c r="A18">
        <v>12</v>
      </c>
      <c r="B18">
        <v>2200</v>
      </c>
    </row>
    <row r="19" spans="1:2" x14ac:dyDescent="0.25">
      <c r="A19">
        <v>13</v>
      </c>
      <c r="B19">
        <v>2400</v>
      </c>
    </row>
    <row r="20" spans="1:2" x14ac:dyDescent="0.25">
      <c r="A20">
        <v>14</v>
      </c>
      <c r="B20">
        <v>2600</v>
      </c>
    </row>
    <row r="21" spans="1:2" x14ac:dyDescent="0.25">
      <c r="A21">
        <v>15</v>
      </c>
      <c r="B21">
        <v>2700</v>
      </c>
    </row>
    <row r="22" spans="1:2" x14ac:dyDescent="0.25">
      <c r="A22">
        <v>16</v>
      </c>
      <c r="B22">
        <v>2800</v>
      </c>
    </row>
    <row r="23" spans="1:2" x14ac:dyDescent="0.25">
      <c r="A23">
        <v>17</v>
      </c>
      <c r="B23">
        <v>2900</v>
      </c>
    </row>
    <row r="24" spans="1:2" x14ac:dyDescent="0.25">
      <c r="A24">
        <v>18</v>
      </c>
      <c r="B24">
        <v>3000</v>
      </c>
    </row>
    <row r="25" spans="1:2" x14ac:dyDescent="0.25">
      <c r="A25">
        <v>19</v>
      </c>
      <c r="B25">
        <v>3220</v>
      </c>
    </row>
    <row r="26" spans="1:2" x14ac:dyDescent="0.25">
      <c r="A26">
        <v>20</v>
      </c>
      <c r="B26">
        <v>3600</v>
      </c>
    </row>
    <row r="27" spans="1:2" x14ac:dyDescent="0.25">
      <c r="A27">
        <v>21</v>
      </c>
      <c r="B27">
        <v>4000</v>
      </c>
    </row>
    <row r="29" spans="1:2" x14ac:dyDescent="0.25">
      <c r="A29" t="s">
        <v>7</v>
      </c>
      <c r="B29" t="s">
        <v>8</v>
      </c>
    </row>
    <row r="30" spans="1:2" x14ac:dyDescent="0.25">
      <c r="A30" t="s">
        <v>3</v>
      </c>
      <c r="B30" t="s">
        <v>9</v>
      </c>
    </row>
    <row r="31" spans="1:2" x14ac:dyDescent="0.25">
      <c r="A31">
        <v>1</v>
      </c>
      <c r="B31">
        <v>0</v>
      </c>
    </row>
    <row r="32" spans="1:2" x14ac:dyDescent="0.25">
      <c r="A32">
        <v>2</v>
      </c>
      <c r="B32">
        <v>25</v>
      </c>
    </row>
    <row r="33" spans="1:2" x14ac:dyDescent="0.25">
      <c r="A33">
        <v>3</v>
      </c>
      <c r="B33">
        <v>50</v>
      </c>
    </row>
    <row r="34" spans="1:2" x14ac:dyDescent="0.25">
      <c r="A34">
        <v>4</v>
      </c>
      <c r="B34">
        <v>100</v>
      </c>
    </row>
    <row r="36" spans="1:2" x14ac:dyDescent="0.25">
      <c r="A36" t="s">
        <v>10</v>
      </c>
      <c r="B36" t="s">
        <v>11</v>
      </c>
    </row>
    <row r="37" spans="1:2" x14ac:dyDescent="0.25">
      <c r="A37" t="s">
        <v>3</v>
      </c>
      <c r="B37" t="s">
        <v>6</v>
      </c>
    </row>
    <row r="38" spans="1:2" x14ac:dyDescent="0.25">
      <c r="A38">
        <v>1</v>
      </c>
      <c r="B38">
        <v>600</v>
      </c>
    </row>
    <row r="39" spans="1:2" x14ac:dyDescent="0.25">
      <c r="A39">
        <v>2</v>
      </c>
      <c r="B39">
        <v>650</v>
      </c>
    </row>
    <row r="40" spans="1:2" x14ac:dyDescent="0.25">
      <c r="A40">
        <v>3</v>
      </c>
      <c r="B40">
        <v>750</v>
      </c>
    </row>
    <row r="41" spans="1:2" x14ac:dyDescent="0.25">
      <c r="A41">
        <v>4</v>
      </c>
      <c r="B41">
        <v>800</v>
      </c>
    </row>
    <row r="42" spans="1:2" x14ac:dyDescent="0.25">
      <c r="A42">
        <v>5</v>
      </c>
      <c r="B42">
        <v>900</v>
      </c>
    </row>
    <row r="43" spans="1:2" x14ac:dyDescent="0.25">
      <c r="A43">
        <v>6</v>
      </c>
      <c r="B43">
        <v>1000</v>
      </c>
    </row>
    <row r="44" spans="1:2" x14ac:dyDescent="0.25">
      <c r="A44">
        <v>7</v>
      </c>
      <c r="B44">
        <v>1200</v>
      </c>
    </row>
    <row r="45" spans="1:2" x14ac:dyDescent="0.25">
      <c r="A45">
        <v>8</v>
      </c>
      <c r="B45">
        <v>1380</v>
      </c>
    </row>
    <row r="46" spans="1:2" x14ac:dyDescent="0.25">
      <c r="A46">
        <v>9</v>
      </c>
      <c r="B46">
        <v>1600</v>
      </c>
    </row>
    <row r="47" spans="1:2" x14ac:dyDescent="0.25">
      <c r="A47">
        <v>10</v>
      </c>
      <c r="B47">
        <v>1800</v>
      </c>
    </row>
    <row r="48" spans="1:2" x14ac:dyDescent="0.25">
      <c r="A48">
        <v>11</v>
      </c>
      <c r="B48">
        <v>2000</v>
      </c>
    </row>
    <row r="49" spans="1:2" x14ac:dyDescent="0.25">
      <c r="A49">
        <v>12</v>
      </c>
      <c r="B49">
        <v>2200</v>
      </c>
    </row>
    <row r="50" spans="1:2" x14ac:dyDescent="0.25">
      <c r="A50">
        <v>13</v>
      </c>
      <c r="B50">
        <v>2400</v>
      </c>
    </row>
    <row r="51" spans="1:2" x14ac:dyDescent="0.25">
      <c r="A51">
        <v>14</v>
      </c>
      <c r="B51">
        <v>2600</v>
      </c>
    </row>
    <row r="52" spans="1:2" x14ac:dyDescent="0.25">
      <c r="A52">
        <v>15</v>
      </c>
      <c r="B52">
        <v>2700</v>
      </c>
    </row>
    <row r="53" spans="1:2" x14ac:dyDescent="0.25">
      <c r="A53">
        <v>16</v>
      </c>
      <c r="B53">
        <v>2800</v>
      </c>
    </row>
    <row r="54" spans="1:2" x14ac:dyDescent="0.25">
      <c r="A54">
        <v>17</v>
      </c>
      <c r="B54">
        <v>2900</v>
      </c>
    </row>
    <row r="55" spans="1:2" x14ac:dyDescent="0.25">
      <c r="A55">
        <v>18</v>
      </c>
      <c r="B55">
        <v>3000</v>
      </c>
    </row>
    <row r="56" spans="1:2" x14ac:dyDescent="0.25">
      <c r="A56">
        <v>19</v>
      </c>
      <c r="B56">
        <v>3220</v>
      </c>
    </row>
    <row r="57" spans="1:2" x14ac:dyDescent="0.25">
      <c r="A57">
        <v>20</v>
      </c>
      <c r="B57">
        <v>3600</v>
      </c>
    </row>
    <row r="58" spans="1:2" x14ac:dyDescent="0.25">
      <c r="A58">
        <v>21</v>
      </c>
      <c r="B58">
        <v>4000</v>
      </c>
    </row>
    <row r="60" spans="1:2" x14ac:dyDescent="0.25">
      <c r="A60" t="s">
        <v>12</v>
      </c>
      <c r="B60" t="s">
        <v>13</v>
      </c>
    </row>
    <row r="61" spans="1:2" x14ac:dyDescent="0.25">
      <c r="A61" t="s">
        <v>3</v>
      </c>
      <c r="B61" t="s">
        <v>9</v>
      </c>
    </row>
    <row r="62" spans="1:2" x14ac:dyDescent="0.25">
      <c r="A62">
        <v>1</v>
      </c>
      <c r="B62">
        <v>0</v>
      </c>
    </row>
    <row r="63" spans="1:2" x14ac:dyDescent="0.25">
      <c r="A63">
        <v>2</v>
      </c>
      <c r="B63">
        <v>25</v>
      </c>
    </row>
    <row r="64" spans="1:2" x14ac:dyDescent="0.25">
      <c r="A64">
        <v>3</v>
      </c>
      <c r="B64">
        <v>50</v>
      </c>
    </row>
    <row r="65" spans="1:2" x14ac:dyDescent="0.25">
      <c r="A65">
        <v>4</v>
      </c>
      <c r="B65">
        <v>100</v>
      </c>
    </row>
    <row r="67" spans="1:2" x14ac:dyDescent="0.25">
      <c r="A67" t="s">
        <v>14</v>
      </c>
      <c r="B67" t="s">
        <v>15</v>
      </c>
    </row>
    <row r="68" spans="1:2" x14ac:dyDescent="0.25">
      <c r="A68" t="s">
        <v>3</v>
      </c>
      <c r="B68" t="s">
        <v>16</v>
      </c>
    </row>
    <row r="69" spans="1:2" x14ac:dyDescent="0.25">
      <c r="A69">
        <v>1</v>
      </c>
      <c r="B69">
        <v>0</v>
      </c>
    </row>
    <row r="70" spans="1:2" x14ac:dyDescent="0.25">
      <c r="A70">
        <v>2</v>
      </c>
      <c r="B70">
        <v>1.0190220000000001</v>
      </c>
    </row>
    <row r="71" spans="1:2" x14ac:dyDescent="0.25">
      <c r="A71">
        <v>3</v>
      </c>
      <c r="B71">
        <v>1.9701090000000001</v>
      </c>
    </row>
    <row r="72" spans="1:2" x14ac:dyDescent="0.25">
      <c r="A72">
        <v>4</v>
      </c>
      <c r="B72">
        <v>5.0271739999999996</v>
      </c>
    </row>
    <row r="73" spans="1:2" x14ac:dyDescent="0.25">
      <c r="A73">
        <v>5</v>
      </c>
      <c r="B73">
        <v>8.0163049999999991</v>
      </c>
    </row>
    <row r="74" spans="1:2" x14ac:dyDescent="0.25">
      <c r="A74">
        <v>6</v>
      </c>
      <c r="B74">
        <v>12.024457</v>
      </c>
    </row>
    <row r="75" spans="1:2" x14ac:dyDescent="0.25">
      <c r="A75">
        <v>7</v>
      </c>
      <c r="B75">
        <v>15.013586999999999</v>
      </c>
    </row>
    <row r="76" spans="1:2" x14ac:dyDescent="0.25">
      <c r="A76">
        <v>8</v>
      </c>
      <c r="B76">
        <v>19.972826000000001</v>
      </c>
    </row>
    <row r="77" spans="1:2" x14ac:dyDescent="0.25">
      <c r="A77">
        <v>9</v>
      </c>
      <c r="B77">
        <v>25.000001000000001</v>
      </c>
    </row>
    <row r="78" spans="1:2" x14ac:dyDescent="0.25">
      <c r="A78">
        <v>10</v>
      </c>
      <c r="B78">
        <v>30.027175</v>
      </c>
    </row>
    <row r="79" spans="1:2" x14ac:dyDescent="0.25">
      <c r="A79">
        <v>11</v>
      </c>
      <c r="B79">
        <v>33.016305000000003</v>
      </c>
    </row>
    <row r="80" spans="1:2" x14ac:dyDescent="0.25">
      <c r="A80">
        <v>12</v>
      </c>
      <c r="B80">
        <v>34.986414000000003</v>
      </c>
    </row>
    <row r="81" spans="1:2" x14ac:dyDescent="0.25">
      <c r="A81">
        <v>13</v>
      </c>
      <c r="B81">
        <v>37.975543999999999</v>
      </c>
    </row>
    <row r="82" spans="1:2" x14ac:dyDescent="0.25">
      <c r="A82">
        <v>14</v>
      </c>
      <c r="B82">
        <v>40.013587999999999</v>
      </c>
    </row>
    <row r="83" spans="1:2" x14ac:dyDescent="0.25">
      <c r="A83">
        <v>15</v>
      </c>
      <c r="B83">
        <v>41.032609999999998</v>
      </c>
    </row>
    <row r="84" spans="1:2" x14ac:dyDescent="0.25">
      <c r="A84">
        <v>16</v>
      </c>
      <c r="B84">
        <v>44.021740000000001</v>
      </c>
    </row>
    <row r="85" spans="1:2" x14ac:dyDescent="0.25">
      <c r="A85">
        <v>17</v>
      </c>
      <c r="B85">
        <v>45.991849000000002</v>
      </c>
    </row>
    <row r="86" spans="1:2" x14ac:dyDescent="0.25">
      <c r="A86">
        <v>18</v>
      </c>
      <c r="B86">
        <v>48.029891999999997</v>
      </c>
    </row>
    <row r="87" spans="1:2" x14ac:dyDescent="0.25">
      <c r="A87">
        <v>19</v>
      </c>
      <c r="B87">
        <v>51.019022999999997</v>
      </c>
    </row>
    <row r="88" spans="1:2" x14ac:dyDescent="0.25">
      <c r="A88">
        <v>20</v>
      </c>
      <c r="B88">
        <v>59.986414000000003</v>
      </c>
    </row>
    <row r="89" spans="1:2" x14ac:dyDescent="0.25">
      <c r="A89">
        <v>21</v>
      </c>
      <c r="B89">
        <v>80.027175999999997</v>
      </c>
    </row>
    <row r="90" spans="1:2" x14ac:dyDescent="0.25">
      <c r="A90">
        <v>22</v>
      </c>
      <c r="B90">
        <v>100.00000199999999</v>
      </c>
    </row>
    <row r="91" spans="1:2" x14ac:dyDescent="0.25">
      <c r="A91">
        <v>23</v>
      </c>
      <c r="B91">
        <v>119.972829</v>
      </c>
    </row>
    <row r="92" spans="1:2" x14ac:dyDescent="0.25">
      <c r="A92">
        <v>24</v>
      </c>
      <c r="B92">
        <v>140.01358999999999</v>
      </c>
    </row>
    <row r="94" spans="1:2" x14ac:dyDescent="0.25">
      <c r="A94" t="s">
        <v>17</v>
      </c>
      <c r="B94" t="s">
        <v>18</v>
      </c>
    </row>
    <row r="95" spans="1:2" x14ac:dyDescent="0.25">
      <c r="A95" t="s">
        <v>3</v>
      </c>
      <c r="B95" t="s">
        <v>19</v>
      </c>
    </row>
    <row r="96" spans="1:2" x14ac:dyDescent="0.25">
      <c r="A96">
        <v>1</v>
      </c>
      <c r="B96">
        <v>8.9792000000000005</v>
      </c>
    </row>
    <row r="97" spans="1:2" x14ac:dyDescent="0.25">
      <c r="A97">
        <v>2</v>
      </c>
      <c r="B97">
        <v>14.9816</v>
      </c>
    </row>
    <row r="98" spans="1:2" x14ac:dyDescent="0.25">
      <c r="A98">
        <v>3</v>
      </c>
      <c r="B98">
        <v>20.007999999999999</v>
      </c>
    </row>
    <row r="99" spans="1:2" x14ac:dyDescent="0.25">
      <c r="A99">
        <v>4</v>
      </c>
      <c r="B99">
        <v>24.985600000000002</v>
      </c>
    </row>
    <row r="100" spans="1:2" x14ac:dyDescent="0.25">
      <c r="A100">
        <v>5</v>
      </c>
      <c r="B100">
        <v>30.012</v>
      </c>
    </row>
    <row r="101" spans="1:2" x14ac:dyDescent="0.25">
      <c r="A101">
        <v>6</v>
      </c>
      <c r="B101">
        <v>40.015999999999998</v>
      </c>
    </row>
    <row r="102" spans="1:2" x14ac:dyDescent="0.25">
      <c r="A102">
        <v>7</v>
      </c>
      <c r="B102">
        <v>50.02</v>
      </c>
    </row>
    <row r="103" spans="1:2" x14ac:dyDescent="0.25">
      <c r="A103">
        <v>8</v>
      </c>
      <c r="B103">
        <v>60.024000000000001</v>
      </c>
    </row>
    <row r="104" spans="1:2" x14ac:dyDescent="0.25">
      <c r="A104">
        <v>9</v>
      </c>
      <c r="B104">
        <v>69.979200000000006</v>
      </c>
    </row>
    <row r="105" spans="1:2" x14ac:dyDescent="0.25">
      <c r="A105">
        <v>10</v>
      </c>
      <c r="B105">
        <v>79.983199999999997</v>
      </c>
    </row>
    <row r="106" spans="1:2" x14ac:dyDescent="0.25">
      <c r="A106">
        <v>11</v>
      </c>
      <c r="B106">
        <v>99.991200000000006</v>
      </c>
    </row>
    <row r="107" spans="1:2" x14ac:dyDescent="0.25">
      <c r="A107">
        <v>12</v>
      </c>
      <c r="B107">
        <v>109.9952</v>
      </c>
    </row>
    <row r="108" spans="1:2" x14ac:dyDescent="0.25">
      <c r="A108">
        <v>13</v>
      </c>
      <c r="B108">
        <v>119.9992</v>
      </c>
    </row>
    <row r="109" spans="1:2" x14ac:dyDescent="0.25">
      <c r="A109">
        <v>14</v>
      </c>
      <c r="B109">
        <v>140.00720000000001</v>
      </c>
    </row>
    <row r="110" spans="1:2" x14ac:dyDescent="0.25">
      <c r="A110">
        <v>15</v>
      </c>
      <c r="B110">
        <v>160.01519999999999</v>
      </c>
    </row>
    <row r="111" spans="1:2" x14ac:dyDescent="0.25">
      <c r="A111">
        <v>16</v>
      </c>
      <c r="B111">
        <v>180.0232</v>
      </c>
    </row>
    <row r="113" spans="1:5" x14ac:dyDescent="0.25">
      <c r="A113" t="s">
        <v>1103</v>
      </c>
      <c r="B113" t="s">
        <v>1104</v>
      </c>
    </row>
    <row r="114" spans="1:5" x14ac:dyDescent="0.25">
      <c r="B114" t="s">
        <v>21</v>
      </c>
    </row>
    <row r="115" spans="1:5" x14ac:dyDescent="0.25">
      <c r="A115" t="s">
        <v>22</v>
      </c>
      <c r="B115">
        <v>0</v>
      </c>
      <c r="C115">
        <v>25</v>
      </c>
      <c r="D115">
        <v>50</v>
      </c>
      <c r="E115">
        <v>100</v>
      </c>
    </row>
    <row r="116" spans="1:5" x14ac:dyDescent="0.25">
      <c r="A116">
        <v>600</v>
      </c>
      <c r="B116">
        <v>0</v>
      </c>
      <c r="C116">
        <v>33.220109000000001</v>
      </c>
      <c r="D116">
        <v>57.472827000000002</v>
      </c>
      <c r="E116">
        <v>144.97282899999999</v>
      </c>
    </row>
    <row r="117" spans="1:5" x14ac:dyDescent="0.25">
      <c r="A117">
        <v>650</v>
      </c>
      <c r="B117">
        <v>0</v>
      </c>
      <c r="C117">
        <v>30.027175</v>
      </c>
      <c r="D117">
        <v>55.027175</v>
      </c>
      <c r="E117">
        <v>144.97282899999999</v>
      </c>
    </row>
    <row r="118" spans="1:5" x14ac:dyDescent="0.25">
      <c r="A118">
        <v>750</v>
      </c>
      <c r="B118">
        <v>0</v>
      </c>
      <c r="C118">
        <v>28.328804999999999</v>
      </c>
      <c r="D118">
        <v>52.513587999999999</v>
      </c>
      <c r="E118">
        <v>144.97282899999999</v>
      </c>
    </row>
    <row r="119" spans="1:5" x14ac:dyDescent="0.25">
      <c r="A119">
        <v>800</v>
      </c>
      <c r="B119">
        <v>0</v>
      </c>
      <c r="C119">
        <v>23.233695999999998</v>
      </c>
      <c r="D119">
        <v>47.486414000000003</v>
      </c>
      <c r="E119">
        <v>144.97282899999999</v>
      </c>
    </row>
    <row r="120" spans="1:5" x14ac:dyDescent="0.25">
      <c r="A120">
        <v>900</v>
      </c>
      <c r="B120">
        <v>0</v>
      </c>
      <c r="C120">
        <v>23.233695999999998</v>
      </c>
      <c r="D120">
        <v>47.486414000000003</v>
      </c>
      <c r="E120">
        <v>144.97282899999999</v>
      </c>
    </row>
    <row r="121" spans="1:5" x14ac:dyDescent="0.25">
      <c r="A121">
        <v>1000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1200</v>
      </c>
      <c r="B122">
        <v>0</v>
      </c>
      <c r="C122">
        <v>30.027175</v>
      </c>
      <c r="D122">
        <v>55.027175</v>
      </c>
      <c r="E122">
        <v>144.97282899999999</v>
      </c>
    </row>
    <row r="123" spans="1:5" x14ac:dyDescent="0.25">
      <c r="A123">
        <v>1380</v>
      </c>
      <c r="B123">
        <v>0</v>
      </c>
      <c r="C123">
        <v>30.027175</v>
      </c>
      <c r="D123">
        <v>59.986414000000003</v>
      </c>
      <c r="E123">
        <v>144.97282899999999</v>
      </c>
    </row>
    <row r="124" spans="1:5" x14ac:dyDescent="0.25">
      <c r="A124">
        <v>1600</v>
      </c>
      <c r="B124">
        <v>0</v>
      </c>
      <c r="C124">
        <v>34.986414000000003</v>
      </c>
      <c r="D124">
        <v>69.972828000000007</v>
      </c>
      <c r="E124">
        <v>144.97282899999999</v>
      </c>
    </row>
    <row r="125" spans="1:5" x14ac:dyDescent="0.25">
      <c r="A125">
        <v>1800</v>
      </c>
      <c r="B125">
        <v>0</v>
      </c>
      <c r="C125">
        <v>34.986414000000003</v>
      </c>
      <c r="D125">
        <v>69.972828000000007</v>
      </c>
      <c r="E125">
        <v>144.97282899999999</v>
      </c>
    </row>
    <row r="126" spans="1:5" x14ac:dyDescent="0.25">
      <c r="A126">
        <v>2000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2200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2400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2600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2700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2800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2900</v>
      </c>
      <c r="B132">
        <v>0</v>
      </c>
      <c r="C132">
        <v>34.986414000000003</v>
      </c>
      <c r="D132">
        <v>69.972828000000007</v>
      </c>
      <c r="E132">
        <v>141.983699</v>
      </c>
    </row>
    <row r="133" spans="1:5" x14ac:dyDescent="0.25">
      <c r="A133">
        <v>3000</v>
      </c>
      <c r="B133">
        <v>0</v>
      </c>
      <c r="C133">
        <v>34.986414000000003</v>
      </c>
      <c r="D133">
        <v>69.972828000000007</v>
      </c>
      <c r="E133">
        <v>130.978264</v>
      </c>
    </row>
    <row r="134" spans="1:5" x14ac:dyDescent="0.25">
      <c r="A134">
        <v>3220</v>
      </c>
      <c r="B134">
        <v>0</v>
      </c>
      <c r="C134">
        <v>25.000001000000001</v>
      </c>
      <c r="D134">
        <v>50.000000999999997</v>
      </c>
      <c r="E134">
        <v>100.00000199999999</v>
      </c>
    </row>
    <row r="135" spans="1:5" x14ac:dyDescent="0.25">
      <c r="A135">
        <v>3600</v>
      </c>
      <c r="B135">
        <v>0</v>
      </c>
      <c r="C135">
        <v>25.000001000000001</v>
      </c>
      <c r="D135">
        <v>50.000000999999997</v>
      </c>
      <c r="E135">
        <v>72.010870999999995</v>
      </c>
    </row>
    <row r="136" spans="1:5" x14ac:dyDescent="0.25">
      <c r="A136">
        <v>4000</v>
      </c>
      <c r="B136">
        <v>0</v>
      </c>
      <c r="C136">
        <v>0</v>
      </c>
      <c r="D136">
        <v>0</v>
      </c>
      <c r="E136">
        <v>0</v>
      </c>
    </row>
    <row r="138" spans="1:5" x14ac:dyDescent="0.25">
      <c r="A138" t="s">
        <v>1105</v>
      </c>
      <c r="B138" t="s">
        <v>23</v>
      </c>
    </row>
    <row r="139" spans="1:5" x14ac:dyDescent="0.25">
      <c r="B139" t="s">
        <v>21</v>
      </c>
    </row>
    <row r="140" spans="1:5" x14ac:dyDescent="0.25">
      <c r="A140" t="s">
        <v>22</v>
      </c>
      <c r="B140">
        <v>0</v>
      </c>
      <c r="C140">
        <v>25</v>
      </c>
      <c r="D140">
        <v>50</v>
      </c>
      <c r="E140">
        <v>100</v>
      </c>
    </row>
    <row r="141" spans="1:5" x14ac:dyDescent="0.25">
      <c r="A141">
        <v>600</v>
      </c>
      <c r="B141">
        <v>0</v>
      </c>
      <c r="C141">
        <v>33.220109000000001</v>
      </c>
      <c r="D141">
        <v>57.472827000000002</v>
      </c>
      <c r="E141">
        <v>144.97282899999999</v>
      </c>
    </row>
    <row r="142" spans="1:5" x14ac:dyDescent="0.25">
      <c r="A142">
        <v>650</v>
      </c>
      <c r="B142">
        <v>0</v>
      </c>
      <c r="C142">
        <v>30.027175</v>
      </c>
      <c r="D142">
        <v>55.027175</v>
      </c>
      <c r="E142">
        <v>144.97282899999999</v>
      </c>
    </row>
    <row r="143" spans="1:5" x14ac:dyDescent="0.25">
      <c r="A143">
        <v>750</v>
      </c>
      <c r="B143">
        <v>0</v>
      </c>
      <c r="C143">
        <v>28.328804999999999</v>
      </c>
      <c r="D143">
        <v>52.513587999999999</v>
      </c>
      <c r="E143">
        <v>144.97282899999999</v>
      </c>
    </row>
    <row r="144" spans="1:5" x14ac:dyDescent="0.25">
      <c r="A144">
        <v>800</v>
      </c>
      <c r="B144">
        <v>0</v>
      </c>
      <c r="C144">
        <v>23.233695999999998</v>
      </c>
      <c r="D144">
        <v>47.486414000000003</v>
      </c>
      <c r="E144">
        <v>144.97282899999999</v>
      </c>
    </row>
    <row r="145" spans="1:5" x14ac:dyDescent="0.25">
      <c r="A145">
        <v>900</v>
      </c>
      <c r="B145">
        <v>0</v>
      </c>
      <c r="C145">
        <v>23.233695999999998</v>
      </c>
      <c r="D145">
        <v>47.486414000000003</v>
      </c>
      <c r="E145">
        <v>144.97282899999999</v>
      </c>
    </row>
    <row r="146" spans="1:5" x14ac:dyDescent="0.25">
      <c r="A146">
        <v>1000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1200</v>
      </c>
      <c r="B147">
        <v>0</v>
      </c>
      <c r="C147">
        <v>30.027175</v>
      </c>
      <c r="D147">
        <v>55.027175</v>
      </c>
      <c r="E147">
        <v>144.97282899999999</v>
      </c>
    </row>
    <row r="148" spans="1:5" x14ac:dyDescent="0.25">
      <c r="A148">
        <v>1380</v>
      </c>
      <c r="B148">
        <v>0</v>
      </c>
      <c r="C148">
        <v>30.027175</v>
      </c>
      <c r="D148">
        <v>59.986414000000003</v>
      </c>
      <c r="E148">
        <v>144.97282899999999</v>
      </c>
    </row>
    <row r="149" spans="1:5" x14ac:dyDescent="0.25">
      <c r="A149">
        <v>1600</v>
      </c>
      <c r="B149">
        <v>0</v>
      </c>
      <c r="C149">
        <v>34.986414000000003</v>
      </c>
      <c r="D149">
        <v>69.972828000000007</v>
      </c>
      <c r="E149">
        <v>144.97282899999999</v>
      </c>
    </row>
    <row r="150" spans="1:5" x14ac:dyDescent="0.25">
      <c r="A150">
        <v>1800</v>
      </c>
      <c r="B150">
        <v>0</v>
      </c>
      <c r="C150">
        <v>34.986414000000003</v>
      </c>
      <c r="D150">
        <v>69.972828000000007</v>
      </c>
      <c r="E150">
        <v>144.97282899999999</v>
      </c>
    </row>
    <row r="151" spans="1:5" x14ac:dyDescent="0.25">
      <c r="A151">
        <v>2000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2200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2400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2600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2700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2800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2900</v>
      </c>
      <c r="B157">
        <v>0</v>
      </c>
      <c r="C157">
        <v>34.986414000000003</v>
      </c>
      <c r="D157">
        <v>69.972828000000007</v>
      </c>
      <c r="E157">
        <v>141.983699</v>
      </c>
    </row>
    <row r="158" spans="1:5" x14ac:dyDescent="0.25">
      <c r="A158">
        <v>3000</v>
      </c>
      <c r="B158">
        <v>0</v>
      </c>
      <c r="C158">
        <v>34.986414000000003</v>
      </c>
      <c r="D158">
        <v>69.972828000000007</v>
      </c>
      <c r="E158">
        <v>130.978264</v>
      </c>
    </row>
    <row r="159" spans="1:5" x14ac:dyDescent="0.25">
      <c r="A159">
        <v>3220</v>
      </c>
      <c r="B159">
        <v>0</v>
      </c>
      <c r="C159">
        <v>25.000001000000001</v>
      </c>
      <c r="D159">
        <v>50.000000999999997</v>
      </c>
      <c r="E159">
        <v>100.00000199999999</v>
      </c>
    </row>
    <row r="160" spans="1:5" x14ac:dyDescent="0.25">
      <c r="A160">
        <v>3600</v>
      </c>
      <c r="B160">
        <v>0</v>
      </c>
      <c r="C160">
        <v>25.000001000000001</v>
      </c>
      <c r="D160">
        <v>50.000000999999997</v>
      </c>
      <c r="E160">
        <v>72.010870999999995</v>
      </c>
    </row>
    <row r="161" spans="1:17" x14ac:dyDescent="0.25">
      <c r="A161">
        <v>4000</v>
      </c>
      <c r="B161">
        <v>0</v>
      </c>
      <c r="C161">
        <v>0</v>
      </c>
      <c r="D161">
        <v>0</v>
      </c>
      <c r="E161">
        <v>0</v>
      </c>
    </row>
    <row r="163" spans="1:17" x14ac:dyDescent="0.25">
      <c r="A163" t="s">
        <v>1106</v>
      </c>
      <c r="B163" t="s">
        <v>24</v>
      </c>
    </row>
    <row r="164" spans="1:17" x14ac:dyDescent="0.25">
      <c r="B164" t="s">
        <v>25</v>
      </c>
    </row>
    <row r="165" spans="1:17" x14ac:dyDescent="0.25">
      <c r="A165" t="s">
        <v>26</v>
      </c>
      <c r="B165">
        <v>9</v>
      </c>
      <c r="C165">
        <v>15</v>
      </c>
      <c r="D165">
        <v>20</v>
      </c>
      <c r="E165">
        <v>25</v>
      </c>
      <c r="F165">
        <v>30</v>
      </c>
      <c r="G165">
        <v>40</v>
      </c>
      <c r="H165">
        <v>50</v>
      </c>
      <c r="I165">
        <v>60</v>
      </c>
      <c r="J165">
        <v>70</v>
      </c>
      <c r="K165">
        <v>80</v>
      </c>
      <c r="L165">
        <v>100</v>
      </c>
      <c r="M165">
        <v>110</v>
      </c>
      <c r="N165">
        <v>120</v>
      </c>
      <c r="O165">
        <v>140</v>
      </c>
      <c r="P165">
        <v>160</v>
      </c>
      <c r="Q165">
        <v>180</v>
      </c>
    </row>
    <row r="166" spans="1:1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>
        <v>1</v>
      </c>
      <c r="B167">
        <v>0</v>
      </c>
      <c r="C167">
        <v>590</v>
      </c>
      <c r="D167">
        <v>407.2</v>
      </c>
      <c r="E167">
        <v>287.2</v>
      </c>
      <c r="F167">
        <v>259.2</v>
      </c>
      <c r="G167">
        <v>160</v>
      </c>
      <c r="H167">
        <v>160</v>
      </c>
      <c r="I167">
        <v>160</v>
      </c>
      <c r="J167">
        <v>160</v>
      </c>
      <c r="K167">
        <v>160</v>
      </c>
      <c r="L167">
        <v>160</v>
      </c>
      <c r="M167">
        <v>160</v>
      </c>
      <c r="N167">
        <v>160</v>
      </c>
      <c r="O167">
        <v>160</v>
      </c>
      <c r="P167">
        <v>160</v>
      </c>
      <c r="Q167">
        <v>160</v>
      </c>
    </row>
    <row r="168" spans="1:17" x14ac:dyDescent="0.25">
      <c r="A168">
        <v>2</v>
      </c>
      <c r="B168">
        <v>0</v>
      </c>
      <c r="C168">
        <v>784</v>
      </c>
      <c r="D168">
        <v>513.20000000000005</v>
      </c>
      <c r="E168">
        <v>378</v>
      </c>
      <c r="F168">
        <v>333.2</v>
      </c>
      <c r="G168">
        <v>264</v>
      </c>
      <c r="H168">
        <v>213.2</v>
      </c>
      <c r="I168">
        <v>200</v>
      </c>
      <c r="J168">
        <v>186</v>
      </c>
      <c r="K168">
        <v>160</v>
      </c>
      <c r="L168">
        <v>160</v>
      </c>
      <c r="M168">
        <v>160</v>
      </c>
      <c r="N168">
        <v>160</v>
      </c>
      <c r="O168">
        <v>160</v>
      </c>
      <c r="P168">
        <v>160</v>
      </c>
      <c r="Q168">
        <v>160</v>
      </c>
    </row>
    <row r="169" spans="1:17" x14ac:dyDescent="0.25">
      <c r="A169">
        <v>5</v>
      </c>
      <c r="B169">
        <v>0</v>
      </c>
      <c r="C169">
        <v>1092</v>
      </c>
      <c r="D169">
        <v>732</v>
      </c>
      <c r="E169">
        <v>581.20000000000005</v>
      </c>
      <c r="F169">
        <v>482</v>
      </c>
      <c r="G169">
        <v>373.2</v>
      </c>
      <c r="H169">
        <v>312</v>
      </c>
      <c r="I169">
        <v>284</v>
      </c>
      <c r="J169">
        <v>263.2</v>
      </c>
      <c r="K169">
        <v>243.2</v>
      </c>
      <c r="L169">
        <v>227.2</v>
      </c>
      <c r="M169">
        <v>226</v>
      </c>
      <c r="N169">
        <v>222</v>
      </c>
      <c r="O169">
        <v>215.2</v>
      </c>
      <c r="P169">
        <v>213.2</v>
      </c>
      <c r="Q169">
        <v>200</v>
      </c>
    </row>
    <row r="170" spans="1:17" x14ac:dyDescent="0.25">
      <c r="A170">
        <v>8</v>
      </c>
      <c r="B170">
        <v>0</v>
      </c>
      <c r="C170">
        <v>1289.2</v>
      </c>
      <c r="D170">
        <v>883.2</v>
      </c>
      <c r="E170">
        <v>704</v>
      </c>
      <c r="F170">
        <v>595.20000000000005</v>
      </c>
      <c r="G170">
        <v>457.2</v>
      </c>
      <c r="H170">
        <v>383.2</v>
      </c>
      <c r="I170">
        <v>351.2</v>
      </c>
      <c r="J170">
        <v>313.2</v>
      </c>
      <c r="K170">
        <v>289.2</v>
      </c>
      <c r="L170">
        <v>261.2</v>
      </c>
      <c r="M170">
        <v>257.2</v>
      </c>
      <c r="N170">
        <v>248</v>
      </c>
      <c r="O170">
        <v>235.2</v>
      </c>
      <c r="P170">
        <v>231.2</v>
      </c>
      <c r="Q170">
        <v>218</v>
      </c>
    </row>
    <row r="171" spans="1:17" x14ac:dyDescent="0.25">
      <c r="A171">
        <v>12</v>
      </c>
      <c r="B171">
        <v>0</v>
      </c>
      <c r="C171">
        <v>1496</v>
      </c>
      <c r="D171">
        <v>1050</v>
      </c>
      <c r="E171">
        <v>837.2</v>
      </c>
      <c r="F171">
        <v>712</v>
      </c>
      <c r="G171">
        <v>560</v>
      </c>
      <c r="H171">
        <v>460</v>
      </c>
      <c r="I171">
        <v>398</v>
      </c>
      <c r="J171">
        <v>369.2</v>
      </c>
      <c r="K171">
        <v>351.2</v>
      </c>
      <c r="L171">
        <v>315.2</v>
      </c>
      <c r="M171">
        <v>301.2</v>
      </c>
      <c r="N171">
        <v>288</v>
      </c>
      <c r="O171">
        <v>265.2</v>
      </c>
      <c r="P171">
        <v>258</v>
      </c>
      <c r="Q171">
        <v>243.2</v>
      </c>
    </row>
    <row r="172" spans="1:17" x14ac:dyDescent="0.25">
      <c r="A172">
        <v>15</v>
      </c>
      <c r="B172">
        <v>0</v>
      </c>
      <c r="C172">
        <v>1615.2</v>
      </c>
      <c r="D172">
        <v>1159.2</v>
      </c>
      <c r="E172">
        <v>929.2</v>
      </c>
      <c r="F172">
        <v>790</v>
      </c>
      <c r="G172">
        <v>621.20000000000005</v>
      </c>
      <c r="H172">
        <v>526</v>
      </c>
      <c r="I172">
        <v>455.2</v>
      </c>
      <c r="J172">
        <v>398</v>
      </c>
      <c r="K172">
        <v>374</v>
      </c>
      <c r="L172">
        <v>348</v>
      </c>
      <c r="M172">
        <v>342</v>
      </c>
      <c r="N172">
        <v>321.2</v>
      </c>
      <c r="O172">
        <v>290</v>
      </c>
      <c r="P172">
        <v>280</v>
      </c>
      <c r="Q172">
        <v>264</v>
      </c>
    </row>
    <row r="173" spans="1:17" x14ac:dyDescent="0.25">
      <c r="A173">
        <v>20</v>
      </c>
      <c r="B173">
        <v>0</v>
      </c>
      <c r="C173">
        <v>1819.2</v>
      </c>
      <c r="D173">
        <v>1323.2</v>
      </c>
      <c r="E173">
        <v>1063.2</v>
      </c>
      <c r="F173">
        <v>911.2</v>
      </c>
      <c r="G173">
        <v>720</v>
      </c>
      <c r="H173">
        <v>604</v>
      </c>
      <c r="I173">
        <v>539.20000000000005</v>
      </c>
      <c r="J173">
        <v>490</v>
      </c>
      <c r="K173">
        <v>426</v>
      </c>
      <c r="L173">
        <v>381.2</v>
      </c>
      <c r="M173">
        <v>381.2</v>
      </c>
      <c r="N173">
        <v>366</v>
      </c>
      <c r="O173">
        <v>345.2</v>
      </c>
      <c r="P173">
        <v>329.2</v>
      </c>
      <c r="Q173">
        <v>310</v>
      </c>
    </row>
    <row r="174" spans="1:17" x14ac:dyDescent="0.25">
      <c r="A174">
        <v>25</v>
      </c>
      <c r="B174">
        <v>0</v>
      </c>
      <c r="C174">
        <v>2038</v>
      </c>
      <c r="D174">
        <v>1477.2</v>
      </c>
      <c r="E174">
        <v>1195.2</v>
      </c>
      <c r="F174">
        <v>1023.2</v>
      </c>
      <c r="G174">
        <v>817.2</v>
      </c>
      <c r="H174">
        <v>690</v>
      </c>
      <c r="I174">
        <v>602</v>
      </c>
      <c r="J174">
        <v>544</v>
      </c>
      <c r="K174">
        <v>501.2</v>
      </c>
      <c r="L174">
        <v>424</v>
      </c>
      <c r="M174">
        <v>415.2</v>
      </c>
      <c r="N174">
        <v>396</v>
      </c>
      <c r="O174">
        <v>377.2</v>
      </c>
      <c r="P174">
        <v>364</v>
      </c>
      <c r="Q174">
        <v>344</v>
      </c>
    </row>
    <row r="175" spans="1:17" x14ac:dyDescent="0.25">
      <c r="A175">
        <v>30</v>
      </c>
      <c r="B175">
        <v>0</v>
      </c>
      <c r="C175">
        <v>2244</v>
      </c>
      <c r="D175">
        <v>1646</v>
      </c>
      <c r="E175">
        <v>1359.2</v>
      </c>
      <c r="F175">
        <v>1165.2</v>
      </c>
      <c r="G175">
        <v>935.2</v>
      </c>
      <c r="H175">
        <v>775.2</v>
      </c>
      <c r="I175">
        <v>686</v>
      </c>
      <c r="J175">
        <v>608</v>
      </c>
      <c r="K175">
        <v>552</v>
      </c>
      <c r="L175">
        <v>486</v>
      </c>
      <c r="M175">
        <v>451.2</v>
      </c>
      <c r="N175">
        <v>432</v>
      </c>
      <c r="O175">
        <v>407.2</v>
      </c>
      <c r="P175">
        <v>386</v>
      </c>
      <c r="Q175">
        <v>364</v>
      </c>
    </row>
    <row r="176" spans="1:17" x14ac:dyDescent="0.25">
      <c r="A176">
        <v>33</v>
      </c>
      <c r="B176">
        <v>0</v>
      </c>
      <c r="C176">
        <v>2385.1999999999998</v>
      </c>
      <c r="D176">
        <v>1766</v>
      </c>
      <c r="E176">
        <v>1481.2</v>
      </c>
      <c r="F176">
        <v>1284</v>
      </c>
      <c r="G176">
        <v>1037.2</v>
      </c>
      <c r="H176">
        <v>870</v>
      </c>
      <c r="I176">
        <v>742</v>
      </c>
      <c r="J176">
        <v>657.2</v>
      </c>
      <c r="K176">
        <v>580</v>
      </c>
      <c r="L176">
        <v>517.20000000000005</v>
      </c>
      <c r="M176">
        <v>486</v>
      </c>
      <c r="N176">
        <v>456</v>
      </c>
      <c r="O176">
        <v>425.2</v>
      </c>
      <c r="P176">
        <v>399.2</v>
      </c>
      <c r="Q176">
        <v>376</v>
      </c>
    </row>
    <row r="177" spans="1:17" x14ac:dyDescent="0.25">
      <c r="A177">
        <v>35</v>
      </c>
      <c r="B177">
        <v>0</v>
      </c>
      <c r="C177">
        <v>2479.1999999999998</v>
      </c>
      <c r="D177">
        <v>1858</v>
      </c>
      <c r="E177">
        <v>1555.2</v>
      </c>
      <c r="F177">
        <v>1359.2</v>
      </c>
      <c r="G177">
        <v>1102</v>
      </c>
      <c r="H177">
        <v>933.2</v>
      </c>
      <c r="I177">
        <v>817.2</v>
      </c>
      <c r="J177">
        <v>694</v>
      </c>
      <c r="K177">
        <v>599.20000000000005</v>
      </c>
      <c r="L177">
        <v>534</v>
      </c>
      <c r="M177">
        <v>507.2</v>
      </c>
      <c r="N177">
        <v>480</v>
      </c>
      <c r="O177">
        <v>437.2</v>
      </c>
      <c r="P177">
        <v>409.2</v>
      </c>
      <c r="Q177">
        <v>386</v>
      </c>
    </row>
    <row r="178" spans="1:17" x14ac:dyDescent="0.25">
      <c r="A178">
        <v>38</v>
      </c>
      <c r="B178">
        <v>0</v>
      </c>
      <c r="C178">
        <v>2617.1999999999998</v>
      </c>
      <c r="D178">
        <v>1997.2</v>
      </c>
      <c r="E178">
        <v>1668</v>
      </c>
      <c r="F178">
        <v>1468</v>
      </c>
      <c r="G178">
        <v>1199.2</v>
      </c>
      <c r="H178">
        <v>1019.2</v>
      </c>
      <c r="I178">
        <v>887.2</v>
      </c>
      <c r="J178">
        <v>803.2</v>
      </c>
      <c r="K178">
        <v>725.2</v>
      </c>
      <c r="L178">
        <v>566</v>
      </c>
      <c r="M178">
        <v>532</v>
      </c>
      <c r="N178">
        <v>511.2</v>
      </c>
      <c r="O178">
        <v>461.2</v>
      </c>
      <c r="P178">
        <v>426</v>
      </c>
      <c r="Q178">
        <v>401.2</v>
      </c>
    </row>
    <row r="179" spans="1:17" x14ac:dyDescent="0.25">
      <c r="A179">
        <v>40</v>
      </c>
      <c r="B179">
        <v>0</v>
      </c>
      <c r="C179">
        <v>2709.2</v>
      </c>
      <c r="D179">
        <v>2087.1999999999998</v>
      </c>
      <c r="E179">
        <v>1745.2</v>
      </c>
      <c r="F179">
        <v>1542</v>
      </c>
      <c r="G179">
        <v>1257.2</v>
      </c>
      <c r="H179">
        <v>1086</v>
      </c>
      <c r="I179">
        <v>946</v>
      </c>
      <c r="J179">
        <v>853.2</v>
      </c>
      <c r="K179">
        <v>758</v>
      </c>
      <c r="L179">
        <v>593.20000000000005</v>
      </c>
      <c r="M179">
        <v>549.20000000000005</v>
      </c>
      <c r="N179">
        <v>527.20000000000005</v>
      </c>
      <c r="O179">
        <v>489.2</v>
      </c>
      <c r="P179">
        <v>437.2</v>
      </c>
      <c r="Q179">
        <v>412</v>
      </c>
    </row>
    <row r="180" spans="1:17" x14ac:dyDescent="0.25">
      <c r="A180">
        <v>41</v>
      </c>
      <c r="B180">
        <v>0</v>
      </c>
      <c r="C180">
        <v>2754</v>
      </c>
      <c r="D180">
        <v>2133.1999999999998</v>
      </c>
      <c r="E180">
        <v>1786</v>
      </c>
      <c r="F180">
        <v>1579.2</v>
      </c>
      <c r="G180">
        <v>1285.2</v>
      </c>
      <c r="H180">
        <v>1116</v>
      </c>
      <c r="I180">
        <v>978</v>
      </c>
      <c r="J180">
        <v>879.2</v>
      </c>
      <c r="K180">
        <v>778</v>
      </c>
      <c r="L180">
        <v>649.20000000000005</v>
      </c>
      <c r="M180">
        <v>569.20000000000005</v>
      </c>
      <c r="N180">
        <v>534</v>
      </c>
      <c r="O180">
        <v>502</v>
      </c>
      <c r="P180">
        <v>442</v>
      </c>
      <c r="Q180">
        <v>417.2</v>
      </c>
    </row>
    <row r="181" spans="1:17" x14ac:dyDescent="0.25">
      <c r="A181">
        <v>44</v>
      </c>
      <c r="B181">
        <v>0</v>
      </c>
      <c r="C181">
        <v>2892</v>
      </c>
      <c r="D181">
        <v>2268</v>
      </c>
      <c r="E181">
        <v>1912</v>
      </c>
      <c r="F181">
        <v>1691.2</v>
      </c>
      <c r="G181">
        <v>1387.2</v>
      </c>
      <c r="H181">
        <v>1197.2</v>
      </c>
      <c r="I181">
        <v>1054</v>
      </c>
      <c r="J181">
        <v>947.2</v>
      </c>
      <c r="K181">
        <v>840</v>
      </c>
      <c r="L181">
        <v>721.2</v>
      </c>
      <c r="M181">
        <v>666</v>
      </c>
      <c r="N181">
        <v>603.20000000000005</v>
      </c>
      <c r="O181">
        <v>533.20000000000005</v>
      </c>
      <c r="P181">
        <v>469.2</v>
      </c>
      <c r="Q181">
        <v>442</v>
      </c>
    </row>
    <row r="182" spans="1:17" x14ac:dyDescent="0.25">
      <c r="A182">
        <v>46</v>
      </c>
      <c r="B182">
        <v>0</v>
      </c>
      <c r="C182">
        <v>2983.2</v>
      </c>
      <c r="D182">
        <v>2360</v>
      </c>
      <c r="E182">
        <v>1996</v>
      </c>
      <c r="F182">
        <v>1751.2</v>
      </c>
      <c r="G182">
        <v>1451.2</v>
      </c>
      <c r="H182">
        <v>1256</v>
      </c>
      <c r="I182">
        <v>1100</v>
      </c>
      <c r="J182">
        <v>990</v>
      </c>
      <c r="K182">
        <v>900</v>
      </c>
      <c r="L182">
        <v>753.2</v>
      </c>
      <c r="M182">
        <v>707.2</v>
      </c>
      <c r="N182">
        <v>670</v>
      </c>
      <c r="O182">
        <v>564</v>
      </c>
      <c r="P182">
        <v>493.2</v>
      </c>
      <c r="Q182">
        <v>464</v>
      </c>
    </row>
    <row r="183" spans="1:17" x14ac:dyDescent="0.25">
      <c r="A183">
        <v>48</v>
      </c>
      <c r="B183">
        <v>0</v>
      </c>
      <c r="C183">
        <v>3074</v>
      </c>
      <c r="D183">
        <v>2451.1999999999998</v>
      </c>
      <c r="E183">
        <v>2077.1999999999998</v>
      </c>
      <c r="F183">
        <v>1825.2</v>
      </c>
      <c r="G183">
        <v>1513.2</v>
      </c>
      <c r="H183">
        <v>1314</v>
      </c>
      <c r="I183">
        <v>1159.2</v>
      </c>
      <c r="J183">
        <v>1047.2</v>
      </c>
      <c r="K183">
        <v>939.2</v>
      </c>
      <c r="L183">
        <v>800</v>
      </c>
      <c r="M183">
        <v>741.2</v>
      </c>
      <c r="N183">
        <v>706</v>
      </c>
      <c r="O183">
        <v>646</v>
      </c>
      <c r="P183">
        <v>527.20000000000005</v>
      </c>
      <c r="Q183">
        <v>497.2</v>
      </c>
    </row>
    <row r="184" spans="1:17" x14ac:dyDescent="0.25">
      <c r="A184">
        <v>51</v>
      </c>
      <c r="B184">
        <v>0</v>
      </c>
      <c r="C184">
        <v>3212</v>
      </c>
      <c r="D184">
        <v>2589.1999999999998</v>
      </c>
      <c r="E184">
        <v>2198</v>
      </c>
      <c r="F184">
        <v>1936</v>
      </c>
      <c r="G184">
        <v>1606</v>
      </c>
      <c r="H184">
        <v>1397.2</v>
      </c>
      <c r="I184">
        <v>1242</v>
      </c>
      <c r="J184">
        <v>1128</v>
      </c>
      <c r="K184">
        <v>1000</v>
      </c>
      <c r="L184">
        <v>852</v>
      </c>
      <c r="M184">
        <v>803.2</v>
      </c>
      <c r="N184">
        <v>764</v>
      </c>
      <c r="O184">
        <v>694</v>
      </c>
      <c r="P184">
        <v>615.20000000000005</v>
      </c>
      <c r="Q184">
        <v>580</v>
      </c>
    </row>
    <row r="185" spans="1:17" x14ac:dyDescent="0.25">
      <c r="A185">
        <v>60</v>
      </c>
      <c r="B185">
        <v>3000</v>
      </c>
      <c r="C185">
        <v>3623.2</v>
      </c>
      <c r="D185">
        <v>3000</v>
      </c>
      <c r="E185">
        <v>2568</v>
      </c>
      <c r="F185">
        <v>2262</v>
      </c>
      <c r="G185">
        <v>1885.2</v>
      </c>
      <c r="H185">
        <v>1651.2</v>
      </c>
      <c r="I185">
        <v>1471.2</v>
      </c>
      <c r="J185">
        <v>1344</v>
      </c>
      <c r="K185">
        <v>1218</v>
      </c>
      <c r="L185">
        <v>1054</v>
      </c>
      <c r="M185">
        <v>982</v>
      </c>
      <c r="N185">
        <v>930</v>
      </c>
      <c r="O185">
        <v>836</v>
      </c>
      <c r="P185">
        <v>766</v>
      </c>
      <c r="Q185">
        <v>722</v>
      </c>
    </row>
    <row r="186" spans="1:17" x14ac:dyDescent="0.25">
      <c r="A186">
        <v>80</v>
      </c>
      <c r="B186">
        <v>4750</v>
      </c>
      <c r="C186">
        <v>4538</v>
      </c>
      <c r="D186">
        <v>3915.2</v>
      </c>
      <c r="E186">
        <v>3392</v>
      </c>
      <c r="F186">
        <v>2983.2</v>
      </c>
      <c r="G186">
        <v>2505.1999999999998</v>
      </c>
      <c r="H186">
        <v>2210</v>
      </c>
      <c r="I186">
        <v>1989.2</v>
      </c>
      <c r="J186">
        <v>1811.2</v>
      </c>
      <c r="K186">
        <v>1656</v>
      </c>
      <c r="L186">
        <v>1459.2</v>
      </c>
      <c r="M186">
        <v>1371.2</v>
      </c>
      <c r="N186">
        <v>1304</v>
      </c>
      <c r="O186">
        <v>1175.2</v>
      </c>
      <c r="P186">
        <v>1088</v>
      </c>
      <c r="Q186">
        <v>1026</v>
      </c>
    </row>
    <row r="187" spans="1:17" x14ac:dyDescent="0.25">
      <c r="A187">
        <v>100</v>
      </c>
      <c r="B187">
        <v>5500</v>
      </c>
      <c r="C187">
        <v>5453.2</v>
      </c>
      <c r="D187">
        <v>4830</v>
      </c>
      <c r="E187">
        <v>4216</v>
      </c>
      <c r="F187">
        <v>3705.2</v>
      </c>
      <c r="G187">
        <v>3125.2</v>
      </c>
      <c r="H187">
        <v>2768</v>
      </c>
      <c r="I187">
        <v>2508</v>
      </c>
      <c r="J187">
        <v>2290</v>
      </c>
      <c r="K187">
        <v>2103.1999999999998</v>
      </c>
      <c r="L187">
        <v>1840</v>
      </c>
      <c r="M187">
        <v>1740</v>
      </c>
      <c r="N187">
        <v>1654</v>
      </c>
      <c r="O187">
        <v>1508</v>
      </c>
      <c r="P187">
        <v>1396</v>
      </c>
      <c r="Q187">
        <v>1316</v>
      </c>
    </row>
    <row r="188" spans="1:17" x14ac:dyDescent="0.25">
      <c r="A188">
        <v>120</v>
      </c>
      <c r="B188">
        <v>6300</v>
      </c>
      <c r="C188">
        <v>6367.2</v>
      </c>
      <c r="D188">
        <v>5744</v>
      </c>
      <c r="E188">
        <v>5039.2</v>
      </c>
      <c r="F188">
        <v>4426</v>
      </c>
      <c r="G188">
        <v>3745.2</v>
      </c>
      <c r="H188">
        <v>3327.2</v>
      </c>
      <c r="I188">
        <v>3028</v>
      </c>
      <c r="J188">
        <v>2759.2</v>
      </c>
      <c r="K188">
        <v>2545.1999999999998</v>
      </c>
      <c r="L188">
        <v>2238</v>
      </c>
      <c r="M188">
        <v>2102</v>
      </c>
      <c r="N188">
        <v>2001.2</v>
      </c>
      <c r="O188">
        <v>1831.2</v>
      </c>
      <c r="P188">
        <v>1701.2</v>
      </c>
      <c r="Q188">
        <v>1604</v>
      </c>
    </row>
    <row r="189" spans="1:17" x14ac:dyDescent="0.25">
      <c r="A189">
        <v>140</v>
      </c>
      <c r="B189">
        <v>7400</v>
      </c>
      <c r="C189">
        <v>7282</v>
      </c>
      <c r="D189">
        <v>6659.2</v>
      </c>
      <c r="E189">
        <v>5863.2</v>
      </c>
      <c r="F189">
        <v>5148</v>
      </c>
      <c r="G189">
        <v>4365.2</v>
      </c>
      <c r="H189">
        <v>3885.2</v>
      </c>
      <c r="I189">
        <v>3547.2</v>
      </c>
      <c r="J189">
        <v>3228</v>
      </c>
      <c r="K189">
        <v>2987.2</v>
      </c>
      <c r="L189">
        <v>2626</v>
      </c>
      <c r="M189">
        <v>2468</v>
      </c>
      <c r="N189">
        <v>2350</v>
      </c>
      <c r="O189">
        <v>2156</v>
      </c>
      <c r="P189">
        <v>2005.2</v>
      </c>
      <c r="Q189">
        <v>1890</v>
      </c>
    </row>
    <row r="191" spans="1:17" x14ac:dyDescent="0.25">
      <c r="A191" t="s">
        <v>27</v>
      </c>
      <c r="B191" t="s">
        <v>28</v>
      </c>
      <c r="D191" t="s">
        <v>29</v>
      </c>
    </row>
    <row r="193" spans="1:4" x14ac:dyDescent="0.25">
      <c r="A193" t="s">
        <v>30</v>
      </c>
      <c r="B193" t="s">
        <v>31</v>
      </c>
      <c r="D193" t="s">
        <v>32</v>
      </c>
    </row>
    <row r="195" spans="1:4" x14ac:dyDescent="0.25">
      <c r="A195" t="s">
        <v>33</v>
      </c>
      <c r="B195" t="s">
        <v>34</v>
      </c>
    </row>
    <row r="196" spans="1:4" x14ac:dyDescent="0.25">
      <c r="A196" t="s">
        <v>3</v>
      </c>
      <c r="B196" t="s">
        <v>6</v>
      </c>
    </row>
    <row r="197" spans="1:4" x14ac:dyDescent="0.25">
      <c r="A197">
        <v>1</v>
      </c>
      <c r="B197">
        <v>620</v>
      </c>
    </row>
    <row r="198" spans="1:4" x14ac:dyDescent="0.25">
      <c r="A198">
        <v>2</v>
      </c>
      <c r="B198">
        <v>650</v>
      </c>
    </row>
    <row r="199" spans="1:4" x14ac:dyDescent="0.25">
      <c r="A199">
        <v>3</v>
      </c>
      <c r="B199">
        <v>800</v>
      </c>
    </row>
    <row r="200" spans="1:4" x14ac:dyDescent="0.25">
      <c r="A200">
        <v>4</v>
      </c>
      <c r="B200">
        <v>1000</v>
      </c>
    </row>
    <row r="201" spans="1:4" x14ac:dyDescent="0.25">
      <c r="A201">
        <v>5</v>
      </c>
      <c r="B201">
        <v>1200</v>
      </c>
    </row>
    <row r="202" spans="1:4" x14ac:dyDescent="0.25">
      <c r="A202">
        <v>6</v>
      </c>
      <c r="B202">
        <v>1400</v>
      </c>
    </row>
    <row r="203" spans="1:4" x14ac:dyDescent="0.25">
      <c r="A203">
        <v>7</v>
      </c>
      <c r="B203">
        <v>1550</v>
      </c>
    </row>
    <row r="204" spans="1:4" x14ac:dyDescent="0.25">
      <c r="A204">
        <v>8</v>
      </c>
      <c r="B204">
        <v>1700</v>
      </c>
    </row>
    <row r="205" spans="1:4" x14ac:dyDescent="0.25">
      <c r="A205">
        <v>9</v>
      </c>
      <c r="B205">
        <v>1800</v>
      </c>
    </row>
    <row r="206" spans="1:4" x14ac:dyDescent="0.25">
      <c r="A206">
        <v>10</v>
      </c>
      <c r="B206">
        <v>2000</v>
      </c>
    </row>
    <row r="207" spans="1:4" x14ac:dyDescent="0.25">
      <c r="A207">
        <v>11</v>
      </c>
      <c r="B207">
        <v>2200</v>
      </c>
    </row>
    <row r="208" spans="1:4" x14ac:dyDescent="0.25">
      <c r="A208">
        <v>12</v>
      </c>
      <c r="B208">
        <v>2400</v>
      </c>
    </row>
    <row r="209" spans="1:2" x14ac:dyDescent="0.25">
      <c r="A209">
        <v>13</v>
      </c>
      <c r="B209">
        <v>2600</v>
      </c>
    </row>
    <row r="210" spans="1:2" x14ac:dyDescent="0.25">
      <c r="A210">
        <v>14</v>
      </c>
      <c r="B210">
        <v>2800</v>
      </c>
    </row>
    <row r="211" spans="1:2" x14ac:dyDescent="0.25">
      <c r="A211">
        <v>15</v>
      </c>
      <c r="B211">
        <v>2900</v>
      </c>
    </row>
    <row r="212" spans="1:2" x14ac:dyDescent="0.25">
      <c r="A212">
        <v>16</v>
      </c>
      <c r="B212">
        <v>3000</v>
      </c>
    </row>
    <row r="213" spans="1:2" x14ac:dyDescent="0.25">
      <c r="A213">
        <v>17</v>
      </c>
      <c r="B213">
        <v>3200</v>
      </c>
    </row>
    <row r="214" spans="1:2" x14ac:dyDescent="0.25">
      <c r="A214">
        <v>18</v>
      </c>
      <c r="B214">
        <v>3300</v>
      </c>
    </row>
    <row r="215" spans="1:2" x14ac:dyDescent="0.25">
      <c r="A215">
        <v>19</v>
      </c>
      <c r="B215">
        <v>3500</v>
      </c>
    </row>
    <row r="217" spans="1:2" x14ac:dyDescent="0.25">
      <c r="A217" t="s">
        <v>35</v>
      </c>
      <c r="B217" t="s">
        <v>36</v>
      </c>
    </row>
    <row r="218" spans="1:2" x14ac:dyDescent="0.25">
      <c r="A218" t="s">
        <v>3</v>
      </c>
      <c r="B218" t="s">
        <v>16</v>
      </c>
    </row>
    <row r="219" spans="1:2" x14ac:dyDescent="0.25">
      <c r="A219">
        <v>1</v>
      </c>
      <c r="B219">
        <v>0</v>
      </c>
    </row>
    <row r="220" spans="1:2" x14ac:dyDescent="0.25">
      <c r="A220">
        <v>2</v>
      </c>
      <c r="B220">
        <v>9.9864130000000007</v>
      </c>
    </row>
    <row r="221" spans="1:2" x14ac:dyDescent="0.25">
      <c r="A221">
        <v>3</v>
      </c>
      <c r="B221">
        <v>19.972826000000001</v>
      </c>
    </row>
    <row r="222" spans="1:2" x14ac:dyDescent="0.25">
      <c r="A222">
        <v>4</v>
      </c>
      <c r="B222">
        <v>30.027175</v>
      </c>
    </row>
    <row r="223" spans="1:2" x14ac:dyDescent="0.25">
      <c r="A223">
        <v>5</v>
      </c>
      <c r="B223">
        <v>44.972827000000002</v>
      </c>
    </row>
    <row r="224" spans="1:2" x14ac:dyDescent="0.25">
      <c r="A224">
        <v>6</v>
      </c>
      <c r="B224">
        <v>55.027175</v>
      </c>
    </row>
    <row r="225" spans="1:2" x14ac:dyDescent="0.25">
      <c r="A225">
        <v>7</v>
      </c>
      <c r="B225">
        <v>65.013587999999999</v>
      </c>
    </row>
    <row r="226" spans="1:2" x14ac:dyDescent="0.25">
      <c r="A226">
        <v>8</v>
      </c>
      <c r="B226">
        <v>75.000001999999995</v>
      </c>
    </row>
    <row r="227" spans="1:2" x14ac:dyDescent="0.25">
      <c r="A227">
        <v>9</v>
      </c>
      <c r="B227">
        <v>84.986414999999994</v>
      </c>
    </row>
    <row r="228" spans="1:2" x14ac:dyDescent="0.25">
      <c r="A228">
        <v>10</v>
      </c>
      <c r="B228">
        <v>94.972828000000007</v>
      </c>
    </row>
    <row r="229" spans="1:2" x14ac:dyDescent="0.25">
      <c r="A229">
        <v>11</v>
      </c>
      <c r="B229">
        <v>109.98641499999999</v>
      </c>
    </row>
    <row r="230" spans="1:2" x14ac:dyDescent="0.25">
      <c r="A230">
        <v>12</v>
      </c>
      <c r="B230">
        <v>119.972829</v>
      </c>
    </row>
    <row r="231" spans="1:2" x14ac:dyDescent="0.25">
      <c r="A231">
        <v>13</v>
      </c>
      <c r="B231">
        <v>125.00000300000001</v>
      </c>
    </row>
    <row r="232" spans="1:2" x14ac:dyDescent="0.25">
      <c r="A232">
        <v>14</v>
      </c>
      <c r="B232">
        <v>130.02717699999999</v>
      </c>
    </row>
    <row r="233" spans="1:2" x14ac:dyDescent="0.25">
      <c r="A233">
        <v>15</v>
      </c>
      <c r="B233">
        <v>134.98641599999999</v>
      </c>
    </row>
    <row r="234" spans="1:2" x14ac:dyDescent="0.25">
      <c r="A234">
        <v>16</v>
      </c>
      <c r="B234">
        <v>140.01358999999999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3</v>
      </c>
      <c r="B237" t="s">
        <v>6</v>
      </c>
    </row>
    <row r="238" spans="1:2" x14ac:dyDescent="0.25">
      <c r="A238">
        <v>1</v>
      </c>
      <c r="B238">
        <v>620</v>
      </c>
    </row>
    <row r="239" spans="1:2" x14ac:dyDescent="0.25">
      <c r="A239">
        <v>2</v>
      </c>
      <c r="B239">
        <v>650</v>
      </c>
    </row>
    <row r="240" spans="1:2" x14ac:dyDescent="0.25">
      <c r="A240">
        <v>3</v>
      </c>
      <c r="B240">
        <v>800</v>
      </c>
    </row>
    <row r="241" spans="1:2" x14ac:dyDescent="0.25">
      <c r="A241">
        <v>4</v>
      </c>
      <c r="B241">
        <v>1000</v>
      </c>
    </row>
    <row r="242" spans="1:2" x14ac:dyDescent="0.25">
      <c r="A242">
        <v>5</v>
      </c>
      <c r="B242">
        <v>1200</v>
      </c>
    </row>
    <row r="243" spans="1:2" x14ac:dyDescent="0.25">
      <c r="A243">
        <v>6</v>
      </c>
      <c r="B243">
        <v>1400</v>
      </c>
    </row>
    <row r="244" spans="1:2" x14ac:dyDescent="0.25">
      <c r="A244">
        <v>7</v>
      </c>
      <c r="B244">
        <v>1550</v>
      </c>
    </row>
    <row r="245" spans="1:2" x14ac:dyDescent="0.25">
      <c r="A245">
        <v>8</v>
      </c>
      <c r="B245">
        <v>1700</v>
      </c>
    </row>
    <row r="246" spans="1:2" x14ac:dyDescent="0.25">
      <c r="A246">
        <v>9</v>
      </c>
      <c r="B246">
        <v>1800</v>
      </c>
    </row>
    <row r="247" spans="1:2" x14ac:dyDescent="0.25">
      <c r="A247">
        <v>10</v>
      </c>
      <c r="B247">
        <v>2000</v>
      </c>
    </row>
    <row r="248" spans="1:2" x14ac:dyDescent="0.25">
      <c r="A248">
        <v>11</v>
      </c>
      <c r="B248">
        <v>2200</v>
      </c>
    </row>
    <row r="249" spans="1:2" x14ac:dyDescent="0.25">
      <c r="A249">
        <v>12</v>
      </c>
      <c r="B249">
        <v>2400</v>
      </c>
    </row>
    <row r="250" spans="1:2" x14ac:dyDescent="0.25">
      <c r="A250">
        <v>13</v>
      </c>
      <c r="B250">
        <v>2600</v>
      </c>
    </row>
    <row r="251" spans="1:2" x14ac:dyDescent="0.25">
      <c r="A251">
        <v>14</v>
      </c>
      <c r="B251">
        <v>2800</v>
      </c>
    </row>
    <row r="252" spans="1:2" x14ac:dyDescent="0.25">
      <c r="A252">
        <v>15</v>
      </c>
      <c r="B252">
        <v>2900</v>
      </c>
    </row>
    <row r="253" spans="1:2" x14ac:dyDescent="0.25">
      <c r="A253">
        <v>16</v>
      </c>
      <c r="B253">
        <v>3000</v>
      </c>
    </row>
    <row r="254" spans="1:2" x14ac:dyDescent="0.25">
      <c r="A254">
        <v>17</v>
      </c>
      <c r="B254">
        <v>3200</v>
      </c>
    </row>
    <row r="255" spans="1:2" x14ac:dyDescent="0.25">
      <c r="A255">
        <v>18</v>
      </c>
      <c r="B255">
        <v>3300</v>
      </c>
    </row>
    <row r="256" spans="1:2" x14ac:dyDescent="0.25">
      <c r="A256">
        <v>19</v>
      </c>
      <c r="B256">
        <v>3500</v>
      </c>
    </row>
    <row r="258" spans="1:2" x14ac:dyDescent="0.25">
      <c r="A258" t="s">
        <v>39</v>
      </c>
      <c r="B258" t="s">
        <v>40</v>
      </c>
    </row>
    <row r="259" spans="1:2" x14ac:dyDescent="0.25">
      <c r="A259" t="s">
        <v>3</v>
      </c>
      <c r="B259" t="s">
        <v>16</v>
      </c>
    </row>
    <row r="260" spans="1:2" x14ac:dyDescent="0.25">
      <c r="A260">
        <v>1</v>
      </c>
      <c r="B260">
        <v>0</v>
      </c>
    </row>
    <row r="261" spans="1:2" x14ac:dyDescent="0.25">
      <c r="A261">
        <v>2</v>
      </c>
      <c r="B261">
        <v>9.9864130000000007</v>
      </c>
    </row>
    <row r="262" spans="1:2" x14ac:dyDescent="0.25">
      <c r="A262">
        <v>3</v>
      </c>
      <c r="B262">
        <v>19.972826000000001</v>
      </c>
    </row>
    <row r="263" spans="1:2" x14ac:dyDescent="0.25">
      <c r="A263">
        <v>4</v>
      </c>
      <c r="B263">
        <v>30.027175</v>
      </c>
    </row>
    <row r="264" spans="1:2" x14ac:dyDescent="0.25">
      <c r="A264">
        <v>5</v>
      </c>
      <c r="B264">
        <v>44.972827000000002</v>
      </c>
    </row>
    <row r="265" spans="1:2" x14ac:dyDescent="0.25">
      <c r="A265">
        <v>6</v>
      </c>
      <c r="B265">
        <v>55.027175</v>
      </c>
    </row>
    <row r="266" spans="1:2" x14ac:dyDescent="0.25">
      <c r="A266">
        <v>7</v>
      </c>
      <c r="B266">
        <v>65.013587999999999</v>
      </c>
    </row>
    <row r="267" spans="1:2" x14ac:dyDescent="0.25">
      <c r="A267">
        <v>8</v>
      </c>
      <c r="B267">
        <v>75.000001999999995</v>
      </c>
    </row>
    <row r="268" spans="1:2" x14ac:dyDescent="0.25">
      <c r="A268">
        <v>9</v>
      </c>
      <c r="B268">
        <v>84.986414999999994</v>
      </c>
    </row>
    <row r="269" spans="1:2" x14ac:dyDescent="0.25">
      <c r="A269">
        <v>10</v>
      </c>
      <c r="B269">
        <v>94.972828000000007</v>
      </c>
    </row>
    <row r="270" spans="1:2" x14ac:dyDescent="0.25">
      <c r="A270">
        <v>11</v>
      </c>
      <c r="B270">
        <v>109.98641499999999</v>
      </c>
    </row>
    <row r="271" spans="1:2" x14ac:dyDescent="0.25">
      <c r="A271">
        <v>12</v>
      </c>
      <c r="B271">
        <v>119.972829</v>
      </c>
    </row>
    <row r="272" spans="1:2" x14ac:dyDescent="0.25">
      <c r="A272">
        <v>13</v>
      </c>
      <c r="B272">
        <v>125.00000300000001</v>
      </c>
    </row>
    <row r="273" spans="1:17" x14ac:dyDescent="0.25">
      <c r="A273">
        <v>14</v>
      </c>
      <c r="B273">
        <v>130.02717699999999</v>
      </c>
    </row>
    <row r="274" spans="1:17" x14ac:dyDescent="0.25">
      <c r="A274">
        <v>15</v>
      </c>
      <c r="B274">
        <v>134.98641599999999</v>
      </c>
    </row>
    <row r="275" spans="1:17" x14ac:dyDescent="0.25">
      <c r="A275">
        <v>16</v>
      </c>
      <c r="B275">
        <v>140.01358999999999</v>
      </c>
    </row>
    <row r="277" spans="1:17" x14ac:dyDescent="0.25">
      <c r="A277" t="s">
        <v>1107</v>
      </c>
      <c r="B277" t="s">
        <v>41</v>
      </c>
    </row>
    <row r="278" spans="1:17" x14ac:dyDescent="0.25">
      <c r="B278" t="s">
        <v>26</v>
      </c>
    </row>
    <row r="279" spans="1:17" x14ac:dyDescent="0.25">
      <c r="A279" t="s">
        <v>22</v>
      </c>
      <c r="B279">
        <v>0</v>
      </c>
      <c r="C279">
        <v>10</v>
      </c>
      <c r="D279">
        <v>20</v>
      </c>
      <c r="E279">
        <v>30</v>
      </c>
      <c r="F279">
        <v>45</v>
      </c>
      <c r="G279">
        <v>55</v>
      </c>
      <c r="H279">
        <v>65</v>
      </c>
      <c r="I279">
        <v>75</v>
      </c>
      <c r="J279">
        <v>85</v>
      </c>
      <c r="K279">
        <v>95</v>
      </c>
      <c r="L279">
        <v>110</v>
      </c>
      <c r="M279">
        <v>120</v>
      </c>
      <c r="N279">
        <v>125</v>
      </c>
      <c r="O279">
        <v>130</v>
      </c>
      <c r="P279">
        <v>135</v>
      </c>
      <c r="Q279">
        <v>140</v>
      </c>
    </row>
    <row r="280" spans="1:17" x14ac:dyDescent="0.25">
      <c r="A280">
        <v>620</v>
      </c>
      <c r="B280">
        <v>1.9701090000000001</v>
      </c>
      <c r="C280">
        <v>1.9701090000000001</v>
      </c>
      <c r="D280">
        <v>1.9701090000000001</v>
      </c>
      <c r="E280">
        <v>2.9891299999999998</v>
      </c>
      <c r="F280">
        <v>2.9891299999999998</v>
      </c>
      <c r="G280">
        <v>5.0271739999999996</v>
      </c>
      <c r="H280">
        <v>5.0271739999999996</v>
      </c>
      <c r="I280">
        <v>5.9782609999999998</v>
      </c>
      <c r="J280">
        <v>8.0163049999999991</v>
      </c>
      <c r="K280">
        <v>8.0163049999999991</v>
      </c>
      <c r="L280">
        <v>8.0163049999999991</v>
      </c>
      <c r="M280">
        <v>4.2798910000000001</v>
      </c>
      <c r="N280">
        <v>4.2798910000000001</v>
      </c>
      <c r="O280">
        <v>4.2798910000000001</v>
      </c>
      <c r="P280">
        <v>4.2798910000000001</v>
      </c>
      <c r="Q280">
        <v>4.2798910000000001</v>
      </c>
    </row>
    <row r="281" spans="1:17" x14ac:dyDescent="0.25">
      <c r="A281">
        <v>650</v>
      </c>
      <c r="B281">
        <v>1.9701090000000001</v>
      </c>
      <c r="C281">
        <v>1.9701090000000001</v>
      </c>
      <c r="D281">
        <v>1.9701090000000001</v>
      </c>
      <c r="E281">
        <v>2.9891299999999998</v>
      </c>
      <c r="F281">
        <v>4.0081519999999999</v>
      </c>
      <c r="G281">
        <v>5.0271739999999996</v>
      </c>
      <c r="H281">
        <v>5.0271739999999996</v>
      </c>
      <c r="I281">
        <v>5.0271739999999996</v>
      </c>
      <c r="J281">
        <v>4.211957</v>
      </c>
      <c r="K281">
        <v>4.4157609999999998</v>
      </c>
      <c r="L281">
        <v>4.4157609999999998</v>
      </c>
      <c r="M281">
        <v>4.4157609999999998</v>
      </c>
      <c r="N281">
        <v>4.2798910000000001</v>
      </c>
      <c r="O281">
        <v>4.2798910000000001</v>
      </c>
      <c r="P281">
        <v>4.2798910000000001</v>
      </c>
      <c r="Q281">
        <v>4.2798910000000001</v>
      </c>
    </row>
    <row r="282" spans="1:17" x14ac:dyDescent="0.25">
      <c r="A282">
        <v>800</v>
      </c>
      <c r="B282">
        <v>1.9701090000000001</v>
      </c>
      <c r="C282">
        <v>1.9701090000000001</v>
      </c>
      <c r="D282">
        <v>2.5135869999999998</v>
      </c>
      <c r="E282">
        <v>3.6684779999999999</v>
      </c>
      <c r="F282">
        <v>3.6684779999999999</v>
      </c>
      <c r="G282">
        <v>5.0271739999999996</v>
      </c>
      <c r="H282">
        <v>5.0271739999999996</v>
      </c>
      <c r="I282">
        <v>5.0271739999999996</v>
      </c>
      <c r="J282">
        <v>4.0081519999999999</v>
      </c>
      <c r="K282">
        <v>4.8233699999999997</v>
      </c>
      <c r="L282">
        <v>5.2309780000000003</v>
      </c>
      <c r="M282">
        <v>5.2309780000000003</v>
      </c>
      <c r="N282">
        <v>3.6684779999999999</v>
      </c>
      <c r="O282">
        <v>3.6684779999999999</v>
      </c>
      <c r="P282">
        <v>3.6684779999999999</v>
      </c>
      <c r="Q282">
        <v>3.6684779999999999</v>
      </c>
    </row>
    <row r="283" spans="1:17" x14ac:dyDescent="0.25">
      <c r="A283">
        <v>1000</v>
      </c>
      <c r="B283">
        <v>1.9701090000000001</v>
      </c>
      <c r="C283">
        <v>3.6005440000000002</v>
      </c>
      <c r="D283">
        <v>3.6005440000000002</v>
      </c>
      <c r="E283">
        <v>3.6005440000000002</v>
      </c>
      <c r="F283">
        <v>3.6005440000000002</v>
      </c>
      <c r="G283">
        <v>5.0271739999999996</v>
      </c>
      <c r="H283">
        <v>5.0271739999999996</v>
      </c>
      <c r="I283">
        <v>5.0271739999999996</v>
      </c>
      <c r="J283">
        <v>5.0271739999999996</v>
      </c>
      <c r="K283">
        <v>5.774457</v>
      </c>
      <c r="L283">
        <v>5.9782609999999998</v>
      </c>
      <c r="M283">
        <v>5.9782609999999998</v>
      </c>
      <c r="N283">
        <v>3.8043480000000001</v>
      </c>
      <c r="O283">
        <v>3.8043480000000001</v>
      </c>
      <c r="P283">
        <v>3.8043480000000001</v>
      </c>
      <c r="Q283">
        <v>3.8043480000000001</v>
      </c>
    </row>
    <row r="284" spans="1:17" x14ac:dyDescent="0.25">
      <c r="A284">
        <v>1200</v>
      </c>
      <c r="B284">
        <v>1.9701090000000001</v>
      </c>
      <c r="C284">
        <v>2.9891299999999998</v>
      </c>
      <c r="D284">
        <v>3.6684779999999999</v>
      </c>
      <c r="E284">
        <v>4.0081519999999999</v>
      </c>
      <c r="F284">
        <v>4.0081519999999999</v>
      </c>
      <c r="G284">
        <v>4.4836960000000001</v>
      </c>
      <c r="H284">
        <v>4.4836960000000001</v>
      </c>
      <c r="I284">
        <v>5.0271739999999996</v>
      </c>
      <c r="J284">
        <v>5.0271739999999996</v>
      </c>
      <c r="K284">
        <v>5.9782609999999998</v>
      </c>
      <c r="L284">
        <v>5.9782609999999998</v>
      </c>
      <c r="M284">
        <v>5.9782609999999998</v>
      </c>
      <c r="N284">
        <v>5.9782609999999998</v>
      </c>
      <c r="O284">
        <v>5.9782609999999998</v>
      </c>
      <c r="P284">
        <v>5.9782609999999998</v>
      </c>
      <c r="Q284">
        <v>5.9782609999999998</v>
      </c>
    </row>
    <row r="285" spans="1:17" x14ac:dyDescent="0.25">
      <c r="A285">
        <v>1400</v>
      </c>
      <c r="B285">
        <v>1.9701090000000001</v>
      </c>
      <c r="C285">
        <v>2.3097829999999999</v>
      </c>
      <c r="D285">
        <v>3.1929349999999999</v>
      </c>
      <c r="E285">
        <v>3.5326089999999999</v>
      </c>
      <c r="F285">
        <v>4.0081519999999999</v>
      </c>
      <c r="G285">
        <v>4.2798910000000001</v>
      </c>
      <c r="H285">
        <v>4.2798910000000001</v>
      </c>
      <c r="I285">
        <v>4.0760870000000002</v>
      </c>
      <c r="J285">
        <v>4.8233699999999997</v>
      </c>
      <c r="K285">
        <v>6.9972830000000004</v>
      </c>
      <c r="L285">
        <v>9.1032609999999998</v>
      </c>
      <c r="M285">
        <v>9.9864130000000007</v>
      </c>
      <c r="N285">
        <v>10.190218</v>
      </c>
      <c r="O285">
        <v>10.394022</v>
      </c>
      <c r="P285">
        <v>11.005435</v>
      </c>
      <c r="Q285">
        <v>11.684782999999999</v>
      </c>
    </row>
    <row r="286" spans="1:17" x14ac:dyDescent="0.25">
      <c r="A286">
        <v>1550</v>
      </c>
      <c r="B286">
        <v>1.9701090000000001</v>
      </c>
      <c r="C286">
        <v>2.3097829999999999</v>
      </c>
      <c r="D286">
        <v>4.0081519999999999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4.6195649999999997</v>
      </c>
      <c r="J286">
        <v>5.5027179999999998</v>
      </c>
      <c r="K286">
        <v>6.5217390000000002</v>
      </c>
      <c r="L286">
        <v>8.899457</v>
      </c>
      <c r="M286">
        <v>11.005435</v>
      </c>
      <c r="N286">
        <v>11.480978</v>
      </c>
      <c r="O286">
        <v>12.228261</v>
      </c>
      <c r="P286">
        <v>12.975543999999999</v>
      </c>
      <c r="Q286">
        <v>12.975543999999999</v>
      </c>
    </row>
    <row r="287" spans="1:17" x14ac:dyDescent="0.25">
      <c r="A287">
        <v>1700</v>
      </c>
      <c r="B287">
        <v>1.9701090000000001</v>
      </c>
      <c r="C287">
        <v>2.3097829999999999</v>
      </c>
      <c r="D287">
        <v>4.0081519999999999</v>
      </c>
      <c r="E287">
        <v>4.0760870000000002</v>
      </c>
      <c r="F287">
        <v>4.0081519999999999</v>
      </c>
      <c r="G287">
        <v>4.4836960000000001</v>
      </c>
      <c r="H287">
        <v>4.8233699999999997</v>
      </c>
      <c r="I287">
        <v>5.9782609999999998</v>
      </c>
      <c r="J287">
        <v>8.6277179999999998</v>
      </c>
      <c r="K287">
        <v>9.9864130000000007</v>
      </c>
      <c r="L287">
        <v>11.277174</v>
      </c>
      <c r="M287">
        <v>12.228261</v>
      </c>
      <c r="N287">
        <v>13.519022</v>
      </c>
      <c r="O287">
        <v>14.198370000000001</v>
      </c>
      <c r="P287">
        <v>13.994566000000001</v>
      </c>
      <c r="Q287">
        <v>13.994566000000001</v>
      </c>
    </row>
    <row r="288" spans="1:17" x14ac:dyDescent="0.25">
      <c r="A288">
        <v>1800</v>
      </c>
      <c r="B288">
        <v>1.9701090000000001</v>
      </c>
      <c r="C288">
        <v>2.3777170000000001</v>
      </c>
      <c r="D288">
        <v>4.0081519999999999</v>
      </c>
      <c r="E288">
        <v>4.0081519999999999</v>
      </c>
      <c r="F288">
        <v>4.2798910000000001</v>
      </c>
      <c r="G288">
        <v>5.0271739999999996</v>
      </c>
      <c r="H288">
        <v>6.9972830000000004</v>
      </c>
      <c r="I288">
        <v>8.9673909999999992</v>
      </c>
      <c r="J288">
        <v>9.1711960000000001</v>
      </c>
      <c r="K288">
        <v>9.9184780000000003</v>
      </c>
      <c r="L288">
        <v>10.801631</v>
      </c>
      <c r="M288">
        <v>12.5</v>
      </c>
      <c r="N288">
        <v>12.975543999999999</v>
      </c>
      <c r="O288">
        <v>12.975543999999999</v>
      </c>
      <c r="P288">
        <v>12.975543999999999</v>
      </c>
      <c r="Q288">
        <v>12.975543999999999</v>
      </c>
    </row>
    <row r="289" spans="1:17" x14ac:dyDescent="0.25">
      <c r="A289">
        <v>2000</v>
      </c>
      <c r="B289">
        <v>1.9701090000000001</v>
      </c>
      <c r="C289">
        <v>2.1739130000000002</v>
      </c>
      <c r="D289">
        <v>3.8722829999999999</v>
      </c>
      <c r="E289">
        <v>4.8233699999999997</v>
      </c>
      <c r="F289">
        <v>5.5706519999999999</v>
      </c>
      <c r="G289">
        <v>6.9972830000000004</v>
      </c>
      <c r="H289">
        <v>8.6277179999999998</v>
      </c>
      <c r="I289">
        <v>8.4239130000000007</v>
      </c>
      <c r="J289">
        <v>8.2201090000000008</v>
      </c>
      <c r="K289">
        <v>8.8315219999999997</v>
      </c>
      <c r="L289">
        <v>9.5788049999999991</v>
      </c>
      <c r="M289">
        <v>10.597826</v>
      </c>
      <c r="N289">
        <v>12.228261</v>
      </c>
      <c r="O289">
        <v>12.024457</v>
      </c>
      <c r="P289">
        <v>12.5</v>
      </c>
      <c r="Q289">
        <v>12.975543999999999</v>
      </c>
    </row>
    <row r="290" spans="1:17" x14ac:dyDescent="0.25">
      <c r="A290">
        <v>2200</v>
      </c>
      <c r="B290">
        <v>1.9701090000000001</v>
      </c>
      <c r="C290">
        <v>2.9211960000000001</v>
      </c>
      <c r="D290">
        <v>4.211957</v>
      </c>
      <c r="E290">
        <v>4.4836960000000001</v>
      </c>
      <c r="F290">
        <v>5.5706519999999999</v>
      </c>
      <c r="G290">
        <v>6.9972830000000004</v>
      </c>
      <c r="H290">
        <v>11.209239</v>
      </c>
      <c r="I290">
        <v>12.024457</v>
      </c>
      <c r="J290">
        <v>12.5</v>
      </c>
      <c r="K290">
        <v>13.519022</v>
      </c>
      <c r="L290">
        <v>13.519022</v>
      </c>
      <c r="M290">
        <v>12.024457</v>
      </c>
      <c r="N290">
        <v>11.073370000000001</v>
      </c>
      <c r="O290">
        <v>12.024457</v>
      </c>
      <c r="P290">
        <v>12.771739</v>
      </c>
      <c r="Q290">
        <v>13.315218</v>
      </c>
    </row>
    <row r="291" spans="1:17" x14ac:dyDescent="0.25">
      <c r="A291">
        <v>2400</v>
      </c>
      <c r="B291">
        <v>1.9701090000000001</v>
      </c>
      <c r="C291">
        <v>2.7173910000000001</v>
      </c>
      <c r="D291">
        <v>4.0760870000000002</v>
      </c>
      <c r="E291">
        <v>5.2309780000000003</v>
      </c>
      <c r="F291">
        <v>6.5217390000000002</v>
      </c>
      <c r="G291">
        <v>8.0163049999999991</v>
      </c>
      <c r="H291">
        <v>11.005435</v>
      </c>
      <c r="I291">
        <v>14.198370000000001</v>
      </c>
      <c r="J291">
        <v>13.179347999999999</v>
      </c>
      <c r="K291">
        <v>13.519022</v>
      </c>
      <c r="L291">
        <v>13.519022</v>
      </c>
      <c r="M291">
        <v>12.024457</v>
      </c>
      <c r="N291">
        <v>11.616847999999999</v>
      </c>
      <c r="O291">
        <v>12.296196</v>
      </c>
      <c r="P291">
        <v>12.771739</v>
      </c>
      <c r="Q291">
        <v>13.111413000000001</v>
      </c>
    </row>
    <row r="292" spans="1:17" x14ac:dyDescent="0.25">
      <c r="A292">
        <v>2600</v>
      </c>
      <c r="B292">
        <v>1.9701090000000001</v>
      </c>
      <c r="C292">
        <v>2.5815220000000001</v>
      </c>
      <c r="D292">
        <v>3.6684779999999999</v>
      </c>
      <c r="E292">
        <v>5.0271739999999996</v>
      </c>
      <c r="F292">
        <v>6.5217390000000002</v>
      </c>
      <c r="G292">
        <v>8.0163049999999991</v>
      </c>
      <c r="H292">
        <v>11.005435</v>
      </c>
      <c r="I292">
        <v>13.994566000000001</v>
      </c>
      <c r="J292">
        <v>14.266304999999999</v>
      </c>
      <c r="K292">
        <v>12.975543999999999</v>
      </c>
      <c r="L292">
        <v>12.975543999999999</v>
      </c>
      <c r="M292">
        <v>12.024457</v>
      </c>
      <c r="N292">
        <v>12.024457</v>
      </c>
      <c r="O292">
        <v>11.480978</v>
      </c>
      <c r="P292">
        <v>11.005435</v>
      </c>
      <c r="Q292">
        <v>11.480978</v>
      </c>
    </row>
    <row r="293" spans="1:17" x14ac:dyDescent="0.25">
      <c r="A293">
        <v>2800</v>
      </c>
      <c r="B293">
        <v>1.9701090000000001</v>
      </c>
      <c r="C293">
        <v>2.5815220000000001</v>
      </c>
      <c r="D293">
        <v>3.6684779999999999</v>
      </c>
      <c r="E293">
        <v>5.5027179999999998</v>
      </c>
      <c r="F293">
        <v>6.5217390000000002</v>
      </c>
      <c r="G293">
        <v>8.0163049999999991</v>
      </c>
      <c r="H293">
        <v>11.005435</v>
      </c>
      <c r="I293">
        <v>13.994566000000001</v>
      </c>
      <c r="J293">
        <v>13.519022</v>
      </c>
      <c r="K293">
        <v>12.024457</v>
      </c>
      <c r="L293">
        <v>12.5</v>
      </c>
      <c r="M293">
        <v>12.024457</v>
      </c>
      <c r="N293">
        <v>12.024457</v>
      </c>
      <c r="O293">
        <v>11.005435</v>
      </c>
      <c r="P293">
        <v>9.9864130000000007</v>
      </c>
      <c r="Q293">
        <v>11.005435</v>
      </c>
    </row>
    <row r="294" spans="1:17" x14ac:dyDescent="0.25">
      <c r="A294">
        <v>2900</v>
      </c>
      <c r="B294">
        <v>1.9701090000000001</v>
      </c>
      <c r="C294">
        <v>4.211957</v>
      </c>
      <c r="D294">
        <v>4.0760870000000002</v>
      </c>
      <c r="E294">
        <v>4.4157609999999998</v>
      </c>
      <c r="F294">
        <v>5.9782609999999998</v>
      </c>
      <c r="G294">
        <v>8.0163049999999991</v>
      </c>
      <c r="H294">
        <v>11.005435</v>
      </c>
      <c r="I294">
        <v>13.994566000000001</v>
      </c>
      <c r="J294">
        <v>12.975543999999999</v>
      </c>
      <c r="K294">
        <v>12.024457</v>
      </c>
      <c r="L294">
        <v>11.005435</v>
      </c>
      <c r="M294">
        <v>11.005435</v>
      </c>
      <c r="N294">
        <v>11.005435</v>
      </c>
      <c r="O294">
        <v>10.326086999999999</v>
      </c>
      <c r="P294">
        <v>9.9864130000000007</v>
      </c>
      <c r="Q294">
        <v>9.9864130000000007</v>
      </c>
    </row>
    <row r="295" spans="1:17" x14ac:dyDescent="0.25">
      <c r="A295">
        <v>3000</v>
      </c>
      <c r="B295">
        <v>1.9701090000000001</v>
      </c>
      <c r="C295">
        <v>4.8233699999999997</v>
      </c>
      <c r="D295">
        <v>5.0271739999999996</v>
      </c>
      <c r="E295">
        <v>5.0271739999999996</v>
      </c>
      <c r="F295">
        <v>5.5027179999999998</v>
      </c>
      <c r="G295">
        <v>8.0163049999999991</v>
      </c>
      <c r="H295">
        <v>9.9864130000000007</v>
      </c>
      <c r="I295">
        <v>12.024457</v>
      </c>
      <c r="J295">
        <v>11.480978</v>
      </c>
      <c r="K295">
        <v>9.9864130000000007</v>
      </c>
      <c r="L295">
        <v>8.9673909999999992</v>
      </c>
      <c r="M295">
        <v>8.0163049999999991</v>
      </c>
      <c r="N295">
        <v>8.0163049999999991</v>
      </c>
      <c r="O295">
        <v>8.0163049999999991</v>
      </c>
      <c r="P295">
        <v>8.9673909999999992</v>
      </c>
      <c r="Q295">
        <v>9.9864130000000007</v>
      </c>
    </row>
    <row r="296" spans="1:17" x14ac:dyDescent="0.25">
      <c r="A296">
        <v>3200</v>
      </c>
      <c r="B296">
        <v>1.9701090000000001</v>
      </c>
      <c r="C296">
        <v>4.4836960000000001</v>
      </c>
      <c r="D296">
        <v>4.4836960000000001</v>
      </c>
      <c r="E296">
        <v>4.4836960000000001</v>
      </c>
      <c r="F296">
        <v>4.4836960000000001</v>
      </c>
      <c r="G296">
        <v>5.9782609999999998</v>
      </c>
      <c r="H296">
        <v>5.9782609999999998</v>
      </c>
      <c r="I296">
        <v>6.9972830000000004</v>
      </c>
      <c r="J296">
        <v>7.4728260000000004</v>
      </c>
      <c r="K296">
        <v>7.4728260000000004</v>
      </c>
      <c r="L296">
        <v>6.5217390000000002</v>
      </c>
      <c r="M296">
        <v>5.9782609999999998</v>
      </c>
      <c r="N296">
        <v>5.9782609999999998</v>
      </c>
      <c r="O296">
        <v>5.9782609999999998</v>
      </c>
      <c r="P296">
        <v>6.5217390000000002</v>
      </c>
      <c r="Q296">
        <v>6.5217390000000002</v>
      </c>
    </row>
    <row r="297" spans="1:17" x14ac:dyDescent="0.25">
      <c r="A297">
        <v>3300</v>
      </c>
      <c r="B297">
        <v>1.9701090000000001</v>
      </c>
      <c r="C297">
        <v>4.4836960000000001</v>
      </c>
      <c r="D297">
        <v>4.4836960000000001</v>
      </c>
      <c r="E297">
        <v>4.4836960000000001</v>
      </c>
      <c r="F297">
        <v>4.4836960000000001</v>
      </c>
      <c r="G297">
        <v>5.9782609999999998</v>
      </c>
      <c r="H297">
        <v>5.9782609999999998</v>
      </c>
      <c r="I297">
        <v>5.9782609999999998</v>
      </c>
      <c r="J297">
        <v>5.9782609999999998</v>
      </c>
      <c r="K297">
        <v>5.9782609999999998</v>
      </c>
      <c r="L297">
        <v>5.9782609999999998</v>
      </c>
      <c r="M297">
        <v>5.9782609999999998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>
        <v>3500</v>
      </c>
      <c r="B298">
        <v>1.9701090000000001</v>
      </c>
      <c r="C298">
        <v>4.4836960000000001</v>
      </c>
      <c r="D298">
        <v>5.0271739999999996</v>
      </c>
      <c r="E298">
        <v>5.5027179999999998</v>
      </c>
      <c r="F298">
        <v>5.5027179999999998</v>
      </c>
      <c r="G298">
        <v>5.9782609999999998</v>
      </c>
      <c r="H298">
        <v>5.9782609999999998</v>
      </c>
      <c r="I298">
        <v>5.9782609999999998</v>
      </c>
      <c r="J298">
        <v>5.9782609999999998</v>
      </c>
      <c r="K298">
        <v>5.9782609999999998</v>
      </c>
      <c r="L298">
        <v>5.9782609999999998</v>
      </c>
      <c r="M298">
        <v>5.9782609999999998</v>
      </c>
      <c r="N298">
        <v>0</v>
      </c>
      <c r="O298">
        <v>0</v>
      </c>
      <c r="P298">
        <v>0</v>
      </c>
      <c r="Q298">
        <v>0</v>
      </c>
    </row>
    <row r="300" spans="1:17" x14ac:dyDescent="0.25">
      <c r="A300" t="s">
        <v>1108</v>
      </c>
      <c r="B300" t="s">
        <v>42</v>
      </c>
    </row>
    <row r="301" spans="1:17" x14ac:dyDescent="0.25">
      <c r="B301" t="s">
        <v>26</v>
      </c>
    </row>
    <row r="302" spans="1:17" x14ac:dyDescent="0.25">
      <c r="A302" t="s">
        <v>22</v>
      </c>
      <c r="B302">
        <v>0</v>
      </c>
      <c r="C302">
        <v>10</v>
      </c>
      <c r="D302">
        <v>20</v>
      </c>
      <c r="E302">
        <v>30</v>
      </c>
      <c r="F302">
        <v>45</v>
      </c>
      <c r="G302">
        <v>55</v>
      </c>
      <c r="H302">
        <v>65</v>
      </c>
      <c r="I302">
        <v>75</v>
      </c>
      <c r="J302">
        <v>85</v>
      </c>
      <c r="K302">
        <v>95</v>
      </c>
      <c r="L302">
        <v>110</v>
      </c>
      <c r="M302">
        <v>120</v>
      </c>
      <c r="N302">
        <v>125</v>
      </c>
      <c r="O302">
        <v>130</v>
      </c>
      <c r="P302">
        <v>135</v>
      </c>
      <c r="Q302">
        <v>140</v>
      </c>
    </row>
    <row r="303" spans="1:17" x14ac:dyDescent="0.25">
      <c r="A303">
        <v>620</v>
      </c>
      <c r="B303">
        <v>1.9701090000000001</v>
      </c>
      <c r="C303">
        <v>1.9701090000000001</v>
      </c>
      <c r="D303">
        <v>1.9701090000000001</v>
      </c>
      <c r="E303">
        <v>2.9891299999999998</v>
      </c>
      <c r="F303">
        <v>2.9891299999999998</v>
      </c>
      <c r="G303">
        <v>5.0271739999999996</v>
      </c>
      <c r="H303">
        <v>5.0271739999999996</v>
      </c>
      <c r="I303">
        <v>5.9782609999999998</v>
      </c>
      <c r="J303">
        <v>8.0163049999999991</v>
      </c>
      <c r="K303">
        <v>8.0163049999999991</v>
      </c>
      <c r="L303">
        <v>8.0163049999999991</v>
      </c>
      <c r="M303">
        <v>4.2798910000000001</v>
      </c>
      <c r="N303">
        <v>4.2798910000000001</v>
      </c>
      <c r="O303">
        <v>4.2798910000000001</v>
      </c>
      <c r="P303">
        <v>4.2798910000000001</v>
      </c>
      <c r="Q303">
        <v>4.2798910000000001</v>
      </c>
    </row>
    <row r="304" spans="1:17" x14ac:dyDescent="0.25">
      <c r="A304">
        <v>650</v>
      </c>
      <c r="B304">
        <v>1.9701090000000001</v>
      </c>
      <c r="C304">
        <v>1.9701090000000001</v>
      </c>
      <c r="D304">
        <v>1.9701090000000001</v>
      </c>
      <c r="E304">
        <v>2.9891299999999998</v>
      </c>
      <c r="F304">
        <v>4.0081519999999999</v>
      </c>
      <c r="G304">
        <v>5.0271739999999996</v>
      </c>
      <c r="H304">
        <v>5.0271739999999996</v>
      </c>
      <c r="I304">
        <v>5.0271739999999996</v>
      </c>
      <c r="J304">
        <v>4.211957</v>
      </c>
      <c r="K304">
        <v>4.4157609999999998</v>
      </c>
      <c r="L304">
        <v>4.4157609999999998</v>
      </c>
      <c r="M304">
        <v>4.4157609999999998</v>
      </c>
      <c r="N304">
        <v>4.2798910000000001</v>
      </c>
      <c r="O304">
        <v>4.2798910000000001</v>
      </c>
      <c r="P304">
        <v>4.2798910000000001</v>
      </c>
      <c r="Q304">
        <v>4.2798910000000001</v>
      </c>
    </row>
    <row r="305" spans="1:17" x14ac:dyDescent="0.25">
      <c r="A305">
        <v>800</v>
      </c>
      <c r="B305">
        <v>1.9701090000000001</v>
      </c>
      <c r="C305">
        <v>1.9701090000000001</v>
      </c>
      <c r="D305">
        <v>2.5135869999999998</v>
      </c>
      <c r="E305">
        <v>3.6684779999999999</v>
      </c>
      <c r="F305">
        <v>3.6684779999999999</v>
      </c>
      <c r="G305">
        <v>5.0271739999999996</v>
      </c>
      <c r="H305">
        <v>5.0271739999999996</v>
      </c>
      <c r="I305">
        <v>5.0271739999999996</v>
      </c>
      <c r="J305">
        <v>4.0081519999999999</v>
      </c>
      <c r="K305">
        <v>4.8233699999999997</v>
      </c>
      <c r="L305">
        <v>5.2309780000000003</v>
      </c>
      <c r="M305">
        <v>5.2309780000000003</v>
      </c>
      <c r="N305">
        <v>3.6684779999999999</v>
      </c>
      <c r="O305">
        <v>3.6684779999999999</v>
      </c>
      <c r="P305">
        <v>3.6684779999999999</v>
      </c>
      <c r="Q305">
        <v>3.6684779999999999</v>
      </c>
    </row>
    <row r="306" spans="1:17" x14ac:dyDescent="0.25">
      <c r="A306">
        <v>1000</v>
      </c>
      <c r="B306">
        <v>1.9701090000000001</v>
      </c>
      <c r="C306">
        <v>3.6005440000000002</v>
      </c>
      <c r="D306">
        <v>3.6005440000000002</v>
      </c>
      <c r="E306">
        <v>3.6005440000000002</v>
      </c>
      <c r="F306">
        <v>3.6005440000000002</v>
      </c>
      <c r="G306">
        <v>5.0271739999999996</v>
      </c>
      <c r="H306">
        <v>5.0271739999999996</v>
      </c>
      <c r="I306">
        <v>5.0271739999999996</v>
      </c>
      <c r="J306">
        <v>5.0271739999999996</v>
      </c>
      <c r="K306">
        <v>5.774457</v>
      </c>
      <c r="L306">
        <v>5.9782609999999998</v>
      </c>
      <c r="M306">
        <v>5.9782609999999998</v>
      </c>
      <c r="N306">
        <v>3.8043480000000001</v>
      </c>
      <c r="O306">
        <v>3.8043480000000001</v>
      </c>
      <c r="P306">
        <v>3.8043480000000001</v>
      </c>
      <c r="Q306">
        <v>3.8043480000000001</v>
      </c>
    </row>
    <row r="307" spans="1:17" x14ac:dyDescent="0.25">
      <c r="A307">
        <v>1200</v>
      </c>
      <c r="B307">
        <v>1.9701090000000001</v>
      </c>
      <c r="C307">
        <v>2.9891299999999998</v>
      </c>
      <c r="D307">
        <v>3.6684779999999999</v>
      </c>
      <c r="E307">
        <v>4.0081519999999999</v>
      </c>
      <c r="F307">
        <v>4.0081519999999999</v>
      </c>
      <c r="G307">
        <v>4.4836960000000001</v>
      </c>
      <c r="H307">
        <v>4.4836960000000001</v>
      </c>
      <c r="I307">
        <v>5.0271739999999996</v>
      </c>
      <c r="J307">
        <v>5.0271739999999996</v>
      </c>
      <c r="K307">
        <v>5.9782609999999998</v>
      </c>
      <c r="L307">
        <v>5.9782609999999998</v>
      </c>
      <c r="M307">
        <v>5.9782609999999998</v>
      </c>
      <c r="N307">
        <v>5.9782609999999998</v>
      </c>
      <c r="O307">
        <v>5.9782609999999998</v>
      </c>
      <c r="P307">
        <v>5.9782609999999998</v>
      </c>
      <c r="Q307">
        <v>5.9782609999999998</v>
      </c>
    </row>
    <row r="308" spans="1:17" x14ac:dyDescent="0.25">
      <c r="A308">
        <v>1400</v>
      </c>
      <c r="B308">
        <v>1.9701090000000001</v>
      </c>
      <c r="C308">
        <v>2.3097829999999999</v>
      </c>
      <c r="D308">
        <v>3.1929349999999999</v>
      </c>
      <c r="E308">
        <v>3.5326089999999999</v>
      </c>
      <c r="F308">
        <v>4.0081519999999999</v>
      </c>
      <c r="G308">
        <v>4.0081519999999999</v>
      </c>
      <c r="H308">
        <v>4.0081519999999999</v>
      </c>
      <c r="I308">
        <v>4.0760870000000002</v>
      </c>
      <c r="J308">
        <v>4.8233699999999997</v>
      </c>
      <c r="K308">
        <v>5.0271739999999996</v>
      </c>
      <c r="L308">
        <v>6.9972830000000004</v>
      </c>
      <c r="M308">
        <v>9.9864130000000007</v>
      </c>
      <c r="N308">
        <v>10.190218</v>
      </c>
      <c r="O308">
        <v>10.394022</v>
      </c>
      <c r="P308">
        <v>11.005435</v>
      </c>
      <c r="Q308">
        <v>11.684782999999999</v>
      </c>
    </row>
    <row r="309" spans="1:17" x14ac:dyDescent="0.25">
      <c r="A309">
        <v>1550</v>
      </c>
      <c r="B309">
        <v>1.9701090000000001</v>
      </c>
      <c r="C309">
        <v>2.3097829999999999</v>
      </c>
      <c r="D309">
        <v>4.0081519999999999</v>
      </c>
      <c r="E309">
        <v>4.0081519999999999</v>
      </c>
      <c r="F309">
        <v>4.0081519999999999</v>
      </c>
      <c r="G309">
        <v>4.0081519999999999</v>
      </c>
      <c r="H309">
        <v>4.4836960000000001</v>
      </c>
      <c r="I309">
        <v>4.6195649999999997</v>
      </c>
      <c r="J309">
        <v>5.5027179999999998</v>
      </c>
      <c r="K309">
        <v>6.9972830000000004</v>
      </c>
      <c r="L309">
        <v>8.899457</v>
      </c>
      <c r="M309">
        <v>11.820652000000001</v>
      </c>
      <c r="N309">
        <v>11.480978</v>
      </c>
      <c r="O309">
        <v>12.228261</v>
      </c>
      <c r="P309">
        <v>12.975543999999999</v>
      </c>
      <c r="Q309">
        <v>12.975543999999999</v>
      </c>
    </row>
    <row r="310" spans="1:17" x14ac:dyDescent="0.25">
      <c r="A310">
        <v>1700</v>
      </c>
      <c r="B310">
        <v>1.9701090000000001</v>
      </c>
      <c r="C310">
        <v>2.3097829999999999</v>
      </c>
      <c r="D310">
        <v>4.0081519999999999</v>
      </c>
      <c r="E310">
        <v>4.0760870000000002</v>
      </c>
      <c r="F310">
        <v>4.0081519999999999</v>
      </c>
      <c r="G310">
        <v>4.4836960000000001</v>
      </c>
      <c r="H310">
        <v>4.8233699999999997</v>
      </c>
      <c r="I310">
        <v>6.5896739999999996</v>
      </c>
      <c r="J310">
        <v>8.6277179999999998</v>
      </c>
      <c r="K310">
        <v>9.9864130000000007</v>
      </c>
      <c r="L310">
        <v>11.820652000000001</v>
      </c>
      <c r="M310">
        <v>12.703804999999999</v>
      </c>
      <c r="N310">
        <v>13.519022</v>
      </c>
      <c r="O310">
        <v>14.198370000000001</v>
      </c>
      <c r="P310">
        <v>13.994566000000001</v>
      </c>
      <c r="Q310">
        <v>13.994566000000001</v>
      </c>
    </row>
    <row r="311" spans="1:17" x14ac:dyDescent="0.25">
      <c r="A311">
        <v>1800</v>
      </c>
      <c r="B311">
        <v>1.9701090000000001</v>
      </c>
      <c r="C311">
        <v>2.3777170000000001</v>
      </c>
      <c r="D311">
        <v>4.0081519999999999</v>
      </c>
      <c r="E311">
        <v>4.0081519999999999</v>
      </c>
      <c r="F311">
        <v>4.2798910000000001</v>
      </c>
      <c r="G311">
        <v>5.0271739999999996</v>
      </c>
      <c r="H311">
        <v>6.5217390000000002</v>
      </c>
      <c r="I311">
        <v>8.0163049999999991</v>
      </c>
      <c r="J311">
        <v>8.899457</v>
      </c>
      <c r="K311">
        <v>9.9184780000000003</v>
      </c>
      <c r="L311">
        <v>10.801631</v>
      </c>
      <c r="M311">
        <v>12.5</v>
      </c>
      <c r="N311">
        <v>12.975543999999999</v>
      </c>
      <c r="O311">
        <v>12.975543999999999</v>
      </c>
      <c r="P311">
        <v>12.975543999999999</v>
      </c>
      <c r="Q311">
        <v>12.975543999999999</v>
      </c>
    </row>
    <row r="312" spans="1:17" x14ac:dyDescent="0.25">
      <c r="A312">
        <v>2000</v>
      </c>
      <c r="B312">
        <v>1.9701090000000001</v>
      </c>
      <c r="C312">
        <v>2.1739130000000002</v>
      </c>
      <c r="D312">
        <v>3.8722829999999999</v>
      </c>
      <c r="E312">
        <v>4.8233699999999997</v>
      </c>
      <c r="F312">
        <v>5.0271739999999996</v>
      </c>
      <c r="G312">
        <v>6.5217390000000002</v>
      </c>
      <c r="H312">
        <v>8.9673909999999992</v>
      </c>
      <c r="I312">
        <v>9.5108700000000006</v>
      </c>
      <c r="J312">
        <v>9.5108700000000006</v>
      </c>
      <c r="K312">
        <v>9.1711960000000001</v>
      </c>
      <c r="L312">
        <v>9.9864130000000007</v>
      </c>
      <c r="M312">
        <v>11.005435</v>
      </c>
      <c r="N312">
        <v>12.5</v>
      </c>
      <c r="O312">
        <v>12.024457</v>
      </c>
      <c r="P312">
        <v>12.5</v>
      </c>
      <c r="Q312">
        <v>12.975543999999999</v>
      </c>
    </row>
    <row r="313" spans="1:17" x14ac:dyDescent="0.25">
      <c r="A313">
        <v>2200</v>
      </c>
      <c r="B313">
        <v>1.9701090000000001</v>
      </c>
      <c r="C313">
        <v>2.9211960000000001</v>
      </c>
      <c r="D313">
        <v>4.211957</v>
      </c>
      <c r="E313">
        <v>4.4836960000000001</v>
      </c>
      <c r="F313">
        <v>5.0271739999999996</v>
      </c>
      <c r="G313">
        <v>6.5217390000000002</v>
      </c>
      <c r="H313">
        <v>10.529892</v>
      </c>
      <c r="I313">
        <v>11.480978</v>
      </c>
      <c r="J313">
        <v>12.024457</v>
      </c>
      <c r="K313">
        <v>12.771739</v>
      </c>
      <c r="L313">
        <v>13.519022</v>
      </c>
      <c r="M313">
        <v>12.024457</v>
      </c>
      <c r="N313">
        <v>11.073370000000001</v>
      </c>
      <c r="O313">
        <v>12.5</v>
      </c>
      <c r="P313">
        <v>13.179347999999999</v>
      </c>
      <c r="Q313">
        <v>13.790761</v>
      </c>
    </row>
    <row r="314" spans="1:17" x14ac:dyDescent="0.25">
      <c r="A314">
        <v>2400</v>
      </c>
      <c r="B314">
        <v>1.9701090000000001</v>
      </c>
      <c r="C314">
        <v>2.7173910000000001</v>
      </c>
      <c r="D314">
        <v>4.0760870000000002</v>
      </c>
      <c r="E314">
        <v>5.0271739999999996</v>
      </c>
      <c r="F314">
        <v>5.0271739999999996</v>
      </c>
      <c r="G314">
        <v>6.5217390000000002</v>
      </c>
      <c r="H314">
        <v>10.529892</v>
      </c>
      <c r="I314">
        <v>12.024457</v>
      </c>
      <c r="J314">
        <v>13.179347999999999</v>
      </c>
      <c r="K314">
        <v>15.013586999999999</v>
      </c>
      <c r="L314">
        <v>13.519022</v>
      </c>
      <c r="M314">
        <v>11.005435</v>
      </c>
      <c r="N314">
        <v>12.024457</v>
      </c>
      <c r="O314">
        <v>12.703804999999999</v>
      </c>
      <c r="P314">
        <v>12.907609000000001</v>
      </c>
      <c r="Q314">
        <v>13.519022</v>
      </c>
    </row>
    <row r="315" spans="1:17" x14ac:dyDescent="0.25">
      <c r="A315">
        <v>2600</v>
      </c>
      <c r="B315">
        <v>1.9701090000000001</v>
      </c>
      <c r="C315">
        <v>3.6005440000000002</v>
      </c>
      <c r="D315">
        <v>4.211957</v>
      </c>
      <c r="E315">
        <v>5.5027179999999998</v>
      </c>
      <c r="F315">
        <v>6.5217390000000002</v>
      </c>
      <c r="G315">
        <v>8.0163049999999991</v>
      </c>
      <c r="H315">
        <v>9.9864130000000007</v>
      </c>
      <c r="I315">
        <v>13.519022</v>
      </c>
      <c r="J315">
        <v>13.519022</v>
      </c>
      <c r="K315">
        <v>15.013586999999999</v>
      </c>
      <c r="L315">
        <v>13.519022</v>
      </c>
      <c r="M315">
        <v>11.277174</v>
      </c>
      <c r="N315">
        <v>11.005435</v>
      </c>
      <c r="O315">
        <v>11.209239</v>
      </c>
      <c r="P315">
        <v>11.413043999999999</v>
      </c>
      <c r="Q315">
        <v>11.888586999999999</v>
      </c>
    </row>
    <row r="316" spans="1:17" x14ac:dyDescent="0.25">
      <c r="A316">
        <v>2800</v>
      </c>
      <c r="B316">
        <v>1.9701090000000001</v>
      </c>
      <c r="C316">
        <v>3.6005440000000002</v>
      </c>
      <c r="D316">
        <v>4.211957</v>
      </c>
      <c r="E316">
        <v>5.5027179999999998</v>
      </c>
      <c r="F316">
        <v>8.2201090000000008</v>
      </c>
      <c r="G316">
        <v>8.4918479999999992</v>
      </c>
      <c r="H316">
        <v>8.9673909999999992</v>
      </c>
      <c r="I316">
        <v>12.024457</v>
      </c>
      <c r="J316">
        <v>13.994566000000001</v>
      </c>
      <c r="K316">
        <v>13.994566000000001</v>
      </c>
      <c r="L316">
        <v>12.975543999999999</v>
      </c>
      <c r="M316">
        <v>11.277174</v>
      </c>
      <c r="N316">
        <v>10.326086999999999</v>
      </c>
      <c r="O316">
        <v>10.326086999999999</v>
      </c>
      <c r="P316">
        <v>10.394022</v>
      </c>
      <c r="Q316">
        <v>11.413043999999999</v>
      </c>
    </row>
    <row r="317" spans="1:17" x14ac:dyDescent="0.25">
      <c r="A317">
        <v>2900</v>
      </c>
      <c r="B317">
        <v>1.9701090000000001</v>
      </c>
      <c r="C317">
        <v>5.0271739999999996</v>
      </c>
      <c r="D317">
        <v>4.6195649999999997</v>
      </c>
      <c r="E317">
        <v>5.5027179999999998</v>
      </c>
      <c r="F317">
        <v>6.9972830000000004</v>
      </c>
      <c r="G317">
        <v>8.2880439999999993</v>
      </c>
      <c r="H317">
        <v>8.9673909999999992</v>
      </c>
      <c r="I317">
        <v>12.5</v>
      </c>
      <c r="J317">
        <v>12.024457</v>
      </c>
      <c r="K317">
        <v>11.005435</v>
      </c>
      <c r="L317">
        <v>11.005435</v>
      </c>
      <c r="M317">
        <v>9.3070649999999997</v>
      </c>
      <c r="N317">
        <v>9.3070649999999997</v>
      </c>
      <c r="O317">
        <v>9.7826090000000008</v>
      </c>
      <c r="P317">
        <v>9.5108700000000006</v>
      </c>
      <c r="Q317">
        <v>9.9864130000000007</v>
      </c>
    </row>
    <row r="318" spans="1:17" x14ac:dyDescent="0.25">
      <c r="A318">
        <v>3000</v>
      </c>
      <c r="B318">
        <v>1.9701090000000001</v>
      </c>
      <c r="C318">
        <v>5.0271739999999996</v>
      </c>
      <c r="D318">
        <v>5.9782609999999998</v>
      </c>
      <c r="E318">
        <v>5.9782609999999998</v>
      </c>
      <c r="F318">
        <v>5.9782609999999998</v>
      </c>
      <c r="G318">
        <v>7.4728260000000004</v>
      </c>
      <c r="H318">
        <v>9.5108700000000006</v>
      </c>
      <c r="I318">
        <v>11.005435</v>
      </c>
      <c r="J318">
        <v>12.024457</v>
      </c>
      <c r="K318">
        <v>11.005435</v>
      </c>
      <c r="L318">
        <v>11.005435</v>
      </c>
      <c r="M318">
        <v>8.4918479999999992</v>
      </c>
      <c r="N318">
        <v>6.3179350000000003</v>
      </c>
      <c r="O318">
        <v>6.9972830000000004</v>
      </c>
      <c r="P318">
        <v>8.0163049999999991</v>
      </c>
      <c r="Q318">
        <v>8.9673909999999992</v>
      </c>
    </row>
    <row r="319" spans="1:17" x14ac:dyDescent="0.25">
      <c r="A319">
        <v>3200</v>
      </c>
      <c r="B319">
        <v>1.9701090000000001</v>
      </c>
      <c r="C319">
        <v>5.0271739999999996</v>
      </c>
      <c r="D319">
        <v>5.9782609999999998</v>
      </c>
      <c r="E319">
        <v>5.9782609999999998</v>
      </c>
      <c r="F319">
        <v>5.9782609999999998</v>
      </c>
      <c r="G319">
        <v>5.9782609999999998</v>
      </c>
      <c r="H319">
        <v>5.9782609999999998</v>
      </c>
      <c r="I319">
        <v>6.9972830000000004</v>
      </c>
      <c r="J319">
        <v>6.9972830000000004</v>
      </c>
      <c r="K319">
        <v>6.5217390000000002</v>
      </c>
      <c r="L319">
        <v>5.5027179999999998</v>
      </c>
      <c r="M319">
        <v>5.5027179999999998</v>
      </c>
      <c r="N319">
        <v>5.9782609999999998</v>
      </c>
      <c r="O319">
        <v>5.9782609999999998</v>
      </c>
      <c r="P319">
        <v>6.5217390000000002</v>
      </c>
      <c r="Q319">
        <v>6.5217390000000002</v>
      </c>
    </row>
    <row r="320" spans="1:17" x14ac:dyDescent="0.25">
      <c r="A320">
        <v>3300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5.5027179999999998</v>
      </c>
      <c r="H320">
        <v>5.0271739999999996</v>
      </c>
      <c r="I320">
        <v>5.5027179999999998</v>
      </c>
      <c r="J320">
        <v>5.5027179999999998</v>
      </c>
      <c r="K320">
        <v>5.0271739999999996</v>
      </c>
      <c r="L320">
        <v>5.0271739999999996</v>
      </c>
      <c r="M320">
        <v>1.9701090000000001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>
        <v>3500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5.5027179999999998</v>
      </c>
      <c r="H321">
        <v>5.5027179999999998</v>
      </c>
      <c r="I321">
        <v>5.5027179999999998</v>
      </c>
      <c r="J321">
        <v>5.5027179999999998</v>
      </c>
      <c r="K321">
        <v>5.5027179999999998</v>
      </c>
      <c r="L321">
        <v>5.5027179999999998</v>
      </c>
      <c r="M321">
        <v>1.9701090000000001</v>
      </c>
      <c r="N321">
        <v>0</v>
      </c>
      <c r="O321">
        <v>0</v>
      </c>
      <c r="P321">
        <v>0</v>
      </c>
      <c r="Q321">
        <v>0</v>
      </c>
    </row>
    <row r="323" spans="1:17" x14ac:dyDescent="0.25">
      <c r="A323" t="s">
        <v>43</v>
      </c>
      <c r="B323" t="s">
        <v>44</v>
      </c>
    </row>
    <row r="324" spans="1:17" x14ac:dyDescent="0.25">
      <c r="A324" t="s">
        <v>3</v>
      </c>
      <c r="B324" t="s">
        <v>6</v>
      </c>
    </row>
    <row r="325" spans="1:17" x14ac:dyDescent="0.25">
      <c r="A325">
        <v>1</v>
      </c>
      <c r="B325">
        <v>620</v>
      </c>
    </row>
    <row r="326" spans="1:17" x14ac:dyDescent="0.25">
      <c r="A326">
        <v>2</v>
      </c>
      <c r="B326">
        <v>650</v>
      </c>
    </row>
    <row r="327" spans="1:17" x14ac:dyDescent="0.25">
      <c r="A327">
        <v>3</v>
      </c>
      <c r="B327">
        <v>800</v>
      </c>
    </row>
    <row r="328" spans="1:17" x14ac:dyDescent="0.25">
      <c r="A328">
        <v>4</v>
      </c>
      <c r="B328">
        <v>1000</v>
      </c>
    </row>
    <row r="329" spans="1:17" x14ac:dyDescent="0.25">
      <c r="A329">
        <v>5</v>
      </c>
      <c r="B329">
        <v>1200</v>
      </c>
    </row>
    <row r="330" spans="1:17" x14ac:dyDescent="0.25">
      <c r="A330">
        <v>6</v>
      </c>
      <c r="B330">
        <v>1400</v>
      </c>
    </row>
    <row r="331" spans="1:17" x14ac:dyDescent="0.25">
      <c r="A331">
        <v>7</v>
      </c>
      <c r="B331">
        <v>1550</v>
      </c>
    </row>
    <row r="332" spans="1:17" x14ac:dyDescent="0.25">
      <c r="A332">
        <v>8</v>
      </c>
      <c r="B332">
        <v>1700</v>
      </c>
    </row>
    <row r="333" spans="1:17" x14ac:dyDescent="0.25">
      <c r="A333">
        <v>9</v>
      </c>
      <c r="B333">
        <v>1800</v>
      </c>
    </row>
    <row r="334" spans="1:17" x14ac:dyDescent="0.25">
      <c r="A334">
        <v>10</v>
      </c>
      <c r="B334">
        <v>2000</v>
      </c>
    </row>
    <row r="335" spans="1:17" x14ac:dyDescent="0.25">
      <c r="A335">
        <v>11</v>
      </c>
      <c r="B335">
        <v>2200</v>
      </c>
    </row>
    <row r="336" spans="1:17" x14ac:dyDescent="0.25">
      <c r="A336">
        <v>12</v>
      </c>
      <c r="B336">
        <v>2400</v>
      </c>
    </row>
    <row r="337" spans="1:2" x14ac:dyDescent="0.25">
      <c r="A337">
        <v>13</v>
      </c>
      <c r="B337">
        <v>2600</v>
      </c>
    </row>
    <row r="338" spans="1:2" x14ac:dyDescent="0.25">
      <c r="A338">
        <v>14</v>
      </c>
      <c r="B338">
        <v>2800</v>
      </c>
    </row>
    <row r="339" spans="1:2" x14ac:dyDescent="0.25">
      <c r="A339">
        <v>15</v>
      </c>
      <c r="B339">
        <v>2900</v>
      </c>
    </row>
    <row r="340" spans="1:2" x14ac:dyDescent="0.25">
      <c r="A340">
        <v>16</v>
      </c>
      <c r="B340">
        <v>3000</v>
      </c>
    </row>
    <row r="341" spans="1:2" x14ac:dyDescent="0.25">
      <c r="A341">
        <v>17</v>
      </c>
      <c r="B341">
        <v>3200</v>
      </c>
    </row>
    <row r="342" spans="1:2" x14ac:dyDescent="0.25">
      <c r="A342">
        <v>18</v>
      </c>
      <c r="B342">
        <v>3300</v>
      </c>
    </row>
    <row r="343" spans="1:2" x14ac:dyDescent="0.25">
      <c r="A343">
        <v>19</v>
      </c>
      <c r="B343">
        <v>3500</v>
      </c>
    </row>
    <row r="345" spans="1:2" x14ac:dyDescent="0.25">
      <c r="A345" t="s">
        <v>45</v>
      </c>
      <c r="B345" t="s">
        <v>46</v>
      </c>
    </row>
    <row r="346" spans="1:2" x14ac:dyDescent="0.25">
      <c r="A346" t="s">
        <v>3</v>
      </c>
      <c r="B346" t="s">
        <v>16</v>
      </c>
    </row>
    <row r="347" spans="1:2" x14ac:dyDescent="0.25">
      <c r="A347">
        <v>1</v>
      </c>
      <c r="B347">
        <v>0</v>
      </c>
    </row>
    <row r="348" spans="1:2" x14ac:dyDescent="0.25">
      <c r="A348">
        <v>2</v>
      </c>
      <c r="B348">
        <v>9.9864130000000007</v>
      </c>
    </row>
    <row r="349" spans="1:2" x14ac:dyDescent="0.25">
      <c r="A349">
        <v>3</v>
      </c>
      <c r="B349">
        <v>19.972826000000001</v>
      </c>
    </row>
    <row r="350" spans="1:2" x14ac:dyDescent="0.25">
      <c r="A350">
        <v>4</v>
      </c>
      <c r="B350">
        <v>30.027175</v>
      </c>
    </row>
    <row r="351" spans="1:2" x14ac:dyDescent="0.25">
      <c r="A351">
        <v>5</v>
      </c>
      <c r="B351">
        <v>44.972827000000002</v>
      </c>
    </row>
    <row r="352" spans="1:2" x14ac:dyDescent="0.25">
      <c r="A352">
        <v>6</v>
      </c>
      <c r="B352">
        <v>55.027175</v>
      </c>
    </row>
    <row r="353" spans="1:17" x14ac:dyDescent="0.25">
      <c r="A353">
        <v>7</v>
      </c>
      <c r="B353">
        <v>65.013587999999999</v>
      </c>
    </row>
    <row r="354" spans="1:17" x14ac:dyDescent="0.25">
      <c r="A354">
        <v>8</v>
      </c>
      <c r="B354">
        <v>75.000001999999995</v>
      </c>
    </row>
    <row r="355" spans="1:17" x14ac:dyDescent="0.25">
      <c r="A355">
        <v>9</v>
      </c>
      <c r="B355">
        <v>84.986414999999994</v>
      </c>
    </row>
    <row r="356" spans="1:17" x14ac:dyDescent="0.25">
      <c r="A356">
        <v>10</v>
      </c>
      <c r="B356">
        <v>94.972828000000007</v>
      </c>
    </row>
    <row r="357" spans="1:17" x14ac:dyDescent="0.25">
      <c r="A357">
        <v>11</v>
      </c>
      <c r="B357">
        <v>109.98641499999999</v>
      </c>
    </row>
    <row r="358" spans="1:17" x14ac:dyDescent="0.25">
      <c r="A358">
        <v>12</v>
      </c>
      <c r="B358">
        <v>119.972829</v>
      </c>
    </row>
    <row r="359" spans="1:17" x14ac:dyDescent="0.25">
      <c r="A359">
        <v>13</v>
      </c>
      <c r="B359">
        <v>125.00000300000001</v>
      </c>
    </row>
    <row r="360" spans="1:17" x14ac:dyDescent="0.25">
      <c r="A360">
        <v>14</v>
      </c>
      <c r="B360">
        <v>130.02717699999999</v>
      </c>
    </row>
    <row r="361" spans="1:17" x14ac:dyDescent="0.25">
      <c r="A361">
        <v>15</v>
      </c>
      <c r="B361">
        <v>134.98641599999999</v>
      </c>
    </row>
    <row r="362" spans="1:17" x14ac:dyDescent="0.25">
      <c r="A362">
        <v>16</v>
      </c>
      <c r="B362">
        <v>140.01358999999999</v>
      </c>
    </row>
    <row r="364" spans="1:17" x14ac:dyDescent="0.25">
      <c r="A364" t="s">
        <v>47</v>
      </c>
      <c r="B364" t="s">
        <v>48</v>
      </c>
    </row>
    <row r="365" spans="1:17" x14ac:dyDescent="0.25">
      <c r="B365" t="s">
        <v>26</v>
      </c>
    </row>
    <row r="366" spans="1:17" x14ac:dyDescent="0.25">
      <c r="A366" t="s">
        <v>22</v>
      </c>
      <c r="B366">
        <v>0</v>
      </c>
      <c r="C366">
        <v>10</v>
      </c>
      <c r="D366">
        <v>20</v>
      </c>
      <c r="E366">
        <v>30</v>
      </c>
      <c r="F366">
        <v>45</v>
      </c>
      <c r="G366">
        <v>55</v>
      </c>
      <c r="H366">
        <v>65</v>
      </c>
      <c r="I366">
        <v>75</v>
      </c>
      <c r="J366">
        <v>85</v>
      </c>
      <c r="K366">
        <v>95</v>
      </c>
      <c r="L366">
        <v>110</v>
      </c>
      <c r="M366">
        <v>120</v>
      </c>
      <c r="N366">
        <v>125</v>
      </c>
      <c r="O366">
        <v>130</v>
      </c>
      <c r="P366">
        <v>135</v>
      </c>
      <c r="Q366">
        <v>140</v>
      </c>
    </row>
    <row r="367" spans="1:17" x14ac:dyDescent="0.25">
      <c r="A367">
        <v>620</v>
      </c>
      <c r="B367">
        <v>1.9701090000000001</v>
      </c>
      <c r="C367">
        <v>1.9701090000000001</v>
      </c>
      <c r="D367">
        <v>1.9701090000000001</v>
      </c>
      <c r="E367">
        <v>2.9891299999999998</v>
      </c>
      <c r="F367">
        <v>2.9891299999999998</v>
      </c>
      <c r="G367">
        <v>5.0271739999999996</v>
      </c>
      <c r="H367">
        <v>5.0271739999999996</v>
      </c>
      <c r="I367">
        <v>5.9782609999999998</v>
      </c>
      <c r="J367">
        <v>8.0163049999999991</v>
      </c>
      <c r="K367">
        <v>8.0163049999999991</v>
      </c>
      <c r="L367">
        <v>8.0163049999999991</v>
      </c>
      <c r="M367">
        <v>4.2798910000000001</v>
      </c>
      <c r="N367">
        <v>4.2798910000000001</v>
      </c>
      <c r="O367">
        <v>4.2798910000000001</v>
      </c>
      <c r="P367">
        <v>4.2798910000000001</v>
      </c>
      <c r="Q367">
        <v>4.2798910000000001</v>
      </c>
    </row>
    <row r="368" spans="1:17" x14ac:dyDescent="0.25">
      <c r="A368">
        <v>650</v>
      </c>
      <c r="B368">
        <v>1.9701090000000001</v>
      </c>
      <c r="C368">
        <v>1.9701090000000001</v>
      </c>
      <c r="D368">
        <v>1.9701090000000001</v>
      </c>
      <c r="E368">
        <v>2.9891299999999998</v>
      </c>
      <c r="F368">
        <v>4.0081519999999999</v>
      </c>
      <c r="G368">
        <v>5.0271739999999996</v>
      </c>
      <c r="H368">
        <v>5.0271739999999996</v>
      </c>
      <c r="I368">
        <v>5.0271739999999996</v>
      </c>
      <c r="J368">
        <v>5.0271739999999996</v>
      </c>
      <c r="K368">
        <v>5.0271739999999996</v>
      </c>
      <c r="L368">
        <v>4.2798910000000001</v>
      </c>
      <c r="M368">
        <v>4.4157609999999998</v>
      </c>
      <c r="N368">
        <v>4.2798910000000001</v>
      </c>
      <c r="O368">
        <v>4.2798910000000001</v>
      </c>
      <c r="P368">
        <v>4.2798910000000001</v>
      </c>
      <c r="Q368">
        <v>4.2798910000000001</v>
      </c>
    </row>
    <row r="369" spans="1:17" x14ac:dyDescent="0.25">
      <c r="A369">
        <v>800</v>
      </c>
      <c r="B369">
        <v>1.9701090000000001</v>
      </c>
      <c r="C369">
        <v>2.9891299999999998</v>
      </c>
      <c r="D369">
        <v>4.0760870000000002</v>
      </c>
      <c r="E369">
        <v>3.6684779999999999</v>
      </c>
      <c r="F369">
        <v>3.6684779999999999</v>
      </c>
      <c r="G369">
        <v>5.0271739999999996</v>
      </c>
      <c r="H369">
        <v>5.0271739999999996</v>
      </c>
      <c r="I369">
        <v>5.0271739999999996</v>
      </c>
      <c r="J369">
        <v>5.0271739999999996</v>
      </c>
      <c r="K369">
        <v>5.0271739999999996</v>
      </c>
      <c r="L369">
        <v>3.6684779999999999</v>
      </c>
      <c r="M369">
        <v>5.2309780000000003</v>
      </c>
      <c r="N369">
        <v>3.6684779999999999</v>
      </c>
      <c r="O369">
        <v>3.6684779999999999</v>
      </c>
      <c r="P369">
        <v>3.6684779999999999</v>
      </c>
      <c r="Q369">
        <v>3.6684779999999999</v>
      </c>
    </row>
    <row r="370" spans="1:17" x14ac:dyDescent="0.25">
      <c r="A370">
        <v>1000</v>
      </c>
      <c r="B370">
        <v>1.9701090000000001</v>
      </c>
      <c r="C370">
        <v>3.6005440000000002</v>
      </c>
      <c r="D370">
        <v>3.6684779999999999</v>
      </c>
      <c r="E370">
        <v>3.8722829999999999</v>
      </c>
      <c r="F370">
        <v>3.8722829999999999</v>
      </c>
      <c r="G370">
        <v>5.9782609999999998</v>
      </c>
      <c r="H370">
        <v>5.0271739999999996</v>
      </c>
      <c r="I370">
        <v>5.0271739999999996</v>
      </c>
      <c r="J370">
        <v>5.9782609999999998</v>
      </c>
      <c r="K370">
        <v>8.9673909999999992</v>
      </c>
      <c r="L370">
        <v>9.9864130000000007</v>
      </c>
      <c r="M370">
        <v>5.9782609999999998</v>
      </c>
      <c r="N370">
        <v>3.8043480000000001</v>
      </c>
      <c r="O370">
        <v>3.8043480000000001</v>
      </c>
      <c r="P370">
        <v>3.8043480000000001</v>
      </c>
      <c r="Q370">
        <v>3.8043480000000001</v>
      </c>
    </row>
    <row r="371" spans="1:17" x14ac:dyDescent="0.25">
      <c r="A371">
        <v>1200</v>
      </c>
      <c r="B371">
        <v>1.9701090000000001</v>
      </c>
      <c r="C371">
        <v>2.9891299999999998</v>
      </c>
      <c r="D371">
        <v>3.6684779999999999</v>
      </c>
      <c r="E371">
        <v>5.0271739999999996</v>
      </c>
      <c r="F371">
        <v>5.0271739999999996</v>
      </c>
      <c r="G371">
        <v>5.9782609999999998</v>
      </c>
      <c r="H371">
        <v>5.9782609999999998</v>
      </c>
      <c r="I371">
        <v>4.0081519999999999</v>
      </c>
      <c r="J371">
        <v>5.9782609999999998</v>
      </c>
      <c r="K371">
        <v>9.9864130000000007</v>
      </c>
      <c r="L371">
        <v>9.9864130000000007</v>
      </c>
      <c r="M371">
        <v>5.9782609999999998</v>
      </c>
      <c r="N371">
        <v>5.9782609999999998</v>
      </c>
      <c r="O371">
        <v>5.9782609999999998</v>
      </c>
      <c r="P371">
        <v>5.9782609999999998</v>
      </c>
      <c r="Q371">
        <v>5.9782609999999998</v>
      </c>
    </row>
    <row r="372" spans="1:17" x14ac:dyDescent="0.25">
      <c r="A372">
        <v>1400</v>
      </c>
      <c r="B372">
        <v>1.9701090000000001</v>
      </c>
      <c r="C372">
        <v>2.3097829999999999</v>
      </c>
      <c r="D372">
        <v>3.1929349999999999</v>
      </c>
      <c r="E372">
        <v>4.0081519999999999</v>
      </c>
      <c r="F372">
        <v>5.0271739999999996</v>
      </c>
      <c r="G372">
        <v>6.9293480000000001</v>
      </c>
      <c r="H372">
        <v>8.0163049999999991</v>
      </c>
      <c r="I372">
        <v>5.9782609999999998</v>
      </c>
      <c r="J372">
        <v>5.9782609999999998</v>
      </c>
      <c r="K372">
        <v>6.9972830000000004</v>
      </c>
      <c r="L372">
        <v>8.9673909999999992</v>
      </c>
      <c r="M372">
        <v>9.9864130000000007</v>
      </c>
      <c r="N372">
        <v>10.190218</v>
      </c>
      <c r="O372">
        <v>10.394022</v>
      </c>
      <c r="P372">
        <v>11.005435</v>
      </c>
      <c r="Q372">
        <v>11.684782999999999</v>
      </c>
    </row>
    <row r="373" spans="1:17" x14ac:dyDescent="0.25">
      <c r="A373">
        <v>1550</v>
      </c>
      <c r="B373">
        <v>1.9701090000000001</v>
      </c>
      <c r="C373">
        <v>2.3097829999999999</v>
      </c>
      <c r="D373">
        <v>4.211957</v>
      </c>
      <c r="E373">
        <v>4.2798910000000001</v>
      </c>
      <c r="F373">
        <v>5.5706519999999999</v>
      </c>
      <c r="G373">
        <v>6.5217390000000002</v>
      </c>
      <c r="H373">
        <v>8.0163049999999991</v>
      </c>
      <c r="I373">
        <v>6.9972830000000004</v>
      </c>
      <c r="J373">
        <v>7.4728260000000004</v>
      </c>
      <c r="K373">
        <v>8.0163049999999991</v>
      </c>
      <c r="L373">
        <v>8.2201090000000008</v>
      </c>
      <c r="M373">
        <v>11.005435</v>
      </c>
      <c r="N373">
        <v>11.480978</v>
      </c>
      <c r="O373">
        <v>12.228261</v>
      </c>
      <c r="P373">
        <v>12.975543999999999</v>
      </c>
      <c r="Q373">
        <v>12.975543999999999</v>
      </c>
    </row>
    <row r="374" spans="1:17" x14ac:dyDescent="0.25">
      <c r="A374">
        <v>1700</v>
      </c>
      <c r="B374">
        <v>1.9701090000000001</v>
      </c>
      <c r="C374">
        <v>2.3097829999999999</v>
      </c>
      <c r="D374">
        <v>2.785326</v>
      </c>
      <c r="E374">
        <v>4.0760870000000002</v>
      </c>
      <c r="F374">
        <v>4.6195649999999997</v>
      </c>
      <c r="G374">
        <v>5.0271739999999996</v>
      </c>
      <c r="H374">
        <v>8.9673909999999992</v>
      </c>
      <c r="I374">
        <v>8.9673909999999992</v>
      </c>
      <c r="J374">
        <v>8.9673909999999992</v>
      </c>
      <c r="K374">
        <v>8.9673909999999992</v>
      </c>
      <c r="L374">
        <v>7.4728260000000004</v>
      </c>
      <c r="M374">
        <v>12.228261</v>
      </c>
      <c r="N374">
        <v>13.519022</v>
      </c>
      <c r="O374">
        <v>14.198370000000001</v>
      </c>
      <c r="P374">
        <v>13.994566000000001</v>
      </c>
      <c r="Q374">
        <v>13.994566000000001</v>
      </c>
    </row>
    <row r="375" spans="1:17" x14ac:dyDescent="0.25">
      <c r="A375">
        <v>1800</v>
      </c>
      <c r="B375">
        <v>1.9701090000000001</v>
      </c>
      <c r="C375">
        <v>2.3777170000000001</v>
      </c>
      <c r="D375">
        <v>4.0081519999999999</v>
      </c>
      <c r="E375">
        <v>4.4836960000000001</v>
      </c>
      <c r="F375">
        <v>5.5027179999999998</v>
      </c>
      <c r="G375">
        <v>6.5217390000000002</v>
      </c>
      <c r="H375">
        <v>7.4728260000000004</v>
      </c>
      <c r="I375">
        <v>8.9673909999999992</v>
      </c>
      <c r="J375">
        <v>9.1711960000000001</v>
      </c>
      <c r="K375">
        <v>9.9184780000000003</v>
      </c>
      <c r="L375">
        <v>10.801631</v>
      </c>
      <c r="M375">
        <v>12.5</v>
      </c>
      <c r="N375">
        <v>13.994566000000001</v>
      </c>
      <c r="O375">
        <v>14.470109000000001</v>
      </c>
      <c r="P375">
        <v>13.994566000000001</v>
      </c>
      <c r="Q375">
        <v>13.994566000000001</v>
      </c>
    </row>
    <row r="376" spans="1:17" x14ac:dyDescent="0.25">
      <c r="A376">
        <v>2000</v>
      </c>
      <c r="B376">
        <v>1.9701090000000001</v>
      </c>
      <c r="C376">
        <v>2.1739130000000002</v>
      </c>
      <c r="D376">
        <v>3.8722829999999999</v>
      </c>
      <c r="E376">
        <v>4.8233699999999997</v>
      </c>
      <c r="F376">
        <v>6.5217390000000002</v>
      </c>
      <c r="G376">
        <v>7.6766310000000004</v>
      </c>
      <c r="H376">
        <v>8.6277179999999998</v>
      </c>
      <c r="I376">
        <v>8.4239130000000007</v>
      </c>
      <c r="J376">
        <v>8.2201090000000008</v>
      </c>
      <c r="K376">
        <v>8.8315219999999997</v>
      </c>
      <c r="L376">
        <v>9.5788049999999991</v>
      </c>
      <c r="M376">
        <v>10.597826</v>
      </c>
      <c r="N376">
        <v>12.228261</v>
      </c>
      <c r="O376">
        <v>12.024457</v>
      </c>
      <c r="P376">
        <v>12.5</v>
      </c>
      <c r="Q376">
        <v>12.975543999999999</v>
      </c>
    </row>
    <row r="377" spans="1:17" x14ac:dyDescent="0.25">
      <c r="A377">
        <v>2200</v>
      </c>
      <c r="B377">
        <v>1.9701090000000001</v>
      </c>
      <c r="C377">
        <v>2.9211960000000001</v>
      </c>
      <c r="D377">
        <v>4.211957</v>
      </c>
      <c r="E377">
        <v>5.2309780000000003</v>
      </c>
      <c r="F377">
        <v>6.9972830000000004</v>
      </c>
      <c r="G377">
        <v>9.375</v>
      </c>
      <c r="H377">
        <v>10.529892</v>
      </c>
      <c r="I377">
        <v>11.005435</v>
      </c>
      <c r="J377">
        <v>9.5788049999999991</v>
      </c>
      <c r="K377">
        <v>9.375</v>
      </c>
      <c r="L377">
        <v>9.375</v>
      </c>
      <c r="M377">
        <v>10.801631</v>
      </c>
      <c r="N377">
        <v>11.073370000000001</v>
      </c>
      <c r="O377">
        <v>12.024457</v>
      </c>
      <c r="P377">
        <v>12.771739</v>
      </c>
      <c r="Q377">
        <v>13.315218</v>
      </c>
    </row>
    <row r="378" spans="1:17" x14ac:dyDescent="0.25">
      <c r="A378">
        <v>2400</v>
      </c>
      <c r="B378">
        <v>1.9701090000000001</v>
      </c>
      <c r="C378">
        <v>2.7173910000000001</v>
      </c>
      <c r="D378">
        <v>4.0760870000000002</v>
      </c>
      <c r="E378">
        <v>5.2309780000000003</v>
      </c>
      <c r="F378">
        <v>6.9972830000000004</v>
      </c>
      <c r="G378">
        <v>9.3070649999999997</v>
      </c>
      <c r="H378">
        <v>12.024457</v>
      </c>
      <c r="I378">
        <v>12.024457</v>
      </c>
      <c r="J378">
        <v>11.005435</v>
      </c>
      <c r="K378">
        <v>10.529892</v>
      </c>
      <c r="L378">
        <v>11.005435</v>
      </c>
      <c r="M378">
        <v>11.005435</v>
      </c>
      <c r="N378">
        <v>11.616847999999999</v>
      </c>
      <c r="O378">
        <v>12.296196</v>
      </c>
      <c r="P378">
        <v>12.771739</v>
      </c>
      <c r="Q378">
        <v>13.111413000000001</v>
      </c>
    </row>
    <row r="379" spans="1:17" x14ac:dyDescent="0.25">
      <c r="A379">
        <v>2600</v>
      </c>
      <c r="B379">
        <v>1.9701090000000001</v>
      </c>
      <c r="C379">
        <v>4.4836960000000001</v>
      </c>
      <c r="D379">
        <v>5.9782609999999998</v>
      </c>
      <c r="E379">
        <v>5.9782609999999998</v>
      </c>
      <c r="F379">
        <v>7.4728260000000004</v>
      </c>
      <c r="G379">
        <v>8.9673909999999992</v>
      </c>
      <c r="H379">
        <v>12.024457</v>
      </c>
      <c r="I379">
        <v>12.024457</v>
      </c>
      <c r="J379">
        <v>10.529892</v>
      </c>
      <c r="K379">
        <v>9.9864130000000007</v>
      </c>
      <c r="L379">
        <v>11.005435</v>
      </c>
      <c r="M379">
        <v>11.277174</v>
      </c>
      <c r="N379">
        <v>10.529892</v>
      </c>
      <c r="O379">
        <v>10.733696</v>
      </c>
      <c r="P379">
        <v>11.005435</v>
      </c>
      <c r="Q379">
        <v>11.480978</v>
      </c>
    </row>
    <row r="380" spans="1:17" x14ac:dyDescent="0.25">
      <c r="A380">
        <v>2800</v>
      </c>
      <c r="B380">
        <v>1.9701090000000001</v>
      </c>
      <c r="C380">
        <v>5.0271739999999996</v>
      </c>
      <c r="D380">
        <v>5.9782609999999998</v>
      </c>
      <c r="E380">
        <v>5.9782609999999998</v>
      </c>
      <c r="F380">
        <v>8.2201090000000008</v>
      </c>
      <c r="G380">
        <v>8.9673909999999992</v>
      </c>
      <c r="H380">
        <v>12.024457</v>
      </c>
      <c r="I380">
        <v>12.024457</v>
      </c>
      <c r="J380">
        <v>10.529892</v>
      </c>
      <c r="K380">
        <v>9.5108700000000006</v>
      </c>
      <c r="L380">
        <v>11.005435</v>
      </c>
      <c r="M380">
        <v>11.277174</v>
      </c>
      <c r="N380">
        <v>10.326086999999999</v>
      </c>
      <c r="O380">
        <v>10.326086999999999</v>
      </c>
      <c r="P380">
        <v>9.9864130000000007</v>
      </c>
      <c r="Q380">
        <v>11.005435</v>
      </c>
    </row>
    <row r="381" spans="1:17" x14ac:dyDescent="0.25">
      <c r="A381">
        <v>2900</v>
      </c>
      <c r="B381">
        <v>1.9701090000000001</v>
      </c>
      <c r="C381">
        <v>5.0271739999999996</v>
      </c>
      <c r="D381">
        <v>5.9782609999999998</v>
      </c>
      <c r="E381">
        <v>5.9782609999999998</v>
      </c>
      <c r="F381">
        <v>6.9972830000000004</v>
      </c>
      <c r="G381">
        <v>8.0163049999999991</v>
      </c>
      <c r="H381">
        <v>9.9864130000000007</v>
      </c>
      <c r="I381">
        <v>11.005435</v>
      </c>
      <c r="J381">
        <v>10.529892</v>
      </c>
      <c r="K381">
        <v>8.9673909999999992</v>
      </c>
      <c r="L381">
        <v>9.9864130000000007</v>
      </c>
      <c r="M381">
        <v>9.9864130000000007</v>
      </c>
      <c r="N381">
        <v>9.9864130000000007</v>
      </c>
      <c r="O381">
        <v>9.9864130000000007</v>
      </c>
      <c r="P381">
        <v>9.9864130000000007</v>
      </c>
      <c r="Q381">
        <v>9.9864130000000007</v>
      </c>
    </row>
    <row r="382" spans="1:17" x14ac:dyDescent="0.25">
      <c r="A382">
        <v>3000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5.9782609999999998</v>
      </c>
      <c r="G382">
        <v>7.4728260000000004</v>
      </c>
      <c r="H382">
        <v>8.4918479999999992</v>
      </c>
      <c r="I382">
        <v>9.9864130000000007</v>
      </c>
      <c r="J382">
        <v>8.9673909999999992</v>
      </c>
      <c r="K382">
        <v>8.9673909999999992</v>
      </c>
      <c r="L382">
        <v>8.9673909999999992</v>
      </c>
      <c r="M382">
        <v>8.4918479999999992</v>
      </c>
      <c r="N382">
        <v>6.3179350000000003</v>
      </c>
      <c r="O382">
        <v>6.9972830000000004</v>
      </c>
      <c r="P382">
        <v>8.0163049999999991</v>
      </c>
      <c r="Q382">
        <v>8.9673909999999992</v>
      </c>
    </row>
    <row r="383" spans="1:17" x14ac:dyDescent="0.25">
      <c r="A383">
        <v>3200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5.9782609999999998</v>
      </c>
      <c r="G383">
        <v>5.9782609999999998</v>
      </c>
      <c r="H383">
        <v>4.4836960000000001</v>
      </c>
      <c r="I383">
        <v>5.0271739999999996</v>
      </c>
      <c r="J383">
        <v>5.5027179999999998</v>
      </c>
      <c r="K383">
        <v>5.5027179999999998</v>
      </c>
      <c r="L383">
        <v>5.5027179999999998</v>
      </c>
      <c r="M383">
        <v>5.5027179999999998</v>
      </c>
      <c r="N383">
        <v>5.9782609999999998</v>
      </c>
      <c r="O383">
        <v>5.9782609999999998</v>
      </c>
      <c r="P383">
        <v>6.5217390000000002</v>
      </c>
      <c r="Q383">
        <v>6.5217390000000002</v>
      </c>
    </row>
    <row r="384" spans="1:17" x14ac:dyDescent="0.25">
      <c r="A384">
        <v>3300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5.9782609999999998</v>
      </c>
      <c r="H384">
        <v>4.4836960000000001</v>
      </c>
      <c r="I384">
        <v>4.4836960000000001</v>
      </c>
      <c r="J384">
        <v>4.4836960000000001</v>
      </c>
      <c r="K384">
        <v>5.0271739999999996</v>
      </c>
      <c r="L384">
        <v>5.0271739999999996</v>
      </c>
      <c r="M384">
        <v>1.9701090000000001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>
        <v>3500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5.5027179999999998</v>
      </c>
      <c r="I385">
        <v>5.5027179999999998</v>
      </c>
      <c r="J385">
        <v>5.5027179999999998</v>
      </c>
      <c r="K385">
        <v>5.5027179999999998</v>
      </c>
      <c r="L385">
        <v>5.5027179999999998</v>
      </c>
      <c r="M385">
        <v>1.9701090000000001</v>
      </c>
      <c r="N385">
        <v>0</v>
      </c>
      <c r="O385">
        <v>0</v>
      </c>
      <c r="P385">
        <v>0</v>
      </c>
      <c r="Q385">
        <v>0</v>
      </c>
    </row>
    <row r="387" spans="1:17" x14ac:dyDescent="0.25">
      <c r="A387" t="s">
        <v>49</v>
      </c>
      <c r="B387" t="s">
        <v>50</v>
      </c>
    </row>
    <row r="388" spans="1:17" x14ac:dyDescent="0.25">
      <c r="A388" t="s">
        <v>3</v>
      </c>
      <c r="B388" t="s">
        <v>6</v>
      </c>
    </row>
    <row r="389" spans="1:17" x14ac:dyDescent="0.25">
      <c r="A389">
        <v>1</v>
      </c>
      <c r="B389">
        <v>620</v>
      </c>
    </row>
    <row r="390" spans="1:17" x14ac:dyDescent="0.25">
      <c r="A390">
        <v>2</v>
      </c>
      <c r="B390">
        <v>650</v>
      </c>
    </row>
    <row r="391" spans="1:17" x14ac:dyDescent="0.25">
      <c r="A391">
        <v>3</v>
      </c>
      <c r="B391">
        <v>800</v>
      </c>
    </row>
    <row r="392" spans="1:17" x14ac:dyDescent="0.25">
      <c r="A392">
        <v>4</v>
      </c>
      <c r="B392">
        <v>1000</v>
      </c>
    </row>
    <row r="393" spans="1:17" x14ac:dyDescent="0.25">
      <c r="A393">
        <v>5</v>
      </c>
      <c r="B393">
        <v>1200</v>
      </c>
    </row>
    <row r="394" spans="1:17" x14ac:dyDescent="0.25">
      <c r="A394">
        <v>6</v>
      </c>
      <c r="B394">
        <v>1400</v>
      </c>
    </row>
    <row r="395" spans="1:17" x14ac:dyDescent="0.25">
      <c r="A395">
        <v>7</v>
      </c>
      <c r="B395">
        <v>1550</v>
      </c>
    </row>
    <row r="396" spans="1:17" x14ac:dyDescent="0.25">
      <c r="A396">
        <v>8</v>
      </c>
      <c r="B396">
        <v>1700</v>
      </c>
    </row>
    <row r="397" spans="1:17" x14ac:dyDescent="0.25">
      <c r="A397">
        <v>9</v>
      </c>
      <c r="B397">
        <v>1800</v>
      </c>
    </row>
    <row r="398" spans="1:17" x14ac:dyDescent="0.25">
      <c r="A398">
        <v>10</v>
      </c>
      <c r="B398">
        <v>2000</v>
      </c>
    </row>
    <row r="399" spans="1:17" x14ac:dyDescent="0.25">
      <c r="A399">
        <v>11</v>
      </c>
      <c r="B399">
        <v>2200</v>
      </c>
    </row>
    <row r="400" spans="1:17" x14ac:dyDescent="0.25">
      <c r="A400">
        <v>12</v>
      </c>
      <c r="B400">
        <v>2400</v>
      </c>
    </row>
    <row r="401" spans="1:2" x14ac:dyDescent="0.25">
      <c r="A401">
        <v>13</v>
      </c>
      <c r="B401">
        <v>2600</v>
      </c>
    </row>
    <row r="402" spans="1:2" x14ac:dyDescent="0.25">
      <c r="A402">
        <v>14</v>
      </c>
      <c r="B402">
        <v>2800</v>
      </c>
    </row>
    <row r="403" spans="1:2" x14ac:dyDescent="0.25">
      <c r="A403">
        <v>15</v>
      </c>
      <c r="B403">
        <v>2900</v>
      </c>
    </row>
    <row r="404" spans="1:2" x14ac:dyDescent="0.25">
      <c r="A404">
        <v>16</v>
      </c>
      <c r="B404">
        <v>3000</v>
      </c>
    </row>
    <row r="405" spans="1:2" x14ac:dyDescent="0.25">
      <c r="A405">
        <v>17</v>
      </c>
      <c r="B405">
        <v>3200</v>
      </c>
    </row>
    <row r="406" spans="1:2" x14ac:dyDescent="0.25">
      <c r="A406">
        <v>18</v>
      </c>
      <c r="B406">
        <v>3300</v>
      </c>
    </row>
    <row r="407" spans="1:2" x14ac:dyDescent="0.25">
      <c r="A407">
        <v>19</v>
      </c>
      <c r="B407">
        <v>3500</v>
      </c>
    </row>
    <row r="409" spans="1:2" x14ac:dyDescent="0.25">
      <c r="A409" t="s">
        <v>51</v>
      </c>
      <c r="B409" t="s">
        <v>52</v>
      </c>
    </row>
    <row r="410" spans="1:2" x14ac:dyDescent="0.25">
      <c r="A410" t="s">
        <v>3</v>
      </c>
      <c r="B410" t="s">
        <v>16</v>
      </c>
    </row>
    <row r="411" spans="1:2" x14ac:dyDescent="0.25">
      <c r="A411">
        <v>1</v>
      </c>
      <c r="B411">
        <v>0</v>
      </c>
    </row>
    <row r="412" spans="1:2" x14ac:dyDescent="0.25">
      <c r="A412">
        <v>2</v>
      </c>
      <c r="B412">
        <v>9.9864130000000007</v>
      </c>
    </row>
    <row r="413" spans="1:2" x14ac:dyDescent="0.25">
      <c r="A413">
        <v>3</v>
      </c>
      <c r="B413">
        <v>19.972826000000001</v>
      </c>
    </row>
    <row r="414" spans="1:2" x14ac:dyDescent="0.25">
      <c r="A414">
        <v>4</v>
      </c>
      <c r="B414">
        <v>30.027175</v>
      </c>
    </row>
    <row r="415" spans="1:2" x14ac:dyDescent="0.25">
      <c r="A415">
        <v>5</v>
      </c>
      <c r="B415">
        <v>44.972827000000002</v>
      </c>
    </row>
    <row r="416" spans="1:2" x14ac:dyDescent="0.25">
      <c r="A416">
        <v>6</v>
      </c>
      <c r="B416">
        <v>55.027175</v>
      </c>
    </row>
    <row r="417" spans="1:17" x14ac:dyDescent="0.25">
      <c r="A417">
        <v>7</v>
      </c>
      <c r="B417">
        <v>65.013587999999999</v>
      </c>
    </row>
    <row r="418" spans="1:17" x14ac:dyDescent="0.25">
      <c r="A418">
        <v>8</v>
      </c>
      <c r="B418">
        <v>75.000001999999995</v>
      </c>
    </row>
    <row r="419" spans="1:17" x14ac:dyDescent="0.25">
      <c r="A419">
        <v>9</v>
      </c>
      <c r="B419">
        <v>84.986414999999994</v>
      </c>
    </row>
    <row r="420" spans="1:17" x14ac:dyDescent="0.25">
      <c r="A420">
        <v>10</v>
      </c>
      <c r="B420">
        <v>94.972828000000007</v>
      </c>
    </row>
    <row r="421" spans="1:17" x14ac:dyDescent="0.25">
      <c r="A421">
        <v>11</v>
      </c>
      <c r="B421">
        <v>109.98641499999999</v>
      </c>
    </row>
    <row r="422" spans="1:17" x14ac:dyDescent="0.25">
      <c r="A422">
        <v>12</v>
      </c>
      <c r="B422">
        <v>119.972829</v>
      </c>
    </row>
    <row r="423" spans="1:17" x14ac:dyDescent="0.25">
      <c r="A423">
        <v>13</v>
      </c>
      <c r="B423">
        <v>125.00000300000001</v>
      </c>
    </row>
    <row r="424" spans="1:17" x14ac:dyDescent="0.25">
      <c r="A424">
        <v>14</v>
      </c>
      <c r="B424">
        <v>130.02717699999999</v>
      </c>
    </row>
    <row r="425" spans="1:17" x14ac:dyDescent="0.25">
      <c r="A425">
        <v>15</v>
      </c>
      <c r="B425">
        <v>134.98641599999999</v>
      </c>
    </row>
    <row r="426" spans="1:17" x14ac:dyDescent="0.25">
      <c r="A426">
        <v>16</v>
      </c>
      <c r="B426">
        <v>140.01358999999999</v>
      </c>
    </row>
    <row r="428" spans="1:17" x14ac:dyDescent="0.25">
      <c r="A428" t="s">
        <v>53</v>
      </c>
      <c r="B428" t="s">
        <v>54</v>
      </c>
    </row>
    <row r="429" spans="1:17" x14ac:dyDescent="0.25">
      <c r="B429" t="s">
        <v>26</v>
      </c>
    </row>
    <row r="430" spans="1:17" x14ac:dyDescent="0.25">
      <c r="A430" t="s">
        <v>22</v>
      </c>
      <c r="B430">
        <v>0</v>
      </c>
      <c r="C430">
        <v>10</v>
      </c>
      <c r="D430">
        <v>20</v>
      </c>
      <c r="E430">
        <v>30</v>
      </c>
      <c r="F430">
        <v>45</v>
      </c>
      <c r="G430">
        <v>55</v>
      </c>
      <c r="H430">
        <v>65</v>
      </c>
      <c r="I430">
        <v>75</v>
      </c>
      <c r="J430">
        <v>85</v>
      </c>
      <c r="K430">
        <v>95</v>
      </c>
      <c r="L430">
        <v>110</v>
      </c>
      <c r="M430">
        <v>120</v>
      </c>
      <c r="N430">
        <v>125</v>
      </c>
      <c r="O430">
        <v>130</v>
      </c>
      <c r="P430">
        <v>135</v>
      </c>
      <c r="Q430">
        <v>140</v>
      </c>
    </row>
    <row r="431" spans="1:17" x14ac:dyDescent="0.25">
      <c r="A431">
        <v>620</v>
      </c>
      <c r="B431">
        <v>1.9701090000000001</v>
      </c>
      <c r="C431">
        <v>1.9701090000000001</v>
      </c>
      <c r="D431">
        <v>1.9701090000000001</v>
      </c>
      <c r="E431">
        <v>2.9891299999999998</v>
      </c>
      <c r="F431">
        <v>2.9891299999999998</v>
      </c>
      <c r="G431">
        <v>5.0271739999999996</v>
      </c>
      <c r="H431">
        <v>5.0271739999999996</v>
      </c>
      <c r="I431">
        <v>5.9782609999999998</v>
      </c>
      <c r="J431">
        <v>8.0163049999999991</v>
      </c>
      <c r="K431">
        <v>8.0163049999999991</v>
      </c>
      <c r="L431">
        <v>8.0163049999999991</v>
      </c>
      <c r="M431">
        <v>4.2798910000000001</v>
      </c>
      <c r="N431">
        <v>4.2798910000000001</v>
      </c>
      <c r="O431">
        <v>4.2798910000000001</v>
      </c>
      <c r="P431">
        <v>4.2798910000000001</v>
      </c>
      <c r="Q431">
        <v>4.2798910000000001</v>
      </c>
    </row>
    <row r="432" spans="1:17" x14ac:dyDescent="0.25">
      <c r="A432">
        <v>650</v>
      </c>
      <c r="B432">
        <v>1.9701090000000001</v>
      </c>
      <c r="C432">
        <v>1.9701090000000001</v>
      </c>
      <c r="D432">
        <v>1.9701090000000001</v>
      </c>
      <c r="E432">
        <v>2.9891299999999998</v>
      </c>
      <c r="F432">
        <v>4.0081519999999999</v>
      </c>
      <c r="G432">
        <v>5.0271739999999996</v>
      </c>
      <c r="H432">
        <v>5.0271739999999996</v>
      </c>
      <c r="I432">
        <v>5.0271739999999996</v>
      </c>
      <c r="J432">
        <v>5.0271739999999996</v>
      </c>
      <c r="K432">
        <v>5.0271739999999996</v>
      </c>
      <c r="L432">
        <v>4.2798910000000001</v>
      </c>
      <c r="M432">
        <v>4.4157609999999998</v>
      </c>
      <c r="N432">
        <v>4.2798910000000001</v>
      </c>
      <c r="O432">
        <v>4.2798910000000001</v>
      </c>
      <c r="P432">
        <v>4.2798910000000001</v>
      </c>
      <c r="Q432">
        <v>4.2798910000000001</v>
      </c>
    </row>
    <row r="433" spans="1:17" x14ac:dyDescent="0.25">
      <c r="A433">
        <v>800</v>
      </c>
      <c r="B433">
        <v>1.9701090000000001</v>
      </c>
      <c r="C433">
        <v>2.9891299999999998</v>
      </c>
      <c r="D433">
        <v>4.0760870000000002</v>
      </c>
      <c r="E433">
        <v>3.6684779999999999</v>
      </c>
      <c r="F433">
        <v>3.6684779999999999</v>
      </c>
      <c r="G433">
        <v>5.0271739999999996</v>
      </c>
      <c r="H433">
        <v>5.0271739999999996</v>
      </c>
      <c r="I433">
        <v>5.0271739999999996</v>
      </c>
      <c r="J433">
        <v>5.0271739999999996</v>
      </c>
      <c r="K433">
        <v>5.0271739999999996</v>
      </c>
      <c r="L433">
        <v>3.6684779999999999</v>
      </c>
      <c r="M433">
        <v>5.2309780000000003</v>
      </c>
      <c r="N433">
        <v>3.6684779999999999</v>
      </c>
      <c r="O433">
        <v>3.6684779999999999</v>
      </c>
      <c r="P433">
        <v>3.6684779999999999</v>
      </c>
      <c r="Q433">
        <v>3.6684779999999999</v>
      </c>
    </row>
    <row r="434" spans="1:17" x14ac:dyDescent="0.25">
      <c r="A434">
        <v>1000</v>
      </c>
      <c r="B434">
        <v>1.9701090000000001</v>
      </c>
      <c r="C434">
        <v>3.6005440000000002</v>
      </c>
      <c r="D434">
        <v>3.6684779999999999</v>
      </c>
      <c r="E434">
        <v>3.8722829999999999</v>
      </c>
      <c r="F434">
        <v>3.8722829999999999</v>
      </c>
      <c r="G434">
        <v>5.9782609999999998</v>
      </c>
      <c r="H434">
        <v>5.0271739999999996</v>
      </c>
      <c r="I434">
        <v>5.0271739999999996</v>
      </c>
      <c r="J434">
        <v>5.9782609999999998</v>
      </c>
      <c r="K434">
        <v>8.9673909999999992</v>
      </c>
      <c r="L434">
        <v>9.9864130000000007</v>
      </c>
      <c r="M434">
        <v>5.9782609999999998</v>
      </c>
      <c r="N434">
        <v>3.8043480000000001</v>
      </c>
      <c r="O434">
        <v>3.8043480000000001</v>
      </c>
      <c r="P434">
        <v>3.8043480000000001</v>
      </c>
      <c r="Q434">
        <v>3.8043480000000001</v>
      </c>
    </row>
    <row r="435" spans="1:17" x14ac:dyDescent="0.25">
      <c r="A435">
        <v>1200</v>
      </c>
      <c r="B435">
        <v>1.9701090000000001</v>
      </c>
      <c r="C435">
        <v>2.9891299999999998</v>
      </c>
      <c r="D435">
        <v>3.6684779999999999</v>
      </c>
      <c r="E435">
        <v>5.0271739999999996</v>
      </c>
      <c r="F435">
        <v>5.0271739999999996</v>
      </c>
      <c r="G435">
        <v>5.9782609999999998</v>
      </c>
      <c r="H435">
        <v>5.9782609999999998</v>
      </c>
      <c r="I435">
        <v>4.0081519999999999</v>
      </c>
      <c r="J435">
        <v>5.9782609999999998</v>
      </c>
      <c r="K435">
        <v>9.9864130000000007</v>
      </c>
      <c r="L435">
        <v>9.9864130000000007</v>
      </c>
      <c r="M435">
        <v>5.9782609999999998</v>
      </c>
      <c r="N435">
        <v>5.9782609999999998</v>
      </c>
      <c r="O435">
        <v>5.9782609999999998</v>
      </c>
      <c r="P435">
        <v>5.9782609999999998</v>
      </c>
      <c r="Q435">
        <v>5.9782609999999998</v>
      </c>
    </row>
    <row r="436" spans="1:17" x14ac:dyDescent="0.25">
      <c r="A436">
        <v>1400</v>
      </c>
      <c r="B436">
        <v>1.9701090000000001</v>
      </c>
      <c r="C436">
        <v>2.3097829999999999</v>
      </c>
      <c r="D436">
        <v>3.1929349999999999</v>
      </c>
      <c r="E436">
        <v>4.0081519999999999</v>
      </c>
      <c r="F436">
        <v>5.0271739999999996</v>
      </c>
      <c r="G436">
        <v>6.9293480000000001</v>
      </c>
      <c r="H436">
        <v>6.9972830000000004</v>
      </c>
      <c r="I436">
        <v>5.9782609999999998</v>
      </c>
      <c r="J436">
        <v>5.9782609999999998</v>
      </c>
      <c r="K436">
        <v>6.9972830000000004</v>
      </c>
      <c r="L436">
        <v>8.9673909999999992</v>
      </c>
      <c r="M436">
        <v>9.9864130000000007</v>
      </c>
      <c r="N436">
        <v>10.190218</v>
      </c>
      <c r="O436">
        <v>10.394022</v>
      </c>
      <c r="P436">
        <v>11.005435</v>
      </c>
      <c r="Q436">
        <v>11.684782999999999</v>
      </c>
    </row>
    <row r="437" spans="1:17" x14ac:dyDescent="0.25">
      <c r="A437">
        <v>1550</v>
      </c>
      <c r="B437">
        <v>1.9701090000000001</v>
      </c>
      <c r="C437">
        <v>2.3097829999999999</v>
      </c>
      <c r="D437">
        <v>4.211957</v>
      </c>
      <c r="E437">
        <v>4.2798910000000001</v>
      </c>
      <c r="F437">
        <v>5.5706519999999999</v>
      </c>
      <c r="G437">
        <v>6.5217390000000002</v>
      </c>
      <c r="H437">
        <v>8.0163049999999991</v>
      </c>
      <c r="I437">
        <v>6.9972830000000004</v>
      </c>
      <c r="J437">
        <v>7.4728260000000004</v>
      </c>
      <c r="K437">
        <v>8.0163049999999991</v>
      </c>
      <c r="L437">
        <v>8.2201090000000008</v>
      </c>
      <c r="M437">
        <v>11.005435</v>
      </c>
      <c r="N437">
        <v>11.480978</v>
      </c>
      <c r="O437">
        <v>12.228261</v>
      </c>
      <c r="P437">
        <v>12.975543999999999</v>
      </c>
      <c r="Q437">
        <v>12.975543999999999</v>
      </c>
    </row>
    <row r="438" spans="1:17" x14ac:dyDescent="0.25">
      <c r="A438">
        <v>1700</v>
      </c>
      <c r="B438">
        <v>1.9701090000000001</v>
      </c>
      <c r="C438">
        <v>2.3097829999999999</v>
      </c>
      <c r="D438">
        <v>2.785326</v>
      </c>
      <c r="E438">
        <v>4.0760870000000002</v>
      </c>
      <c r="F438">
        <v>4.6195649999999997</v>
      </c>
      <c r="G438">
        <v>5.9782609999999998</v>
      </c>
      <c r="H438">
        <v>8.0163049999999991</v>
      </c>
      <c r="I438">
        <v>8.0163049999999991</v>
      </c>
      <c r="J438">
        <v>8.0163049999999991</v>
      </c>
      <c r="K438">
        <v>8.9673909999999992</v>
      </c>
      <c r="L438">
        <v>7.4728260000000004</v>
      </c>
      <c r="M438">
        <v>12.228261</v>
      </c>
      <c r="N438">
        <v>13.519022</v>
      </c>
      <c r="O438">
        <v>14.198370000000001</v>
      </c>
      <c r="P438">
        <v>13.994566000000001</v>
      </c>
      <c r="Q438">
        <v>13.994566000000001</v>
      </c>
    </row>
    <row r="439" spans="1:17" x14ac:dyDescent="0.25">
      <c r="A439">
        <v>1800</v>
      </c>
      <c r="B439">
        <v>1.9701090000000001</v>
      </c>
      <c r="C439">
        <v>2.3777170000000001</v>
      </c>
      <c r="D439">
        <v>4.0081519999999999</v>
      </c>
      <c r="E439">
        <v>4.4836960000000001</v>
      </c>
      <c r="F439">
        <v>5.5027179999999998</v>
      </c>
      <c r="G439">
        <v>6.5217390000000002</v>
      </c>
      <c r="H439">
        <v>7.4728260000000004</v>
      </c>
      <c r="I439">
        <v>8.9673909999999992</v>
      </c>
      <c r="J439">
        <v>9.1711960000000001</v>
      </c>
      <c r="K439">
        <v>9.9184780000000003</v>
      </c>
      <c r="L439">
        <v>10.801631</v>
      </c>
      <c r="M439">
        <v>12.5</v>
      </c>
      <c r="N439">
        <v>13.994566000000001</v>
      </c>
      <c r="O439">
        <v>14.470109000000001</v>
      </c>
      <c r="P439">
        <v>13.994566000000001</v>
      </c>
      <c r="Q439">
        <v>13.994566000000001</v>
      </c>
    </row>
    <row r="440" spans="1:17" x14ac:dyDescent="0.25">
      <c r="A440">
        <v>2000</v>
      </c>
      <c r="B440">
        <v>1.9701090000000001</v>
      </c>
      <c r="C440">
        <v>2.1739130000000002</v>
      </c>
      <c r="D440">
        <v>3.8722829999999999</v>
      </c>
      <c r="E440">
        <v>4.8233699999999997</v>
      </c>
      <c r="F440">
        <v>6.5217390000000002</v>
      </c>
      <c r="G440">
        <v>7.6766310000000004</v>
      </c>
      <c r="H440">
        <v>8.6277179999999998</v>
      </c>
      <c r="I440">
        <v>8.4239130000000007</v>
      </c>
      <c r="J440">
        <v>8.2201090000000008</v>
      </c>
      <c r="K440">
        <v>8.8315219999999997</v>
      </c>
      <c r="L440">
        <v>9.5788049999999991</v>
      </c>
      <c r="M440">
        <v>10.597826</v>
      </c>
      <c r="N440">
        <v>12.228261</v>
      </c>
      <c r="O440">
        <v>12.024457</v>
      </c>
      <c r="P440">
        <v>12.5</v>
      </c>
      <c r="Q440">
        <v>12.975543999999999</v>
      </c>
    </row>
    <row r="441" spans="1:17" x14ac:dyDescent="0.25">
      <c r="A441">
        <v>2200</v>
      </c>
      <c r="B441">
        <v>1.9701090000000001</v>
      </c>
      <c r="C441">
        <v>2.9211960000000001</v>
      </c>
      <c r="D441">
        <v>4.211957</v>
      </c>
      <c r="E441">
        <v>5.2309780000000003</v>
      </c>
      <c r="F441">
        <v>6.9972830000000004</v>
      </c>
      <c r="G441">
        <v>9.375</v>
      </c>
      <c r="H441">
        <v>10.529892</v>
      </c>
      <c r="I441">
        <v>11.005435</v>
      </c>
      <c r="J441">
        <v>9.5788049999999991</v>
      </c>
      <c r="K441">
        <v>9.375</v>
      </c>
      <c r="L441">
        <v>9.375</v>
      </c>
      <c r="M441">
        <v>10.801631</v>
      </c>
      <c r="N441">
        <v>11.073370000000001</v>
      </c>
      <c r="O441">
        <v>12.024457</v>
      </c>
      <c r="P441">
        <v>12.771739</v>
      </c>
      <c r="Q441">
        <v>13.315218</v>
      </c>
    </row>
    <row r="442" spans="1:17" x14ac:dyDescent="0.25">
      <c r="A442">
        <v>2400</v>
      </c>
      <c r="B442">
        <v>1.9701090000000001</v>
      </c>
      <c r="C442">
        <v>2.7173910000000001</v>
      </c>
      <c r="D442">
        <v>4.0760870000000002</v>
      </c>
      <c r="E442">
        <v>5.2309780000000003</v>
      </c>
      <c r="F442">
        <v>6.9972830000000004</v>
      </c>
      <c r="G442">
        <v>9.3070649999999997</v>
      </c>
      <c r="H442">
        <v>12.024457</v>
      </c>
      <c r="I442">
        <v>12.024457</v>
      </c>
      <c r="J442">
        <v>11.005435</v>
      </c>
      <c r="K442">
        <v>10.529892</v>
      </c>
      <c r="L442">
        <v>11.005435</v>
      </c>
      <c r="M442">
        <v>11.005435</v>
      </c>
      <c r="N442">
        <v>11.616847999999999</v>
      </c>
      <c r="O442">
        <v>12.296196</v>
      </c>
      <c r="P442">
        <v>12.771739</v>
      </c>
      <c r="Q442">
        <v>13.111413000000001</v>
      </c>
    </row>
    <row r="443" spans="1:17" x14ac:dyDescent="0.25">
      <c r="A443">
        <v>2600</v>
      </c>
      <c r="B443">
        <v>1.9701090000000001</v>
      </c>
      <c r="C443">
        <v>4.4836960000000001</v>
      </c>
      <c r="D443">
        <v>5.9782609999999998</v>
      </c>
      <c r="E443">
        <v>5.9782609999999998</v>
      </c>
      <c r="F443">
        <v>7.4728260000000004</v>
      </c>
      <c r="G443">
        <v>8.9673909999999992</v>
      </c>
      <c r="H443">
        <v>12.024457</v>
      </c>
      <c r="I443">
        <v>12.024457</v>
      </c>
      <c r="J443">
        <v>10.529892</v>
      </c>
      <c r="K443">
        <v>9.9864130000000007</v>
      </c>
      <c r="L443">
        <v>11.005435</v>
      </c>
      <c r="M443">
        <v>11.277174</v>
      </c>
      <c r="N443">
        <v>10.529892</v>
      </c>
      <c r="O443">
        <v>10.733696</v>
      </c>
      <c r="P443">
        <v>11.005435</v>
      </c>
      <c r="Q443">
        <v>11.480978</v>
      </c>
    </row>
    <row r="444" spans="1:17" x14ac:dyDescent="0.25">
      <c r="A444">
        <v>2800</v>
      </c>
      <c r="B444">
        <v>1.9701090000000001</v>
      </c>
      <c r="C444">
        <v>5.0271739999999996</v>
      </c>
      <c r="D444">
        <v>5.9782609999999998</v>
      </c>
      <c r="E444">
        <v>5.9782609999999998</v>
      </c>
      <c r="F444">
        <v>8.2201090000000008</v>
      </c>
      <c r="G444">
        <v>8.9673909999999992</v>
      </c>
      <c r="H444">
        <v>12.024457</v>
      </c>
      <c r="I444">
        <v>12.024457</v>
      </c>
      <c r="J444">
        <v>10.529892</v>
      </c>
      <c r="K444">
        <v>9.5108700000000006</v>
      </c>
      <c r="L444">
        <v>11.005435</v>
      </c>
      <c r="M444">
        <v>11.277174</v>
      </c>
      <c r="N444">
        <v>10.326086999999999</v>
      </c>
      <c r="O444">
        <v>10.326086999999999</v>
      </c>
      <c r="P444">
        <v>9.9864130000000007</v>
      </c>
      <c r="Q444">
        <v>11.005435</v>
      </c>
    </row>
    <row r="445" spans="1:17" x14ac:dyDescent="0.25">
      <c r="A445">
        <v>2900</v>
      </c>
      <c r="B445">
        <v>1.9701090000000001</v>
      </c>
      <c r="C445">
        <v>5.0271739999999996</v>
      </c>
      <c r="D445">
        <v>5.9782609999999998</v>
      </c>
      <c r="E445">
        <v>5.9782609999999998</v>
      </c>
      <c r="F445">
        <v>6.9972830000000004</v>
      </c>
      <c r="G445">
        <v>8.0163049999999991</v>
      </c>
      <c r="H445">
        <v>9.9864130000000007</v>
      </c>
      <c r="I445">
        <v>11.005435</v>
      </c>
      <c r="J445">
        <v>10.529892</v>
      </c>
      <c r="K445">
        <v>8.9673909999999992</v>
      </c>
      <c r="L445">
        <v>9.9864130000000007</v>
      </c>
      <c r="M445">
        <v>9.9864130000000007</v>
      </c>
      <c r="N445">
        <v>9.9864130000000007</v>
      </c>
      <c r="O445">
        <v>9.9864130000000007</v>
      </c>
      <c r="P445">
        <v>9.9864130000000007</v>
      </c>
      <c r="Q445">
        <v>9.9864130000000007</v>
      </c>
    </row>
    <row r="446" spans="1:17" x14ac:dyDescent="0.25">
      <c r="A446">
        <v>3000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5.9782609999999998</v>
      </c>
      <c r="G446">
        <v>7.4728260000000004</v>
      </c>
      <c r="H446">
        <v>8.4918479999999992</v>
      </c>
      <c r="I446">
        <v>9.9864130000000007</v>
      </c>
      <c r="J446">
        <v>8.9673909999999992</v>
      </c>
      <c r="K446">
        <v>8.9673909999999992</v>
      </c>
      <c r="L446">
        <v>8.9673909999999992</v>
      </c>
      <c r="M446">
        <v>8.4918479999999992</v>
      </c>
      <c r="N446">
        <v>6.3179350000000003</v>
      </c>
      <c r="O446">
        <v>6.9972830000000004</v>
      </c>
      <c r="P446">
        <v>8.0163049999999991</v>
      </c>
      <c r="Q446">
        <v>8.9673909999999992</v>
      </c>
    </row>
    <row r="447" spans="1:17" x14ac:dyDescent="0.25">
      <c r="A447">
        <v>3200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5.9782609999999998</v>
      </c>
      <c r="G447">
        <v>5.9782609999999998</v>
      </c>
      <c r="H447">
        <v>4.4836960000000001</v>
      </c>
      <c r="I447">
        <v>5.0271739999999996</v>
      </c>
      <c r="J447">
        <v>5.5027179999999998</v>
      </c>
      <c r="K447">
        <v>5.5027179999999998</v>
      </c>
      <c r="L447">
        <v>5.5027179999999998</v>
      </c>
      <c r="M447">
        <v>5.5027179999999998</v>
      </c>
      <c r="N447">
        <v>5.9782609999999998</v>
      </c>
      <c r="O447">
        <v>5.9782609999999998</v>
      </c>
      <c r="P447">
        <v>6.5217390000000002</v>
      </c>
      <c r="Q447">
        <v>6.5217390000000002</v>
      </c>
    </row>
    <row r="448" spans="1:17" x14ac:dyDescent="0.25">
      <c r="A448">
        <v>3300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5.9782609999999998</v>
      </c>
      <c r="H448">
        <v>4.4836960000000001</v>
      </c>
      <c r="I448">
        <v>4.4836960000000001</v>
      </c>
      <c r="J448">
        <v>4.4836960000000001</v>
      </c>
      <c r="K448">
        <v>5.0271739999999996</v>
      </c>
      <c r="L448">
        <v>5.0271739999999996</v>
      </c>
      <c r="M448">
        <v>1.9701090000000001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>
        <v>3500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5.5027179999999998</v>
      </c>
      <c r="I449">
        <v>5.5027179999999998</v>
      </c>
      <c r="J449">
        <v>5.5027179999999998</v>
      </c>
      <c r="K449">
        <v>5.5027179999999998</v>
      </c>
      <c r="L449">
        <v>5.5027179999999998</v>
      </c>
      <c r="M449">
        <v>1.9701090000000001</v>
      </c>
      <c r="N449">
        <v>0</v>
      </c>
      <c r="O449">
        <v>0</v>
      </c>
      <c r="P449">
        <v>0</v>
      </c>
      <c r="Q449">
        <v>0</v>
      </c>
    </row>
    <row r="451" spans="1:17" x14ac:dyDescent="0.25">
      <c r="A451" t="s">
        <v>55</v>
      </c>
      <c r="B451" t="s">
        <v>56</v>
      </c>
    </row>
    <row r="452" spans="1:17" x14ac:dyDescent="0.25">
      <c r="A452" t="s">
        <v>3</v>
      </c>
      <c r="B452" t="s">
        <v>6</v>
      </c>
    </row>
    <row r="453" spans="1:17" x14ac:dyDescent="0.25">
      <c r="A453">
        <v>1</v>
      </c>
      <c r="B453">
        <v>620</v>
      </c>
    </row>
    <row r="454" spans="1:17" x14ac:dyDescent="0.25">
      <c r="A454">
        <v>2</v>
      </c>
      <c r="B454">
        <v>650</v>
      </c>
    </row>
    <row r="455" spans="1:17" x14ac:dyDescent="0.25">
      <c r="A455">
        <v>3</v>
      </c>
      <c r="B455">
        <v>800</v>
      </c>
    </row>
    <row r="456" spans="1:17" x14ac:dyDescent="0.25">
      <c r="A456">
        <v>4</v>
      </c>
      <c r="B456">
        <v>1000</v>
      </c>
    </row>
    <row r="457" spans="1:17" x14ac:dyDescent="0.25">
      <c r="A457">
        <v>5</v>
      </c>
      <c r="B457">
        <v>1200</v>
      </c>
    </row>
    <row r="458" spans="1:17" x14ac:dyDescent="0.25">
      <c r="A458">
        <v>6</v>
      </c>
      <c r="B458">
        <v>1400</v>
      </c>
    </row>
    <row r="459" spans="1:17" x14ac:dyDescent="0.25">
      <c r="A459">
        <v>7</v>
      </c>
      <c r="B459">
        <v>1550</v>
      </c>
    </row>
    <row r="460" spans="1:17" x14ac:dyDescent="0.25">
      <c r="A460">
        <v>8</v>
      </c>
      <c r="B460">
        <v>1700</v>
      </c>
    </row>
    <row r="461" spans="1:17" x14ac:dyDescent="0.25">
      <c r="A461">
        <v>9</v>
      </c>
      <c r="B461">
        <v>1800</v>
      </c>
    </row>
    <row r="462" spans="1:17" x14ac:dyDescent="0.25">
      <c r="A462">
        <v>10</v>
      </c>
      <c r="B462">
        <v>2000</v>
      </c>
    </row>
    <row r="463" spans="1:17" x14ac:dyDescent="0.25">
      <c r="A463">
        <v>11</v>
      </c>
      <c r="B463">
        <v>2200</v>
      </c>
    </row>
    <row r="464" spans="1:17" x14ac:dyDescent="0.25">
      <c r="A464">
        <v>12</v>
      </c>
      <c r="B464">
        <v>2400</v>
      </c>
    </row>
    <row r="465" spans="1:2" x14ac:dyDescent="0.25">
      <c r="A465">
        <v>13</v>
      </c>
      <c r="B465">
        <v>2600</v>
      </c>
    </row>
    <row r="466" spans="1:2" x14ac:dyDescent="0.25">
      <c r="A466">
        <v>14</v>
      </c>
      <c r="B466">
        <v>2800</v>
      </c>
    </row>
    <row r="467" spans="1:2" x14ac:dyDescent="0.25">
      <c r="A467">
        <v>15</v>
      </c>
      <c r="B467">
        <v>2900</v>
      </c>
    </row>
    <row r="468" spans="1:2" x14ac:dyDescent="0.25">
      <c r="A468">
        <v>16</v>
      </c>
      <c r="B468">
        <v>3000</v>
      </c>
    </row>
    <row r="469" spans="1:2" x14ac:dyDescent="0.25">
      <c r="A469">
        <v>17</v>
      </c>
      <c r="B469">
        <v>3200</v>
      </c>
    </row>
    <row r="470" spans="1:2" x14ac:dyDescent="0.25">
      <c r="A470">
        <v>18</v>
      </c>
      <c r="B470">
        <v>3300</v>
      </c>
    </row>
    <row r="471" spans="1:2" x14ac:dyDescent="0.25">
      <c r="A471">
        <v>19</v>
      </c>
      <c r="B471">
        <v>3500</v>
      </c>
    </row>
    <row r="473" spans="1:2" x14ac:dyDescent="0.25">
      <c r="A473" t="s">
        <v>57</v>
      </c>
      <c r="B473" t="s">
        <v>58</v>
      </c>
    </row>
    <row r="474" spans="1:2" x14ac:dyDescent="0.25">
      <c r="A474" t="s">
        <v>3</v>
      </c>
      <c r="B474" t="s">
        <v>16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9.9864130000000007</v>
      </c>
    </row>
    <row r="477" spans="1:2" x14ac:dyDescent="0.25">
      <c r="A477">
        <v>3</v>
      </c>
      <c r="B477">
        <v>19.972826000000001</v>
      </c>
    </row>
    <row r="478" spans="1:2" x14ac:dyDescent="0.25">
      <c r="A478">
        <v>4</v>
      </c>
      <c r="B478">
        <v>30.027175</v>
      </c>
    </row>
    <row r="479" spans="1:2" x14ac:dyDescent="0.25">
      <c r="A479">
        <v>5</v>
      </c>
      <c r="B479">
        <v>44.972827000000002</v>
      </c>
    </row>
    <row r="480" spans="1:2" x14ac:dyDescent="0.25">
      <c r="A480">
        <v>6</v>
      </c>
      <c r="B480">
        <v>55.027175</v>
      </c>
    </row>
    <row r="481" spans="1:17" x14ac:dyDescent="0.25">
      <c r="A481">
        <v>7</v>
      </c>
      <c r="B481">
        <v>65.013587999999999</v>
      </c>
    </row>
    <row r="482" spans="1:17" x14ac:dyDescent="0.25">
      <c r="A482">
        <v>8</v>
      </c>
      <c r="B482">
        <v>75.000001999999995</v>
      </c>
    </row>
    <row r="483" spans="1:17" x14ac:dyDescent="0.25">
      <c r="A483">
        <v>9</v>
      </c>
      <c r="B483">
        <v>84.986414999999994</v>
      </c>
    </row>
    <row r="484" spans="1:17" x14ac:dyDescent="0.25">
      <c r="A484">
        <v>10</v>
      </c>
      <c r="B484">
        <v>94.972828000000007</v>
      </c>
    </row>
    <row r="485" spans="1:17" x14ac:dyDescent="0.25">
      <c r="A485">
        <v>11</v>
      </c>
      <c r="B485">
        <v>109.98641499999999</v>
      </c>
    </row>
    <row r="486" spans="1:17" x14ac:dyDescent="0.25">
      <c r="A486">
        <v>12</v>
      </c>
      <c r="B486">
        <v>119.972829</v>
      </c>
    </row>
    <row r="487" spans="1:17" x14ac:dyDescent="0.25">
      <c r="A487">
        <v>13</v>
      </c>
      <c r="B487">
        <v>125.00000300000001</v>
      </c>
    </row>
    <row r="488" spans="1:17" x14ac:dyDescent="0.25">
      <c r="A488">
        <v>14</v>
      </c>
      <c r="B488">
        <v>130.02717699999999</v>
      </c>
    </row>
    <row r="489" spans="1:17" x14ac:dyDescent="0.25">
      <c r="A489">
        <v>15</v>
      </c>
      <c r="B489">
        <v>134.98641599999999</v>
      </c>
    </row>
    <row r="490" spans="1:17" x14ac:dyDescent="0.25">
      <c r="A490">
        <v>16</v>
      </c>
      <c r="B490">
        <v>140.01358999999999</v>
      </c>
    </row>
    <row r="492" spans="1:17" x14ac:dyDescent="0.25">
      <c r="A492" t="s">
        <v>59</v>
      </c>
      <c r="B492" t="s">
        <v>60</v>
      </c>
    </row>
    <row r="493" spans="1:17" x14ac:dyDescent="0.25">
      <c r="B493" t="s">
        <v>26</v>
      </c>
    </row>
    <row r="494" spans="1:17" x14ac:dyDescent="0.25">
      <c r="A494" t="s">
        <v>22</v>
      </c>
      <c r="B494">
        <v>0</v>
      </c>
      <c r="C494">
        <v>10</v>
      </c>
      <c r="D494">
        <v>20</v>
      </c>
      <c r="E494">
        <v>30</v>
      </c>
      <c r="F494">
        <v>45</v>
      </c>
      <c r="G494">
        <v>55</v>
      </c>
      <c r="H494">
        <v>65</v>
      </c>
      <c r="I494">
        <v>75</v>
      </c>
      <c r="J494">
        <v>85</v>
      </c>
      <c r="K494">
        <v>95</v>
      </c>
      <c r="L494">
        <v>110</v>
      </c>
      <c r="M494">
        <v>120</v>
      </c>
      <c r="N494">
        <v>125</v>
      </c>
      <c r="O494">
        <v>130</v>
      </c>
      <c r="P494">
        <v>135</v>
      </c>
      <c r="Q494">
        <v>140</v>
      </c>
    </row>
    <row r="495" spans="1:17" x14ac:dyDescent="0.25">
      <c r="A495">
        <v>620</v>
      </c>
      <c r="B495">
        <v>1.9701090000000001</v>
      </c>
      <c r="C495">
        <v>1.9701090000000001</v>
      </c>
      <c r="D495">
        <v>1.9701090000000001</v>
      </c>
      <c r="E495">
        <v>2.9891299999999998</v>
      </c>
      <c r="F495">
        <v>2.9891299999999998</v>
      </c>
      <c r="G495">
        <v>5.0271739999999996</v>
      </c>
      <c r="H495">
        <v>5.0271739999999996</v>
      </c>
      <c r="I495">
        <v>5.9782609999999998</v>
      </c>
      <c r="J495">
        <v>8.0163049999999991</v>
      </c>
      <c r="K495">
        <v>8.0163049999999991</v>
      </c>
      <c r="L495">
        <v>8.0163049999999991</v>
      </c>
      <c r="M495">
        <v>4.2798910000000001</v>
      </c>
      <c r="N495">
        <v>4.2798910000000001</v>
      </c>
      <c r="O495">
        <v>4.2798910000000001</v>
      </c>
      <c r="P495">
        <v>4.2798910000000001</v>
      </c>
      <c r="Q495">
        <v>4.2798910000000001</v>
      </c>
    </row>
    <row r="496" spans="1:17" x14ac:dyDescent="0.25">
      <c r="A496">
        <v>650</v>
      </c>
      <c r="B496">
        <v>1.9701090000000001</v>
      </c>
      <c r="C496">
        <v>1.9701090000000001</v>
      </c>
      <c r="D496">
        <v>1.9701090000000001</v>
      </c>
      <c r="E496">
        <v>2.9891299999999998</v>
      </c>
      <c r="F496">
        <v>4.0081519999999999</v>
      </c>
      <c r="G496">
        <v>5.0271739999999996</v>
      </c>
      <c r="H496">
        <v>5.0271739999999996</v>
      </c>
      <c r="I496">
        <v>5.0271739999999996</v>
      </c>
      <c r="J496">
        <v>5.0271739999999996</v>
      </c>
      <c r="K496">
        <v>5.0271739999999996</v>
      </c>
      <c r="L496">
        <v>4.2798910000000001</v>
      </c>
      <c r="M496">
        <v>4.4157609999999998</v>
      </c>
      <c r="N496">
        <v>4.2798910000000001</v>
      </c>
      <c r="O496">
        <v>4.2798910000000001</v>
      </c>
      <c r="P496">
        <v>4.2798910000000001</v>
      </c>
      <c r="Q496">
        <v>4.2798910000000001</v>
      </c>
    </row>
    <row r="497" spans="1:17" x14ac:dyDescent="0.25">
      <c r="A497">
        <v>800</v>
      </c>
      <c r="B497">
        <v>1.9701090000000001</v>
      </c>
      <c r="C497">
        <v>2.9891299999999998</v>
      </c>
      <c r="D497">
        <v>4.0760870000000002</v>
      </c>
      <c r="E497">
        <v>3.6684779999999999</v>
      </c>
      <c r="F497">
        <v>3.6684779999999999</v>
      </c>
      <c r="G497">
        <v>5.0271739999999996</v>
      </c>
      <c r="H497">
        <v>5.0271739999999996</v>
      </c>
      <c r="I497">
        <v>5.0271739999999996</v>
      </c>
      <c r="J497">
        <v>5.0271739999999996</v>
      </c>
      <c r="K497">
        <v>5.0271739999999996</v>
      </c>
      <c r="L497">
        <v>3.6684779999999999</v>
      </c>
      <c r="M497">
        <v>5.2309780000000003</v>
      </c>
      <c r="N497">
        <v>3.6684779999999999</v>
      </c>
      <c r="O497">
        <v>3.6684779999999999</v>
      </c>
      <c r="P497">
        <v>3.6684779999999999</v>
      </c>
      <c r="Q497">
        <v>3.6684779999999999</v>
      </c>
    </row>
    <row r="498" spans="1:17" x14ac:dyDescent="0.25">
      <c r="A498">
        <v>1000</v>
      </c>
      <c r="B498">
        <v>1.9701090000000001</v>
      </c>
      <c r="C498">
        <v>3.6005440000000002</v>
      </c>
      <c r="D498">
        <v>3.6684779999999999</v>
      </c>
      <c r="E498">
        <v>3.8722829999999999</v>
      </c>
      <c r="F498">
        <v>3.8722829999999999</v>
      </c>
      <c r="G498">
        <v>5.9782609999999998</v>
      </c>
      <c r="H498">
        <v>5.0271739999999996</v>
      </c>
      <c r="I498">
        <v>5.0271739999999996</v>
      </c>
      <c r="J498">
        <v>5.9782609999999998</v>
      </c>
      <c r="K498">
        <v>8.9673909999999992</v>
      </c>
      <c r="L498">
        <v>9.9864130000000007</v>
      </c>
      <c r="M498">
        <v>5.9782609999999998</v>
      </c>
      <c r="N498">
        <v>3.8043480000000001</v>
      </c>
      <c r="O498">
        <v>3.8043480000000001</v>
      </c>
      <c r="P498">
        <v>3.8043480000000001</v>
      </c>
      <c r="Q498">
        <v>3.8043480000000001</v>
      </c>
    </row>
    <row r="499" spans="1:17" x14ac:dyDescent="0.25">
      <c r="A499">
        <v>1200</v>
      </c>
      <c r="B499">
        <v>1.9701090000000001</v>
      </c>
      <c r="C499">
        <v>2.9891299999999998</v>
      </c>
      <c r="D499">
        <v>3.6684779999999999</v>
      </c>
      <c r="E499">
        <v>5.0271739999999996</v>
      </c>
      <c r="F499">
        <v>5.0271739999999996</v>
      </c>
      <c r="G499">
        <v>5.9782609999999998</v>
      </c>
      <c r="H499">
        <v>5.9782609999999998</v>
      </c>
      <c r="I499">
        <v>4.0081519999999999</v>
      </c>
      <c r="J499">
        <v>5.9782609999999998</v>
      </c>
      <c r="K499">
        <v>9.9864130000000007</v>
      </c>
      <c r="L499">
        <v>9.9864130000000007</v>
      </c>
      <c r="M499">
        <v>5.9782609999999998</v>
      </c>
      <c r="N499">
        <v>5.9782609999999998</v>
      </c>
      <c r="O499">
        <v>5.9782609999999998</v>
      </c>
      <c r="P499">
        <v>5.9782609999999998</v>
      </c>
      <c r="Q499">
        <v>5.9782609999999998</v>
      </c>
    </row>
    <row r="500" spans="1:17" x14ac:dyDescent="0.25">
      <c r="A500">
        <v>1400</v>
      </c>
      <c r="B500">
        <v>1.9701090000000001</v>
      </c>
      <c r="C500">
        <v>2.3097829999999999</v>
      </c>
      <c r="D500">
        <v>3.1929349999999999</v>
      </c>
      <c r="E500">
        <v>4.0081519999999999</v>
      </c>
      <c r="F500">
        <v>5.0271739999999996</v>
      </c>
      <c r="G500">
        <v>6.9293480000000001</v>
      </c>
      <c r="H500">
        <v>6.9972830000000004</v>
      </c>
      <c r="I500">
        <v>5.9782609999999998</v>
      </c>
      <c r="J500">
        <v>5.9782609999999998</v>
      </c>
      <c r="K500">
        <v>6.9972830000000004</v>
      </c>
      <c r="L500">
        <v>8.9673909999999992</v>
      </c>
      <c r="M500">
        <v>9.9864130000000007</v>
      </c>
      <c r="N500">
        <v>10.190218</v>
      </c>
      <c r="O500">
        <v>10.394022</v>
      </c>
      <c r="P500">
        <v>11.005435</v>
      </c>
      <c r="Q500">
        <v>11.684782999999999</v>
      </c>
    </row>
    <row r="501" spans="1:17" x14ac:dyDescent="0.25">
      <c r="A501">
        <v>1550</v>
      </c>
      <c r="B501">
        <v>1.9701090000000001</v>
      </c>
      <c r="C501">
        <v>2.3097829999999999</v>
      </c>
      <c r="D501">
        <v>4.211957</v>
      </c>
      <c r="E501">
        <v>4.2798910000000001</v>
      </c>
      <c r="F501">
        <v>5.5706519999999999</v>
      </c>
      <c r="G501">
        <v>6.5217390000000002</v>
      </c>
      <c r="H501">
        <v>8.0163049999999991</v>
      </c>
      <c r="I501">
        <v>6.9972830000000004</v>
      </c>
      <c r="J501">
        <v>7.4728260000000004</v>
      </c>
      <c r="K501">
        <v>8.0163049999999991</v>
      </c>
      <c r="L501">
        <v>8.2201090000000008</v>
      </c>
      <c r="M501">
        <v>11.005435</v>
      </c>
      <c r="N501">
        <v>11.480978</v>
      </c>
      <c r="O501">
        <v>12.228261</v>
      </c>
      <c r="P501">
        <v>12.975543999999999</v>
      </c>
      <c r="Q501">
        <v>12.975543999999999</v>
      </c>
    </row>
    <row r="502" spans="1:17" x14ac:dyDescent="0.25">
      <c r="A502">
        <v>1700</v>
      </c>
      <c r="B502">
        <v>1.9701090000000001</v>
      </c>
      <c r="C502">
        <v>2.3097829999999999</v>
      </c>
      <c r="D502">
        <v>2.785326</v>
      </c>
      <c r="E502">
        <v>4.0760870000000002</v>
      </c>
      <c r="F502">
        <v>4.6195649999999997</v>
      </c>
      <c r="G502">
        <v>5.9782609999999998</v>
      </c>
      <c r="H502">
        <v>8.0163049999999991</v>
      </c>
      <c r="I502">
        <v>8.0163049999999991</v>
      </c>
      <c r="J502">
        <v>8.0163049999999991</v>
      </c>
      <c r="K502">
        <v>8.9673909999999992</v>
      </c>
      <c r="L502">
        <v>7.4728260000000004</v>
      </c>
      <c r="M502">
        <v>12.228261</v>
      </c>
      <c r="N502">
        <v>13.519022</v>
      </c>
      <c r="O502">
        <v>14.198370000000001</v>
      </c>
      <c r="P502">
        <v>13.994566000000001</v>
      </c>
      <c r="Q502">
        <v>13.994566000000001</v>
      </c>
    </row>
    <row r="503" spans="1:17" x14ac:dyDescent="0.25">
      <c r="A503">
        <v>1800</v>
      </c>
      <c r="B503">
        <v>1.9701090000000001</v>
      </c>
      <c r="C503">
        <v>2.3777170000000001</v>
      </c>
      <c r="D503">
        <v>4.0081519999999999</v>
      </c>
      <c r="E503">
        <v>4.4836960000000001</v>
      </c>
      <c r="F503">
        <v>5.5027179999999998</v>
      </c>
      <c r="G503">
        <v>6.5217390000000002</v>
      </c>
      <c r="H503">
        <v>7.4728260000000004</v>
      </c>
      <c r="I503">
        <v>8.9673909999999992</v>
      </c>
      <c r="J503">
        <v>9.1711960000000001</v>
      </c>
      <c r="K503">
        <v>9.9184780000000003</v>
      </c>
      <c r="L503">
        <v>10.801631</v>
      </c>
      <c r="M503">
        <v>12.5</v>
      </c>
      <c r="N503">
        <v>13.994566000000001</v>
      </c>
      <c r="O503">
        <v>14.470109000000001</v>
      </c>
      <c r="P503">
        <v>13.994566000000001</v>
      </c>
      <c r="Q503">
        <v>13.994566000000001</v>
      </c>
    </row>
    <row r="504" spans="1:17" x14ac:dyDescent="0.25">
      <c r="A504">
        <v>2000</v>
      </c>
      <c r="B504">
        <v>1.9701090000000001</v>
      </c>
      <c r="C504">
        <v>2.1739130000000002</v>
      </c>
      <c r="D504">
        <v>3.8722829999999999</v>
      </c>
      <c r="E504">
        <v>4.8233699999999997</v>
      </c>
      <c r="F504">
        <v>6.5217390000000002</v>
      </c>
      <c r="G504">
        <v>7.6766310000000004</v>
      </c>
      <c r="H504">
        <v>8.6277179999999998</v>
      </c>
      <c r="I504">
        <v>8.4239130000000007</v>
      </c>
      <c r="J504">
        <v>8.2201090000000008</v>
      </c>
      <c r="K504">
        <v>8.8315219999999997</v>
      </c>
      <c r="L504">
        <v>9.5788049999999991</v>
      </c>
      <c r="M504">
        <v>10.597826</v>
      </c>
      <c r="N504">
        <v>12.228261</v>
      </c>
      <c r="O504">
        <v>12.024457</v>
      </c>
      <c r="P504">
        <v>12.5</v>
      </c>
      <c r="Q504">
        <v>12.975543999999999</v>
      </c>
    </row>
    <row r="505" spans="1:17" x14ac:dyDescent="0.25">
      <c r="A505">
        <v>2200</v>
      </c>
      <c r="B505">
        <v>1.9701090000000001</v>
      </c>
      <c r="C505">
        <v>2.9211960000000001</v>
      </c>
      <c r="D505">
        <v>4.211957</v>
      </c>
      <c r="E505">
        <v>5.2309780000000003</v>
      </c>
      <c r="F505">
        <v>6.9972830000000004</v>
      </c>
      <c r="G505">
        <v>9.375</v>
      </c>
      <c r="H505">
        <v>10.529892</v>
      </c>
      <c r="I505">
        <v>11.005435</v>
      </c>
      <c r="J505">
        <v>9.5788049999999991</v>
      </c>
      <c r="K505">
        <v>9.375</v>
      </c>
      <c r="L505">
        <v>9.375</v>
      </c>
      <c r="M505">
        <v>10.801631</v>
      </c>
      <c r="N505">
        <v>11.073370000000001</v>
      </c>
      <c r="O505">
        <v>12.024457</v>
      </c>
      <c r="P505">
        <v>12.771739</v>
      </c>
      <c r="Q505">
        <v>13.315218</v>
      </c>
    </row>
    <row r="506" spans="1:17" x14ac:dyDescent="0.25">
      <c r="A506">
        <v>2400</v>
      </c>
      <c r="B506">
        <v>1.9701090000000001</v>
      </c>
      <c r="C506">
        <v>2.7173910000000001</v>
      </c>
      <c r="D506">
        <v>4.0760870000000002</v>
      </c>
      <c r="E506">
        <v>5.2309780000000003</v>
      </c>
      <c r="F506">
        <v>6.9972830000000004</v>
      </c>
      <c r="G506">
        <v>9.3070649999999997</v>
      </c>
      <c r="H506">
        <v>12.024457</v>
      </c>
      <c r="I506">
        <v>12.024457</v>
      </c>
      <c r="J506">
        <v>11.005435</v>
      </c>
      <c r="K506">
        <v>10.529892</v>
      </c>
      <c r="L506">
        <v>11.005435</v>
      </c>
      <c r="M506">
        <v>11.005435</v>
      </c>
      <c r="N506">
        <v>11.616847999999999</v>
      </c>
      <c r="O506">
        <v>12.296196</v>
      </c>
      <c r="P506">
        <v>12.771739</v>
      </c>
      <c r="Q506">
        <v>13.111413000000001</v>
      </c>
    </row>
    <row r="507" spans="1:17" x14ac:dyDescent="0.25">
      <c r="A507">
        <v>2600</v>
      </c>
      <c r="B507">
        <v>1.9701090000000001</v>
      </c>
      <c r="C507">
        <v>4.4836960000000001</v>
      </c>
      <c r="D507">
        <v>5.9782609999999998</v>
      </c>
      <c r="E507">
        <v>5.9782609999999998</v>
      </c>
      <c r="F507">
        <v>7.4728260000000004</v>
      </c>
      <c r="G507">
        <v>8.9673909999999992</v>
      </c>
      <c r="H507">
        <v>12.024457</v>
      </c>
      <c r="I507">
        <v>12.024457</v>
      </c>
      <c r="J507">
        <v>10.529892</v>
      </c>
      <c r="K507">
        <v>9.9864130000000007</v>
      </c>
      <c r="L507">
        <v>11.005435</v>
      </c>
      <c r="M507">
        <v>11.277174</v>
      </c>
      <c r="N507">
        <v>10.529892</v>
      </c>
      <c r="O507">
        <v>10.733696</v>
      </c>
      <c r="P507">
        <v>11.005435</v>
      </c>
      <c r="Q507">
        <v>11.480978</v>
      </c>
    </row>
    <row r="508" spans="1:17" x14ac:dyDescent="0.25">
      <c r="A508">
        <v>2800</v>
      </c>
      <c r="B508">
        <v>1.9701090000000001</v>
      </c>
      <c r="C508">
        <v>5.0271739999999996</v>
      </c>
      <c r="D508">
        <v>5.9782609999999998</v>
      </c>
      <c r="E508">
        <v>5.9782609999999998</v>
      </c>
      <c r="F508">
        <v>8.2201090000000008</v>
      </c>
      <c r="G508">
        <v>8.9673909999999992</v>
      </c>
      <c r="H508">
        <v>12.024457</v>
      </c>
      <c r="I508">
        <v>12.024457</v>
      </c>
      <c r="J508">
        <v>10.529892</v>
      </c>
      <c r="K508">
        <v>9.5108700000000006</v>
      </c>
      <c r="L508">
        <v>11.005435</v>
      </c>
      <c r="M508">
        <v>11.277174</v>
      </c>
      <c r="N508">
        <v>10.326086999999999</v>
      </c>
      <c r="O508">
        <v>10.326086999999999</v>
      </c>
      <c r="P508">
        <v>9.9864130000000007</v>
      </c>
      <c r="Q508">
        <v>11.005435</v>
      </c>
    </row>
    <row r="509" spans="1:17" x14ac:dyDescent="0.25">
      <c r="A509">
        <v>2900</v>
      </c>
      <c r="B509">
        <v>1.9701090000000001</v>
      </c>
      <c r="C509">
        <v>5.0271739999999996</v>
      </c>
      <c r="D509">
        <v>5.9782609999999998</v>
      </c>
      <c r="E509">
        <v>5.9782609999999998</v>
      </c>
      <c r="F509">
        <v>6.9972830000000004</v>
      </c>
      <c r="G509">
        <v>8.0163049999999991</v>
      </c>
      <c r="H509">
        <v>9.9864130000000007</v>
      </c>
      <c r="I509">
        <v>11.005435</v>
      </c>
      <c r="J509">
        <v>10.529892</v>
      </c>
      <c r="K509">
        <v>8.9673909999999992</v>
      </c>
      <c r="L509">
        <v>9.9864130000000007</v>
      </c>
      <c r="M509">
        <v>9.9864130000000007</v>
      </c>
      <c r="N509">
        <v>9.9864130000000007</v>
      </c>
      <c r="O509">
        <v>9.9864130000000007</v>
      </c>
      <c r="P509">
        <v>9.9864130000000007</v>
      </c>
      <c r="Q509">
        <v>9.9864130000000007</v>
      </c>
    </row>
    <row r="510" spans="1:17" x14ac:dyDescent="0.25">
      <c r="A510">
        <v>3000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5.9782609999999998</v>
      </c>
      <c r="G510">
        <v>7.4728260000000004</v>
      </c>
      <c r="H510">
        <v>8.4918479999999992</v>
      </c>
      <c r="I510">
        <v>9.9864130000000007</v>
      </c>
      <c r="J510">
        <v>8.9673909999999992</v>
      </c>
      <c r="K510">
        <v>8.9673909999999992</v>
      </c>
      <c r="L510">
        <v>8.9673909999999992</v>
      </c>
      <c r="M510">
        <v>8.4918479999999992</v>
      </c>
      <c r="N510">
        <v>6.3179350000000003</v>
      </c>
      <c r="O510">
        <v>6.9972830000000004</v>
      </c>
      <c r="P510">
        <v>8.0163049999999991</v>
      </c>
      <c r="Q510">
        <v>8.9673909999999992</v>
      </c>
    </row>
    <row r="511" spans="1:17" x14ac:dyDescent="0.25">
      <c r="A511">
        <v>3200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5.9782609999999998</v>
      </c>
      <c r="G511">
        <v>5.9782609999999998</v>
      </c>
      <c r="H511">
        <v>4.4836960000000001</v>
      </c>
      <c r="I511">
        <v>5.0271739999999996</v>
      </c>
      <c r="J511">
        <v>5.5027179999999998</v>
      </c>
      <c r="K511">
        <v>5.5027179999999998</v>
      </c>
      <c r="L511">
        <v>5.5027179999999998</v>
      </c>
      <c r="M511">
        <v>5.5027179999999998</v>
      </c>
      <c r="N511">
        <v>5.9782609999999998</v>
      </c>
      <c r="O511">
        <v>5.9782609999999998</v>
      </c>
      <c r="P511">
        <v>6.5217390000000002</v>
      </c>
      <c r="Q511">
        <v>6.5217390000000002</v>
      </c>
    </row>
    <row r="512" spans="1:17" x14ac:dyDescent="0.25">
      <c r="A512">
        <v>3300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5.9782609999999998</v>
      </c>
      <c r="H512">
        <v>4.4836960000000001</v>
      </c>
      <c r="I512">
        <v>4.4836960000000001</v>
      </c>
      <c r="J512">
        <v>4.4836960000000001</v>
      </c>
      <c r="K512">
        <v>5.0271739999999996</v>
      </c>
      <c r="L512">
        <v>5.0271739999999996</v>
      </c>
      <c r="M512">
        <v>1.9701090000000001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>
        <v>3500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5.5027179999999998</v>
      </c>
      <c r="I513">
        <v>5.5027179999999998</v>
      </c>
      <c r="J513">
        <v>5.5027179999999998</v>
      </c>
      <c r="K513">
        <v>5.5027179999999998</v>
      </c>
      <c r="L513">
        <v>5.5027179999999998</v>
      </c>
      <c r="M513">
        <v>1.9701090000000001</v>
      </c>
      <c r="N513">
        <v>0</v>
      </c>
      <c r="O513">
        <v>0</v>
      </c>
      <c r="P513">
        <v>0</v>
      </c>
      <c r="Q513">
        <v>0</v>
      </c>
    </row>
    <row r="515" spans="1:17" x14ac:dyDescent="0.25">
      <c r="A515" t="s">
        <v>61</v>
      </c>
      <c r="B515" t="s">
        <v>62</v>
      </c>
    </row>
    <row r="516" spans="1:17" x14ac:dyDescent="0.25">
      <c r="A516" t="s">
        <v>3</v>
      </c>
      <c r="B516" t="s">
        <v>6</v>
      </c>
    </row>
    <row r="517" spans="1:17" x14ac:dyDescent="0.25">
      <c r="A517">
        <v>1</v>
      </c>
      <c r="B517">
        <v>500</v>
      </c>
    </row>
    <row r="518" spans="1:17" x14ac:dyDescent="0.25">
      <c r="A518">
        <v>2</v>
      </c>
      <c r="B518">
        <v>600</v>
      </c>
    </row>
    <row r="519" spans="1:17" x14ac:dyDescent="0.25">
      <c r="A519">
        <v>3</v>
      </c>
      <c r="B519">
        <v>800</v>
      </c>
    </row>
    <row r="520" spans="1:17" x14ac:dyDescent="0.25">
      <c r="A520">
        <v>4</v>
      </c>
      <c r="B520">
        <v>1000</v>
      </c>
    </row>
    <row r="521" spans="1:17" x14ac:dyDescent="0.25">
      <c r="A521">
        <v>5</v>
      </c>
      <c r="B521">
        <v>1200</v>
      </c>
    </row>
    <row r="522" spans="1:17" x14ac:dyDescent="0.25">
      <c r="A522">
        <v>6</v>
      </c>
      <c r="B522">
        <v>1400</v>
      </c>
    </row>
    <row r="523" spans="1:17" x14ac:dyDescent="0.25">
      <c r="A523">
        <v>7</v>
      </c>
      <c r="B523">
        <v>1600</v>
      </c>
    </row>
    <row r="524" spans="1:17" x14ac:dyDescent="0.25">
      <c r="A524">
        <v>8</v>
      </c>
      <c r="B524">
        <v>1800</v>
      </c>
    </row>
    <row r="525" spans="1:17" x14ac:dyDescent="0.25">
      <c r="A525">
        <v>9</v>
      </c>
      <c r="B525">
        <v>2000</v>
      </c>
    </row>
    <row r="526" spans="1:17" x14ac:dyDescent="0.25">
      <c r="A526">
        <v>10</v>
      </c>
      <c r="B526">
        <v>2200</v>
      </c>
    </row>
    <row r="527" spans="1:17" x14ac:dyDescent="0.25">
      <c r="A527">
        <v>11</v>
      </c>
      <c r="B527">
        <v>2400</v>
      </c>
    </row>
    <row r="528" spans="1:17" x14ac:dyDescent="0.25">
      <c r="A528">
        <v>12</v>
      </c>
      <c r="B528">
        <v>2600</v>
      </c>
    </row>
    <row r="529" spans="1:2" x14ac:dyDescent="0.25">
      <c r="A529">
        <v>13</v>
      </c>
      <c r="B529">
        <v>3000</v>
      </c>
    </row>
    <row r="531" spans="1:2" x14ac:dyDescent="0.25">
      <c r="A531" t="s">
        <v>63</v>
      </c>
      <c r="B531" t="s">
        <v>64</v>
      </c>
    </row>
    <row r="532" spans="1:2" x14ac:dyDescent="0.25">
      <c r="A532" t="s">
        <v>3</v>
      </c>
      <c r="B532" t="s">
        <v>16</v>
      </c>
    </row>
    <row r="533" spans="1:2" x14ac:dyDescent="0.25">
      <c r="A533">
        <v>1</v>
      </c>
      <c r="B533">
        <v>0</v>
      </c>
    </row>
    <row r="534" spans="1:2" x14ac:dyDescent="0.25">
      <c r="A534">
        <v>2</v>
      </c>
      <c r="B534">
        <v>12.024457</v>
      </c>
    </row>
    <row r="535" spans="1:2" x14ac:dyDescent="0.25">
      <c r="A535">
        <v>3</v>
      </c>
      <c r="B535">
        <v>23.980979000000001</v>
      </c>
    </row>
    <row r="536" spans="1:2" x14ac:dyDescent="0.25">
      <c r="A536">
        <v>4</v>
      </c>
      <c r="B536">
        <v>31.997282999999999</v>
      </c>
    </row>
    <row r="537" spans="1:2" x14ac:dyDescent="0.25">
      <c r="A537">
        <v>5</v>
      </c>
      <c r="B537">
        <v>36.005436000000003</v>
      </c>
    </row>
    <row r="538" spans="1:2" x14ac:dyDescent="0.25">
      <c r="A538">
        <v>6</v>
      </c>
      <c r="B538">
        <v>54.076087999999999</v>
      </c>
    </row>
    <row r="539" spans="1:2" x14ac:dyDescent="0.25">
      <c r="A539">
        <v>7</v>
      </c>
      <c r="B539">
        <v>59.986414000000003</v>
      </c>
    </row>
    <row r="540" spans="1:2" x14ac:dyDescent="0.25">
      <c r="A540">
        <v>8</v>
      </c>
      <c r="B540">
        <v>69.972828000000007</v>
      </c>
    </row>
    <row r="541" spans="1:2" x14ac:dyDescent="0.25">
      <c r="A541">
        <v>9</v>
      </c>
      <c r="B541">
        <v>80.027175999999997</v>
      </c>
    </row>
    <row r="542" spans="1:2" x14ac:dyDescent="0.25">
      <c r="A542">
        <v>10</v>
      </c>
      <c r="B542">
        <v>109.98641499999999</v>
      </c>
    </row>
    <row r="543" spans="1:2" x14ac:dyDescent="0.25">
      <c r="A543">
        <v>11</v>
      </c>
      <c r="B543">
        <v>119.972829</v>
      </c>
    </row>
    <row r="545" spans="1:12" x14ac:dyDescent="0.25">
      <c r="A545" t="s">
        <v>65</v>
      </c>
      <c r="B545" t="s">
        <v>66</v>
      </c>
    </row>
    <row r="546" spans="1:12" x14ac:dyDescent="0.25">
      <c r="B546" t="s">
        <v>26</v>
      </c>
    </row>
    <row r="547" spans="1:12" x14ac:dyDescent="0.25">
      <c r="A547" t="s">
        <v>22</v>
      </c>
      <c r="B547">
        <v>0</v>
      </c>
      <c r="C547">
        <v>12</v>
      </c>
      <c r="D547">
        <v>24</v>
      </c>
      <c r="E547">
        <v>32</v>
      </c>
      <c r="F547">
        <v>36</v>
      </c>
      <c r="G547">
        <v>54.1</v>
      </c>
      <c r="H547">
        <v>60</v>
      </c>
      <c r="I547">
        <v>70</v>
      </c>
      <c r="J547">
        <v>80</v>
      </c>
      <c r="K547">
        <v>110</v>
      </c>
      <c r="L547">
        <v>120</v>
      </c>
    </row>
    <row r="548" spans="1:12" x14ac:dyDescent="0.25">
      <c r="A548">
        <v>500</v>
      </c>
      <c r="B548">
        <v>1.9701090000000001</v>
      </c>
      <c r="C548">
        <v>4.0081519999999999</v>
      </c>
      <c r="D548">
        <v>4.0081519999999999</v>
      </c>
      <c r="E548">
        <v>4.0081519999999999</v>
      </c>
      <c r="F548">
        <v>4.0081519999999999</v>
      </c>
      <c r="G548">
        <v>5.0271739999999996</v>
      </c>
      <c r="H548">
        <v>5.0271739999999996</v>
      </c>
      <c r="I548">
        <v>5.0271739999999996</v>
      </c>
      <c r="J548">
        <v>5.0271739999999996</v>
      </c>
      <c r="K548">
        <v>5.0271739999999996</v>
      </c>
      <c r="L548">
        <v>22.010870000000001</v>
      </c>
    </row>
    <row r="549" spans="1:12" x14ac:dyDescent="0.25">
      <c r="A549">
        <v>600</v>
      </c>
      <c r="B549">
        <v>1.9701090000000001</v>
      </c>
      <c r="C549">
        <v>4.0081519999999999</v>
      </c>
      <c r="D549">
        <v>4.0081519999999999</v>
      </c>
      <c r="E549">
        <v>4.0081519999999999</v>
      </c>
      <c r="F549">
        <v>4.0081519999999999</v>
      </c>
      <c r="G549">
        <v>5.0271739999999996</v>
      </c>
      <c r="H549">
        <v>5.0271739999999996</v>
      </c>
      <c r="I549">
        <v>5.0271739999999996</v>
      </c>
      <c r="J549">
        <v>5.0271739999999996</v>
      </c>
      <c r="K549">
        <v>5.0271739999999996</v>
      </c>
      <c r="L549">
        <v>22.010870000000001</v>
      </c>
    </row>
    <row r="550" spans="1:12" x14ac:dyDescent="0.25">
      <c r="A550">
        <v>800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1000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1200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9.9864130000000007</v>
      </c>
    </row>
    <row r="553" spans="1:12" x14ac:dyDescent="0.25">
      <c r="A553">
        <v>1400</v>
      </c>
      <c r="B553">
        <v>1.9701090000000001</v>
      </c>
      <c r="C553">
        <v>3.5326089999999999</v>
      </c>
      <c r="D553">
        <v>4.0081519999999999</v>
      </c>
      <c r="E553">
        <v>5.0271739999999996</v>
      </c>
      <c r="F553">
        <v>5.0271739999999996</v>
      </c>
      <c r="G553">
        <v>5.0271739999999996</v>
      </c>
      <c r="H553">
        <v>5.0271739999999996</v>
      </c>
      <c r="I553">
        <v>5.0271739999999996</v>
      </c>
      <c r="J553">
        <v>5.9782609999999998</v>
      </c>
      <c r="K553">
        <v>8.0163049999999991</v>
      </c>
      <c r="L553">
        <v>9.9864130000000007</v>
      </c>
    </row>
    <row r="554" spans="1:12" x14ac:dyDescent="0.25">
      <c r="A554">
        <v>1600</v>
      </c>
      <c r="B554">
        <v>1.9701090000000001</v>
      </c>
      <c r="C554">
        <v>3.5326089999999999</v>
      </c>
      <c r="D554">
        <v>4.0081519999999999</v>
      </c>
      <c r="E554">
        <v>5.0271739999999996</v>
      </c>
      <c r="F554">
        <v>5.0271739999999996</v>
      </c>
      <c r="G554">
        <v>5.0271739999999996</v>
      </c>
      <c r="H554">
        <v>5.0271739999999996</v>
      </c>
      <c r="I554">
        <v>5.0271739999999996</v>
      </c>
      <c r="J554">
        <v>5.9782609999999998</v>
      </c>
      <c r="K554">
        <v>8.0163049999999991</v>
      </c>
      <c r="L554">
        <v>9.9864130000000007</v>
      </c>
    </row>
    <row r="555" spans="1:12" x14ac:dyDescent="0.25">
      <c r="A555">
        <v>1800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2000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5.9782609999999998</v>
      </c>
      <c r="G556">
        <v>5.9782609999999998</v>
      </c>
      <c r="H556">
        <v>5.9782609999999998</v>
      </c>
      <c r="I556">
        <v>5.9782609999999998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2200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5.9782609999999998</v>
      </c>
      <c r="G557">
        <v>8.0163049999999991</v>
      </c>
      <c r="H557">
        <v>8.0163049999999991</v>
      </c>
      <c r="I557">
        <v>8.0163049999999991</v>
      </c>
      <c r="J557">
        <v>8.0163049999999991</v>
      </c>
      <c r="K557">
        <v>8.0163049999999991</v>
      </c>
      <c r="L557">
        <v>9.9864130000000007</v>
      </c>
    </row>
    <row r="558" spans="1:12" x14ac:dyDescent="0.25">
      <c r="A558">
        <v>2400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8.0163049999999991</v>
      </c>
      <c r="H558">
        <v>8.0163049999999991</v>
      </c>
      <c r="I558">
        <v>8.0163049999999991</v>
      </c>
      <c r="J558">
        <v>8.0163049999999991</v>
      </c>
      <c r="K558">
        <v>8.0163049999999991</v>
      </c>
      <c r="L558">
        <v>9.9864130000000007</v>
      </c>
    </row>
    <row r="559" spans="1:12" x14ac:dyDescent="0.25">
      <c r="A559">
        <v>2600</v>
      </c>
      <c r="B559">
        <v>1.9701090000000001</v>
      </c>
      <c r="C559">
        <v>5.0271739999999996</v>
      </c>
      <c r="D559">
        <v>5.0271739999999996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3000</v>
      </c>
      <c r="B560">
        <v>1.9701090000000001</v>
      </c>
      <c r="C560">
        <v>5.9782609999999998</v>
      </c>
      <c r="D560">
        <v>5.9782609999999998</v>
      </c>
      <c r="E560">
        <v>5.9782609999999998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22.010870000000001</v>
      </c>
    </row>
    <row r="562" spans="1:2" x14ac:dyDescent="0.25">
      <c r="A562" t="s">
        <v>67</v>
      </c>
      <c r="B562" t="s">
        <v>68</v>
      </c>
    </row>
    <row r="563" spans="1:2" x14ac:dyDescent="0.25">
      <c r="A563" t="s">
        <v>3</v>
      </c>
      <c r="B563" t="s">
        <v>69</v>
      </c>
    </row>
    <row r="564" spans="1:2" x14ac:dyDescent="0.25">
      <c r="A564">
        <v>1</v>
      </c>
      <c r="B564">
        <v>-39.86</v>
      </c>
    </row>
    <row r="565" spans="1:2" x14ac:dyDescent="0.25">
      <c r="A565">
        <v>2</v>
      </c>
      <c r="B565">
        <v>-19.86</v>
      </c>
    </row>
    <row r="566" spans="1:2" x14ac:dyDescent="0.25">
      <c r="A566">
        <v>3</v>
      </c>
      <c r="B566">
        <v>0.14000000000000001</v>
      </c>
    </row>
    <row r="567" spans="1:2" x14ac:dyDescent="0.25">
      <c r="A567">
        <v>4</v>
      </c>
      <c r="B567">
        <v>20.14</v>
      </c>
    </row>
    <row r="568" spans="1:2" x14ac:dyDescent="0.25">
      <c r="A568">
        <v>5</v>
      </c>
      <c r="B568">
        <v>40.14</v>
      </c>
    </row>
    <row r="569" spans="1:2" x14ac:dyDescent="0.25">
      <c r="A569">
        <v>6</v>
      </c>
      <c r="B569">
        <v>60.14</v>
      </c>
    </row>
    <row r="570" spans="1:2" x14ac:dyDescent="0.25">
      <c r="A570">
        <v>7</v>
      </c>
      <c r="B570">
        <v>150.13999999999999</v>
      </c>
    </row>
    <row r="571" spans="1:2" x14ac:dyDescent="0.25">
      <c r="A571">
        <v>8</v>
      </c>
      <c r="B571">
        <v>180.14</v>
      </c>
    </row>
    <row r="573" spans="1:2" x14ac:dyDescent="0.25">
      <c r="A573" t="s">
        <v>70</v>
      </c>
      <c r="B573" t="s">
        <v>71</v>
      </c>
    </row>
    <row r="574" spans="1:2" x14ac:dyDescent="0.25">
      <c r="A574" t="s">
        <v>3</v>
      </c>
      <c r="B574" t="s">
        <v>69</v>
      </c>
    </row>
    <row r="575" spans="1:2" x14ac:dyDescent="0.25">
      <c r="A575">
        <v>1</v>
      </c>
      <c r="B575">
        <v>-39.86</v>
      </c>
    </row>
    <row r="576" spans="1:2" x14ac:dyDescent="0.25">
      <c r="A576">
        <v>2</v>
      </c>
      <c r="B576">
        <v>-19.86</v>
      </c>
    </row>
    <row r="577" spans="1:9" x14ac:dyDescent="0.25">
      <c r="A577">
        <v>3</v>
      </c>
      <c r="B577">
        <v>0.14000000000000001</v>
      </c>
    </row>
    <row r="578" spans="1:9" x14ac:dyDescent="0.25">
      <c r="A578">
        <v>4</v>
      </c>
      <c r="B578">
        <v>40.14</v>
      </c>
    </row>
    <row r="579" spans="1:9" x14ac:dyDescent="0.25">
      <c r="A579">
        <v>5</v>
      </c>
      <c r="B579">
        <v>55.14</v>
      </c>
    </row>
    <row r="580" spans="1:9" x14ac:dyDescent="0.25">
      <c r="A580">
        <v>6</v>
      </c>
      <c r="B580">
        <v>60.14</v>
      </c>
    </row>
    <row r="581" spans="1:9" x14ac:dyDescent="0.25">
      <c r="A581">
        <v>7</v>
      </c>
      <c r="B581">
        <v>80.14</v>
      </c>
    </row>
    <row r="582" spans="1:9" x14ac:dyDescent="0.25">
      <c r="A582">
        <v>8</v>
      </c>
      <c r="B582">
        <v>120.14</v>
      </c>
    </row>
    <row r="584" spans="1:9" x14ac:dyDescent="0.25">
      <c r="A584" t="s">
        <v>72</v>
      </c>
      <c r="B584" t="s">
        <v>73</v>
      </c>
    </row>
    <row r="585" spans="1:9" x14ac:dyDescent="0.25">
      <c r="B585" t="s">
        <v>74</v>
      </c>
    </row>
    <row r="586" spans="1:9" x14ac:dyDescent="0.25">
      <c r="A586" t="s">
        <v>75</v>
      </c>
      <c r="B586">
        <v>-40</v>
      </c>
      <c r="C586">
        <v>-20</v>
      </c>
      <c r="D586">
        <v>0</v>
      </c>
      <c r="E586">
        <v>40</v>
      </c>
      <c r="F586">
        <v>55</v>
      </c>
      <c r="G586">
        <v>60</v>
      </c>
      <c r="H586">
        <v>80</v>
      </c>
      <c r="I586">
        <v>120</v>
      </c>
    </row>
    <row r="587" spans="1:9" x14ac:dyDescent="0.25">
      <c r="A587">
        <v>-40</v>
      </c>
      <c r="B587">
        <v>1.0000020000000001</v>
      </c>
      <c r="C587">
        <v>1.0000020000000001</v>
      </c>
      <c r="D587">
        <v>1.0000020000000001</v>
      </c>
      <c r="E587">
        <v>1.0000020000000001</v>
      </c>
      <c r="F587">
        <v>1.0700700000000001</v>
      </c>
      <c r="G587">
        <v>1.1000989999999999</v>
      </c>
      <c r="H587">
        <v>1.5000020000000001</v>
      </c>
      <c r="I587">
        <v>5.0000080000000002</v>
      </c>
    </row>
    <row r="588" spans="1:9" x14ac:dyDescent="0.25">
      <c r="A588">
        <v>-20</v>
      </c>
      <c r="B588">
        <v>1.0000020000000001</v>
      </c>
      <c r="C588">
        <v>1.0000020000000001</v>
      </c>
      <c r="D588">
        <v>1.0000020000000001</v>
      </c>
      <c r="E588">
        <v>1.0000020000000001</v>
      </c>
      <c r="F588">
        <v>1.0700700000000001</v>
      </c>
      <c r="G588">
        <v>1.1000989999999999</v>
      </c>
      <c r="H588">
        <v>1.5000020000000001</v>
      </c>
      <c r="I588">
        <v>5.0000080000000002</v>
      </c>
    </row>
    <row r="589" spans="1:9" x14ac:dyDescent="0.25">
      <c r="A589">
        <v>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40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1.149904</v>
      </c>
      <c r="G591">
        <v>1.199953</v>
      </c>
      <c r="H591">
        <v>1.5000020000000001</v>
      </c>
      <c r="I591">
        <v>5.0000080000000002</v>
      </c>
    </row>
    <row r="592" spans="1:9" x14ac:dyDescent="0.25">
      <c r="A592">
        <v>60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1.149904</v>
      </c>
      <c r="G592">
        <v>1.199953</v>
      </c>
      <c r="H592">
        <v>1.399904</v>
      </c>
      <c r="I592">
        <v>5.0000080000000002</v>
      </c>
    </row>
    <row r="593" spans="1:9" x14ac:dyDescent="0.25">
      <c r="A593">
        <v>150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5.0000080000000002</v>
      </c>
      <c r="I593">
        <v>5.0000080000000002</v>
      </c>
    </row>
    <row r="594" spans="1:9" x14ac:dyDescent="0.25">
      <c r="A594">
        <v>180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2.5400429999999998</v>
      </c>
      <c r="H594">
        <v>5.0000080000000002</v>
      </c>
      <c r="I594">
        <v>5.0000080000000002</v>
      </c>
    </row>
    <row r="596" spans="1:9" x14ac:dyDescent="0.25">
      <c r="A596" t="s">
        <v>76</v>
      </c>
      <c r="B596" t="s">
        <v>77</v>
      </c>
    </row>
    <row r="597" spans="1:9" x14ac:dyDescent="0.25">
      <c r="A597" t="s">
        <v>3</v>
      </c>
      <c r="B597" t="s">
        <v>6</v>
      </c>
    </row>
    <row r="598" spans="1:9" x14ac:dyDescent="0.25">
      <c r="A598">
        <v>1</v>
      </c>
      <c r="B598">
        <v>500</v>
      </c>
    </row>
    <row r="599" spans="1:9" x14ac:dyDescent="0.25">
      <c r="A599">
        <v>2</v>
      </c>
      <c r="B599">
        <v>600</v>
      </c>
    </row>
    <row r="600" spans="1:9" x14ac:dyDescent="0.25">
      <c r="A600">
        <v>3</v>
      </c>
      <c r="B600">
        <v>800</v>
      </c>
    </row>
    <row r="601" spans="1:9" x14ac:dyDescent="0.25">
      <c r="A601">
        <v>4</v>
      </c>
      <c r="B601">
        <v>1000</v>
      </c>
    </row>
    <row r="602" spans="1:9" x14ac:dyDescent="0.25">
      <c r="A602">
        <v>5</v>
      </c>
      <c r="B602">
        <v>1200</v>
      </c>
    </row>
    <row r="603" spans="1:9" x14ac:dyDescent="0.25">
      <c r="A603">
        <v>6</v>
      </c>
      <c r="B603">
        <v>1400</v>
      </c>
    </row>
    <row r="604" spans="1:9" x14ac:dyDescent="0.25">
      <c r="A604">
        <v>7</v>
      </c>
      <c r="B604">
        <v>1600</v>
      </c>
    </row>
    <row r="605" spans="1:9" x14ac:dyDescent="0.25">
      <c r="A605">
        <v>8</v>
      </c>
      <c r="B605">
        <v>1800</v>
      </c>
    </row>
    <row r="606" spans="1:9" x14ac:dyDescent="0.25">
      <c r="A606">
        <v>9</v>
      </c>
      <c r="B606">
        <v>2000</v>
      </c>
    </row>
    <row r="607" spans="1:9" x14ac:dyDescent="0.25">
      <c r="A607">
        <v>10</v>
      </c>
      <c r="B607">
        <v>2200</v>
      </c>
    </row>
    <row r="608" spans="1:9" x14ac:dyDescent="0.25">
      <c r="A608">
        <v>11</v>
      </c>
      <c r="B608">
        <v>2400</v>
      </c>
    </row>
    <row r="609" spans="1:2" x14ac:dyDescent="0.25">
      <c r="A609">
        <v>12</v>
      </c>
      <c r="B609">
        <v>2600</v>
      </c>
    </row>
    <row r="610" spans="1:2" x14ac:dyDescent="0.25">
      <c r="A610">
        <v>13</v>
      </c>
      <c r="B610">
        <v>3000</v>
      </c>
    </row>
    <row r="612" spans="1:2" x14ac:dyDescent="0.25">
      <c r="A612" t="s">
        <v>78</v>
      </c>
      <c r="B612" t="s">
        <v>79</v>
      </c>
    </row>
    <row r="613" spans="1:2" x14ac:dyDescent="0.25">
      <c r="A613" t="s">
        <v>3</v>
      </c>
      <c r="B613" t="s">
        <v>16</v>
      </c>
    </row>
    <row r="614" spans="1:2" x14ac:dyDescent="0.25">
      <c r="A614">
        <v>1</v>
      </c>
      <c r="B614">
        <v>0</v>
      </c>
    </row>
    <row r="615" spans="1:2" x14ac:dyDescent="0.25">
      <c r="A615">
        <v>2</v>
      </c>
      <c r="B615">
        <v>12.024457</v>
      </c>
    </row>
    <row r="616" spans="1:2" x14ac:dyDescent="0.25">
      <c r="A616">
        <v>3</v>
      </c>
      <c r="B616">
        <v>23.980979000000001</v>
      </c>
    </row>
    <row r="617" spans="1:2" x14ac:dyDescent="0.25">
      <c r="A617">
        <v>4</v>
      </c>
      <c r="B617">
        <v>31.997282999999999</v>
      </c>
    </row>
    <row r="618" spans="1:2" x14ac:dyDescent="0.25">
      <c r="A618">
        <v>5</v>
      </c>
      <c r="B618">
        <v>36.005436000000003</v>
      </c>
    </row>
    <row r="619" spans="1:2" x14ac:dyDescent="0.25">
      <c r="A619">
        <v>6</v>
      </c>
      <c r="B619">
        <v>54.076087999999999</v>
      </c>
    </row>
    <row r="620" spans="1:2" x14ac:dyDescent="0.25">
      <c r="A620">
        <v>7</v>
      </c>
      <c r="B620">
        <v>59.986414000000003</v>
      </c>
    </row>
    <row r="621" spans="1:2" x14ac:dyDescent="0.25">
      <c r="A621">
        <v>8</v>
      </c>
      <c r="B621">
        <v>69.972828000000007</v>
      </c>
    </row>
    <row r="622" spans="1:2" x14ac:dyDescent="0.25">
      <c r="A622">
        <v>9</v>
      </c>
      <c r="B622">
        <v>80.027175999999997</v>
      </c>
    </row>
    <row r="623" spans="1:2" x14ac:dyDescent="0.25">
      <c r="A623">
        <v>10</v>
      </c>
      <c r="B623">
        <v>109.98641499999999</v>
      </c>
    </row>
    <row r="624" spans="1:2" x14ac:dyDescent="0.25">
      <c r="A624">
        <v>11</v>
      </c>
      <c r="B624">
        <v>119.972829</v>
      </c>
    </row>
    <row r="626" spans="1:12" x14ac:dyDescent="0.25">
      <c r="A626" t="s">
        <v>80</v>
      </c>
      <c r="B626" t="s">
        <v>81</v>
      </c>
    </row>
    <row r="627" spans="1:12" x14ac:dyDescent="0.25">
      <c r="B627" t="s">
        <v>26</v>
      </c>
    </row>
    <row r="628" spans="1:12" x14ac:dyDescent="0.25">
      <c r="A628" t="s">
        <v>22</v>
      </c>
      <c r="B628">
        <v>0</v>
      </c>
      <c r="C628">
        <v>12</v>
      </c>
      <c r="D628">
        <v>24</v>
      </c>
      <c r="E628">
        <v>32</v>
      </c>
      <c r="F628">
        <v>36</v>
      </c>
      <c r="G628">
        <v>54.1</v>
      </c>
      <c r="H628">
        <v>60</v>
      </c>
      <c r="I628">
        <v>70</v>
      </c>
      <c r="J628">
        <v>80</v>
      </c>
      <c r="K628">
        <v>110</v>
      </c>
      <c r="L628">
        <v>120</v>
      </c>
    </row>
    <row r="629" spans="1:12" x14ac:dyDescent="0.25">
      <c r="A629">
        <v>500</v>
      </c>
      <c r="B629">
        <v>1.9701090000000001</v>
      </c>
      <c r="C629">
        <v>4.0081519999999999</v>
      </c>
      <c r="D629">
        <v>4.0081519999999999</v>
      </c>
      <c r="E629">
        <v>4.0081519999999999</v>
      </c>
      <c r="F629">
        <v>4.0081519999999999</v>
      </c>
      <c r="G629">
        <v>4.0081519999999999</v>
      </c>
      <c r="H629">
        <v>4.0081519999999999</v>
      </c>
      <c r="I629">
        <v>4.0081519999999999</v>
      </c>
      <c r="J629">
        <v>4.0081519999999999</v>
      </c>
      <c r="K629">
        <v>4.0081519999999999</v>
      </c>
      <c r="L629">
        <v>22.010870000000001</v>
      </c>
    </row>
    <row r="630" spans="1:12" x14ac:dyDescent="0.25">
      <c r="A630">
        <v>600</v>
      </c>
      <c r="B630">
        <v>1.9701090000000001</v>
      </c>
      <c r="C630">
        <v>4.0081519999999999</v>
      </c>
      <c r="D630">
        <v>4.0081519999999999</v>
      </c>
      <c r="E630">
        <v>4.0081519999999999</v>
      </c>
      <c r="F630">
        <v>4.0081519999999999</v>
      </c>
      <c r="G630">
        <v>4.0081519999999999</v>
      </c>
      <c r="H630">
        <v>4.0081519999999999</v>
      </c>
      <c r="I630">
        <v>4.0081519999999999</v>
      </c>
      <c r="J630">
        <v>4.0081519999999999</v>
      </c>
      <c r="K630">
        <v>4.0081519999999999</v>
      </c>
      <c r="L630">
        <v>22.010870000000001</v>
      </c>
    </row>
    <row r="631" spans="1:12" x14ac:dyDescent="0.25">
      <c r="A631">
        <v>800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5.0271739999999996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1000</v>
      </c>
      <c r="B632">
        <v>1.9701090000000001</v>
      </c>
      <c r="C632">
        <v>5.9782609999999998</v>
      </c>
      <c r="D632">
        <v>5.9782609999999998</v>
      </c>
      <c r="E632">
        <v>5.9782609999999998</v>
      </c>
      <c r="F632">
        <v>5.9782609999999998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5.0271739999999996</v>
      </c>
      <c r="L632">
        <v>22.010870000000001</v>
      </c>
    </row>
    <row r="633" spans="1:12" x14ac:dyDescent="0.25">
      <c r="A633">
        <v>1200</v>
      </c>
      <c r="B633">
        <v>1.9701090000000001</v>
      </c>
      <c r="C633">
        <v>5.0271739999999996</v>
      </c>
      <c r="D633">
        <v>5.0271739999999996</v>
      </c>
      <c r="E633">
        <v>5.0271739999999996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5.0271739999999996</v>
      </c>
      <c r="L633">
        <v>9.9864130000000007</v>
      </c>
    </row>
    <row r="634" spans="1:12" x14ac:dyDescent="0.25">
      <c r="A634">
        <v>1400</v>
      </c>
      <c r="B634">
        <v>1.9701090000000001</v>
      </c>
      <c r="C634">
        <v>3.5326089999999999</v>
      </c>
      <c r="D634">
        <v>4.0081519999999999</v>
      </c>
      <c r="E634">
        <v>5.0271739999999996</v>
      </c>
      <c r="F634">
        <v>5.0271739999999996</v>
      </c>
      <c r="G634">
        <v>5.0271739999999996</v>
      </c>
      <c r="H634">
        <v>5.0271739999999996</v>
      </c>
      <c r="I634">
        <v>5.0271739999999996</v>
      </c>
      <c r="J634">
        <v>5.9782609999999998</v>
      </c>
      <c r="K634">
        <v>8.0163049999999991</v>
      </c>
      <c r="L634">
        <v>9.9864130000000007</v>
      </c>
    </row>
    <row r="635" spans="1:12" x14ac:dyDescent="0.25">
      <c r="A635">
        <v>1600</v>
      </c>
      <c r="B635">
        <v>1.9701090000000001</v>
      </c>
      <c r="C635">
        <v>3.5326089999999999</v>
      </c>
      <c r="D635">
        <v>4.0081519999999999</v>
      </c>
      <c r="E635">
        <v>5.0271739999999996</v>
      </c>
      <c r="F635">
        <v>5.0271739999999996</v>
      </c>
      <c r="G635">
        <v>5.0271739999999996</v>
      </c>
      <c r="H635">
        <v>5.0271739999999996</v>
      </c>
      <c r="I635">
        <v>5.0271739999999996</v>
      </c>
      <c r="J635">
        <v>5.9782609999999998</v>
      </c>
      <c r="K635">
        <v>8.0163049999999991</v>
      </c>
      <c r="L635">
        <v>9.9864130000000007</v>
      </c>
    </row>
    <row r="636" spans="1:12" x14ac:dyDescent="0.25">
      <c r="A636">
        <v>1800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2000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5.9782609999999998</v>
      </c>
      <c r="G637">
        <v>5.9782609999999998</v>
      </c>
      <c r="H637">
        <v>5.9782609999999998</v>
      </c>
      <c r="I637">
        <v>5.9782609999999998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2200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5.9782609999999998</v>
      </c>
      <c r="G638">
        <v>8.0163049999999991</v>
      </c>
      <c r="H638">
        <v>8.0163049999999991</v>
      </c>
      <c r="I638">
        <v>8.0163049999999991</v>
      </c>
      <c r="J638">
        <v>8.0163049999999991</v>
      </c>
      <c r="K638">
        <v>8.0163049999999991</v>
      </c>
      <c r="L638">
        <v>9.9864130000000007</v>
      </c>
    </row>
    <row r="639" spans="1:12" x14ac:dyDescent="0.25">
      <c r="A639">
        <v>2400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8.0163049999999991</v>
      </c>
      <c r="H639">
        <v>8.0163049999999991</v>
      </c>
      <c r="I639">
        <v>8.0163049999999991</v>
      </c>
      <c r="J639">
        <v>8.0163049999999991</v>
      </c>
      <c r="K639">
        <v>8.0163049999999991</v>
      </c>
      <c r="L639">
        <v>9.9864130000000007</v>
      </c>
    </row>
    <row r="640" spans="1:12" x14ac:dyDescent="0.25">
      <c r="A640">
        <v>2600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3000</v>
      </c>
      <c r="B641">
        <v>1.9701090000000001</v>
      </c>
      <c r="C641">
        <v>5.9782609999999998</v>
      </c>
      <c r="D641">
        <v>5.9782609999999998</v>
      </c>
      <c r="E641">
        <v>5.9782609999999998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22.010870000000001</v>
      </c>
    </row>
    <row r="643" spans="1:12" x14ac:dyDescent="0.25">
      <c r="A643" t="s">
        <v>82</v>
      </c>
      <c r="B643" t="s">
        <v>83</v>
      </c>
    </row>
    <row r="644" spans="1:12" x14ac:dyDescent="0.25">
      <c r="A644" t="s">
        <v>3</v>
      </c>
      <c r="B644" t="s">
        <v>69</v>
      </c>
    </row>
    <row r="645" spans="1:12" x14ac:dyDescent="0.25">
      <c r="A645">
        <v>1</v>
      </c>
      <c r="B645">
        <v>-39.86</v>
      </c>
    </row>
    <row r="646" spans="1:12" x14ac:dyDescent="0.25">
      <c r="A646">
        <v>2</v>
      </c>
      <c r="B646">
        <v>-19.86</v>
      </c>
    </row>
    <row r="647" spans="1:12" x14ac:dyDescent="0.25">
      <c r="A647">
        <v>3</v>
      </c>
      <c r="B647">
        <v>0.14000000000000001</v>
      </c>
    </row>
    <row r="648" spans="1:12" x14ac:dyDescent="0.25">
      <c r="A648">
        <v>4</v>
      </c>
      <c r="B648">
        <v>20.14</v>
      </c>
    </row>
    <row r="649" spans="1:12" x14ac:dyDescent="0.25">
      <c r="A649">
        <v>5</v>
      </c>
      <c r="B649">
        <v>40.14</v>
      </c>
    </row>
    <row r="650" spans="1:12" x14ac:dyDescent="0.25">
      <c r="A650">
        <v>6</v>
      </c>
      <c r="B650">
        <v>60.14</v>
      </c>
    </row>
    <row r="651" spans="1:12" x14ac:dyDescent="0.25">
      <c r="A651">
        <v>7</v>
      </c>
      <c r="B651">
        <v>80.14</v>
      </c>
    </row>
    <row r="652" spans="1:12" x14ac:dyDescent="0.25">
      <c r="A652">
        <v>8</v>
      </c>
      <c r="B652">
        <v>100.14</v>
      </c>
    </row>
    <row r="653" spans="1:12" x14ac:dyDescent="0.25">
      <c r="A653">
        <v>9</v>
      </c>
      <c r="B653">
        <v>170.14</v>
      </c>
    </row>
    <row r="654" spans="1:12" x14ac:dyDescent="0.25">
      <c r="A654">
        <v>10</v>
      </c>
      <c r="B654">
        <v>180.14</v>
      </c>
    </row>
    <row r="656" spans="1:12" x14ac:dyDescent="0.25">
      <c r="A656" t="s">
        <v>84</v>
      </c>
      <c r="B656" t="s">
        <v>85</v>
      </c>
    </row>
    <row r="657" spans="1:2" x14ac:dyDescent="0.25">
      <c r="A657" t="s">
        <v>74</v>
      </c>
      <c r="B657" t="s">
        <v>86</v>
      </c>
    </row>
    <row r="658" spans="1:2" x14ac:dyDescent="0.25">
      <c r="A658">
        <v>-40</v>
      </c>
      <c r="B658">
        <v>0</v>
      </c>
    </row>
    <row r="659" spans="1:2" x14ac:dyDescent="0.25">
      <c r="A659">
        <v>-20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20</v>
      </c>
      <c r="B661">
        <v>0</v>
      </c>
    </row>
    <row r="662" spans="1:2" x14ac:dyDescent="0.25">
      <c r="A662">
        <v>40</v>
      </c>
      <c r="B662">
        <v>0</v>
      </c>
    </row>
    <row r="663" spans="1:2" x14ac:dyDescent="0.25">
      <c r="A663">
        <v>60</v>
      </c>
      <c r="B663">
        <v>0</v>
      </c>
    </row>
    <row r="664" spans="1:2" x14ac:dyDescent="0.25">
      <c r="A664">
        <v>80</v>
      </c>
      <c r="B664">
        <v>0</v>
      </c>
    </row>
    <row r="665" spans="1:2" x14ac:dyDescent="0.25">
      <c r="A665">
        <v>100</v>
      </c>
      <c r="B665">
        <v>0</v>
      </c>
    </row>
    <row r="666" spans="1:2" x14ac:dyDescent="0.25">
      <c r="A666">
        <v>170</v>
      </c>
      <c r="B666">
        <v>0</v>
      </c>
    </row>
    <row r="667" spans="1:2" x14ac:dyDescent="0.25">
      <c r="A667">
        <v>180</v>
      </c>
      <c r="B667">
        <v>0</v>
      </c>
    </row>
    <row r="669" spans="1:2" x14ac:dyDescent="0.25">
      <c r="A669" t="s">
        <v>87</v>
      </c>
      <c r="B669" t="s">
        <v>88</v>
      </c>
    </row>
    <row r="670" spans="1:2" x14ac:dyDescent="0.25">
      <c r="A670" t="s">
        <v>3</v>
      </c>
      <c r="B670" t="s">
        <v>16</v>
      </c>
    </row>
    <row r="671" spans="1:2" x14ac:dyDescent="0.25">
      <c r="A671">
        <v>1</v>
      </c>
      <c r="B671">
        <v>0</v>
      </c>
    </row>
    <row r="672" spans="1:2" x14ac:dyDescent="0.25">
      <c r="A672">
        <v>2</v>
      </c>
      <c r="B672">
        <v>1.0190220000000001</v>
      </c>
    </row>
    <row r="673" spans="1:2" x14ac:dyDescent="0.25">
      <c r="A673">
        <v>3</v>
      </c>
      <c r="B673">
        <v>1.9701090000000001</v>
      </c>
    </row>
    <row r="674" spans="1:2" x14ac:dyDescent="0.25">
      <c r="A674">
        <v>4</v>
      </c>
      <c r="B674">
        <v>5.0271739999999996</v>
      </c>
    </row>
    <row r="675" spans="1:2" x14ac:dyDescent="0.25">
      <c r="A675">
        <v>5</v>
      </c>
      <c r="B675">
        <v>8.0163049999999991</v>
      </c>
    </row>
    <row r="676" spans="1:2" x14ac:dyDescent="0.25">
      <c r="A676">
        <v>6</v>
      </c>
      <c r="B676">
        <v>12.024457</v>
      </c>
    </row>
    <row r="677" spans="1:2" x14ac:dyDescent="0.25">
      <c r="A677">
        <v>7</v>
      </c>
      <c r="B677">
        <v>15.013586999999999</v>
      </c>
    </row>
    <row r="678" spans="1:2" x14ac:dyDescent="0.25">
      <c r="A678">
        <v>8</v>
      </c>
      <c r="B678">
        <v>19.972826000000001</v>
      </c>
    </row>
    <row r="679" spans="1:2" x14ac:dyDescent="0.25">
      <c r="A679">
        <v>9</v>
      </c>
      <c r="B679">
        <v>25.000001000000001</v>
      </c>
    </row>
    <row r="680" spans="1:2" x14ac:dyDescent="0.25">
      <c r="A680">
        <v>10</v>
      </c>
      <c r="B680">
        <v>30.027175</v>
      </c>
    </row>
    <row r="681" spans="1:2" x14ac:dyDescent="0.25">
      <c r="A681">
        <v>11</v>
      </c>
      <c r="B681">
        <v>44.972827000000002</v>
      </c>
    </row>
    <row r="683" spans="1:2" x14ac:dyDescent="0.25">
      <c r="A683" t="s">
        <v>89</v>
      </c>
      <c r="B683" t="s">
        <v>90</v>
      </c>
    </row>
    <row r="684" spans="1:2" x14ac:dyDescent="0.25">
      <c r="A684" t="s">
        <v>3</v>
      </c>
      <c r="B684" t="s">
        <v>19</v>
      </c>
    </row>
    <row r="685" spans="1:2" x14ac:dyDescent="0.25">
      <c r="A685">
        <v>1</v>
      </c>
      <c r="B685">
        <v>8.9792000000000005</v>
      </c>
    </row>
    <row r="686" spans="1:2" x14ac:dyDescent="0.25">
      <c r="A686">
        <v>2</v>
      </c>
      <c r="B686">
        <v>14.9816</v>
      </c>
    </row>
    <row r="687" spans="1:2" x14ac:dyDescent="0.25">
      <c r="A687">
        <v>3</v>
      </c>
      <c r="B687">
        <v>20.007999999999999</v>
      </c>
    </row>
    <row r="688" spans="1:2" x14ac:dyDescent="0.25">
      <c r="A688">
        <v>4</v>
      </c>
      <c r="B688">
        <v>24.985600000000002</v>
      </c>
    </row>
    <row r="689" spans="1:10" x14ac:dyDescent="0.25">
      <c r="A689">
        <v>5</v>
      </c>
      <c r="B689">
        <v>30.012</v>
      </c>
    </row>
    <row r="690" spans="1:10" x14ac:dyDescent="0.25">
      <c r="A690">
        <v>6</v>
      </c>
      <c r="B690">
        <v>40.015999999999998</v>
      </c>
    </row>
    <row r="691" spans="1:10" x14ac:dyDescent="0.25">
      <c r="A691">
        <v>7</v>
      </c>
      <c r="B691">
        <v>50.02</v>
      </c>
    </row>
    <row r="692" spans="1:10" x14ac:dyDescent="0.25">
      <c r="A692">
        <v>8</v>
      </c>
      <c r="B692">
        <v>99.991200000000006</v>
      </c>
    </row>
    <row r="693" spans="1:10" x14ac:dyDescent="0.25">
      <c r="A693">
        <v>9</v>
      </c>
      <c r="B693">
        <v>160.01519999999999</v>
      </c>
    </row>
    <row r="695" spans="1:10" x14ac:dyDescent="0.25">
      <c r="A695" t="s">
        <v>91</v>
      </c>
      <c r="B695" t="s">
        <v>92</v>
      </c>
    </row>
    <row r="696" spans="1:10" x14ac:dyDescent="0.25">
      <c r="B696" t="s">
        <v>25</v>
      </c>
    </row>
    <row r="697" spans="1:10" x14ac:dyDescent="0.25">
      <c r="A697" t="s">
        <v>26</v>
      </c>
      <c r="B697">
        <v>9</v>
      </c>
      <c r="C697">
        <v>15</v>
      </c>
      <c r="D697">
        <v>20</v>
      </c>
      <c r="E697">
        <v>25</v>
      </c>
      <c r="F697">
        <v>30</v>
      </c>
      <c r="G697">
        <v>40</v>
      </c>
      <c r="H697">
        <v>50</v>
      </c>
      <c r="I697">
        <v>100</v>
      </c>
      <c r="J697">
        <v>160</v>
      </c>
    </row>
    <row r="698" spans="1:10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5">
      <c r="A699">
        <v>1</v>
      </c>
      <c r="B699">
        <v>0</v>
      </c>
      <c r="C699">
        <v>590</v>
      </c>
      <c r="D699">
        <v>407.2</v>
      </c>
      <c r="E699">
        <v>287.2</v>
      </c>
      <c r="F699">
        <v>259.2</v>
      </c>
      <c r="G699">
        <v>160</v>
      </c>
      <c r="H699">
        <v>160</v>
      </c>
      <c r="I699">
        <v>160</v>
      </c>
      <c r="J699">
        <v>160</v>
      </c>
    </row>
    <row r="700" spans="1:10" x14ac:dyDescent="0.25">
      <c r="A700">
        <v>2</v>
      </c>
      <c r="B700">
        <v>0</v>
      </c>
      <c r="C700">
        <v>784</v>
      </c>
      <c r="D700">
        <v>513.20000000000005</v>
      </c>
      <c r="E700">
        <v>378</v>
      </c>
      <c r="F700">
        <v>333.2</v>
      </c>
      <c r="G700">
        <v>264</v>
      </c>
      <c r="H700">
        <v>213.2</v>
      </c>
      <c r="I700">
        <v>160</v>
      </c>
      <c r="J700">
        <v>160</v>
      </c>
    </row>
    <row r="701" spans="1:10" x14ac:dyDescent="0.25">
      <c r="A701">
        <v>5</v>
      </c>
      <c r="B701">
        <v>500</v>
      </c>
      <c r="C701">
        <v>1092</v>
      </c>
      <c r="D701">
        <v>732</v>
      </c>
      <c r="E701">
        <v>581.20000000000005</v>
      </c>
      <c r="F701">
        <v>482</v>
      </c>
      <c r="G701">
        <v>373.2</v>
      </c>
      <c r="H701">
        <v>312</v>
      </c>
      <c r="I701">
        <v>227.2</v>
      </c>
      <c r="J701">
        <v>213.2</v>
      </c>
    </row>
    <row r="702" spans="1:10" x14ac:dyDescent="0.25">
      <c r="A702">
        <v>8</v>
      </c>
      <c r="B702">
        <v>1200</v>
      </c>
      <c r="C702">
        <v>1289.2</v>
      </c>
      <c r="D702">
        <v>883.2</v>
      </c>
      <c r="E702">
        <v>704</v>
      </c>
      <c r="F702">
        <v>595.20000000000005</v>
      </c>
      <c r="G702">
        <v>457.2</v>
      </c>
      <c r="H702">
        <v>383.2</v>
      </c>
      <c r="I702">
        <v>261.2</v>
      </c>
      <c r="J702">
        <v>231.2</v>
      </c>
    </row>
    <row r="703" spans="1:10" x14ac:dyDescent="0.25">
      <c r="A703">
        <v>12</v>
      </c>
      <c r="B703">
        <v>0</v>
      </c>
      <c r="C703">
        <v>1496</v>
      </c>
      <c r="D703">
        <v>1050</v>
      </c>
      <c r="E703">
        <v>837.2</v>
      </c>
      <c r="F703">
        <v>712</v>
      </c>
      <c r="G703">
        <v>560</v>
      </c>
      <c r="H703">
        <v>460</v>
      </c>
      <c r="I703">
        <v>315.2</v>
      </c>
      <c r="J703">
        <v>258</v>
      </c>
    </row>
    <row r="704" spans="1:10" x14ac:dyDescent="0.25">
      <c r="A704">
        <v>15</v>
      </c>
      <c r="B704">
        <v>0</v>
      </c>
      <c r="C704">
        <v>1615.2</v>
      </c>
      <c r="D704">
        <v>1159.2</v>
      </c>
      <c r="E704">
        <v>929.2</v>
      </c>
      <c r="F704">
        <v>790</v>
      </c>
      <c r="G704">
        <v>621.20000000000005</v>
      </c>
      <c r="H704">
        <v>526</v>
      </c>
      <c r="I704">
        <v>348</v>
      </c>
      <c r="J704">
        <v>280</v>
      </c>
    </row>
    <row r="705" spans="1:10" x14ac:dyDescent="0.25">
      <c r="A705">
        <v>20</v>
      </c>
      <c r="B705">
        <v>0</v>
      </c>
      <c r="C705">
        <v>1819.2</v>
      </c>
      <c r="D705">
        <v>1323.2</v>
      </c>
      <c r="E705">
        <v>1063.2</v>
      </c>
      <c r="F705">
        <v>911.2</v>
      </c>
      <c r="G705">
        <v>720</v>
      </c>
      <c r="H705">
        <v>604</v>
      </c>
      <c r="I705">
        <v>381.2</v>
      </c>
      <c r="J705">
        <v>329.2</v>
      </c>
    </row>
    <row r="706" spans="1:10" x14ac:dyDescent="0.25">
      <c r="A706">
        <v>25</v>
      </c>
      <c r="B706">
        <v>0</v>
      </c>
      <c r="C706">
        <v>2038</v>
      </c>
      <c r="D706">
        <v>1477.2</v>
      </c>
      <c r="E706">
        <v>1195.2</v>
      </c>
      <c r="F706">
        <v>1023.2</v>
      </c>
      <c r="G706">
        <v>817.2</v>
      </c>
      <c r="H706">
        <v>690</v>
      </c>
      <c r="I706">
        <v>424</v>
      </c>
      <c r="J706">
        <v>364</v>
      </c>
    </row>
    <row r="707" spans="1:10" x14ac:dyDescent="0.25">
      <c r="A707">
        <v>30</v>
      </c>
      <c r="B707">
        <v>0</v>
      </c>
      <c r="C707">
        <v>2244</v>
      </c>
      <c r="D707">
        <v>1646</v>
      </c>
      <c r="E707">
        <v>1359.2</v>
      </c>
      <c r="F707">
        <v>1165.2</v>
      </c>
      <c r="G707">
        <v>935.2</v>
      </c>
      <c r="H707">
        <v>775.2</v>
      </c>
      <c r="I707">
        <v>486</v>
      </c>
      <c r="J707">
        <v>386</v>
      </c>
    </row>
    <row r="708" spans="1:10" x14ac:dyDescent="0.25">
      <c r="A708">
        <v>45</v>
      </c>
      <c r="B708">
        <v>0</v>
      </c>
      <c r="C708">
        <v>2937.2</v>
      </c>
      <c r="D708">
        <v>2314</v>
      </c>
      <c r="E708">
        <v>1954</v>
      </c>
      <c r="F708">
        <v>1728</v>
      </c>
      <c r="G708">
        <v>1420</v>
      </c>
      <c r="H708">
        <v>1226</v>
      </c>
      <c r="I708">
        <v>737.2</v>
      </c>
      <c r="J708">
        <v>481.2</v>
      </c>
    </row>
    <row r="710" spans="1:10" x14ac:dyDescent="0.25">
      <c r="A710" t="s">
        <v>93</v>
      </c>
      <c r="B710" t="s">
        <v>94</v>
      </c>
    </row>
    <row r="711" spans="1:10" x14ac:dyDescent="0.25">
      <c r="A711" t="s">
        <v>3</v>
      </c>
      <c r="B711" t="s">
        <v>6</v>
      </c>
    </row>
    <row r="712" spans="1:10" x14ac:dyDescent="0.25">
      <c r="A712">
        <v>1</v>
      </c>
      <c r="B712">
        <v>620</v>
      </c>
    </row>
    <row r="713" spans="1:10" x14ac:dyDescent="0.25">
      <c r="A713">
        <v>2</v>
      </c>
      <c r="B713">
        <v>650</v>
      </c>
    </row>
    <row r="714" spans="1:10" x14ac:dyDescent="0.25">
      <c r="A714">
        <v>3</v>
      </c>
      <c r="B714">
        <v>800</v>
      </c>
    </row>
    <row r="715" spans="1:10" x14ac:dyDescent="0.25">
      <c r="A715">
        <v>4</v>
      </c>
      <c r="B715">
        <v>1000</v>
      </c>
    </row>
    <row r="716" spans="1:10" x14ac:dyDescent="0.25">
      <c r="A716">
        <v>5</v>
      </c>
      <c r="B716">
        <v>1200</v>
      </c>
    </row>
    <row r="717" spans="1:10" x14ac:dyDescent="0.25">
      <c r="A717">
        <v>6</v>
      </c>
      <c r="B717">
        <v>1400</v>
      </c>
    </row>
    <row r="718" spans="1:10" x14ac:dyDescent="0.25">
      <c r="A718">
        <v>7</v>
      </c>
      <c r="B718">
        <v>1550</v>
      </c>
    </row>
    <row r="719" spans="1:10" x14ac:dyDescent="0.25">
      <c r="A719">
        <v>8</v>
      </c>
      <c r="B719">
        <v>1700</v>
      </c>
    </row>
    <row r="720" spans="1:10" x14ac:dyDescent="0.25">
      <c r="A720">
        <v>9</v>
      </c>
      <c r="B720">
        <v>1800</v>
      </c>
    </row>
    <row r="721" spans="1:2" x14ac:dyDescent="0.25">
      <c r="A721">
        <v>10</v>
      </c>
      <c r="B721">
        <v>2000</v>
      </c>
    </row>
    <row r="722" spans="1:2" x14ac:dyDescent="0.25">
      <c r="A722">
        <v>11</v>
      </c>
      <c r="B722">
        <v>2200</v>
      </c>
    </row>
    <row r="723" spans="1:2" x14ac:dyDescent="0.25">
      <c r="A723">
        <v>12</v>
      </c>
      <c r="B723">
        <v>2400</v>
      </c>
    </row>
    <row r="724" spans="1:2" x14ac:dyDescent="0.25">
      <c r="A724">
        <v>13</v>
      </c>
      <c r="B724">
        <v>2600</v>
      </c>
    </row>
    <row r="725" spans="1:2" x14ac:dyDescent="0.25">
      <c r="A725">
        <v>14</v>
      </c>
      <c r="B725">
        <v>2800</v>
      </c>
    </row>
    <row r="726" spans="1:2" x14ac:dyDescent="0.25">
      <c r="A726">
        <v>15</v>
      </c>
      <c r="B726">
        <v>2900</v>
      </c>
    </row>
    <row r="727" spans="1:2" x14ac:dyDescent="0.25">
      <c r="A727">
        <v>16</v>
      </c>
      <c r="B727">
        <v>3000</v>
      </c>
    </row>
    <row r="728" spans="1:2" x14ac:dyDescent="0.25">
      <c r="A728">
        <v>17</v>
      </c>
      <c r="B728">
        <v>3200</v>
      </c>
    </row>
    <row r="729" spans="1:2" x14ac:dyDescent="0.25">
      <c r="A729">
        <v>18</v>
      </c>
      <c r="B729">
        <v>3300</v>
      </c>
    </row>
    <row r="730" spans="1:2" x14ac:dyDescent="0.25">
      <c r="A730">
        <v>19</v>
      </c>
      <c r="B730">
        <v>3500</v>
      </c>
    </row>
    <row r="732" spans="1:2" x14ac:dyDescent="0.25">
      <c r="A732" t="s">
        <v>95</v>
      </c>
      <c r="B732" t="s">
        <v>96</v>
      </c>
    </row>
    <row r="733" spans="1:2" x14ac:dyDescent="0.25">
      <c r="A733" t="s">
        <v>3</v>
      </c>
      <c r="B733" t="s">
        <v>16</v>
      </c>
    </row>
    <row r="734" spans="1:2" x14ac:dyDescent="0.25">
      <c r="A734">
        <v>1</v>
      </c>
      <c r="B734">
        <v>0</v>
      </c>
    </row>
    <row r="735" spans="1:2" x14ac:dyDescent="0.25">
      <c r="A735">
        <v>2</v>
      </c>
      <c r="B735">
        <v>9.9864130000000007</v>
      </c>
    </row>
    <row r="736" spans="1:2" x14ac:dyDescent="0.25">
      <c r="A736">
        <v>3</v>
      </c>
      <c r="B736">
        <v>19.972826000000001</v>
      </c>
    </row>
    <row r="737" spans="1:2" x14ac:dyDescent="0.25">
      <c r="A737">
        <v>4</v>
      </c>
      <c r="B737">
        <v>30.027175</v>
      </c>
    </row>
    <row r="738" spans="1:2" x14ac:dyDescent="0.25">
      <c r="A738">
        <v>5</v>
      </c>
      <c r="B738">
        <v>40.013587999999999</v>
      </c>
    </row>
    <row r="739" spans="1:2" x14ac:dyDescent="0.25">
      <c r="A739">
        <v>6</v>
      </c>
      <c r="B739">
        <v>55.027175</v>
      </c>
    </row>
    <row r="740" spans="1:2" x14ac:dyDescent="0.25">
      <c r="A740">
        <v>7</v>
      </c>
      <c r="B740">
        <v>65.013587999999999</v>
      </c>
    </row>
    <row r="741" spans="1:2" x14ac:dyDescent="0.25">
      <c r="A741">
        <v>8</v>
      </c>
      <c r="B741">
        <v>75.000001999999995</v>
      </c>
    </row>
    <row r="742" spans="1:2" x14ac:dyDescent="0.25">
      <c r="A742">
        <v>9</v>
      </c>
      <c r="B742">
        <v>84.986414999999994</v>
      </c>
    </row>
    <row r="743" spans="1:2" x14ac:dyDescent="0.25">
      <c r="A743">
        <v>10</v>
      </c>
      <c r="B743">
        <v>94.972828000000007</v>
      </c>
    </row>
    <row r="744" spans="1:2" x14ac:dyDescent="0.25">
      <c r="A744">
        <v>11</v>
      </c>
      <c r="B744">
        <v>109.98641499999999</v>
      </c>
    </row>
    <row r="745" spans="1:2" x14ac:dyDescent="0.25">
      <c r="A745">
        <v>12</v>
      </c>
      <c r="B745">
        <v>119.972829</v>
      </c>
    </row>
    <row r="746" spans="1:2" x14ac:dyDescent="0.25">
      <c r="A746">
        <v>13</v>
      </c>
      <c r="B746">
        <v>125.00000300000001</v>
      </c>
    </row>
    <row r="747" spans="1:2" x14ac:dyDescent="0.25">
      <c r="A747">
        <v>14</v>
      </c>
      <c r="B747">
        <v>130.02717699999999</v>
      </c>
    </row>
    <row r="748" spans="1:2" x14ac:dyDescent="0.25">
      <c r="A748">
        <v>15</v>
      </c>
      <c r="B748">
        <v>134.98641599999999</v>
      </c>
    </row>
    <row r="749" spans="1:2" x14ac:dyDescent="0.25">
      <c r="A749">
        <v>16</v>
      </c>
      <c r="B749">
        <v>140.01358999999999</v>
      </c>
    </row>
    <row r="751" spans="1:2" x14ac:dyDescent="0.25">
      <c r="A751" t="s">
        <v>97</v>
      </c>
      <c r="B751" t="s">
        <v>98</v>
      </c>
    </row>
    <row r="752" spans="1:2" x14ac:dyDescent="0.25">
      <c r="A752" t="s">
        <v>3</v>
      </c>
      <c r="B752" t="s">
        <v>6</v>
      </c>
    </row>
    <row r="753" spans="1:2" x14ac:dyDescent="0.25">
      <c r="A753">
        <v>1</v>
      </c>
      <c r="B753">
        <v>620</v>
      </c>
    </row>
    <row r="754" spans="1:2" x14ac:dyDescent="0.25">
      <c r="A754">
        <v>2</v>
      </c>
      <c r="B754">
        <v>650</v>
      </c>
    </row>
    <row r="755" spans="1:2" x14ac:dyDescent="0.25">
      <c r="A755">
        <v>3</v>
      </c>
      <c r="B755">
        <v>800</v>
      </c>
    </row>
    <row r="756" spans="1:2" x14ac:dyDescent="0.25">
      <c r="A756">
        <v>4</v>
      </c>
      <c r="B756">
        <v>1000</v>
      </c>
    </row>
    <row r="757" spans="1:2" x14ac:dyDescent="0.25">
      <c r="A757">
        <v>5</v>
      </c>
      <c r="B757">
        <v>1200</v>
      </c>
    </row>
    <row r="758" spans="1:2" x14ac:dyDescent="0.25">
      <c r="A758">
        <v>6</v>
      </c>
      <c r="B758">
        <v>1400</v>
      </c>
    </row>
    <row r="759" spans="1:2" x14ac:dyDescent="0.25">
      <c r="A759">
        <v>7</v>
      </c>
      <c r="B759">
        <v>1550</v>
      </c>
    </row>
    <row r="760" spans="1:2" x14ac:dyDescent="0.25">
      <c r="A760">
        <v>8</v>
      </c>
      <c r="B760">
        <v>1700</v>
      </c>
    </row>
    <row r="761" spans="1:2" x14ac:dyDescent="0.25">
      <c r="A761">
        <v>9</v>
      </c>
      <c r="B761">
        <v>1800</v>
      </c>
    </row>
    <row r="762" spans="1:2" x14ac:dyDescent="0.25">
      <c r="A762">
        <v>10</v>
      </c>
      <c r="B762">
        <v>2000</v>
      </c>
    </row>
    <row r="763" spans="1:2" x14ac:dyDescent="0.25">
      <c r="A763">
        <v>11</v>
      </c>
      <c r="B763">
        <v>2200</v>
      </c>
    </row>
    <row r="764" spans="1:2" x14ac:dyDescent="0.25">
      <c r="A764">
        <v>12</v>
      </c>
      <c r="B764">
        <v>2400</v>
      </c>
    </row>
    <row r="765" spans="1:2" x14ac:dyDescent="0.25">
      <c r="A765">
        <v>13</v>
      </c>
      <c r="B765">
        <v>2600</v>
      </c>
    </row>
    <row r="766" spans="1:2" x14ac:dyDescent="0.25">
      <c r="A766">
        <v>14</v>
      </c>
      <c r="B766">
        <v>2800</v>
      </c>
    </row>
    <row r="767" spans="1:2" x14ac:dyDescent="0.25">
      <c r="A767">
        <v>15</v>
      </c>
      <c r="B767">
        <v>2900</v>
      </c>
    </row>
    <row r="768" spans="1:2" x14ac:dyDescent="0.25">
      <c r="A768">
        <v>16</v>
      </c>
      <c r="B768">
        <v>3000</v>
      </c>
    </row>
    <row r="769" spans="1:2" x14ac:dyDescent="0.25">
      <c r="A769">
        <v>17</v>
      </c>
      <c r="B769">
        <v>3200</v>
      </c>
    </row>
    <row r="770" spans="1:2" x14ac:dyDescent="0.25">
      <c r="A770">
        <v>18</v>
      </c>
      <c r="B770">
        <v>3300</v>
      </c>
    </row>
    <row r="771" spans="1:2" x14ac:dyDescent="0.25">
      <c r="A771">
        <v>19</v>
      </c>
      <c r="B771">
        <v>3500</v>
      </c>
    </row>
    <row r="773" spans="1:2" x14ac:dyDescent="0.25">
      <c r="A773" t="s">
        <v>99</v>
      </c>
      <c r="B773" t="s">
        <v>100</v>
      </c>
    </row>
    <row r="774" spans="1:2" x14ac:dyDescent="0.25">
      <c r="A774" t="s">
        <v>3</v>
      </c>
      <c r="B774" t="s">
        <v>16</v>
      </c>
    </row>
    <row r="775" spans="1:2" x14ac:dyDescent="0.25">
      <c r="A775">
        <v>1</v>
      </c>
      <c r="B775">
        <v>0</v>
      </c>
    </row>
    <row r="776" spans="1:2" x14ac:dyDescent="0.25">
      <c r="A776">
        <v>2</v>
      </c>
      <c r="B776">
        <v>9.9864130000000007</v>
      </c>
    </row>
    <row r="777" spans="1:2" x14ac:dyDescent="0.25">
      <c r="A777">
        <v>3</v>
      </c>
      <c r="B777">
        <v>19.972826000000001</v>
      </c>
    </row>
    <row r="778" spans="1:2" x14ac:dyDescent="0.25">
      <c r="A778">
        <v>4</v>
      </c>
      <c r="B778">
        <v>30.027175</v>
      </c>
    </row>
    <row r="779" spans="1:2" x14ac:dyDescent="0.25">
      <c r="A779">
        <v>5</v>
      </c>
      <c r="B779">
        <v>40.013587999999999</v>
      </c>
    </row>
    <row r="780" spans="1:2" x14ac:dyDescent="0.25">
      <c r="A780">
        <v>6</v>
      </c>
      <c r="B780">
        <v>55.027175</v>
      </c>
    </row>
    <row r="781" spans="1:2" x14ac:dyDescent="0.25">
      <c r="A781">
        <v>7</v>
      </c>
      <c r="B781">
        <v>65.013587999999999</v>
      </c>
    </row>
    <row r="782" spans="1:2" x14ac:dyDescent="0.25">
      <c r="A782">
        <v>8</v>
      </c>
      <c r="B782">
        <v>75.000001999999995</v>
      </c>
    </row>
    <row r="783" spans="1:2" x14ac:dyDescent="0.25">
      <c r="A783">
        <v>9</v>
      </c>
      <c r="B783">
        <v>84.986414999999994</v>
      </c>
    </row>
    <row r="784" spans="1:2" x14ac:dyDescent="0.25">
      <c r="A784">
        <v>10</v>
      </c>
      <c r="B784">
        <v>94.972828000000007</v>
      </c>
    </row>
    <row r="785" spans="1:17" x14ac:dyDescent="0.25">
      <c r="A785">
        <v>11</v>
      </c>
      <c r="B785">
        <v>109.98641499999999</v>
      </c>
    </row>
    <row r="786" spans="1:17" x14ac:dyDescent="0.25">
      <c r="A786">
        <v>12</v>
      </c>
      <c r="B786">
        <v>119.972829</v>
      </c>
    </row>
    <row r="787" spans="1:17" x14ac:dyDescent="0.25">
      <c r="A787">
        <v>13</v>
      </c>
      <c r="B787">
        <v>125.00000300000001</v>
      </c>
    </row>
    <row r="788" spans="1:17" x14ac:dyDescent="0.25">
      <c r="A788">
        <v>14</v>
      </c>
      <c r="B788">
        <v>130.02717699999999</v>
      </c>
    </row>
    <row r="789" spans="1:17" x14ac:dyDescent="0.25">
      <c r="A789">
        <v>15</v>
      </c>
      <c r="B789">
        <v>134.98641599999999</v>
      </c>
    </row>
    <row r="790" spans="1:17" x14ac:dyDescent="0.25">
      <c r="A790">
        <v>16</v>
      </c>
      <c r="B790">
        <v>140.01358999999999</v>
      </c>
    </row>
    <row r="792" spans="1:17" x14ac:dyDescent="0.25">
      <c r="A792" t="s">
        <v>1109</v>
      </c>
      <c r="B792" t="s">
        <v>101</v>
      </c>
    </row>
    <row r="793" spans="1:17" x14ac:dyDescent="0.25">
      <c r="B793" t="s">
        <v>26</v>
      </c>
    </row>
    <row r="794" spans="1:17" x14ac:dyDescent="0.25">
      <c r="A794" t="s">
        <v>22</v>
      </c>
      <c r="B794">
        <v>0</v>
      </c>
      <c r="C794">
        <v>10</v>
      </c>
      <c r="D794">
        <v>20</v>
      </c>
      <c r="E794">
        <v>30</v>
      </c>
      <c r="F794">
        <v>40</v>
      </c>
      <c r="G794">
        <v>55</v>
      </c>
      <c r="H794">
        <v>65</v>
      </c>
      <c r="I794">
        <v>75</v>
      </c>
      <c r="J794">
        <v>85</v>
      </c>
      <c r="K794">
        <v>95</v>
      </c>
      <c r="L794">
        <v>110</v>
      </c>
      <c r="M794">
        <v>120</v>
      </c>
      <c r="N794">
        <v>125</v>
      </c>
      <c r="O794">
        <v>130</v>
      </c>
      <c r="P794">
        <v>135</v>
      </c>
      <c r="Q794">
        <v>140</v>
      </c>
    </row>
    <row r="795" spans="1:17" x14ac:dyDescent="0.25">
      <c r="A795">
        <v>620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>
        <v>650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1000</v>
      </c>
      <c r="B798">
        <v>0</v>
      </c>
      <c r="C798">
        <v>1.4945649999999999</v>
      </c>
      <c r="D798">
        <v>1.9701090000000001</v>
      </c>
      <c r="E798">
        <v>1.9701090000000001</v>
      </c>
      <c r="F798">
        <v>1.9701090000000001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1200</v>
      </c>
      <c r="B799">
        <v>0</v>
      </c>
      <c r="C799">
        <v>1.4945649999999999</v>
      </c>
      <c r="D799">
        <v>1.9701090000000001</v>
      </c>
      <c r="E799">
        <v>1.9701090000000001</v>
      </c>
      <c r="F799">
        <v>1.9701090000000001</v>
      </c>
      <c r="G799">
        <v>1.4945649999999999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1400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1.9701090000000001</v>
      </c>
      <c r="H800">
        <v>1.4945649999999999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1550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1.9701090000000001</v>
      </c>
      <c r="H801">
        <v>1.4945649999999999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1700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1800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2000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2200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2400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2600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5.3668480000000001</v>
      </c>
      <c r="O808">
        <v>8.0163049999999991</v>
      </c>
      <c r="P808">
        <v>10.190218</v>
      </c>
      <c r="Q808">
        <v>11.073370000000001</v>
      </c>
    </row>
    <row r="809" spans="1:17" x14ac:dyDescent="0.25">
      <c r="A809">
        <v>2900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7.6766310000000004</v>
      </c>
      <c r="N809">
        <v>9.3070649999999997</v>
      </c>
      <c r="O809">
        <v>10.869565</v>
      </c>
      <c r="P809">
        <v>11.413043999999999</v>
      </c>
      <c r="Q809">
        <v>12.024457</v>
      </c>
    </row>
    <row r="810" spans="1:17" x14ac:dyDescent="0.25">
      <c r="A810">
        <v>3000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7.6086960000000001</v>
      </c>
      <c r="N810">
        <v>10.190218</v>
      </c>
      <c r="O810">
        <v>10.733696</v>
      </c>
      <c r="P810">
        <v>11.277174</v>
      </c>
      <c r="Q810">
        <v>11.820652000000001</v>
      </c>
    </row>
    <row r="811" spans="1:17" x14ac:dyDescent="0.25">
      <c r="A811">
        <v>3200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6.9972830000000004</v>
      </c>
      <c r="L811">
        <v>8.4239130000000007</v>
      </c>
      <c r="M811">
        <v>9.375</v>
      </c>
      <c r="N811">
        <v>9.9864130000000007</v>
      </c>
      <c r="O811">
        <v>10.529892</v>
      </c>
      <c r="P811">
        <v>11.073370000000001</v>
      </c>
      <c r="Q811">
        <v>11.480978</v>
      </c>
    </row>
    <row r="812" spans="1:17" x14ac:dyDescent="0.25">
      <c r="A812">
        <v>3300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7.2010870000000002</v>
      </c>
      <c r="L812">
        <v>8.4239130000000007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>
        <v>3500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5" spans="1:17" x14ac:dyDescent="0.25">
      <c r="A815" t="s">
        <v>1110</v>
      </c>
      <c r="B815" t="s">
        <v>102</v>
      </c>
    </row>
    <row r="816" spans="1:17" x14ac:dyDescent="0.25">
      <c r="B816" t="s">
        <v>26</v>
      </c>
    </row>
    <row r="817" spans="1:17" x14ac:dyDescent="0.25">
      <c r="A817" t="s">
        <v>22</v>
      </c>
      <c r="B817">
        <v>0</v>
      </c>
      <c r="C817">
        <v>10</v>
      </c>
      <c r="D817">
        <v>20</v>
      </c>
      <c r="E817">
        <v>30</v>
      </c>
      <c r="F817">
        <v>40</v>
      </c>
      <c r="G817">
        <v>55</v>
      </c>
      <c r="H817">
        <v>65</v>
      </c>
      <c r="I817">
        <v>75</v>
      </c>
      <c r="J817">
        <v>85</v>
      </c>
      <c r="K817">
        <v>95</v>
      </c>
      <c r="L817">
        <v>110</v>
      </c>
      <c r="M817">
        <v>120</v>
      </c>
      <c r="N817">
        <v>125</v>
      </c>
      <c r="O817">
        <v>130</v>
      </c>
      <c r="P817">
        <v>135</v>
      </c>
      <c r="Q817">
        <v>140</v>
      </c>
    </row>
    <row r="818" spans="1:17" x14ac:dyDescent="0.25">
      <c r="A818">
        <v>620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>
        <v>650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>
        <v>800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1000</v>
      </c>
      <c r="B821">
        <v>0</v>
      </c>
      <c r="C821">
        <v>1.4945649999999999</v>
      </c>
      <c r="D821">
        <v>1.9701090000000001</v>
      </c>
      <c r="E821">
        <v>1.9701090000000001</v>
      </c>
      <c r="F821">
        <v>1.9701090000000001</v>
      </c>
      <c r="G821">
        <v>1.9701090000000001</v>
      </c>
      <c r="H821">
        <v>1.9701090000000001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1200</v>
      </c>
      <c r="B822">
        <v>0</v>
      </c>
      <c r="C822">
        <v>1.4945649999999999</v>
      </c>
      <c r="D822">
        <v>1.9701090000000001</v>
      </c>
      <c r="E822">
        <v>1.9701090000000001</v>
      </c>
      <c r="F822">
        <v>1.9701090000000001</v>
      </c>
      <c r="G822">
        <v>1.9701090000000001</v>
      </c>
      <c r="H822">
        <v>1.9701090000000001</v>
      </c>
      <c r="I822">
        <v>1.9701090000000001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1400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1.9701090000000001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1550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2.9891299999999998</v>
      </c>
      <c r="G824">
        <v>2.9891299999999998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1700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2.9891299999999998</v>
      </c>
      <c r="G825">
        <v>2.9891299999999998</v>
      </c>
      <c r="H825">
        <v>1.4945649999999999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1800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1.4945649999999999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2000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1.9701090000000001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2200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1.9701090000000001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2400</v>
      </c>
      <c r="B829">
        <v>0</v>
      </c>
      <c r="C829">
        <v>0</v>
      </c>
      <c r="D829">
        <v>1.9701090000000001</v>
      </c>
      <c r="E829">
        <v>1.9701090000000001</v>
      </c>
      <c r="F829">
        <v>1.9701090000000001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2600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2800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2.9211960000000001</v>
      </c>
      <c r="L831">
        <v>5.7065219999999997</v>
      </c>
      <c r="M831">
        <v>7.4728260000000004</v>
      </c>
      <c r="N831">
        <v>8.4239130000000007</v>
      </c>
      <c r="O831">
        <v>9.3070649999999997</v>
      </c>
      <c r="P831">
        <v>10.190218</v>
      </c>
      <c r="Q831">
        <v>11.073370000000001</v>
      </c>
    </row>
    <row r="832" spans="1:17" x14ac:dyDescent="0.25">
      <c r="A832">
        <v>2900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6.5896739999999996</v>
      </c>
      <c r="L832">
        <v>8.6277179999999998</v>
      </c>
      <c r="M832">
        <v>9.7146740000000005</v>
      </c>
      <c r="N832">
        <v>10.326086999999999</v>
      </c>
      <c r="O832">
        <v>10.869565</v>
      </c>
      <c r="P832">
        <v>11.413043999999999</v>
      </c>
      <c r="Q832">
        <v>12.024457</v>
      </c>
    </row>
    <row r="833" spans="1:17" x14ac:dyDescent="0.25">
      <c r="A833">
        <v>3000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6.7255440000000002</v>
      </c>
      <c r="L833">
        <v>8.6277179999999998</v>
      </c>
      <c r="M833">
        <v>9.5788049999999991</v>
      </c>
      <c r="N833">
        <v>10.190218</v>
      </c>
      <c r="O833">
        <v>10.733696</v>
      </c>
      <c r="P833">
        <v>11.277174</v>
      </c>
      <c r="Q833">
        <v>11.820652000000001</v>
      </c>
    </row>
    <row r="834" spans="1:17" x14ac:dyDescent="0.25">
      <c r="A834">
        <v>3200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6.9972830000000004</v>
      </c>
      <c r="L834">
        <v>8.4239130000000007</v>
      </c>
      <c r="M834">
        <v>9.375</v>
      </c>
      <c r="N834">
        <v>9.9864130000000007</v>
      </c>
      <c r="O834">
        <v>10.529892</v>
      </c>
      <c r="P834">
        <v>11.073370000000001</v>
      </c>
      <c r="Q834">
        <v>11.480978</v>
      </c>
    </row>
    <row r="835" spans="1:17" x14ac:dyDescent="0.25">
      <c r="A835">
        <v>3300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7.2010870000000002</v>
      </c>
      <c r="L835">
        <v>8.4239130000000007</v>
      </c>
      <c r="M835">
        <v>9.375</v>
      </c>
      <c r="N835">
        <v>9.9184780000000003</v>
      </c>
      <c r="O835">
        <v>10.394022</v>
      </c>
      <c r="P835">
        <v>10.869565</v>
      </c>
      <c r="Q835">
        <v>11.413043999999999</v>
      </c>
    </row>
    <row r="836" spans="1:17" x14ac:dyDescent="0.25">
      <c r="A836">
        <v>3500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7.4728260000000004</v>
      </c>
      <c r="L836">
        <v>8.2201090000000008</v>
      </c>
      <c r="M836">
        <v>9.1711960000000001</v>
      </c>
      <c r="N836">
        <v>9.7146740000000005</v>
      </c>
      <c r="O836">
        <v>10.190218</v>
      </c>
      <c r="P836">
        <v>10.733696</v>
      </c>
      <c r="Q836">
        <v>11.209239</v>
      </c>
    </row>
    <row r="838" spans="1:17" x14ac:dyDescent="0.25">
      <c r="A838" t="s">
        <v>103</v>
      </c>
      <c r="B838" t="s">
        <v>104</v>
      </c>
    </row>
    <row r="839" spans="1:17" x14ac:dyDescent="0.25">
      <c r="A839" t="s">
        <v>3</v>
      </c>
      <c r="B839" t="s">
        <v>6</v>
      </c>
    </row>
    <row r="840" spans="1:17" x14ac:dyDescent="0.25">
      <c r="A840">
        <v>1</v>
      </c>
      <c r="B840">
        <v>620</v>
      </c>
    </row>
    <row r="841" spans="1:17" x14ac:dyDescent="0.25">
      <c r="A841">
        <v>2</v>
      </c>
      <c r="B841">
        <v>650</v>
      </c>
    </row>
    <row r="842" spans="1:17" x14ac:dyDescent="0.25">
      <c r="A842">
        <v>3</v>
      </c>
      <c r="B842">
        <v>800</v>
      </c>
    </row>
    <row r="843" spans="1:17" x14ac:dyDescent="0.25">
      <c r="A843">
        <v>4</v>
      </c>
      <c r="B843">
        <v>1000</v>
      </c>
    </row>
    <row r="844" spans="1:17" x14ac:dyDescent="0.25">
      <c r="A844">
        <v>5</v>
      </c>
      <c r="B844">
        <v>1200</v>
      </c>
    </row>
    <row r="845" spans="1:17" x14ac:dyDescent="0.25">
      <c r="A845">
        <v>6</v>
      </c>
      <c r="B845">
        <v>1400</v>
      </c>
    </row>
    <row r="846" spans="1:17" x14ac:dyDescent="0.25">
      <c r="A846">
        <v>7</v>
      </c>
      <c r="B846">
        <v>1550</v>
      </c>
    </row>
    <row r="847" spans="1:17" x14ac:dyDescent="0.25">
      <c r="A847">
        <v>8</v>
      </c>
      <c r="B847">
        <v>1700</v>
      </c>
    </row>
    <row r="848" spans="1:17" x14ac:dyDescent="0.25">
      <c r="A848">
        <v>9</v>
      </c>
      <c r="B848">
        <v>1800</v>
      </c>
    </row>
    <row r="849" spans="1:2" x14ac:dyDescent="0.25">
      <c r="A849">
        <v>10</v>
      </c>
      <c r="B849">
        <v>2000</v>
      </c>
    </row>
    <row r="850" spans="1:2" x14ac:dyDescent="0.25">
      <c r="A850">
        <v>11</v>
      </c>
      <c r="B850">
        <v>2200</v>
      </c>
    </row>
    <row r="851" spans="1:2" x14ac:dyDescent="0.25">
      <c r="A851">
        <v>12</v>
      </c>
      <c r="B851">
        <v>2400</v>
      </c>
    </row>
    <row r="852" spans="1:2" x14ac:dyDescent="0.25">
      <c r="A852">
        <v>13</v>
      </c>
      <c r="B852">
        <v>2600</v>
      </c>
    </row>
    <row r="853" spans="1:2" x14ac:dyDescent="0.25">
      <c r="A853">
        <v>14</v>
      </c>
      <c r="B853">
        <v>2800</v>
      </c>
    </row>
    <row r="854" spans="1:2" x14ac:dyDescent="0.25">
      <c r="A854">
        <v>15</v>
      </c>
      <c r="B854">
        <v>2900</v>
      </c>
    </row>
    <row r="855" spans="1:2" x14ac:dyDescent="0.25">
      <c r="A855">
        <v>16</v>
      </c>
      <c r="B855">
        <v>3000</v>
      </c>
    </row>
    <row r="856" spans="1:2" x14ac:dyDescent="0.25">
      <c r="A856">
        <v>17</v>
      </c>
      <c r="B856">
        <v>3200</v>
      </c>
    </row>
    <row r="857" spans="1:2" x14ac:dyDescent="0.25">
      <c r="A857">
        <v>18</v>
      </c>
      <c r="B857">
        <v>3300</v>
      </c>
    </row>
    <row r="858" spans="1:2" x14ac:dyDescent="0.25">
      <c r="A858">
        <v>19</v>
      </c>
      <c r="B858">
        <v>3500</v>
      </c>
    </row>
    <row r="860" spans="1:2" x14ac:dyDescent="0.25">
      <c r="A860" t="s">
        <v>105</v>
      </c>
      <c r="B860" t="s">
        <v>106</v>
      </c>
    </row>
    <row r="861" spans="1:2" x14ac:dyDescent="0.25">
      <c r="A861" t="s">
        <v>3</v>
      </c>
      <c r="B861" t="s">
        <v>16</v>
      </c>
    </row>
    <row r="862" spans="1:2" x14ac:dyDescent="0.25">
      <c r="A862">
        <v>1</v>
      </c>
      <c r="B862">
        <v>0</v>
      </c>
    </row>
    <row r="863" spans="1:2" x14ac:dyDescent="0.25">
      <c r="A863">
        <v>2</v>
      </c>
      <c r="B863">
        <v>9.9864130000000007</v>
      </c>
    </row>
    <row r="864" spans="1:2" x14ac:dyDescent="0.25">
      <c r="A864">
        <v>3</v>
      </c>
      <c r="B864">
        <v>19.972826000000001</v>
      </c>
    </row>
    <row r="865" spans="1:2" x14ac:dyDescent="0.25">
      <c r="A865">
        <v>4</v>
      </c>
      <c r="B865">
        <v>30.027175</v>
      </c>
    </row>
    <row r="866" spans="1:2" x14ac:dyDescent="0.25">
      <c r="A866">
        <v>5</v>
      </c>
      <c r="B866">
        <v>40.013587999999999</v>
      </c>
    </row>
    <row r="867" spans="1:2" x14ac:dyDescent="0.25">
      <c r="A867">
        <v>6</v>
      </c>
      <c r="B867">
        <v>55.027175</v>
      </c>
    </row>
    <row r="868" spans="1:2" x14ac:dyDescent="0.25">
      <c r="A868">
        <v>7</v>
      </c>
      <c r="B868">
        <v>65.013587999999999</v>
      </c>
    </row>
    <row r="869" spans="1:2" x14ac:dyDescent="0.25">
      <c r="A869">
        <v>8</v>
      </c>
      <c r="B869">
        <v>75.000001999999995</v>
      </c>
    </row>
    <row r="870" spans="1:2" x14ac:dyDescent="0.25">
      <c r="A870">
        <v>9</v>
      </c>
      <c r="B870">
        <v>84.986414999999994</v>
      </c>
    </row>
    <row r="871" spans="1:2" x14ac:dyDescent="0.25">
      <c r="A871">
        <v>10</v>
      </c>
      <c r="B871">
        <v>94.972828000000007</v>
      </c>
    </row>
    <row r="872" spans="1:2" x14ac:dyDescent="0.25">
      <c r="A872">
        <v>11</v>
      </c>
      <c r="B872">
        <v>109.98641499999999</v>
      </c>
    </row>
    <row r="873" spans="1:2" x14ac:dyDescent="0.25">
      <c r="A873">
        <v>12</v>
      </c>
      <c r="B873">
        <v>119.972829</v>
      </c>
    </row>
    <row r="874" spans="1:2" x14ac:dyDescent="0.25">
      <c r="A874">
        <v>13</v>
      </c>
      <c r="B874">
        <v>125.00000300000001</v>
      </c>
    </row>
    <row r="875" spans="1:2" x14ac:dyDescent="0.25">
      <c r="A875">
        <v>14</v>
      </c>
      <c r="B875">
        <v>130.02717699999999</v>
      </c>
    </row>
    <row r="876" spans="1:2" x14ac:dyDescent="0.25">
      <c r="A876">
        <v>15</v>
      </c>
      <c r="B876">
        <v>134.98641599999999</v>
      </c>
    </row>
    <row r="877" spans="1:2" x14ac:dyDescent="0.25">
      <c r="A877">
        <v>16</v>
      </c>
      <c r="B877">
        <v>140.01358999999999</v>
      </c>
    </row>
    <row r="879" spans="1:2" x14ac:dyDescent="0.25">
      <c r="A879" t="s">
        <v>107</v>
      </c>
      <c r="B879" t="s">
        <v>108</v>
      </c>
    </row>
    <row r="880" spans="1:2" x14ac:dyDescent="0.25">
      <c r="B880" t="s">
        <v>26</v>
      </c>
    </row>
    <row r="881" spans="1:17" x14ac:dyDescent="0.25">
      <c r="A881" t="s">
        <v>22</v>
      </c>
      <c r="B881">
        <v>0</v>
      </c>
      <c r="C881">
        <v>10</v>
      </c>
      <c r="D881">
        <v>20</v>
      </c>
      <c r="E881">
        <v>30</v>
      </c>
      <c r="F881">
        <v>40</v>
      </c>
      <c r="G881">
        <v>55</v>
      </c>
      <c r="H881">
        <v>65</v>
      </c>
      <c r="I881">
        <v>75</v>
      </c>
      <c r="J881">
        <v>85</v>
      </c>
      <c r="K881">
        <v>95</v>
      </c>
      <c r="L881">
        <v>110</v>
      </c>
      <c r="M881">
        <v>120</v>
      </c>
      <c r="N881">
        <v>125</v>
      </c>
      <c r="O881">
        <v>130</v>
      </c>
      <c r="P881">
        <v>135</v>
      </c>
      <c r="Q881">
        <v>140</v>
      </c>
    </row>
    <row r="882" spans="1:17" x14ac:dyDescent="0.25">
      <c r="A882">
        <v>620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1.9701090000000001</v>
      </c>
      <c r="H882">
        <v>4.0081519999999999</v>
      </c>
      <c r="I882">
        <v>4.0081519999999999</v>
      </c>
      <c r="J882">
        <v>4.0081519999999999</v>
      </c>
      <c r="K882">
        <v>4.0081519999999999</v>
      </c>
      <c r="L882">
        <v>4.0081519999999999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>
        <v>650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1.9701090000000001</v>
      </c>
      <c r="H883">
        <v>4.0081519999999999</v>
      </c>
      <c r="I883">
        <v>4.0081519999999999</v>
      </c>
      <c r="J883">
        <v>4.0081519999999999</v>
      </c>
      <c r="K883">
        <v>4.0081519999999999</v>
      </c>
      <c r="L883">
        <v>4.0081519999999999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>
        <v>800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1000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1200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1400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1.9701090000000001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1550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1.9701090000000001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1700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1.9701090000000001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1800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1.9701090000000001</v>
      </c>
      <c r="J890">
        <v>4.0081519999999999</v>
      </c>
      <c r="K890">
        <v>4.0081519999999999</v>
      </c>
      <c r="L890">
        <v>1.9701090000000001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2000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1.9701090000000001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2200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1.9701090000000001</v>
      </c>
      <c r="K892">
        <v>1.9701090000000001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2400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2600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1.9701090000000001</v>
      </c>
      <c r="K894">
        <v>1.9701090000000001</v>
      </c>
      <c r="L894">
        <v>1.9701090000000001</v>
      </c>
      <c r="M894">
        <v>1.9701090000000001</v>
      </c>
      <c r="N894">
        <v>1.9701090000000001</v>
      </c>
      <c r="O894">
        <v>1.9701090000000001</v>
      </c>
      <c r="P894">
        <v>1.9701090000000001</v>
      </c>
      <c r="Q894">
        <v>1.9701090000000001</v>
      </c>
    </row>
    <row r="895" spans="1:17" x14ac:dyDescent="0.25">
      <c r="A895">
        <v>2800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1.9701090000000001</v>
      </c>
      <c r="K895">
        <v>2.9211960000000001</v>
      </c>
      <c r="L895">
        <v>5.7065219999999997</v>
      </c>
      <c r="M895">
        <v>7.4728260000000004</v>
      </c>
      <c r="N895">
        <v>8.4239130000000007</v>
      </c>
      <c r="O895">
        <v>9.3070649999999997</v>
      </c>
      <c r="P895">
        <v>10.190218</v>
      </c>
      <c r="Q895">
        <v>11.073370000000001</v>
      </c>
    </row>
    <row r="896" spans="1:17" x14ac:dyDescent="0.25">
      <c r="A896">
        <v>2900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6.5896739999999996</v>
      </c>
      <c r="L896">
        <v>8.6277179999999998</v>
      </c>
      <c r="M896">
        <v>9.7146740000000005</v>
      </c>
      <c r="N896">
        <v>10.326086999999999</v>
      </c>
      <c r="O896">
        <v>10.869565</v>
      </c>
      <c r="P896">
        <v>11.413043999999999</v>
      </c>
      <c r="Q896">
        <v>12.024457</v>
      </c>
    </row>
    <row r="897" spans="1:17" x14ac:dyDescent="0.25">
      <c r="A897">
        <v>3000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6.7255440000000002</v>
      </c>
      <c r="L897">
        <v>8.6277179999999998</v>
      </c>
      <c r="M897">
        <v>9.5788049999999991</v>
      </c>
      <c r="N897">
        <v>10.190218</v>
      </c>
      <c r="O897">
        <v>10.733696</v>
      </c>
      <c r="P897">
        <v>11.277174</v>
      </c>
      <c r="Q897">
        <v>11.820652000000001</v>
      </c>
    </row>
    <row r="898" spans="1:17" x14ac:dyDescent="0.25">
      <c r="A898">
        <v>3200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6.9972830000000004</v>
      </c>
      <c r="L898">
        <v>8.4239130000000007</v>
      </c>
      <c r="M898">
        <v>9.375</v>
      </c>
      <c r="N898">
        <v>9.9864130000000007</v>
      </c>
      <c r="O898">
        <v>10.529892</v>
      </c>
      <c r="P898">
        <v>11.073370000000001</v>
      </c>
      <c r="Q898">
        <v>11.480978</v>
      </c>
    </row>
    <row r="899" spans="1:17" x14ac:dyDescent="0.25">
      <c r="A899">
        <v>3300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7.2010870000000002</v>
      </c>
      <c r="L899">
        <v>8.4239130000000007</v>
      </c>
      <c r="M899">
        <v>9.375</v>
      </c>
      <c r="N899">
        <v>9.9184780000000003</v>
      </c>
      <c r="O899">
        <v>10.394022</v>
      </c>
      <c r="P899">
        <v>10.869565</v>
      </c>
      <c r="Q899">
        <v>11.413043999999999</v>
      </c>
    </row>
    <row r="900" spans="1:17" x14ac:dyDescent="0.25">
      <c r="A900">
        <v>3500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7.4728260000000004</v>
      </c>
      <c r="L900">
        <v>8.2201090000000008</v>
      </c>
      <c r="M900">
        <v>9.1711960000000001</v>
      </c>
      <c r="N900">
        <v>9.7146740000000005</v>
      </c>
      <c r="O900">
        <v>10.190218</v>
      </c>
      <c r="P900">
        <v>10.733696</v>
      </c>
      <c r="Q900">
        <v>11.209239</v>
      </c>
    </row>
    <row r="902" spans="1:17" x14ac:dyDescent="0.25">
      <c r="A902" t="s">
        <v>109</v>
      </c>
      <c r="B902" t="s">
        <v>110</v>
      </c>
    </row>
    <row r="903" spans="1:17" x14ac:dyDescent="0.25">
      <c r="A903" t="s">
        <v>3</v>
      </c>
      <c r="B903" t="s">
        <v>6</v>
      </c>
    </row>
    <row r="904" spans="1:17" x14ac:dyDescent="0.25">
      <c r="A904">
        <v>1</v>
      </c>
      <c r="B904">
        <v>620</v>
      </c>
    </row>
    <row r="905" spans="1:17" x14ac:dyDescent="0.25">
      <c r="A905">
        <v>2</v>
      </c>
      <c r="B905">
        <v>650</v>
      </c>
    </row>
    <row r="906" spans="1:17" x14ac:dyDescent="0.25">
      <c r="A906">
        <v>3</v>
      </c>
      <c r="B906">
        <v>800</v>
      </c>
    </row>
    <row r="907" spans="1:17" x14ac:dyDescent="0.25">
      <c r="A907">
        <v>4</v>
      </c>
      <c r="B907">
        <v>1000</v>
      </c>
    </row>
    <row r="908" spans="1:17" x14ac:dyDescent="0.25">
      <c r="A908">
        <v>5</v>
      </c>
      <c r="B908">
        <v>1200</v>
      </c>
    </row>
    <row r="909" spans="1:17" x14ac:dyDescent="0.25">
      <c r="A909">
        <v>6</v>
      </c>
      <c r="B909">
        <v>1400</v>
      </c>
    </row>
    <row r="910" spans="1:17" x14ac:dyDescent="0.25">
      <c r="A910">
        <v>7</v>
      </c>
      <c r="B910">
        <v>1550</v>
      </c>
    </row>
    <row r="911" spans="1:17" x14ac:dyDescent="0.25">
      <c r="A911">
        <v>8</v>
      </c>
      <c r="B911">
        <v>1700</v>
      </c>
    </row>
    <row r="912" spans="1:17" x14ac:dyDescent="0.25">
      <c r="A912">
        <v>9</v>
      </c>
      <c r="B912">
        <v>1800</v>
      </c>
    </row>
    <row r="913" spans="1:2" x14ac:dyDescent="0.25">
      <c r="A913">
        <v>10</v>
      </c>
      <c r="B913">
        <v>2000</v>
      </c>
    </row>
    <row r="914" spans="1:2" x14ac:dyDescent="0.25">
      <c r="A914">
        <v>11</v>
      </c>
      <c r="B914">
        <v>2200</v>
      </c>
    </row>
    <row r="915" spans="1:2" x14ac:dyDescent="0.25">
      <c r="A915">
        <v>12</v>
      </c>
      <c r="B915">
        <v>2400</v>
      </c>
    </row>
    <row r="916" spans="1:2" x14ac:dyDescent="0.25">
      <c r="A916">
        <v>13</v>
      </c>
      <c r="B916">
        <v>2600</v>
      </c>
    </row>
    <row r="917" spans="1:2" x14ac:dyDescent="0.25">
      <c r="A917">
        <v>14</v>
      </c>
      <c r="B917">
        <v>2800</v>
      </c>
    </row>
    <row r="918" spans="1:2" x14ac:dyDescent="0.25">
      <c r="A918">
        <v>15</v>
      </c>
      <c r="B918">
        <v>2900</v>
      </c>
    </row>
    <row r="919" spans="1:2" x14ac:dyDescent="0.25">
      <c r="A919">
        <v>16</v>
      </c>
      <c r="B919">
        <v>3000</v>
      </c>
    </row>
    <row r="920" spans="1:2" x14ac:dyDescent="0.25">
      <c r="A920">
        <v>17</v>
      </c>
      <c r="B920">
        <v>3200</v>
      </c>
    </row>
    <row r="921" spans="1:2" x14ac:dyDescent="0.25">
      <c r="A921">
        <v>18</v>
      </c>
      <c r="B921">
        <v>3300</v>
      </c>
    </row>
    <row r="922" spans="1:2" x14ac:dyDescent="0.25">
      <c r="A922">
        <v>19</v>
      </c>
      <c r="B922">
        <v>3500</v>
      </c>
    </row>
    <row r="924" spans="1:2" x14ac:dyDescent="0.25">
      <c r="A924" t="s">
        <v>111</v>
      </c>
      <c r="B924" t="s">
        <v>112</v>
      </c>
    </row>
    <row r="925" spans="1:2" x14ac:dyDescent="0.25">
      <c r="A925" t="s">
        <v>3</v>
      </c>
      <c r="B925" t="s">
        <v>16</v>
      </c>
    </row>
    <row r="926" spans="1:2" x14ac:dyDescent="0.25">
      <c r="A926">
        <v>1</v>
      </c>
      <c r="B926">
        <v>0</v>
      </c>
    </row>
    <row r="927" spans="1:2" x14ac:dyDescent="0.25">
      <c r="A927">
        <v>2</v>
      </c>
      <c r="B927">
        <v>9.9864130000000007</v>
      </c>
    </row>
    <row r="928" spans="1:2" x14ac:dyDescent="0.25">
      <c r="A928">
        <v>3</v>
      </c>
      <c r="B928">
        <v>19.972826000000001</v>
      </c>
    </row>
    <row r="929" spans="1:2" x14ac:dyDescent="0.25">
      <c r="A929">
        <v>4</v>
      </c>
      <c r="B929">
        <v>30.027175</v>
      </c>
    </row>
    <row r="930" spans="1:2" x14ac:dyDescent="0.25">
      <c r="A930">
        <v>5</v>
      </c>
      <c r="B930">
        <v>40.013587999999999</v>
      </c>
    </row>
    <row r="931" spans="1:2" x14ac:dyDescent="0.25">
      <c r="A931">
        <v>6</v>
      </c>
      <c r="B931">
        <v>55.027175</v>
      </c>
    </row>
    <row r="932" spans="1:2" x14ac:dyDescent="0.25">
      <c r="A932">
        <v>7</v>
      </c>
      <c r="B932">
        <v>65.013587999999999</v>
      </c>
    </row>
    <row r="933" spans="1:2" x14ac:dyDescent="0.25">
      <c r="A933">
        <v>8</v>
      </c>
      <c r="B933">
        <v>75.000001999999995</v>
      </c>
    </row>
    <row r="934" spans="1:2" x14ac:dyDescent="0.25">
      <c r="A934">
        <v>9</v>
      </c>
      <c r="B934">
        <v>84.986414999999994</v>
      </c>
    </row>
    <row r="935" spans="1:2" x14ac:dyDescent="0.25">
      <c r="A935">
        <v>10</v>
      </c>
      <c r="B935">
        <v>94.972828000000007</v>
      </c>
    </row>
    <row r="936" spans="1:2" x14ac:dyDescent="0.25">
      <c r="A936">
        <v>11</v>
      </c>
      <c r="B936">
        <v>109.98641499999999</v>
      </c>
    </row>
    <row r="937" spans="1:2" x14ac:dyDescent="0.25">
      <c r="A937">
        <v>12</v>
      </c>
      <c r="B937">
        <v>119.972829</v>
      </c>
    </row>
    <row r="938" spans="1:2" x14ac:dyDescent="0.25">
      <c r="A938">
        <v>13</v>
      </c>
      <c r="B938">
        <v>125.00000300000001</v>
      </c>
    </row>
    <row r="939" spans="1:2" x14ac:dyDescent="0.25">
      <c r="A939">
        <v>14</v>
      </c>
      <c r="B939">
        <v>130.02717699999999</v>
      </c>
    </row>
    <row r="940" spans="1:2" x14ac:dyDescent="0.25">
      <c r="A940">
        <v>15</v>
      </c>
      <c r="B940">
        <v>134.98641599999999</v>
      </c>
    </row>
    <row r="941" spans="1:2" x14ac:dyDescent="0.25">
      <c r="A941">
        <v>16</v>
      </c>
      <c r="B941">
        <v>140.01358999999999</v>
      </c>
    </row>
    <row r="943" spans="1:2" x14ac:dyDescent="0.25">
      <c r="A943" t="s">
        <v>113</v>
      </c>
      <c r="B943" t="s">
        <v>114</v>
      </c>
    </row>
    <row r="944" spans="1:2" x14ac:dyDescent="0.25">
      <c r="B944" t="s">
        <v>26</v>
      </c>
    </row>
    <row r="945" spans="1:17" x14ac:dyDescent="0.25">
      <c r="A945" t="s">
        <v>22</v>
      </c>
      <c r="B945">
        <v>0</v>
      </c>
      <c r="C945">
        <v>10</v>
      </c>
      <c r="D945">
        <v>20</v>
      </c>
      <c r="E945">
        <v>30</v>
      </c>
      <c r="F945">
        <v>40</v>
      </c>
      <c r="G945">
        <v>55</v>
      </c>
      <c r="H945">
        <v>65</v>
      </c>
      <c r="I945">
        <v>75</v>
      </c>
      <c r="J945">
        <v>85</v>
      </c>
      <c r="K945">
        <v>95</v>
      </c>
      <c r="L945">
        <v>110</v>
      </c>
      <c r="M945">
        <v>120</v>
      </c>
      <c r="N945">
        <v>125</v>
      </c>
      <c r="O945">
        <v>130</v>
      </c>
      <c r="P945">
        <v>135</v>
      </c>
      <c r="Q945">
        <v>140</v>
      </c>
    </row>
    <row r="946" spans="1:17" x14ac:dyDescent="0.25">
      <c r="A946">
        <v>620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1.9701090000000001</v>
      </c>
      <c r="H946">
        <v>4.0081519999999999</v>
      </c>
      <c r="I946">
        <v>4.0081519999999999</v>
      </c>
      <c r="J946">
        <v>4.0081519999999999</v>
      </c>
      <c r="K946">
        <v>4.0081519999999999</v>
      </c>
      <c r="L946">
        <v>4.0081519999999999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>
        <v>650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1.9701090000000001</v>
      </c>
      <c r="H947">
        <v>4.0081519999999999</v>
      </c>
      <c r="I947">
        <v>4.0081519999999999</v>
      </c>
      <c r="J947">
        <v>4.0081519999999999</v>
      </c>
      <c r="K947">
        <v>4.0081519999999999</v>
      </c>
      <c r="L947">
        <v>4.0081519999999999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 x14ac:dyDescent="0.25">
      <c r="A948">
        <v>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1000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1200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1400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1.9701090000000001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1550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1.9701090000000001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1700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1.9701090000000001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1800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1.9701090000000001</v>
      </c>
      <c r="J954">
        <v>4.0081519999999999</v>
      </c>
      <c r="K954">
        <v>4.0081519999999999</v>
      </c>
      <c r="L954">
        <v>1.9701090000000001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2000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1.9701090000000001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2200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1.9701090000000001</v>
      </c>
      <c r="K956">
        <v>1.9701090000000001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2400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2600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1.9701090000000001</v>
      </c>
      <c r="K958">
        <v>1.9701090000000001</v>
      </c>
      <c r="L958">
        <v>1.9701090000000001</v>
      </c>
      <c r="M958">
        <v>1.9701090000000001</v>
      </c>
      <c r="N958">
        <v>1.9701090000000001</v>
      </c>
      <c r="O958">
        <v>1.9701090000000001</v>
      </c>
      <c r="P958">
        <v>1.9701090000000001</v>
      </c>
      <c r="Q958">
        <v>1.9701090000000001</v>
      </c>
    </row>
    <row r="959" spans="1:17" x14ac:dyDescent="0.25">
      <c r="A959">
        <v>2800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1.9701090000000001</v>
      </c>
      <c r="K959">
        <v>2.9211960000000001</v>
      </c>
      <c r="L959">
        <v>5.7065219999999997</v>
      </c>
      <c r="M959">
        <v>7.4728260000000004</v>
      </c>
      <c r="N959">
        <v>8.4239130000000007</v>
      </c>
      <c r="O959">
        <v>9.3070649999999997</v>
      </c>
      <c r="P959">
        <v>10.190218</v>
      </c>
      <c r="Q959">
        <v>11.073370000000001</v>
      </c>
    </row>
    <row r="960" spans="1:17" x14ac:dyDescent="0.25">
      <c r="A960">
        <v>2900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6.5896739999999996</v>
      </c>
      <c r="L960">
        <v>8.6277179999999998</v>
      </c>
      <c r="M960">
        <v>9.7146740000000005</v>
      </c>
      <c r="N960">
        <v>10.326086999999999</v>
      </c>
      <c r="O960">
        <v>10.869565</v>
      </c>
      <c r="P960">
        <v>11.413043999999999</v>
      </c>
      <c r="Q960">
        <v>12.024457</v>
      </c>
    </row>
    <row r="961" spans="1:17" x14ac:dyDescent="0.25">
      <c r="A961">
        <v>3000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6.7255440000000002</v>
      </c>
      <c r="L961">
        <v>8.6277179999999998</v>
      </c>
      <c r="M961">
        <v>9.5788049999999991</v>
      </c>
      <c r="N961">
        <v>10.190218</v>
      </c>
      <c r="O961">
        <v>10.733696</v>
      </c>
      <c r="P961">
        <v>11.277174</v>
      </c>
      <c r="Q961">
        <v>11.820652000000001</v>
      </c>
    </row>
    <row r="962" spans="1:17" x14ac:dyDescent="0.25">
      <c r="A962">
        <v>3200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6.9972830000000004</v>
      </c>
      <c r="L962">
        <v>8.4239130000000007</v>
      </c>
      <c r="M962">
        <v>9.375</v>
      </c>
      <c r="N962">
        <v>9.9864130000000007</v>
      </c>
      <c r="O962">
        <v>10.529892</v>
      </c>
      <c r="P962">
        <v>11.073370000000001</v>
      </c>
      <c r="Q962">
        <v>11.480978</v>
      </c>
    </row>
    <row r="963" spans="1:17" x14ac:dyDescent="0.25">
      <c r="A963">
        <v>3300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7.2010870000000002</v>
      </c>
      <c r="L963">
        <v>8.4239130000000007</v>
      </c>
      <c r="M963">
        <v>9.375</v>
      </c>
      <c r="N963">
        <v>9.9184780000000003</v>
      </c>
      <c r="O963">
        <v>10.394022</v>
      </c>
      <c r="P963">
        <v>10.869565</v>
      </c>
      <c r="Q963">
        <v>11.413043999999999</v>
      </c>
    </row>
    <row r="964" spans="1:17" x14ac:dyDescent="0.25">
      <c r="A964">
        <v>3500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7.4728260000000004</v>
      </c>
      <c r="L964">
        <v>8.2201090000000008</v>
      </c>
      <c r="M964">
        <v>9.1711960000000001</v>
      </c>
      <c r="N964">
        <v>9.7146740000000005</v>
      </c>
      <c r="O964">
        <v>10.190218</v>
      </c>
      <c r="P964">
        <v>10.733696</v>
      </c>
      <c r="Q964">
        <v>11.209239</v>
      </c>
    </row>
    <row r="966" spans="1:17" x14ac:dyDescent="0.25">
      <c r="A966" t="s">
        <v>115</v>
      </c>
      <c r="B966" t="s">
        <v>116</v>
      </c>
    </row>
    <row r="967" spans="1:17" x14ac:dyDescent="0.25">
      <c r="A967" t="s">
        <v>3</v>
      </c>
      <c r="B967" t="s">
        <v>6</v>
      </c>
    </row>
    <row r="968" spans="1:17" x14ac:dyDescent="0.25">
      <c r="A968">
        <v>1</v>
      </c>
      <c r="B968">
        <v>620</v>
      </c>
    </row>
    <row r="969" spans="1:17" x14ac:dyDescent="0.25">
      <c r="A969">
        <v>2</v>
      </c>
      <c r="B969">
        <v>650</v>
      </c>
    </row>
    <row r="970" spans="1:17" x14ac:dyDescent="0.25">
      <c r="A970">
        <v>3</v>
      </c>
      <c r="B970">
        <v>800</v>
      </c>
    </row>
    <row r="971" spans="1:17" x14ac:dyDescent="0.25">
      <c r="A971">
        <v>4</v>
      </c>
      <c r="B971">
        <v>1000</v>
      </c>
    </row>
    <row r="972" spans="1:17" x14ac:dyDescent="0.25">
      <c r="A972">
        <v>5</v>
      </c>
      <c r="B972">
        <v>1200</v>
      </c>
    </row>
    <row r="973" spans="1:17" x14ac:dyDescent="0.25">
      <c r="A973">
        <v>6</v>
      </c>
      <c r="B973">
        <v>1400</v>
      </c>
    </row>
    <row r="974" spans="1:17" x14ac:dyDescent="0.25">
      <c r="A974">
        <v>7</v>
      </c>
      <c r="B974">
        <v>1550</v>
      </c>
    </row>
    <row r="975" spans="1:17" x14ac:dyDescent="0.25">
      <c r="A975">
        <v>8</v>
      </c>
      <c r="B975">
        <v>1700</v>
      </c>
    </row>
    <row r="976" spans="1:17" x14ac:dyDescent="0.25">
      <c r="A976">
        <v>9</v>
      </c>
      <c r="B976">
        <v>1800</v>
      </c>
    </row>
    <row r="977" spans="1:2" x14ac:dyDescent="0.25">
      <c r="A977">
        <v>10</v>
      </c>
      <c r="B977">
        <v>2000</v>
      </c>
    </row>
    <row r="978" spans="1:2" x14ac:dyDescent="0.25">
      <c r="A978">
        <v>11</v>
      </c>
      <c r="B978">
        <v>2200</v>
      </c>
    </row>
    <row r="979" spans="1:2" x14ac:dyDescent="0.25">
      <c r="A979">
        <v>12</v>
      </c>
      <c r="B979">
        <v>2400</v>
      </c>
    </row>
    <row r="980" spans="1:2" x14ac:dyDescent="0.25">
      <c r="A980">
        <v>13</v>
      </c>
      <c r="B980">
        <v>2600</v>
      </c>
    </row>
    <row r="981" spans="1:2" x14ac:dyDescent="0.25">
      <c r="A981">
        <v>14</v>
      </c>
      <c r="B981">
        <v>2800</v>
      </c>
    </row>
    <row r="982" spans="1:2" x14ac:dyDescent="0.25">
      <c r="A982">
        <v>15</v>
      </c>
      <c r="B982">
        <v>2900</v>
      </c>
    </row>
    <row r="983" spans="1:2" x14ac:dyDescent="0.25">
      <c r="A983">
        <v>16</v>
      </c>
      <c r="B983">
        <v>3000</v>
      </c>
    </row>
    <row r="984" spans="1:2" x14ac:dyDescent="0.25">
      <c r="A984">
        <v>17</v>
      </c>
      <c r="B984">
        <v>3200</v>
      </c>
    </row>
    <row r="985" spans="1:2" x14ac:dyDescent="0.25">
      <c r="A985">
        <v>18</v>
      </c>
      <c r="B985">
        <v>3300</v>
      </c>
    </row>
    <row r="986" spans="1:2" x14ac:dyDescent="0.25">
      <c r="A986">
        <v>19</v>
      </c>
      <c r="B986">
        <v>3500</v>
      </c>
    </row>
    <row r="988" spans="1:2" x14ac:dyDescent="0.25">
      <c r="A988" t="s">
        <v>117</v>
      </c>
      <c r="B988" t="s">
        <v>118</v>
      </c>
    </row>
    <row r="989" spans="1:2" x14ac:dyDescent="0.25">
      <c r="A989" t="s">
        <v>3</v>
      </c>
      <c r="B989" t="s">
        <v>16</v>
      </c>
    </row>
    <row r="990" spans="1:2" x14ac:dyDescent="0.25">
      <c r="A990">
        <v>1</v>
      </c>
      <c r="B990">
        <v>0</v>
      </c>
    </row>
    <row r="991" spans="1:2" x14ac:dyDescent="0.25">
      <c r="A991">
        <v>2</v>
      </c>
      <c r="B991">
        <v>9.9864130000000007</v>
      </c>
    </row>
    <row r="992" spans="1:2" x14ac:dyDescent="0.25">
      <c r="A992">
        <v>3</v>
      </c>
      <c r="B992">
        <v>19.972826000000001</v>
      </c>
    </row>
    <row r="993" spans="1:2" x14ac:dyDescent="0.25">
      <c r="A993">
        <v>4</v>
      </c>
      <c r="B993">
        <v>30.027175</v>
      </c>
    </row>
    <row r="994" spans="1:2" x14ac:dyDescent="0.25">
      <c r="A994">
        <v>5</v>
      </c>
      <c r="B994">
        <v>40.013587999999999</v>
      </c>
    </row>
    <row r="995" spans="1:2" x14ac:dyDescent="0.25">
      <c r="A995">
        <v>6</v>
      </c>
      <c r="B995">
        <v>55.027175</v>
      </c>
    </row>
    <row r="996" spans="1:2" x14ac:dyDescent="0.25">
      <c r="A996">
        <v>7</v>
      </c>
      <c r="B996">
        <v>65.013587999999999</v>
      </c>
    </row>
    <row r="997" spans="1:2" x14ac:dyDescent="0.25">
      <c r="A997">
        <v>8</v>
      </c>
      <c r="B997">
        <v>75.000001999999995</v>
      </c>
    </row>
    <row r="998" spans="1:2" x14ac:dyDescent="0.25">
      <c r="A998">
        <v>9</v>
      </c>
      <c r="B998">
        <v>84.986414999999994</v>
      </c>
    </row>
    <row r="999" spans="1:2" x14ac:dyDescent="0.25">
      <c r="A999">
        <v>10</v>
      </c>
      <c r="B999">
        <v>94.972828000000007</v>
      </c>
    </row>
    <row r="1000" spans="1:2" x14ac:dyDescent="0.25">
      <c r="A1000">
        <v>11</v>
      </c>
      <c r="B1000">
        <v>109.98641499999999</v>
      </c>
    </row>
    <row r="1001" spans="1:2" x14ac:dyDescent="0.25">
      <c r="A1001">
        <v>12</v>
      </c>
      <c r="B1001">
        <v>119.972829</v>
      </c>
    </row>
    <row r="1002" spans="1:2" x14ac:dyDescent="0.25">
      <c r="A1002">
        <v>13</v>
      </c>
      <c r="B1002">
        <v>125.00000300000001</v>
      </c>
    </row>
    <row r="1003" spans="1:2" x14ac:dyDescent="0.25">
      <c r="A1003">
        <v>14</v>
      </c>
      <c r="B1003">
        <v>130.02717699999999</v>
      </c>
    </row>
    <row r="1004" spans="1:2" x14ac:dyDescent="0.25">
      <c r="A1004">
        <v>15</v>
      </c>
      <c r="B1004">
        <v>134.98641599999999</v>
      </c>
    </row>
    <row r="1005" spans="1:2" x14ac:dyDescent="0.25">
      <c r="A1005">
        <v>16</v>
      </c>
      <c r="B1005">
        <v>140.01358999999999</v>
      </c>
    </row>
    <row r="1007" spans="1:2" x14ac:dyDescent="0.25">
      <c r="A1007" t="s">
        <v>119</v>
      </c>
      <c r="B1007" t="s">
        <v>120</v>
      </c>
    </row>
    <row r="1008" spans="1:2" x14ac:dyDescent="0.25">
      <c r="B1008" t="s">
        <v>26</v>
      </c>
    </row>
    <row r="1009" spans="1:17" x14ac:dyDescent="0.25">
      <c r="A1009" t="s">
        <v>22</v>
      </c>
      <c r="B1009">
        <v>0</v>
      </c>
      <c r="C1009">
        <v>10</v>
      </c>
      <c r="D1009">
        <v>20</v>
      </c>
      <c r="E1009">
        <v>30</v>
      </c>
      <c r="F1009">
        <v>40</v>
      </c>
      <c r="G1009">
        <v>55</v>
      </c>
      <c r="H1009">
        <v>65</v>
      </c>
      <c r="I1009">
        <v>75</v>
      </c>
      <c r="J1009">
        <v>85</v>
      </c>
      <c r="K1009">
        <v>95</v>
      </c>
      <c r="L1009">
        <v>110</v>
      </c>
      <c r="M1009">
        <v>120</v>
      </c>
      <c r="N1009">
        <v>125</v>
      </c>
      <c r="O1009">
        <v>130</v>
      </c>
      <c r="P1009">
        <v>135</v>
      </c>
      <c r="Q1009">
        <v>140</v>
      </c>
    </row>
    <row r="1010" spans="1:17" x14ac:dyDescent="0.25">
      <c r="A1010">
        <v>620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1.9701090000000001</v>
      </c>
      <c r="H1010">
        <v>4.0081519999999999</v>
      </c>
      <c r="I1010">
        <v>4.0081519999999999</v>
      </c>
      <c r="J1010">
        <v>4.0081519999999999</v>
      </c>
      <c r="K1010">
        <v>4.0081519999999999</v>
      </c>
      <c r="L1010">
        <v>4.0081519999999999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>
        <v>650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1.9701090000000001</v>
      </c>
      <c r="H1011">
        <v>4.0081519999999999</v>
      </c>
      <c r="I1011">
        <v>4.0081519999999999</v>
      </c>
      <c r="J1011">
        <v>4.0081519999999999</v>
      </c>
      <c r="K1011">
        <v>4.0081519999999999</v>
      </c>
      <c r="L1011">
        <v>4.0081519999999999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>
        <v>800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1000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1200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1400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1.9701090000000001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1550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1.9701090000000001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1700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1.9701090000000001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1800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1.9701090000000001</v>
      </c>
      <c r="J1018">
        <v>4.0081519999999999</v>
      </c>
      <c r="K1018">
        <v>4.0081519999999999</v>
      </c>
      <c r="L1018">
        <v>1.9701090000000001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2000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1.9701090000000001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2200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1.9701090000000001</v>
      </c>
      <c r="K1020">
        <v>1.9701090000000001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2400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2600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1.9701090000000001</v>
      </c>
      <c r="K1022">
        <v>1.9701090000000001</v>
      </c>
      <c r="L1022">
        <v>1.9701090000000001</v>
      </c>
      <c r="M1022">
        <v>1.9701090000000001</v>
      </c>
      <c r="N1022">
        <v>1.9701090000000001</v>
      </c>
      <c r="O1022">
        <v>1.9701090000000001</v>
      </c>
      <c r="P1022">
        <v>1.9701090000000001</v>
      </c>
      <c r="Q1022">
        <v>1.9701090000000001</v>
      </c>
    </row>
    <row r="1023" spans="1:17" x14ac:dyDescent="0.25">
      <c r="A1023">
        <v>2800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1.9701090000000001</v>
      </c>
      <c r="K1023">
        <v>2.9211960000000001</v>
      </c>
      <c r="L1023">
        <v>5.7065219999999997</v>
      </c>
      <c r="M1023">
        <v>7.4728260000000004</v>
      </c>
      <c r="N1023">
        <v>8.4239130000000007</v>
      </c>
      <c r="O1023">
        <v>9.3070649999999997</v>
      </c>
      <c r="P1023">
        <v>10.190218</v>
      </c>
      <c r="Q1023">
        <v>11.073370000000001</v>
      </c>
    </row>
    <row r="1024" spans="1:17" x14ac:dyDescent="0.25">
      <c r="A1024">
        <v>2900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6.5896739999999996</v>
      </c>
      <c r="L1024">
        <v>8.6277179999999998</v>
      </c>
      <c r="M1024">
        <v>9.7146740000000005</v>
      </c>
      <c r="N1024">
        <v>10.326086999999999</v>
      </c>
      <c r="O1024">
        <v>10.869565</v>
      </c>
      <c r="P1024">
        <v>11.413043999999999</v>
      </c>
      <c r="Q1024">
        <v>12.024457</v>
      </c>
    </row>
    <row r="1025" spans="1:17" x14ac:dyDescent="0.25">
      <c r="A1025">
        <v>3000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6.7255440000000002</v>
      </c>
      <c r="L1025">
        <v>8.6277179999999998</v>
      </c>
      <c r="M1025">
        <v>9.5788049999999991</v>
      </c>
      <c r="N1025">
        <v>10.190218</v>
      </c>
      <c r="O1025">
        <v>10.733696</v>
      </c>
      <c r="P1025">
        <v>11.277174</v>
      </c>
      <c r="Q1025">
        <v>11.820652000000001</v>
      </c>
    </row>
    <row r="1026" spans="1:17" x14ac:dyDescent="0.25">
      <c r="A1026">
        <v>3200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6.9972830000000004</v>
      </c>
      <c r="L1026">
        <v>8.4239130000000007</v>
      </c>
      <c r="M1026">
        <v>9.375</v>
      </c>
      <c r="N1026">
        <v>9.9864130000000007</v>
      </c>
      <c r="O1026">
        <v>10.529892</v>
      </c>
      <c r="P1026">
        <v>11.073370000000001</v>
      </c>
      <c r="Q1026">
        <v>11.480978</v>
      </c>
    </row>
    <row r="1027" spans="1:17" x14ac:dyDescent="0.25">
      <c r="A1027">
        <v>3300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7.2010870000000002</v>
      </c>
      <c r="L1027">
        <v>8.4239130000000007</v>
      </c>
      <c r="M1027">
        <v>9.375</v>
      </c>
      <c r="N1027">
        <v>9.9184780000000003</v>
      </c>
      <c r="O1027">
        <v>10.394022</v>
      </c>
      <c r="P1027">
        <v>10.869565</v>
      </c>
      <c r="Q1027">
        <v>11.413043999999999</v>
      </c>
    </row>
    <row r="1028" spans="1:17" x14ac:dyDescent="0.25">
      <c r="A1028">
        <v>3500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7.4728260000000004</v>
      </c>
      <c r="L1028">
        <v>8.2201090000000008</v>
      </c>
      <c r="M1028">
        <v>9.1711960000000001</v>
      </c>
      <c r="N1028">
        <v>9.7146740000000005</v>
      </c>
      <c r="O1028">
        <v>10.190218</v>
      </c>
      <c r="P1028">
        <v>10.733696</v>
      </c>
      <c r="Q1028">
        <v>11.209239</v>
      </c>
    </row>
    <row r="1030" spans="1:17" x14ac:dyDescent="0.25">
      <c r="A1030" t="s">
        <v>121</v>
      </c>
      <c r="B1030" t="s">
        <v>122</v>
      </c>
    </row>
    <row r="1031" spans="1:17" x14ac:dyDescent="0.25">
      <c r="A1031" t="s">
        <v>3</v>
      </c>
      <c r="B1031" t="s">
        <v>6</v>
      </c>
    </row>
    <row r="1032" spans="1:17" x14ac:dyDescent="0.25">
      <c r="A1032">
        <v>1</v>
      </c>
      <c r="B1032">
        <v>550</v>
      </c>
    </row>
    <row r="1033" spans="1:17" x14ac:dyDescent="0.25">
      <c r="A1033">
        <v>2</v>
      </c>
      <c r="B1033">
        <v>600</v>
      </c>
    </row>
    <row r="1034" spans="1:17" x14ac:dyDescent="0.25">
      <c r="A1034">
        <v>3</v>
      </c>
      <c r="B1034">
        <v>650</v>
      </c>
    </row>
    <row r="1035" spans="1:17" x14ac:dyDescent="0.25">
      <c r="A1035">
        <v>4</v>
      </c>
      <c r="B1035">
        <v>700</v>
      </c>
    </row>
    <row r="1036" spans="1:17" x14ac:dyDescent="0.25">
      <c r="A1036">
        <v>5</v>
      </c>
      <c r="B1036">
        <v>750</v>
      </c>
    </row>
    <row r="1037" spans="1:17" x14ac:dyDescent="0.25">
      <c r="A1037">
        <v>6</v>
      </c>
      <c r="B1037">
        <v>800</v>
      </c>
    </row>
    <row r="1038" spans="1:17" x14ac:dyDescent="0.25">
      <c r="A1038">
        <v>7</v>
      </c>
      <c r="B1038">
        <v>1000</v>
      </c>
    </row>
    <row r="1039" spans="1:17" x14ac:dyDescent="0.25">
      <c r="A1039">
        <v>8</v>
      </c>
      <c r="B1039">
        <v>1100</v>
      </c>
    </row>
    <row r="1040" spans="1:17" x14ac:dyDescent="0.25">
      <c r="A1040">
        <v>9</v>
      </c>
      <c r="B1040">
        <v>1200</v>
      </c>
    </row>
    <row r="1041" spans="1:2" x14ac:dyDescent="0.25">
      <c r="A1041">
        <v>10</v>
      </c>
      <c r="B1041">
        <v>1600</v>
      </c>
    </row>
    <row r="1042" spans="1:2" x14ac:dyDescent="0.25">
      <c r="A1042">
        <v>11</v>
      </c>
      <c r="B1042">
        <v>1800</v>
      </c>
    </row>
    <row r="1043" spans="1:2" x14ac:dyDescent="0.25">
      <c r="A1043">
        <v>12</v>
      </c>
      <c r="B1043">
        <v>2000</v>
      </c>
    </row>
    <row r="1044" spans="1:2" x14ac:dyDescent="0.25">
      <c r="A1044">
        <v>13</v>
      </c>
      <c r="B1044">
        <v>2200</v>
      </c>
    </row>
    <row r="1046" spans="1:2" x14ac:dyDescent="0.25">
      <c r="A1046" t="s">
        <v>123</v>
      </c>
      <c r="B1046" t="s">
        <v>124</v>
      </c>
    </row>
    <row r="1047" spans="1:2" x14ac:dyDescent="0.25">
      <c r="A1047" t="s">
        <v>3</v>
      </c>
      <c r="B1047" t="s">
        <v>16</v>
      </c>
    </row>
    <row r="1048" spans="1:2" x14ac:dyDescent="0.25">
      <c r="A1048">
        <v>1</v>
      </c>
      <c r="B1048">
        <v>0</v>
      </c>
    </row>
    <row r="1049" spans="1:2" x14ac:dyDescent="0.25">
      <c r="A1049">
        <v>2</v>
      </c>
      <c r="B1049">
        <v>9.9864130000000007</v>
      </c>
    </row>
    <row r="1050" spans="1:2" x14ac:dyDescent="0.25">
      <c r="A1050">
        <v>3</v>
      </c>
      <c r="B1050">
        <v>19.972826000000001</v>
      </c>
    </row>
    <row r="1051" spans="1:2" x14ac:dyDescent="0.25">
      <c r="A1051">
        <v>4</v>
      </c>
      <c r="B1051">
        <v>30.027175</v>
      </c>
    </row>
    <row r="1052" spans="1:2" x14ac:dyDescent="0.25">
      <c r="A1052">
        <v>5</v>
      </c>
      <c r="B1052">
        <v>40.013587999999999</v>
      </c>
    </row>
    <row r="1053" spans="1:2" x14ac:dyDescent="0.25">
      <c r="A1053">
        <v>6</v>
      </c>
      <c r="B1053">
        <v>169.97282999999999</v>
      </c>
    </row>
    <row r="1054" spans="1:2" x14ac:dyDescent="0.25">
      <c r="A1054">
        <v>7</v>
      </c>
      <c r="B1054">
        <v>180.02717799999999</v>
      </c>
    </row>
    <row r="1055" spans="1:2" x14ac:dyDescent="0.25">
      <c r="A1055">
        <v>8</v>
      </c>
      <c r="B1055">
        <v>209.98641699999999</v>
      </c>
    </row>
    <row r="1056" spans="1:2" x14ac:dyDescent="0.25">
      <c r="A1056">
        <v>9</v>
      </c>
      <c r="B1056">
        <v>239.87772200000001</v>
      </c>
    </row>
    <row r="1057" spans="1:12" x14ac:dyDescent="0.25">
      <c r="A1057">
        <v>10</v>
      </c>
      <c r="B1057">
        <v>269.97283199999998</v>
      </c>
    </row>
    <row r="1058" spans="1:12" x14ac:dyDescent="0.25">
      <c r="A1058">
        <v>11</v>
      </c>
      <c r="B1058">
        <v>300.00000599999998</v>
      </c>
    </row>
    <row r="1060" spans="1:12" x14ac:dyDescent="0.25">
      <c r="A1060" t="s">
        <v>125</v>
      </c>
      <c r="B1060" t="s">
        <v>126</v>
      </c>
    </row>
    <row r="1061" spans="1:12" x14ac:dyDescent="0.25">
      <c r="B1061" t="s">
        <v>26</v>
      </c>
    </row>
    <row r="1062" spans="1:12" x14ac:dyDescent="0.25">
      <c r="A1062" t="s">
        <v>22</v>
      </c>
      <c r="B1062">
        <v>0</v>
      </c>
      <c r="C1062">
        <v>10</v>
      </c>
      <c r="D1062">
        <v>20</v>
      </c>
      <c r="E1062">
        <v>30</v>
      </c>
      <c r="F1062">
        <v>40</v>
      </c>
      <c r="G1062">
        <v>170</v>
      </c>
      <c r="H1062">
        <v>180</v>
      </c>
      <c r="I1062">
        <v>210</v>
      </c>
      <c r="J1062">
        <v>239.9</v>
      </c>
      <c r="K1062">
        <v>270</v>
      </c>
      <c r="L1062">
        <v>300</v>
      </c>
    </row>
    <row r="1063" spans="1:12" x14ac:dyDescent="0.25">
      <c r="A1063">
        <v>550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>
        <v>600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650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700</v>
      </c>
      <c r="B1066">
        <v>5.9782609999999998</v>
      </c>
      <c r="C1066">
        <v>5.9782609999999998</v>
      </c>
      <c r="D1066">
        <v>5.9782609999999998</v>
      </c>
      <c r="E1066">
        <v>5.9782609999999998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750</v>
      </c>
      <c r="B1067">
        <v>5.9782609999999998</v>
      </c>
      <c r="C1067">
        <v>5.9782609999999998</v>
      </c>
      <c r="D1067">
        <v>5.9782609999999998</v>
      </c>
      <c r="E1067">
        <v>5.9782609999999998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800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1000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1100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1200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1600</v>
      </c>
      <c r="B1072">
        <v>6.9972830000000004</v>
      </c>
      <c r="C1072">
        <v>6.9972830000000004</v>
      </c>
      <c r="D1072">
        <v>6.9972830000000004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1800</v>
      </c>
      <c r="B1073">
        <v>12.024457</v>
      </c>
      <c r="C1073">
        <v>12.024457</v>
      </c>
      <c r="D1073">
        <v>12.024457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2000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2200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7" spans="1:12" x14ac:dyDescent="0.25">
      <c r="A1077" t="s">
        <v>127</v>
      </c>
      <c r="B1077" t="s">
        <v>128</v>
      </c>
    </row>
    <row r="1078" spans="1:12" x14ac:dyDescent="0.25">
      <c r="A1078" t="s">
        <v>3</v>
      </c>
      <c r="B1078" t="s">
        <v>69</v>
      </c>
    </row>
    <row r="1079" spans="1:12" x14ac:dyDescent="0.25">
      <c r="A1079">
        <v>1</v>
      </c>
      <c r="B1079">
        <v>-19.86</v>
      </c>
    </row>
    <row r="1080" spans="1:12" x14ac:dyDescent="0.25">
      <c r="A1080">
        <v>2</v>
      </c>
      <c r="B1080">
        <v>-9.86</v>
      </c>
    </row>
    <row r="1081" spans="1:12" x14ac:dyDescent="0.25">
      <c r="A1081">
        <v>3</v>
      </c>
      <c r="B1081">
        <v>10.14</v>
      </c>
    </row>
    <row r="1082" spans="1:12" x14ac:dyDescent="0.25">
      <c r="A1082">
        <v>4</v>
      </c>
      <c r="B1082">
        <v>20.14</v>
      </c>
    </row>
    <row r="1083" spans="1:12" x14ac:dyDescent="0.25">
      <c r="A1083">
        <v>5</v>
      </c>
      <c r="B1083">
        <v>40.14</v>
      </c>
    </row>
    <row r="1084" spans="1:12" x14ac:dyDescent="0.25">
      <c r="A1084">
        <v>6</v>
      </c>
      <c r="B1084">
        <v>60.14</v>
      </c>
    </row>
    <row r="1085" spans="1:12" x14ac:dyDescent="0.25">
      <c r="A1085">
        <v>7</v>
      </c>
      <c r="B1085">
        <v>100.14</v>
      </c>
    </row>
    <row r="1086" spans="1:12" x14ac:dyDescent="0.25">
      <c r="A1086">
        <v>8</v>
      </c>
      <c r="B1086">
        <v>120.14</v>
      </c>
    </row>
    <row r="1088" spans="1:12" x14ac:dyDescent="0.25">
      <c r="A1088" t="s">
        <v>129</v>
      </c>
      <c r="B1088" t="s">
        <v>130</v>
      </c>
    </row>
    <row r="1089" spans="1:9" x14ac:dyDescent="0.25">
      <c r="A1089" t="s">
        <v>3</v>
      </c>
      <c r="B1089" t="s">
        <v>69</v>
      </c>
    </row>
    <row r="1090" spans="1:9" x14ac:dyDescent="0.25">
      <c r="A1090">
        <v>1</v>
      </c>
      <c r="B1090">
        <v>-39.86</v>
      </c>
    </row>
    <row r="1091" spans="1:9" x14ac:dyDescent="0.25">
      <c r="A1091">
        <v>2</v>
      </c>
      <c r="B1091">
        <v>-19.86</v>
      </c>
    </row>
    <row r="1092" spans="1:9" x14ac:dyDescent="0.25">
      <c r="A1092">
        <v>3</v>
      </c>
      <c r="B1092">
        <v>0.14000000000000001</v>
      </c>
    </row>
    <row r="1093" spans="1:9" x14ac:dyDescent="0.25">
      <c r="A1093">
        <v>4</v>
      </c>
      <c r="B1093">
        <v>20.14</v>
      </c>
    </row>
    <row r="1094" spans="1:9" x14ac:dyDescent="0.25">
      <c r="A1094">
        <v>5</v>
      </c>
      <c r="B1094">
        <v>40.14</v>
      </c>
    </row>
    <row r="1095" spans="1:9" x14ac:dyDescent="0.25">
      <c r="A1095">
        <v>6</v>
      </c>
      <c r="B1095">
        <v>50.14</v>
      </c>
    </row>
    <row r="1096" spans="1:9" x14ac:dyDescent="0.25">
      <c r="A1096">
        <v>7</v>
      </c>
      <c r="B1096">
        <v>60.14</v>
      </c>
    </row>
    <row r="1097" spans="1:9" x14ac:dyDescent="0.25">
      <c r="A1097">
        <v>8</v>
      </c>
      <c r="B1097">
        <v>60.64</v>
      </c>
    </row>
    <row r="1099" spans="1:9" x14ac:dyDescent="0.25">
      <c r="A1099" t="s">
        <v>131</v>
      </c>
      <c r="B1099" t="s">
        <v>132</v>
      </c>
    </row>
    <row r="1100" spans="1:9" x14ac:dyDescent="0.25">
      <c r="B1100" t="s">
        <v>74</v>
      </c>
    </row>
    <row r="1101" spans="1:9" x14ac:dyDescent="0.25">
      <c r="A1101" t="s">
        <v>75</v>
      </c>
      <c r="B1101">
        <v>-40</v>
      </c>
      <c r="C1101">
        <v>-20</v>
      </c>
      <c r="D1101">
        <v>0</v>
      </c>
      <c r="E1101">
        <v>20</v>
      </c>
      <c r="F1101">
        <v>40</v>
      </c>
      <c r="G1101">
        <v>50</v>
      </c>
      <c r="H1101">
        <v>60</v>
      </c>
      <c r="I1101">
        <v>61</v>
      </c>
    </row>
    <row r="1102" spans="1:9" x14ac:dyDescent="0.25">
      <c r="A1102">
        <v>-20</v>
      </c>
      <c r="B1102">
        <v>1.0000020000000001</v>
      </c>
      <c r="C1102">
        <v>1.0000020000000001</v>
      </c>
      <c r="D1102">
        <v>1.0000020000000001</v>
      </c>
      <c r="E1102">
        <v>1.0000020000000001</v>
      </c>
      <c r="F1102">
        <v>1.0000020000000001</v>
      </c>
      <c r="G1102">
        <v>1.0000020000000001</v>
      </c>
      <c r="H1102">
        <v>0</v>
      </c>
      <c r="I1102">
        <v>0</v>
      </c>
    </row>
    <row r="1103" spans="1:9" x14ac:dyDescent="0.25">
      <c r="A1103">
        <v>-10</v>
      </c>
      <c r="B1103">
        <v>1.0000020000000001</v>
      </c>
      <c r="C1103">
        <v>1.0000020000000001</v>
      </c>
      <c r="D1103">
        <v>1.0000020000000001</v>
      </c>
      <c r="E1103">
        <v>1.0000020000000001</v>
      </c>
      <c r="F1103">
        <v>1.0000020000000001</v>
      </c>
      <c r="G1103">
        <v>1.0000020000000001</v>
      </c>
      <c r="H1103">
        <v>0</v>
      </c>
      <c r="I1103">
        <v>0</v>
      </c>
    </row>
    <row r="1104" spans="1:9" x14ac:dyDescent="0.25">
      <c r="A1104">
        <v>10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20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40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60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100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120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1" spans="1:9" x14ac:dyDescent="0.25">
      <c r="A1111" t="s">
        <v>133</v>
      </c>
      <c r="B1111" t="s">
        <v>134</v>
      </c>
    </row>
    <row r="1112" spans="1:9" x14ac:dyDescent="0.25">
      <c r="A1112" t="s">
        <v>3</v>
      </c>
      <c r="B1112" t="s">
        <v>6</v>
      </c>
    </row>
    <row r="1113" spans="1:9" x14ac:dyDescent="0.25">
      <c r="A1113">
        <v>1</v>
      </c>
      <c r="B1113">
        <v>500</v>
      </c>
    </row>
    <row r="1114" spans="1:9" x14ac:dyDescent="0.25">
      <c r="A1114">
        <v>2</v>
      </c>
      <c r="B1114">
        <v>600</v>
      </c>
    </row>
    <row r="1115" spans="1:9" x14ac:dyDescent="0.25">
      <c r="A1115">
        <v>3</v>
      </c>
      <c r="B1115">
        <v>800</v>
      </c>
    </row>
    <row r="1116" spans="1:9" x14ac:dyDescent="0.25">
      <c r="A1116">
        <v>4</v>
      </c>
      <c r="B1116">
        <v>1000</v>
      </c>
    </row>
    <row r="1117" spans="1:9" x14ac:dyDescent="0.25">
      <c r="A1117">
        <v>5</v>
      </c>
      <c r="B1117">
        <v>1200</v>
      </c>
    </row>
    <row r="1118" spans="1:9" x14ac:dyDescent="0.25">
      <c r="A1118">
        <v>6</v>
      </c>
      <c r="B1118">
        <v>1400</v>
      </c>
    </row>
    <row r="1119" spans="1:9" x14ac:dyDescent="0.25">
      <c r="A1119">
        <v>7</v>
      </c>
      <c r="B1119">
        <v>1600</v>
      </c>
    </row>
    <row r="1120" spans="1:9" x14ac:dyDescent="0.25">
      <c r="A1120">
        <v>8</v>
      </c>
      <c r="B1120">
        <v>1800</v>
      </c>
    </row>
    <row r="1121" spans="1:2" x14ac:dyDescent="0.25">
      <c r="A1121">
        <v>9</v>
      </c>
      <c r="B1121">
        <v>2000</v>
      </c>
    </row>
    <row r="1122" spans="1:2" x14ac:dyDescent="0.25">
      <c r="A1122">
        <v>10</v>
      </c>
      <c r="B1122">
        <v>2200</v>
      </c>
    </row>
    <row r="1123" spans="1:2" x14ac:dyDescent="0.25">
      <c r="A1123">
        <v>11</v>
      </c>
      <c r="B1123">
        <v>2400</v>
      </c>
    </row>
    <row r="1124" spans="1:2" x14ac:dyDescent="0.25">
      <c r="A1124">
        <v>12</v>
      </c>
      <c r="B1124">
        <v>2600</v>
      </c>
    </row>
    <row r="1125" spans="1:2" x14ac:dyDescent="0.25">
      <c r="A1125">
        <v>13</v>
      </c>
      <c r="B1125">
        <v>3000</v>
      </c>
    </row>
    <row r="1127" spans="1:2" x14ac:dyDescent="0.25">
      <c r="A1127" t="s">
        <v>135</v>
      </c>
      <c r="B1127" t="s">
        <v>136</v>
      </c>
    </row>
    <row r="1128" spans="1:2" x14ac:dyDescent="0.25">
      <c r="A1128" t="s">
        <v>3</v>
      </c>
      <c r="B1128" t="s">
        <v>16</v>
      </c>
    </row>
    <row r="1129" spans="1:2" x14ac:dyDescent="0.25">
      <c r="A1129">
        <v>1</v>
      </c>
      <c r="B1129">
        <v>0</v>
      </c>
    </row>
    <row r="1130" spans="1:2" x14ac:dyDescent="0.25">
      <c r="A1130">
        <v>2</v>
      </c>
      <c r="B1130">
        <v>19.972826000000001</v>
      </c>
    </row>
    <row r="1131" spans="1:2" x14ac:dyDescent="0.25">
      <c r="A1131">
        <v>3</v>
      </c>
      <c r="B1131">
        <v>40.013587999999999</v>
      </c>
    </row>
    <row r="1132" spans="1:2" x14ac:dyDescent="0.25">
      <c r="A1132">
        <v>4</v>
      </c>
      <c r="B1132">
        <v>59.986414000000003</v>
      </c>
    </row>
    <row r="1133" spans="1:2" x14ac:dyDescent="0.25">
      <c r="A1133">
        <v>5</v>
      </c>
      <c r="B1133">
        <v>80.027175999999997</v>
      </c>
    </row>
    <row r="1134" spans="1:2" x14ac:dyDescent="0.25">
      <c r="A1134">
        <v>6</v>
      </c>
      <c r="B1134">
        <v>100.00000199999999</v>
      </c>
    </row>
    <row r="1135" spans="1:2" x14ac:dyDescent="0.25">
      <c r="A1135">
        <v>7</v>
      </c>
      <c r="B1135">
        <v>119.972829</v>
      </c>
    </row>
    <row r="1136" spans="1:2" x14ac:dyDescent="0.25">
      <c r="A1136">
        <v>8</v>
      </c>
      <c r="B1136">
        <v>140.01358999999999</v>
      </c>
    </row>
    <row r="1137" spans="1:12" x14ac:dyDescent="0.25">
      <c r="A1137">
        <v>9</v>
      </c>
      <c r="B1137">
        <v>159.98641599999999</v>
      </c>
    </row>
    <row r="1138" spans="1:12" x14ac:dyDescent="0.25">
      <c r="A1138">
        <v>10</v>
      </c>
      <c r="B1138">
        <v>180.02717799999999</v>
      </c>
    </row>
    <row r="1139" spans="1:12" x14ac:dyDescent="0.25">
      <c r="A1139">
        <v>11</v>
      </c>
      <c r="B1139">
        <v>200.00000399999999</v>
      </c>
    </row>
    <row r="1141" spans="1:12" x14ac:dyDescent="0.25">
      <c r="A1141" t="s">
        <v>137</v>
      </c>
      <c r="B1141" t="s">
        <v>138</v>
      </c>
    </row>
    <row r="1142" spans="1:12" x14ac:dyDescent="0.25">
      <c r="B1142" t="s">
        <v>26</v>
      </c>
    </row>
    <row r="1143" spans="1:12" x14ac:dyDescent="0.25">
      <c r="A1143" t="s">
        <v>22</v>
      </c>
      <c r="B1143">
        <v>0</v>
      </c>
      <c r="C1143">
        <v>20</v>
      </c>
      <c r="D1143">
        <v>40</v>
      </c>
      <c r="E1143">
        <v>60</v>
      </c>
      <c r="F1143">
        <v>80</v>
      </c>
      <c r="G1143">
        <v>100</v>
      </c>
      <c r="H1143">
        <v>120</v>
      </c>
      <c r="I1143">
        <v>140</v>
      </c>
      <c r="J1143">
        <v>160</v>
      </c>
      <c r="K1143">
        <v>180</v>
      </c>
      <c r="L1143">
        <v>200</v>
      </c>
    </row>
    <row r="1144" spans="1:12" x14ac:dyDescent="0.25">
      <c r="A1144">
        <v>500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600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800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1000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1200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1400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1600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1800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2200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2400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2600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3000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8" spans="1:12" x14ac:dyDescent="0.25">
      <c r="A1158" t="s">
        <v>139</v>
      </c>
      <c r="B1158" t="s">
        <v>140</v>
      </c>
    </row>
    <row r="1159" spans="1:12" x14ac:dyDescent="0.25">
      <c r="A1159" t="s">
        <v>3</v>
      </c>
      <c r="B1159" t="s">
        <v>69</v>
      </c>
    </row>
    <row r="1160" spans="1:12" x14ac:dyDescent="0.25">
      <c r="A1160">
        <v>1</v>
      </c>
      <c r="B1160">
        <v>-19.86</v>
      </c>
    </row>
    <row r="1161" spans="1:12" x14ac:dyDescent="0.25">
      <c r="A1161">
        <v>2</v>
      </c>
      <c r="B1161">
        <v>0.14000000000000001</v>
      </c>
    </row>
    <row r="1162" spans="1:12" x14ac:dyDescent="0.25">
      <c r="A1162">
        <v>3</v>
      </c>
      <c r="B1162">
        <v>10.14</v>
      </c>
    </row>
    <row r="1163" spans="1:12" x14ac:dyDescent="0.25">
      <c r="A1163">
        <v>4</v>
      </c>
      <c r="B1163">
        <v>20.14</v>
      </c>
    </row>
    <row r="1164" spans="1:12" x14ac:dyDescent="0.25">
      <c r="A1164">
        <v>5</v>
      </c>
      <c r="B1164">
        <v>30.14</v>
      </c>
    </row>
    <row r="1165" spans="1:12" x14ac:dyDescent="0.25">
      <c r="A1165">
        <v>6</v>
      </c>
      <c r="B1165">
        <v>40.14</v>
      </c>
    </row>
    <row r="1166" spans="1:12" x14ac:dyDescent="0.25">
      <c r="A1166">
        <v>7</v>
      </c>
      <c r="B1166">
        <v>50.14</v>
      </c>
    </row>
    <row r="1167" spans="1:12" x14ac:dyDescent="0.25">
      <c r="A1167">
        <v>8</v>
      </c>
      <c r="B1167">
        <v>60.14</v>
      </c>
    </row>
    <row r="1168" spans="1:12" x14ac:dyDescent="0.25">
      <c r="A1168">
        <v>9</v>
      </c>
      <c r="B1168">
        <v>70.14</v>
      </c>
    </row>
    <row r="1169" spans="1:6" x14ac:dyDescent="0.25">
      <c r="A1169">
        <v>10</v>
      </c>
      <c r="B1169">
        <v>80.14</v>
      </c>
    </row>
    <row r="1170" spans="1:6" x14ac:dyDescent="0.25">
      <c r="A1170">
        <v>11</v>
      </c>
      <c r="B1170">
        <v>90.14</v>
      </c>
    </row>
    <row r="1171" spans="1:6" x14ac:dyDescent="0.25">
      <c r="A1171">
        <v>12</v>
      </c>
      <c r="B1171">
        <v>100.14</v>
      </c>
    </row>
    <row r="1173" spans="1:6" x14ac:dyDescent="0.25">
      <c r="A1173" t="s">
        <v>141</v>
      </c>
      <c r="B1173" t="s">
        <v>142</v>
      </c>
    </row>
    <row r="1174" spans="1:6" x14ac:dyDescent="0.25">
      <c r="A1174" t="s">
        <v>3</v>
      </c>
      <c r="B1174" t="s">
        <v>143</v>
      </c>
    </row>
    <row r="1175" spans="1:6" x14ac:dyDescent="0.25">
      <c r="A1175">
        <v>1</v>
      </c>
      <c r="B1175">
        <v>9.3281229999999997</v>
      </c>
    </row>
    <row r="1176" spans="1:6" x14ac:dyDescent="0.25">
      <c r="A1176">
        <v>2</v>
      </c>
      <c r="B1176">
        <v>10.312497</v>
      </c>
    </row>
    <row r="1177" spans="1:6" x14ac:dyDescent="0.25">
      <c r="A1177">
        <v>3</v>
      </c>
      <c r="B1177">
        <v>11.296872</v>
      </c>
    </row>
    <row r="1178" spans="1:6" x14ac:dyDescent="0.25">
      <c r="A1178">
        <v>4</v>
      </c>
      <c r="B1178">
        <v>12.281247</v>
      </c>
    </row>
    <row r="1179" spans="1:6" x14ac:dyDescent="0.25">
      <c r="A1179">
        <v>5</v>
      </c>
      <c r="B1179">
        <v>13.257809</v>
      </c>
    </row>
    <row r="1181" spans="1:6" x14ac:dyDescent="0.25">
      <c r="A1181" t="s">
        <v>144</v>
      </c>
      <c r="B1181" t="s">
        <v>145</v>
      </c>
    </row>
    <row r="1182" spans="1:6" x14ac:dyDescent="0.25">
      <c r="B1182" t="s">
        <v>146</v>
      </c>
    </row>
    <row r="1183" spans="1:6" x14ac:dyDescent="0.25">
      <c r="A1183" t="s">
        <v>74</v>
      </c>
      <c r="B1183">
        <v>9.3000000000000007</v>
      </c>
      <c r="C1183">
        <v>10.3</v>
      </c>
      <c r="D1183">
        <v>11.3</v>
      </c>
      <c r="E1183">
        <v>12.3</v>
      </c>
      <c r="F1183">
        <v>13.3</v>
      </c>
    </row>
    <row r="1184" spans="1:6" x14ac:dyDescent="0.25">
      <c r="A1184">
        <v>-20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v>10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20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30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40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50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60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70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80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90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100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7" spans="1:6" x14ac:dyDescent="0.25">
      <c r="A1197" t="s">
        <v>147</v>
      </c>
      <c r="B1197" t="s">
        <v>148</v>
      </c>
    </row>
    <row r="1198" spans="1:6" x14ac:dyDescent="0.25">
      <c r="A1198" t="s">
        <v>3</v>
      </c>
      <c r="B1198" t="s">
        <v>6</v>
      </c>
    </row>
    <row r="1199" spans="1:6" x14ac:dyDescent="0.25">
      <c r="A1199">
        <v>1</v>
      </c>
      <c r="B1199">
        <v>600</v>
      </c>
    </row>
    <row r="1200" spans="1:6" x14ac:dyDescent="0.25">
      <c r="A1200">
        <v>2</v>
      </c>
      <c r="B1200">
        <v>800</v>
      </c>
    </row>
    <row r="1201" spans="1:2" x14ac:dyDescent="0.25">
      <c r="A1201">
        <v>3</v>
      </c>
      <c r="B1201">
        <v>1000</v>
      </c>
    </row>
    <row r="1202" spans="1:2" x14ac:dyDescent="0.25">
      <c r="A1202">
        <v>4</v>
      </c>
      <c r="B1202">
        <v>1200</v>
      </c>
    </row>
    <row r="1203" spans="1:2" x14ac:dyDescent="0.25">
      <c r="A1203">
        <v>5</v>
      </c>
      <c r="B1203">
        <v>1400</v>
      </c>
    </row>
    <row r="1204" spans="1:2" x14ac:dyDescent="0.25">
      <c r="A1204">
        <v>6</v>
      </c>
      <c r="B1204">
        <v>1600</v>
      </c>
    </row>
    <row r="1205" spans="1:2" x14ac:dyDescent="0.25">
      <c r="A1205">
        <v>7</v>
      </c>
      <c r="B1205">
        <v>1800</v>
      </c>
    </row>
    <row r="1206" spans="1:2" x14ac:dyDescent="0.25">
      <c r="A1206">
        <v>8</v>
      </c>
      <c r="B1206">
        <v>2000</v>
      </c>
    </row>
    <row r="1207" spans="1:2" x14ac:dyDescent="0.25">
      <c r="A1207">
        <v>9</v>
      </c>
      <c r="B1207">
        <v>2200</v>
      </c>
    </row>
    <row r="1208" spans="1:2" x14ac:dyDescent="0.25">
      <c r="A1208">
        <v>10</v>
      </c>
      <c r="B1208">
        <v>2400</v>
      </c>
    </row>
    <row r="1209" spans="1:2" x14ac:dyDescent="0.25">
      <c r="A1209">
        <v>11</v>
      </c>
      <c r="B1209">
        <v>2600</v>
      </c>
    </row>
    <row r="1210" spans="1:2" x14ac:dyDescent="0.25">
      <c r="A1210">
        <v>12</v>
      </c>
      <c r="B1210">
        <v>2800</v>
      </c>
    </row>
    <row r="1211" spans="1:2" x14ac:dyDescent="0.25">
      <c r="A1211">
        <v>13</v>
      </c>
      <c r="B1211">
        <v>3000</v>
      </c>
    </row>
    <row r="1213" spans="1:2" x14ac:dyDescent="0.25">
      <c r="A1213" t="s">
        <v>149</v>
      </c>
      <c r="B1213" t="s">
        <v>150</v>
      </c>
    </row>
    <row r="1214" spans="1:2" x14ac:dyDescent="0.25">
      <c r="A1214" t="s">
        <v>3</v>
      </c>
      <c r="B1214" t="s">
        <v>16</v>
      </c>
    </row>
    <row r="1215" spans="1:2" x14ac:dyDescent="0.25">
      <c r="A1215">
        <v>1</v>
      </c>
      <c r="B1215">
        <v>0</v>
      </c>
    </row>
    <row r="1216" spans="1:2" x14ac:dyDescent="0.25">
      <c r="A1216">
        <v>2</v>
      </c>
      <c r="B1216">
        <v>19.972826000000001</v>
      </c>
    </row>
    <row r="1217" spans="1:12" x14ac:dyDescent="0.25">
      <c r="A1217">
        <v>3</v>
      </c>
      <c r="B1217">
        <v>40.013587999999999</v>
      </c>
    </row>
    <row r="1218" spans="1:12" x14ac:dyDescent="0.25">
      <c r="A1218">
        <v>4</v>
      </c>
      <c r="B1218">
        <v>59.986414000000003</v>
      </c>
    </row>
    <row r="1219" spans="1:12" x14ac:dyDescent="0.25">
      <c r="A1219">
        <v>5</v>
      </c>
      <c r="B1219">
        <v>80.027175999999997</v>
      </c>
    </row>
    <row r="1220" spans="1:12" x14ac:dyDescent="0.25">
      <c r="A1220">
        <v>6</v>
      </c>
      <c r="B1220">
        <v>100.00000199999999</v>
      </c>
    </row>
    <row r="1221" spans="1:12" x14ac:dyDescent="0.25">
      <c r="A1221">
        <v>7</v>
      </c>
      <c r="B1221">
        <v>119.972829</v>
      </c>
    </row>
    <row r="1222" spans="1:12" x14ac:dyDescent="0.25">
      <c r="A1222">
        <v>8</v>
      </c>
      <c r="B1222">
        <v>140.01358999999999</v>
      </c>
    </row>
    <row r="1223" spans="1:12" x14ac:dyDescent="0.25">
      <c r="A1223">
        <v>9</v>
      </c>
      <c r="B1223">
        <v>159.98641599999999</v>
      </c>
    </row>
    <row r="1224" spans="1:12" x14ac:dyDescent="0.25">
      <c r="A1224">
        <v>10</v>
      </c>
      <c r="B1224">
        <v>180.02717799999999</v>
      </c>
    </row>
    <row r="1225" spans="1:12" x14ac:dyDescent="0.25">
      <c r="A1225">
        <v>11</v>
      </c>
      <c r="B1225">
        <v>200.00000399999999</v>
      </c>
    </row>
    <row r="1227" spans="1:12" x14ac:dyDescent="0.25">
      <c r="A1227" t="s">
        <v>151</v>
      </c>
      <c r="B1227" t="s">
        <v>152</v>
      </c>
    </row>
    <row r="1228" spans="1:12" x14ac:dyDescent="0.25">
      <c r="B1228" t="s">
        <v>26</v>
      </c>
    </row>
    <row r="1229" spans="1:12" x14ac:dyDescent="0.25">
      <c r="A1229" t="s">
        <v>22</v>
      </c>
      <c r="B1229">
        <v>0</v>
      </c>
      <c r="C1229">
        <v>20</v>
      </c>
      <c r="D1229">
        <v>40</v>
      </c>
      <c r="E1229">
        <v>60</v>
      </c>
      <c r="F1229">
        <v>80</v>
      </c>
      <c r="G1229">
        <v>100</v>
      </c>
      <c r="H1229">
        <v>120</v>
      </c>
      <c r="I1229">
        <v>140</v>
      </c>
      <c r="J1229">
        <v>160</v>
      </c>
      <c r="K1229">
        <v>180</v>
      </c>
      <c r="L1229">
        <v>200</v>
      </c>
    </row>
    <row r="1230" spans="1:12" x14ac:dyDescent="0.25">
      <c r="A1230">
        <v>600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800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1000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1400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1600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1800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2000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2200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2400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2600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2800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3000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4" spans="1:12" x14ac:dyDescent="0.25">
      <c r="A1244" t="s">
        <v>153</v>
      </c>
      <c r="B1244" t="s">
        <v>154</v>
      </c>
    </row>
    <row r="1245" spans="1:12" x14ac:dyDescent="0.25">
      <c r="A1245" t="s">
        <v>3</v>
      </c>
      <c r="B1245" t="s">
        <v>6</v>
      </c>
    </row>
    <row r="1246" spans="1:12" x14ac:dyDescent="0.25">
      <c r="A1246">
        <v>1</v>
      </c>
      <c r="B1246">
        <v>600</v>
      </c>
    </row>
    <row r="1247" spans="1:12" x14ac:dyDescent="0.25">
      <c r="A1247">
        <v>2</v>
      </c>
      <c r="B1247">
        <v>800</v>
      </c>
    </row>
    <row r="1248" spans="1:12" x14ac:dyDescent="0.25">
      <c r="A1248">
        <v>3</v>
      </c>
      <c r="B1248">
        <v>1000</v>
      </c>
    </row>
    <row r="1249" spans="1:2" x14ac:dyDescent="0.25">
      <c r="A1249">
        <v>4</v>
      </c>
      <c r="B1249">
        <v>1200</v>
      </c>
    </row>
    <row r="1250" spans="1:2" x14ac:dyDescent="0.25">
      <c r="A1250">
        <v>5</v>
      </c>
      <c r="B1250">
        <v>1400</v>
      </c>
    </row>
    <row r="1251" spans="1:2" x14ac:dyDescent="0.25">
      <c r="A1251">
        <v>6</v>
      </c>
      <c r="B1251">
        <v>1600</v>
      </c>
    </row>
    <row r="1252" spans="1:2" x14ac:dyDescent="0.25">
      <c r="A1252">
        <v>7</v>
      </c>
      <c r="B1252">
        <v>1800</v>
      </c>
    </row>
    <row r="1253" spans="1:2" x14ac:dyDescent="0.25">
      <c r="A1253">
        <v>8</v>
      </c>
      <c r="B1253">
        <v>2000</v>
      </c>
    </row>
    <row r="1254" spans="1:2" x14ac:dyDescent="0.25">
      <c r="A1254">
        <v>9</v>
      </c>
      <c r="B1254">
        <v>2200</v>
      </c>
    </row>
    <row r="1255" spans="1:2" x14ac:dyDescent="0.25">
      <c r="A1255">
        <v>10</v>
      </c>
      <c r="B1255">
        <v>2400</v>
      </c>
    </row>
    <row r="1256" spans="1:2" x14ac:dyDescent="0.25">
      <c r="A1256">
        <v>11</v>
      </c>
      <c r="B1256">
        <v>2600</v>
      </c>
    </row>
    <row r="1257" spans="1:2" x14ac:dyDescent="0.25">
      <c r="A1257">
        <v>12</v>
      </c>
      <c r="B1257">
        <v>2800</v>
      </c>
    </row>
    <row r="1258" spans="1:2" x14ac:dyDescent="0.25">
      <c r="A1258">
        <v>13</v>
      </c>
      <c r="B1258">
        <v>3000</v>
      </c>
    </row>
    <row r="1260" spans="1:2" x14ac:dyDescent="0.25">
      <c r="A1260" t="s">
        <v>155</v>
      </c>
      <c r="B1260" t="s">
        <v>156</v>
      </c>
    </row>
    <row r="1261" spans="1:2" x14ac:dyDescent="0.25">
      <c r="A1261" t="s">
        <v>3</v>
      </c>
      <c r="B1261" t="s">
        <v>143</v>
      </c>
    </row>
    <row r="1262" spans="1:2" x14ac:dyDescent="0.25">
      <c r="A1262">
        <v>1</v>
      </c>
      <c r="B1262">
        <v>0</v>
      </c>
    </row>
    <row r="1263" spans="1:2" x14ac:dyDescent="0.25">
      <c r="A1263">
        <v>2</v>
      </c>
      <c r="B1263">
        <v>4.9140610000000002</v>
      </c>
    </row>
    <row r="1264" spans="1:2" x14ac:dyDescent="0.25">
      <c r="A1264">
        <v>3</v>
      </c>
      <c r="B1264">
        <v>9.8203099999999992</v>
      </c>
    </row>
    <row r="1265" spans="1:12" x14ac:dyDescent="0.25">
      <c r="A1265">
        <v>4</v>
      </c>
      <c r="B1265">
        <v>14.734370999999999</v>
      </c>
    </row>
    <row r="1266" spans="1:12" x14ac:dyDescent="0.25">
      <c r="A1266">
        <v>5</v>
      </c>
      <c r="B1266">
        <v>19.648432</v>
      </c>
    </row>
    <row r="1267" spans="1:12" x14ac:dyDescent="0.25">
      <c r="A1267">
        <v>6</v>
      </c>
      <c r="B1267">
        <v>24.554680999999999</v>
      </c>
    </row>
    <row r="1268" spans="1:12" x14ac:dyDescent="0.25">
      <c r="A1268">
        <v>7</v>
      </c>
      <c r="B1268">
        <v>29.468741999999999</v>
      </c>
    </row>
    <row r="1269" spans="1:12" x14ac:dyDescent="0.25">
      <c r="A1269">
        <v>8</v>
      </c>
      <c r="B1269">
        <v>34.382804</v>
      </c>
    </row>
    <row r="1270" spans="1:12" x14ac:dyDescent="0.25">
      <c r="A1270">
        <v>9</v>
      </c>
      <c r="B1270">
        <v>39.289051999999998</v>
      </c>
    </row>
    <row r="1271" spans="1:12" x14ac:dyDescent="0.25">
      <c r="A1271">
        <v>10</v>
      </c>
      <c r="B1271">
        <v>44.203113999999999</v>
      </c>
    </row>
    <row r="1272" spans="1:12" x14ac:dyDescent="0.25">
      <c r="A1272">
        <v>11</v>
      </c>
      <c r="B1272">
        <v>49.117175000000003</v>
      </c>
    </row>
    <row r="1274" spans="1:12" x14ac:dyDescent="0.25">
      <c r="A1274" t="s">
        <v>157</v>
      </c>
      <c r="B1274" t="s">
        <v>158</v>
      </c>
    </row>
    <row r="1275" spans="1:12" x14ac:dyDescent="0.25">
      <c r="B1275" t="s">
        <v>26</v>
      </c>
    </row>
    <row r="1276" spans="1:12" x14ac:dyDescent="0.25">
      <c r="A1276" t="s">
        <v>22</v>
      </c>
      <c r="B1276">
        <v>0</v>
      </c>
      <c r="C1276">
        <v>33.9</v>
      </c>
      <c r="D1276">
        <v>67.7</v>
      </c>
      <c r="E1276">
        <v>101.6</v>
      </c>
      <c r="F1276">
        <v>135.5</v>
      </c>
      <c r="G1276">
        <v>169.3</v>
      </c>
      <c r="H1276">
        <v>203.2</v>
      </c>
      <c r="I1276">
        <v>237.1</v>
      </c>
      <c r="J1276">
        <v>270.89999999999998</v>
      </c>
      <c r="K1276">
        <v>304.8</v>
      </c>
      <c r="L1276">
        <v>338.7</v>
      </c>
    </row>
    <row r="1277" spans="1:12" x14ac:dyDescent="0.25">
      <c r="A1277">
        <v>600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800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1000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1400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1600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1800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2000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2200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2400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2600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2800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3000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1" spans="1:12" x14ac:dyDescent="0.25">
      <c r="A1291" t="s">
        <v>159</v>
      </c>
      <c r="B1291" t="s">
        <v>160</v>
      </c>
    </row>
    <row r="1292" spans="1:12" x14ac:dyDescent="0.25">
      <c r="A1292" t="s">
        <v>3</v>
      </c>
      <c r="B1292" t="s">
        <v>16</v>
      </c>
    </row>
    <row r="1293" spans="1:12" x14ac:dyDescent="0.25">
      <c r="A1293">
        <v>1</v>
      </c>
      <c r="B1293">
        <v>0</v>
      </c>
    </row>
    <row r="1294" spans="1:12" x14ac:dyDescent="0.25">
      <c r="A1294">
        <v>2</v>
      </c>
      <c r="B1294">
        <v>1.0190220000000001</v>
      </c>
    </row>
    <row r="1295" spans="1:12" x14ac:dyDescent="0.25">
      <c r="A1295">
        <v>3</v>
      </c>
      <c r="B1295">
        <v>1.9701090000000001</v>
      </c>
    </row>
    <row r="1296" spans="1:12" x14ac:dyDescent="0.25">
      <c r="A1296">
        <v>4</v>
      </c>
      <c r="B1296">
        <v>5.0271739999999996</v>
      </c>
    </row>
    <row r="1297" spans="1:2" x14ac:dyDescent="0.25">
      <c r="A1297">
        <v>5</v>
      </c>
      <c r="B1297">
        <v>8.0163049999999991</v>
      </c>
    </row>
    <row r="1298" spans="1:2" x14ac:dyDescent="0.25">
      <c r="A1298">
        <v>6</v>
      </c>
      <c r="B1298">
        <v>12.024457</v>
      </c>
    </row>
    <row r="1299" spans="1:2" x14ac:dyDescent="0.25">
      <c r="A1299">
        <v>7</v>
      </c>
      <c r="B1299">
        <v>15.013586999999999</v>
      </c>
    </row>
    <row r="1300" spans="1:2" x14ac:dyDescent="0.25">
      <c r="A1300">
        <v>8</v>
      </c>
      <c r="B1300">
        <v>19.972826000000001</v>
      </c>
    </row>
    <row r="1301" spans="1:2" x14ac:dyDescent="0.25">
      <c r="A1301">
        <v>9</v>
      </c>
      <c r="B1301">
        <v>25.000001000000001</v>
      </c>
    </row>
    <row r="1302" spans="1:2" x14ac:dyDescent="0.25">
      <c r="A1302">
        <v>10</v>
      </c>
      <c r="B1302">
        <v>30.027175</v>
      </c>
    </row>
    <row r="1303" spans="1:2" x14ac:dyDescent="0.25">
      <c r="A1303">
        <v>11</v>
      </c>
      <c r="B1303">
        <v>44.972827000000002</v>
      </c>
    </row>
    <row r="1305" spans="1:2" x14ac:dyDescent="0.25">
      <c r="A1305" t="s">
        <v>161</v>
      </c>
      <c r="B1305" t="s">
        <v>162</v>
      </c>
    </row>
    <row r="1306" spans="1:2" x14ac:dyDescent="0.25">
      <c r="A1306" t="s">
        <v>3</v>
      </c>
      <c r="B1306" t="s">
        <v>19</v>
      </c>
    </row>
    <row r="1307" spans="1:2" x14ac:dyDescent="0.25">
      <c r="A1307">
        <v>1</v>
      </c>
      <c r="B1307">
        <v>8.9792000000000005</v>
      </c>
    </row>
    <row r="1308" spans="1:2" x14ac:dyDescent="0.25">
      <c r="A1308">
        <v>2</v>
      </c>
      <c r="B1308">
        <v>14.9816</v>
      </c>
    </row>
    <row r="1309" spans="1:2" x14ac:dyDescent="0.25">
      <c r="A1309">
        <v>3</v>
      </c>
      <c r="B1309">
        <v>20.007999999999999</v>
      </c>
    </row>
    <row r="1310" spans="1:2" x14ac:dyDescent="0.25">
      <c r="A1310">
        <v>4</v>
      </c>
      <c r="B1310">
        <v>24.985600000000002</v>
      </c>
    </row>
    <row r="1311" spans="1:2" x14ac:dyDescent="0.25">
      <c r="A1311">
        <v>5</v>
      </c>
      <c r="B1311">
        <v>30.012</v>
      </c>
    </row>
    <row r="1312" spans="1:2" x14ac:dyDescent="0.25">
      <c r="A1312">
        <v>6</v>
      </c>
      <c r="B1312">
        <v>40.015999999999998</v>
      </c>
    </row>
    <row r="1313" spans="1:10" x14ac:dyDescent="0.25">
      <c r="A1313">
        <v>7</v>
      </c>
      <c r="B1313">
        <v>50.02</v>
      </c>
    </row>
    <row r="1314" spans="1:10" x14ac:dyDescent="0.25">
      <c r="A1314">
        <v>8</v>
      </c>
      <c r="B1314">
        <v>99.991200000000006</v>
      </c>
    </row>
    <row r="1315" spans="1:10" x14ac:dyDescent="0.25">
      <c r="A1315">
        <v>9</v>
      </c>
      <c r="B1315">
        <v>160.01519999999999</v>
      </c>
    </row>
    <row r="1317" spans="1:10" x14ac:dyDescent="0.25">
      <c r="A1317" t="s">
        <v>163</v>
      </c>
      <c r="B1317" t="s">
        <v>164</v>
      </c>
    </row>
    <row r="1318" spans="1:10" x14ac:dyDescent="0.25">
      <c r="B1318" t="s">
        <v>25</v>
      </c>
    </row>
    <row r="1319" spans="1:10" x14ac:dyDescent="0.25">
      <c r="A1319" t="s">
        <v>26</v>
      </c>
      <c r="B1319">
        <v>9</v>
      </c>
      <c r="C1319">
        <v>15</v>
      </c>
      <c r="D1319">
        <v>20</v>
      </c>
      <c r="E1319">
        <v>25</v>
      </c>
      <c r="F1319">
        <v>30</v>
      </c>
      <c r="G1319">
        <v>40</v>
      </c>
      <c r="H1319">
        <v>50</v>
      </c>
      <c r="I1319">
        <v>100</v>
      </c>
      <c r="J1319">
        <v>160</v>
      </c>
    </row>
    <row r="1320" spans="1:10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1</v>
      </c>
      <c r="B1321">
        <v>0</v>
      </c>
      <c r="C1321">
        <v>590</v>
      </c>
      <c r="D1321">
        <v>407.2</v>
      </c>
      <c r="E1321">
        <v>287.2</v>
      </c>
      <c r="F1321">
        <v>259.2</v>
      </c>
      <c r="G1321">
        <v>160</v>
      </c>
      <c r="H1321">
        <v>160</v>
      </c>
      <c r="I1321">
        <v>160</v>
      </c>
      <c r="J1321">
        <v>160</v>
      </c>
    </row>
    <row r="1322" spans="1:10" x14ac:dyDescent="0.25">
      <c r="A1322">
        <v>2</v>
      </c>
      <c r="B1322">
        <v>0</v>
      </c>
      <c r="C1322">
        <v>784</v>
      </c>
      <c r="D1322">
        <v>513.20000000000005</v>
      </c>
      <c r="E1322">
        <v>378</v>
      </c>
      <c r="F1322">
        <v>333.2</v>
      </c>
      <c r="G1322">
        <v>264</v>
      </c>
      <c r="H1322">
        <v>213.2</v>
      </c>
      <c r="I1322">
        <v>160</v>
      </c>
      <c r="J1322">
        <v>160</v>
      </c>
    </row>
    <row r="1323" spans="1:10" x14ac:dyDescent="0.25">
      <c r="A1323">
        <v>5</v>
      </c>
      <c r="B1323">
        <v>0</v>
      </c>
      <c r="C1323">
        <v>1092</v>
      </c>
      <c r="D1323">
        <v>732</v>
      </c>
      <c r="E1323">
        <v>581.20000000000005</v>
      </c>
      <c r="F1323">
        <v>482</v>
      </c>
      <c r="G1323">
        <v>373.2</v>
      </c>
      <c r="H1323">
        <v>312</v>
      </c>
      <c r="I1323">
        <v>227.2</v>
      </c>
      <c r="J1323">
        <v>213.2</v>
      </c>
    </row>
    <row r="1324" spans="1:10" x14ac:dyDescent="0.25">
      <c r="A1324">
        <v>8</v>
      </c>
      <c r="B1324">
        <v>0</v>
      </c>
      <c r="C1324">
        <v>1289.2</v>
      </c>
      <c r="D1324">
        <v>883.2</v>
      </c>
      <c r="E1324">
        <v>704</v>
      </c>
      <c r="F1324">
        <v>595.20000000000005</v>
      </c>
      <c r="G1324">
        <v>457.2</v>
      </c>
      <c r="H1324">
        <v>383.2</v>
      </c>
      <c r="I1324">
        <v>261.2</v>
      </c>
      <c r="J1324">
        <v>231.2</v>
      </c>
    </row>
    <row r="1325" spans="1:10" x14ac:dyDescent="0.25">
      <c r="A1325">
        <v>12</v>
      </c>
      <c r="B1325">
        <v>0</v>
      </c>
      <c r="C1325">
        <v>1496</v>
      </c>
      <c r="D1325">
        <v>1050</v>
      </c>
      <c r="E1325">
        <v>837.2</v>
      </c>
      <c r="F1325">
        <v>712</v>
      </c>
      <c r="G1325">
        <v>560</v>
      </c>
      <c r="H1325">
        <v>460</v>
      </c>
      <c r="I1325">
        <v>315.2</v>
      </c>
      <c r="J1325">
        <v>258</v>
      </c>
    </row>
    <row r="1326" spans="1:10" x14ac:dyDescent="0.25">
      <c r="A1326">
        <v>15</v>
      </c>
      <c r="B1326">
        <v>0</v>
      </c>
      <c r="C1326">
        <v>1615.2</v>
      </c>
      <c r="D1326">
        <v>1159.2</v>
      </c>
      <c r="E1326">
        <v>929.2</v>
      </c>
      <c r="F1326">
        <v>790</v>
      </c>
      <c r="G1326">
        <v>621.20000000000005</v>
      </c>
      <c r="H1326">
        <v>526</v>
      </c>
      <c r="I1326">
        <v>348</v>
      </c>
      <c r="J1326">
        <v>280</v>
      </c>
    </row>
    <row r="1327" spans="1:10" x14ac:dyDescent="0.25">
      <c r="A1327">
        <v>20</v>
      </c>
      <c r="B1327">
        <v>0</v>
      </c>
      <c r="C1327">
        <v>1819.2</v>
      </c>
      <c r="D1327">
        <v>1323.2</v>
      </c>
      <c r="E1327">
        <v>1063.2</v>
      </c>
      <c r="F1327">
        <v>911.2</v>
      </c>
      <c r="G1327">
        <v>720</v>
      </c>
      <c r="H1327">
        <v>604</v>
      </c>
      <c r="I1327">
        <v>381.2</v>
      </c>
      <c r="J1327">
        <v>329.2</v>
      </c>
    </row>
    <row r="1328" spans="1:10" x14ac:dyDescent="0.25">
      <c r="A1328">
        <v>25</v>
      </c>
      <c r="B1328">
        <v>0</v>
      </c>
      <c r="C1328">
        <v>2038</v>
      </c>
      <c r="D1328">
        <v>1477.2</v>
      </c>
      <c r="E1328">
        <v>1195.2</v>
      </c>
      <c r="F1328">
        <v>1023.2</v>
      </c>
      <c r="G1328">
        <v>817.2</v>
      </c>
      <c r="H1328">
        <v>690</v>
      </c>
      <c r="I1328">
        <v>424</v>
      </c>
      <c r="J1328">
        <v>364</v>
      </c>
    </row>
    <row r="1329" spans="1:10" x14ac:dyDescent="0.25">
      <c r="A1329">
        <v>30</v>
      </c>
      <c r="B1329">
        <v>0</v>
      </c>
      <c r="C1329">
        <v>2244</v>
      </c>
      <c r="D1329">
        <v>1646</v>
      </c>
      <c r="E1329">
        <v>1359.2</v>
      </c>
      <c r="F1329">
        <v>1165.2</v>
      </c>
      <c r="G1329">
        <v>935.2</v>
      </c>
      <c r="H1329">
        <v>775.2</v>
      </c>
      <c r="I1329">
        <v>486</v>
      </c>
      <c r="J1329">
        <v>386</v>
      </c>
    </row>
    <row r="1330" spans="1:10" x14ac:dyDescent="0.25">
      <c r="A1330">
        <v>45</v>
      </c>
      <c r="B1330">
        <v>0</v>
      </c>
      <c r="C1330">
        <v>2937.2</v>
      </c>
      <c r="D1330">
        <v>2314</v>
      </c>
      <c r="E1330">
        <v>1954</v>
      </c>
      <c r="F1330">
        <v>1728</v>
      </c>
      <c r="G1330">
        <v>1420</v>
      </c>
      <c r="H1330">
        <v>1226</v>
      </c>
      <c r="I1330">
        <v>737.2</v>
      </c>
      <c r="J1330">
        <v>481.2</v>
      </c>
    </row>
    <row r="1332" spans="1:10" x14ac:dyDescent="0.25">
      <c r="A1332" t="s">
        <v>165</v>
      </c>
      <c r="B1332" t="s">
        <v>166</v>
      </c>
    </row>
    <row r="1333" spans="1:10" x14ac:dyDescent="0.25">
      <c r="A1333" t="s">
        <v>3</v>
      </c>
      <c r="B1333" t="s">
        <v>143</v>
      </c>
    </row>
    <row r="1334" spans="1:10" x14ac:dyDescent="0.25">
      <c r="A1334">
        <v>1</v>
      </c>
      <c r="B1334">
        <v>0</v>
      </c>
    </row>
    <row r="1335" spans="1:10" x14ac:dyDescent="0.25">
      <c r="A1335">
        <v>2</v>
      </c>
      <c r="B1335">
        <v>0.49218699999999999</v>
      </c>
    </row>
    <row r="1336" spans="1:10" x14ac:dyDescent="0.25">
      <c r="A1336">
        <v>3</v>
      </c>
      <c r="B1336">
        <v>0.984375</v>
      </c>
    </row>
    <row r="1337" spans="1:10" x14ac:dyDescent="0.25">
      <c r="A1337">
        <v>4</v>
      </c>
      <c r="B1337">
        <v>1.4765619999999999</v>
      </c>
    </row>
    <row r="1338" spans="1:10" x14ac:dyDescent="0.25">
      <c r="A1338">
        <v>5</v>
      </c>
      <c r="B1338">
        <v>2.4531239999999999</v>
      </c>
    </row>
    <row r="1339" spans="1:10" x14ac:dyDescent="0.25">
      <c r="A1339">
        <v>6</v>
      </c>
      <c r="B1339">
        <v>4.9140610000000002</v>
      </c>
    </row>
    <row r="1340" spans="1:10" x14ac:dyDescent="0.25">
      <c r="A1340">
        <v>7</v>
      </c>
      <c r="B1340">
        <v>7.3671860000000002</v>
      </c>
    </row>
    <row r="1341" spans="1:10" x14ac:dyDescent="0.25">
      <c r="A1341">
        <v>8</v>
      </c>
      <c r="B1341">
        <v>9.8203099999999992</v>
      </c>
    </row>
    <row r="1342" spans="1:10" x14ac:dyDescent="0.25">
      <c r="A1342">
        <v>9</v>
      </c>
      <c r="B1342">
        <v>14.734370999999999</v>
      </c>
    </row>
    <row r="1343" spans="1:10" x14ac:dyDescent="0.25">
      <c r="A1343">
        <v>10</v>
      </c>
      <c r="B1343">
        <v>19.648432</v>
      </c>
    </row>
    <row r="1344" spans="1:10" x14ac:dyDescent="0.25">
      <c r="A1344">
        <v>11</v>
      </c>
      <c r="B1344">
        <v>21.609369000000001</v>
      </c>
    </row>
    <row r="1345" spans="1:2" x14ac:dyDescent="0.25">
      <c r="A1345">
        <v>12</v>
      </c>
      <c r="B1345">
        <v>28.976555000000001</v>
      </c>
    </row>
    <row r="1346" spans="1:2" x14ac:dyDescent="0.25">
      <c r="A1346">
        <v>13</v>
      </c>
      <c r="B1346">
        <v>30.453116999999999</v>
      </c>
    </row>
    <row r="1347" spans="1:2" x14ac:dyDescent="0.25">
      <c r="A1347">
        <v>14</v>
      </c>
      <c r="B1347">
        <v>32.414054</v>
      </c>
    </row>
    <row r="1349" spans="1:2" x14ac:dyDescent="0.25">
      <c r="A1349" t="s">
        <v>167</v>
      </c>
      <c r="B1349" t="s">
        <v>168</v>
      </c>
    </row>
    <row r="1350" spans="1:2" x14ac:dyDescent="0.25">
      <c r="A1350" t="s">
        <v>3</v>
      </c>
      <c r="B1350" t="s">
        <v>6</v>
      </c>
    </row>
    <row r="1351" spans="1:2" x14ac:dyDescent="0.25">
      <c r="A1351">
        <v>1</v>
      </c>
      <c r="B1351">
        <v>475</v>
      </c>
    </row>
    <row r="1352" spans="1:2" x14ac:dyDescent="0.25">
      <c r="A1352">
        <v>2</v>
      </c>
      <c r="B1352">
        <v>500</v>
      </c>
    </row>
    <row r="1353" spans="1:2" x14ac:dyDescent="0.25">
      <c r="A1353">
        <v>3</v>
      </c>
      <c r="B1353">
        <v>650</v>
      </c>
    </row>
    <row r="1354" spans="1:2" x14ac:dyDescent="0.25">
      <c r="A1354">
        <v>4</v>
      </c>
      <c r="B1354">
        <v>750</v>
      </c>
    </row>
    <row r="1355" spans="1:2" x14ac:dyDescent="0.25">
      <c r="A1355">
        <v>5</v>
      </c>
      <c r="B1355">
        <v>1000</v>
      </c>
    </row>
    <row r="1356" spans="1:2" x14ac:dyDescent="0.25">
      <c r="A1356">
        <v>6</v>
      </c>
      <c r="B1356">
        <v>1200</v>
      </c>
    </row>
    <row r="1357" spans="1:2" x14ac:dyDescent="0.25">
      <c r="A1357">
        <v>7</v>
      </c>
      <c r="B1357">
        <v>1300</v>
      </c>
    </row>
    <row r="1358" spans="1:2" x14ac:dyDescent="0.25">
      <c r="A1358">
        <v>8</v>
      </c>
      <c r="B1358">
        <v>1400</v>
      </c>
    </row>
    <row r="1359" spans="1:2" x14ac:dyDescent="0.25">
      <c r="A1359">
        <v>9</v>
      </c>
      <c r="B1359">
        <v>1600</v>
      </c>
    </row>
    <row r="1360" spans="1:2" x14ac:dyDescent="0.25">
      <c r="A1360">
        <v>10</v>
      </c>
      <c r="B1360">
        <v>1800</v>
      </c>
    </row>
    <row r="1361" spans="1:2" x14ac:dyDescent="0.25">
      <c r="A1361">
        <v>11</v>
      </c>
      <c r="B1361">
        <v>2000</v>
      </c>
    </row>
    <row r="1362" spans="1:2" x14ac:dyDescent="0.25">
      <c r="A1362">
        <v>12</v>
      </c>
      <c r="B1362">
        <v>2200</v>
      </c>
    </row>
    <row r="1363" spans="1:2" x14ac:dyDescent="0.25">
      <c r="A1363">
        <v>13</v>
      </c>
      <c r="B1363">
        <v>2400</v>
      </c>
    </row>
    <row r="1364" spans="1:2" x14ac:dyDescent="0.25">
      <c r="A1364">
        <v>14</v>
      </c>
      <c r="B1364">
        <v>2500</v>
      </c>
    </row>
    <row r="1365" spans="1:2" x14ac:dyDescent="0.25">
      <c r="A1365">
        <v>15</v>
      </c>
      <c r="B1365">
        <v>2600</v>
      </c>
    </row>
    <row r="1366" spans="1:2" x14ac:dyDescent="0.25">
      <c r="A1366">
        <v>16</v>
      </c>
      <c r="B1366">
        <v>2700</v>
      </c>
    </row>
    <row r="1367" spans="1:2" x14ac:dyDescent="0.25">
      <c r="A1367">
        <v>17</v>
      </c>
      <c r="B1367">
        <v>2800</v>
      </c>
    </row>
    <row r="1368" spans="1:2" x14ac:dyDescent="0.25">
      <c r="A1368">
        <v>18</v>
      </c>
      <c r="B1368">
        <v>3000</v>
      </c>
    </row>
    <row r="1369" spans="1:2" x14ac:dyDescent="0.25">
      <c r="A1369">
        <v>19</v>
      </c>
      <c r="B1369">
        <v>3250</v>
      </c>
    </row>
    <row r="1370" spans="1:2" x14ac:dyDescent="0.25">
      <c r="A1370">
        <v>20</v>
      </c>
      <c r="B1370">
        <v>3800</v>
      </c>
    </row>
    <row r="1371" spans="1:2" x14ac:dyDescent="0.25">
      <c r="A1371">
        <v>21</v>
      </c>
      <c r="B1371">
        <v>4200</v>
      </c>
    </row>
    <row r="1373" spans="1:2" x14ac:dyDescent="0.25">
      <c r="A1373" t="s">
        <v>169</v>
      </c>
      <c r="B1373" t="s">
        <v>170</v>
      </c>
    </row>
    <row r="1374" spans="1:2" x14ac:dyDescent="0.25">
      <c r="A1374" t="s">
        <v>3</v>
      </c>
      <c r="B1374" t="s">
        <v>6</v>
      </c>
    </row>
    <row r="1375" spans="1:2" x14ac:dyDescent="0.25">
      <c r="A1375">
        <v>1</v>
      </c>
      <c r="B1375">
        <v>600</v>
      </c>
    </row>
    <row r="1376" spans="1:2" x14ac:dyDescent="0.25">
      <c r="A1376">
        <v>2</v>
      </c>
      <c r="B1376">
        <v>650</v>
      </c>
    </row>
    <row r="1377" spans="1:2" x14ac:dyDescent="0.25">
      <c r="A1377">
        <v>3</v>
      </c>
      <c r="B1377">
        <v>700</v>
      </c>
    </row>
    <row r="1378" spans="1:2" x14ac:dyDescent="0.25">
      <c r="A1378">
        <v>4</v>
      </c>
      <c r="B1378">
        <v>800</v>
      </c>
    </row>
    <row r="1379" spans="1:2" x14ac:dyDescent="0.25">
      <c r="A1379">
        <v>5</v>
      </c>
      <c r="B1379">
        <v>900</v>
      </c>
    </row>
    <row r="1380" spans="1:2" x14ac:dyDescent="0.25">
      <c r="A1380">
        <v>6</v>
      </c>
      <c r="B1380">
        <v>1000</v>
      </c>
    </row>
    <row r="1381" spans="1:2" x14ac:dyDescent="0.25">
      <c r="A1381">
        <v>7</v>
      </c>
      <c r="B1381">
        <v>1200</v>
      </c>
    </row>
    <row r="1382" spans="1:2" x14ac:dyDescent="0.25">
      <c r="A1382">
        <v>8</v>
      </c>
      <c r="B1382">
        <v>1380</v>
      </c>
    </row>
    <row r="1383" spans="1:2" x14ac:dyDescent="0.25">
      <c r="A1383">
        <v>9</v>
      </c>
      <c r="B1383">
        <v>1600</v>
      </c>
    </row>
    <row r="1384" spans="1:2" x14ac:dyDescent="0.25">
      <c r="A1384">
        <v>10</v>
      </c>
      <c r="B1384">
        <v>1800</v>
      </c>
    </row>
    <row r="1385" spans="1:2" x14ac:dyDescent="0.25">
      <c r="A1385">
        <v>11</v>
      </c>
      <c r="B1385">
        <v>2000</v>
      </c>
    </row>
    <row r="1386" spans="1:2" x14ac:dyDescent="0.25">
      <c r="A1386">
        <v>12</v>
      </c>
      <c r="B1386">
        <v>2200</v>
      </c>
    </row>
    <row r="1387" spans="1:2" x14ac:dyDescent="0.25">
      <c r="A1387">
        <v>13</v>
      </c>
      <c r="B1387">
        <v>2400</v>
      </c>
    </row>
    <row r="1388" spans="1:2" x14ac:dyDescent="0.25">
      <c r="A1388">
        <v>14</v>
      </c>
      <c r="B1388">
        <v>2600</v>
      </c>
    </row>
    <row r="1389" spans="1:2" x14ac:dyDescent="0.25">
      <c r="A1389">
        <v>15</v>
      </c>
      <c r="B1389">
        <v>2800</v>
      </c>
    </row>
    <row r="1390" spans="1:2" x14ac:dyDescent="0.25">
      <c r="A1390">
        <v>16</v>
      </c>
      <c r="B1390">
        <v>2900</v>
      </c>
    </row>
    <row r="1391" spans="1:2" x14ac:dyDescent="0.25">
      <c r="A1391">
        <v>17</v>
      </c>
      <c r="B1391">
        <v>3000</v>
      </c>
    </row>
    <row r="1392" spans="1:2" x14ac:dyDescent="0.25">
      <c r="A1392">
        <v>18</v>
      </c>
      <c r="B1392">
        <v>3200</v>
      </c>
    </row>
    <row r="1393" spans="1:15" x14ac:dyDescent="0.25">
      <c r="A1393">
        <v>19</v>
      </c>
      <c r="B1393">
        <v>3250</v>
      </c>
    </row>
    <row r="1394" spans="1:15" x14ac:dyDescent="0.25">
      <c r="A1394">
        <v>20</v>
      </c>
      <c r="B1394">
        <v>3600</v>
      </c>
    </row>
    <row r="1395" spans="1:15" x14ac:dyDescent="0.25">
      <c r="A1395">
        <v>21</v>
      </c>
      <c r="B1395">
        <v>4000</v>
      </c>
    </row>
    <row r="1397" spans="1:15" x14ac:dyDescent="0.25">
      <c r="A1397" t="s">
        <v>171</v>
      </c>
      <c r="B1397" t="s">
        <v>172</v>
      </c>
    </row>
    <row r="1398" spans="1:15" x14ac:dyDescent="0.25">
      <c r="A1398" t="s">
        <v>3</v>
      </c>
      <c r="B1398" t="s">
        <v>143</v>
      </c>
    </row>
    <row r="1399" spans="1:15" x14ac:dyDescent="0.25">
      <c r="A1399">
        <v>1</v>
      </c>
      <c r="B1399">
        <v>0</v>
      </c>
    </row>
    <row r="1400" spans="1:15" x14ac:dyDescent="0.25">
      <c r="A1400">
        <v>2</v>
      </c>
      <c r="B1400">
        <v>9.3281229999999997</v>
      </c>
    </row>
    <row r="1401" spans="1:15" x14ac:dyDescent="0.25">
      <c r="A1401">
        <v>3</v>
      </c>
      <c r="B1401">
        <v>10.507809999999999</v>
      </c>
    </row>
    <row r="1402" spans="1:15" x14ac:dyDescent="0.25">
      <c r="A1402">
        <v>4</v>
      </c>
      <c r="B1402">
        <v>11.789059</v>
      </c>
    </row>
    <row r="1403" spans="1:15" x14ac:dyDescent="0.25">
      <c r="A1403">
        <v>5</v>
      </c>
      <c r="B1403">
        <v>13.210934</v>
      </c>
    </row>
    <row r="1404" spans="1:15" x14ac:dyDescent="0.25">
      <c r="A1404">
        <v>6</v>
      </c>
      <c r="B1404">
        <v>14.492184</v>
      </c>
    </row>
    <row r="1406" spans="1:15" x14ac:dyDescent="0.25">
      <c r="A1406" t="s">
        <v>1111</v>
      </c>
      <c r="B1406" t="s">
        <v>173</v>
      </c>
    </row>
    <row r="1407" spans="1:15" x14ac:dyDescent="0.25">
      <c r="B1407" t="s">
        <v>146</v>
      </c>
    </row>
    <row r="1408" spans="1:15" x14ac:dyDescent="0.25">
      <c r="A1408" t="s">
        <v>22</v>
      </c>
      <c r="B1408">
        <v>0</v>
      </c>
      <c r="C1408">
        <v>0.5</v>
      </c>
      <c r="D1408">
        <v>1</v>
      </c>
      <c r="E1408">
        <v>1.5</v>
      </c>
      <c r="F1408">
        <v>2.5</v>
      </c>
      <c r="G1408">
        <v>4.9000000000000004</v>
      </c>
      <c r="H1408">
        <v>7.4</v>
      </c>
      <c r="I1408">
        <v>9.8000000000000007</v>
      </c>
      <c r="J1408">
        <v>14.7</v>
      </c>
      <c r="K1408">
        <v>19.600000000000001</v>
      </c>
      <c r="L1408">
        <v>21.6</v>
      </c>
      <c r="M1408">
        <v>29</v>
      </c>
      <c r="N1408">
        <v>30.5</v>
      </c>
      <c r="O1408">
        <v>32.4</v>
      </c>
    </row>
    <row r="1409" spans="1:15" x14ac:dyDescent="0.25">
      <c r="A1409">
        <v>475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25">
      <c r="A1410">
        <v>500</v>
      </c>
      <c r="B1410">
        <v>62.975544999999997</v>
      </c>
      <c r="C1410">
        <v>72.418480000000002</v>
      </c>
      <c r="D1410">
        <v>77.309783999999993</v>
      </c>
      <c r="E1410">
        <v>85.190218999999999</v>
      </c>
      <c r="F1410">
        <v>99.592393000000001</v>
      </c>
      <c r="G1410">
        <v>99.592393000000001</v>
      </c>
      <c r="H1410">
        <v>99.592393000000001</v>
      </c>
      <c r="I1410">
        <v>99.592393000000001</v>
      </c>
      <c r="J1410">
        <v>99.592393000000001</v>
      </c>
      <c r="K1410">
        <v>99.592393000000001</v>
      </c>
      <c r="L1410">
        <v>99.592393000000001</v>
      </c>
      <c r="M1410">
        <v>144.97282899999999</v>
      </c>
      <c r="N1410">
        <v>144.97282899999999</v>
      </c>
      <c r="O1410">
        <v>144.97282899999999</v>
      </c>
    </row>
    <row r="1411" spans="1:15" x14ac:dyDescent="0.25">
      <c r="A1411">
        <v>650</v>
      </c>
      <c r="B1411">
        <v>59.986414000000003</v>
      </c>
      <c r="C1411">
        <v>69.972828000000007</v>
      </c>
      <c r="D1411">
        <v>83.016306</v>
      </c>
      <c r="E1411">
        <v>89.605980000000002</v>
      </c>
      <c r="F1411">
        <v>97.486414999999994</v>
      </c>
      <c r="G1411">
        <v>108.016307</v>
      </c>
      <c r="H1411">
        <v>116.983698</v>
      </c>
      <c r="I1411">
        <v>124.796198</v>
      </c>
      <c r="J1411">
        <v>130.02717699999999</v>
      </c>
      <c r="K1411">
        <v>144.97282899999999</v>
      </c>
      <c r="L1411">
        <v>144.97282899999999</v>
      </c>
      <c r="M1411">
        <v>144.97282899999999</v>
      </c>
      <c r="N1411">
        <v>144.97282899999999</v>
      </c>
      <c r="O1411">
        <v>144.97282899999999</v>
      </c>
    </row>
    <row r="1412" spans="1:15" x14ac:dyDescent="0.25">
      <c r="A1412">
        <v>750</v>
      </c>
      <c r="B1412">
        <v>55.978262000000001</v>
      </c>
      <c r="C1412">
        <v>69.972828000000007</v>
      </c>
      <c r="D1412">
        <v>72.010870999999995</v>
      </c>
      <c r="E1412">
        <v>83.016306</v>
      </c>
      <c r="F1412">
        <v>100.00000199999999</v>
      </c>
      <c r="G1412">
        <v>108.49185</v>
      </c>
      <c r="H1412">
        <v>116.71195899999999</v>
      </c>
      <c r="I1412">
        <v>123.097829</v>
      </c>
      <c r="J1412">
        <v>130.02717699999999</v>
      </c>
      <c r="K1412">
        <v>144.97282899999999</v>
      </c>
      <c r="L1412">
        <v>144.97282899999999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1000</v>
      </c>
      <c r="B1413">
        <v>55.027175</v>
      </c>
      <c r="C1413">
        <v>69.972828000000007</v>
      </c>
      <c r="D1413">
        <v>70.991849000000002</v>
      </c>
      <c r="E1413">
        <v>75.000001999999995</v>
      </c>
      <c r="F1413">
        <v>90.013588999999996</v>
      </c>
      <c r="G1413">
        <v>105.027176</v>
      </c>
      <c r="H1413">
        <v>119.021742</v>
      </c>
      <c r="I1413">
        <v>130.91032899999999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1200</v>
      </c>
      <c r="B1414">
        <v>55.027175</v>
      </c>
      <c r="C1414">
        <v>69.972828000000007</v>
      </c>
      <c r="D1414">
        <v>70.991849000000002</v>
      </c>
      <c r="E1414">
        <v>72.010870999999995</v>
      </c>
      <c r="F1414">
        <v>76.970110000000005</v>
      </c>
      <c r="G1414">
        <v>94.972828000000007</v>
      </c>
      <c r="H1414">
        <v>109.98641499999999</v>
      </c>
      <c r="I1414">
        <v>119.633155</v>
      </c>
      <c r="J1414">
        <v>132.13315499999999</v>
      </c>
      <c r="K1414">
        <v>140.421199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1300</v>
      </c>
      <c r="B1415">
        <v>55.027175</v>
      </c>
      <c r="C1415">
        <v>62.975544999999997</v>
      </c>
      <c r="D1415">
        <v>72.010870999999995</v>
      </c>
      <c r="E1415">
        <v>72.010870999999995</v>
      </c>
      <c r="F1415">
        <v>76.019023000000004</v>
      </c>
      <c r="G1415">
        <v>91.032611000000003</v>
      </c>
      <c r="H1415">
        <v>105.027176</v>
      </c>
      <c r="I1415">
        <v>119.972829</v>
      </c>
      <c r="J1415">
        <v>130.02717699999999</v>
      </c>
      <c r="K1415">
        <v>139.19837200000001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1400</v>
      </c>
      <c r="B1416">
        <v>55.027175</v>
      </c>
      <c r="C1416">
        <v>62.975544999999997</v>
      </c>
      <c r="D1416">
        <v>70.991849000000002</v>
      </c>
      <c r="E1416">
        <v>73.980980000000002</v>
      </c>
      <c r="F1416">
        <v>75.000001999999995</v>
      </c>
      <c r="G1416">
        <v>87.975544999999997</v>
      </c>
      <c r="H1416">
        <v>100.00000199999999</v>
      </c>
      <c r="I1416">
        <v>113.994568</v>
      </c>
      <c r="J1416">
        <v>127.989133</v>
      </c>
      <c r="K1416">
        <v>139.67391599999999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1600</v>
      </c>
      <c r="B1417">
        <v>55.027175</v>
      </c>
      <c r="C1417">
        <v>62.975544999999997</v>
      </c>
      <c r="D1417">
        <v>70.991849000000002</v>
      </c>
      <c r="E1417">
        <v>72.010870999999995</v>
      </c>
      <c r="F1417">
        <v>73.029893000000001</v>
      </c>
      <c r="G1417">
        <v>84.986414999999994</v>
      </c>
      <c r="H1417">
        <v>94.972828000000007</v>
      </c>
      <c r="I1417">
        <v>111.005437</v>
      </c>
      <c r="J1417">
        <v>122.01087200000001</v>
      </c>
      <c r="K1417">
        <v>137.97554600000001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1800</v>
      </c>
      <c r="B1418">
        <v>55.027175</v>
      </c>
      <c r="C1418">
        <v>62.024458000000003</v>
      </c>
      <c r="D1418">
        <v>68.002718999999999</v>
      </c>
      <c r="E1418">
        <v>69.972828000000007</v>
      </c>
      <c r="F1418">
        <v>75.000001999999995</v>
      </c>
      <c r="G1418">
        <v>83.016306</v>
      </c>
      <c r="H1418">
        <v>91.983698000000004</v>
      </c>
      <c r="I1418">
        <v>101.970111</v>
      </c>
      <c r="J1418">
        <v>119.021742</v>
      </c>
      <c r="K1418">
        <v>129.00815499999999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2000</v>
      </c>
      <c r="B1419">
        <v>49.796196999999999</v>
      </c>
      <c r="C1419">
        <v>52.989131999999998</v>
      </c>
      <c r="D1419">
        <v>59.986414000000003</v>
      </c>
      <c r="E1419">
        <v>65.013587999999999</v>
      </c>
      <c r="F1419">
        <v>69.972828000000007</v>
      </c>
      <c r="G1419">
        <v>81.997283999999993</v>
      </c>
      <c r="H1419">
        <v>91.032611000000003</v>
      </c>
      <c r="I1419">
        <v>101.019024</v>
      </c>
      <c r="J1419">
        <v>116.032611</v>
      </c>
      <c r="K1419">
        <v>125.883155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2200</v>
      </c>
      <c r="B1420">
        <v>48.233696999999999</v>
      </c>
      <c r="C1420">
        <v>50.611414000000003</v>
      </c>
      <c r="D1420">
        <v>54.415762000000001</v>
      </c>
      <c r="E1420">
        <v>57.269022999999997</v>
      </c>
      <c r="F1420">
        <v>66.983697000000006</v>
      </c>
      <c r="G1420">
        <v>80.027175999999997</v>
      </c>
      <c r="H1420">
        <v>90.013588999999996</v>
      </c>
      <c r="I1420">
        <v>100.00000199999999</v>
      </c>
      <c r="J1420">
        <v>113.994568</v>
      </c>
      <c r="K1420">
        <v>124.932068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2400</v>
      </c>
      <c r="B1421">
        <v>45.380436000000003</v>
      </c>
      <c r="C1421">
        <v>48.709240000000001</v>
      </c>
      <c r="D1421">
        <v>53.804349000000002</v>
      </c>
      <c r="E1421">
        <v>57.269022999999997</v>
      </c>
      <c r="F1421">
        <v>62.567936000000003</v>
      </c>
      <c r="G1421">
        <v>75.000001999999995</v>
      </c>
      <c r="H1421">
        <v>87.975544999999997</v>
      </c>
      <c r="I1421">
        <v>97.010872000000006</v>
      </c>
      <c r="J1421">
        <v>112.50000199999999</v>
      </c>
      <c r="K1421">
        <v>123.980981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2500</v>
      </c>
      <c r="B1422">
        <v>43.817936000000003</v>
      </c>
      <c r="C1422">
        <v>45.923914000000003</v>
      </c>
      <c r="D1422">
        <v>52.173914000000003</v>
      </c>
      <c r="E1422">
        <v>54.687500999999997</v>
      </c>
      <c r="F1422">
        <v>60.529893000000001</v>
      </c>
      <c r="G1422">
        <v>68.070654000000005</v>
      </c>
      <c r="H1422">
        <v>83.016306</v>
      </c>
      <c r="I1422">
        <v>94.972828000000007</v>
      </c>
      <c r="J1422">
        <v>112.02445899999999</v>
      </c>
      <c r="K1422">
        <v>123.505437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2600</v>
      </c>
      <c r="B1423">
        <v>44.429349000000002</v>
      </c>
      <c r="C1423">
        <v>44.429349000000002</v>
      </c>
      <c r="D1423">
        <v>49.116849000000002</v>
      </c>
      <c r="E1423">
        <v>52.717391999999997</v>
      </c>
      <c r="F1423">
        <v>58.016306</v>
      </c>
      <c r="G1423">
        <v>66.576087999999999</v>
      </c>
      <c r="H1423">
        <v>76.019023000000004</v>
      </c>
      <c r="I1423">
        <v>87.975544999999997</v>
      </c>
      <c r="J1423">
        <v>111.005437</v>
      </c>
      <c r="K1423">
        <v>123.029894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2700</v>
      </c>
      <c r="B1424">
        <v>44.769022999999997</v>
      </c>
      <c r="C1424">
        <v>44.769022999999997</v>
      </c>
      <c r="D1424">
        <v>46.807065999999999</v>
      </c>
      <c r="E1424">
        <v>48.573371000000002</v>
      </c>
      <c r="F1424">
        <v>53.804349000000002</v>
      </c>
      <c r="G1424">
        <v>63.790762000000001</v>
      </c>
      <c r="H1424">
        <v>74.184783999999993</v>
      </c>
      <c r="I1424">
        <v>83.695654000000005</v>
      </c>
      <c r="J1424">
        <v>105.978263</v>
      </c>
      <c r="K1424">
        <v>122.48641600000001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2800</v>
      </c>
      <c r="B1425">
        <v>45.380436000000003</v>
      </c>
      <c r="C1425">
        <v>45.380436000000003</v>
      </c>
      <c r="D1425">
        <v>46.127718000000002</v>
      </c>
      <c r="E1425">
        <v>46.875000999999997</v>
      </c>
      <c r="F1425">
        <v>50.000000999999997</v>
      </c>
      <c r="G1425">
        <v>57.133153</v>
      </c>
      <c r="H1425">
        <v>68.478262000000001</v>
      </c>
      <c r="I1425">
        <v>79.483697000000006</v>
      </c>
      <c r="J1425">
        <v>101.970111</v>
      </c>
      <c r="K1425">
        <v>120.92391600000001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3000</v>
      </c>
      <c r="B1426">
        <v>45.312500999999997</v>
      </c>
      <c r="C1426">
        <v>45.312500999999997</v>
      </c>
      <c r="D1426">
        <v>45.312500999999997</v>
      </c>
      <c r="E1426">
        <v>45.312500999999997</v>
      </c>
      <c r="F1426">
        <v>47.622284000000001</v>
      </c>
      <c r="G1426">
        <v>53.804349000000002</v>
      </c>
      <c r="H1426">
        <v>66.168480000000002</v>
      </c>
      <c r="I1426">
        <v>76.086957999999996</v>
      </c>
      <c r="J1426">
        <v>95.584241000000006</v>
      </c>
      <c r="K1426">
        <v>115.013589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3250</v>
      </c>
      <c r="B1427">
        <v>45.516305000000003</v>
      </c>
      <c r="C1427">
        <v>45.516305000000003</v>
      </c>
      <c r="D1427">
        <v>45.516305000000003</v>
      </c>
      <c r="E1427">
        <v>45.516305000000003</v>
      </c>
      <c r="F1427">
        <v>45.516305000000003</v>
      </c>
      <c r="G1427">
        <v>45.516305000000003</v>
      </c>
      <c r="H1427">
        <v>54.008153</v>
      </c>
      <c r="I1427">
        <v>74.592393000000001</v>
      </c>
      <c r="J1427">
        <v>94.972828000000007</v>
      </c>
      <c r="K1427">
        <v>111.005437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3800</v>
      </c>
      <c r="B1428">
        <v>44.972827000000002</v>
      </c>
      <c r="C1428">
        <v>44.972827000000002</v>
      </c>
      <c r="D1428">
        <v>44.972827000000002</v>
      </c>
      <c r="E1428">
        <v>44.972827000000002</v>
      </c>
      <c r="F1428">
        <v>44.972827000000002</v>
      </c>
      <c r="G1428">
        <v>44.972827000000002</v>
      </c>
      <c r="H1428">
        <v>50.475544999999997</v>
      </c>
      <c r="I1428">
        <v>72.690218999999999</v>
      </c>
      <c r="J1428">
        <v>84.986414999999994</v>
      </c>
      <c r="K1428">
        <v>91.983698000000004</v>
      </c>
      <c r="L1428">
        <v>101.290763</v>
      </c>
      <c r="M1428">
        <v>101.290763</v>
      </c>
      <c r="N1428">
        <v>101.290763</v>
      </c>
      <c r="O1428">
        <v>144.97282899999999</v>
      </c>
    </row>
    <row r="1429" spans="1:15" x14ac:dyDescent="0.25">
      <c r="A1429">
        <v>4200</v>
      </c>
      <c r="B1429">
        <v>44.972827000000002</v>
      </c>
      <c r="C1429">
        <v>44.972827000000002</v>
      </c>
      <c r="D1429">
        <v>44.972827000000002</v>
      </c>
      <c r="E1429">
        <v>44.972827000000002</v>
      </c>
      <c r="F1429">
        <v>44.972827000000002</v>
      </c>
      <c r="G1429">
        <v>44.972827000000002</v>
      </c>
      <c r="H1429">
        <v>69.497283999999993</v>
      </c>
      <c r="I1429">
        <v>72.690218999999999</v>
      </c>
      <c r="J1429">
        <v>83.967393000000001</v>
      </c>
      <c r="K1429">
        <v>91.983698000000004</v>
      </c>
      <c r="L1429">
        <v>70.176631999999998</v>
      </c>
      <c r="M1429">
        <v>70.176631999999998</v>
      </c>
      <c r="N1429">
        <v>70.176631999999998</v>
      </c>
      <c r="O1429">
        <v>70.176631999999998</v>
      </c>
    </row>
    <row r="1431" spans="1:15" x14ac:dyDescent="0.25">
      <c r="A1431" t="s">
        <v>1112</v>
      </c>
      <c r="B1431" t="s">
        <v>174</v>
      </c>
    </row>
    <row r="1432" spans="1:15" x14ac:dyDescent="0.25">
      <c r="B1432" t="s">
        <v>146</v>
      </c>
    </row>
    <row r="1433" spans="1:15" x14ac:dyDescent="0.25">
      <c r="A1433" t="s">
        <v>22</v>
      </c>
      <c r="B1433">
        <v>0</v>
      </c>
      <c r="C1433">
        <v>9.3000000000000007</v>
      </c>
      <c r="D1433">
        <v>10.5</v>
      </c>
      <c r="E1433">
        <v>11.8</v>
      </c>
      <c r="F1433">
        <v>13.2</v>
      </c>
      <c r="G1433">
        <v>14.5</v>
      </c>
    </row>
    <row r="1434" spans="1:15" x14ac:dyDescent="0.25">
      <c r="A1434">
        <v>600</v>
      </c>
      <c r="B1434">
        <v>144.97282899999999</v>
      </c>
      <c r="C1434">
        <v>144.97282899999999</v>
      </c>
      <c r="D1434">
        <v>144.97282899999999</v>
      </c>
      <c r="E1434">
        <v>144.97282899999999</v>
      </c>
      <c r="F1434">
        <v>144.97282899999999</v>
      </c>
      <c r="G1434">
        <v>144.97282899999999</v>
      </c>
    </row>
    <row r="1435" spans="1:15" x14ac:dyDescent="0.25">
      <c r="A1435">
        <v>650</v>
      </c>
      <c r="B1435">
        <v>144.97282899999999</v>
      </c>
      <c r="C1435">
        <v>144.97282899999999</v>
      </c>
      <c r="D1435">
        <v>144.97282899999999</v>
      </c>
      <c r="E1435">
        <v>144.97282899999999</v>
      </c>
      <c r="F1435">
        <v>144.97282899999999</v>
      </c>
      <c r="G1435">
        <v>144.97282899999999</v>
      </c>
    </row>
    <row r="1436" spans="1:15" x14ac:dyDescent="0.25">
      <c r="A1436">
        <v>700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800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900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1000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1200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1380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1600</v>
      </c>
      <c r="B1442">
        <v>122.01087200000001</v>
      </c>
      <c r="C1442">
        <v>122.01087200000001</v>
      </c>
      <c r="D1442">
        <v>122.01087200000001</v>
      </c>
      <c r="E1442">
        <v>122.01087200000001</v>
      </c>
      <c r="F1442">
        <v>122.01087200000001</v>
      </c>
      <c r="G1442">
        <v>122.01087200000001</v>
      </c>
    </row>
    <row r="1443" spans="1:7" x14ac:dyDescent="0.25">
      <c r="A1443">
        <v>1800</v>
      </c>
      <c r="B1443">
        <v>113.994568</v>
      </c>
      <c r="C1443">
        <v>112.50000199999999</v>
      </c>
      <c r="D1443">
        <v>116.508155</v>
      </c>
      <c r="E1443">
        <v>118.00272</v>
      </c>
      <c r="F1443">
        <v>121.671198</v>
      </c>
      <c r="G1443">
        <v>122.282611</v>
      </c>
    </row>
    <row r="1444" spans="1:7" x14ac:dyDescent="0.25">
      <c r="A1444">
        <v>2000</v>
      </c>
      <c r="B1444">
        <v>104.008154</v>
      </c>
      <c r="C1444">
        <v>108.89945899999999</v>
      </c>
      <c r="D1444">
        <v>111.005437</v>
      </c>
      <c r="E1444">
        <v>115.013589</v>
      </c>
      <c r="F1444">
        <v>117.595111</v>
      </c>
      <c r="G1444">
        <v>119.633155</v>
      </c>
    </row>
    <row r="1445" spans="1:7" x14ac:dyDescent="0.25">
      <c r="A1445">
        <v>2200</v>
      </c>
      <c r="B1445">
        <v>91.032611000000003</v>
      </c>
      <c r="C1445">
        <v>103.12500199999999</v>
      </c>
      <c r="D1445">
        <v>106.182067</v>
      </c>
      <c r="E1445">
        <v>112.97554599999999</v>
      </c>
      <c r="F1445">
        <v>117.18750199999999</v>
      </c>
      <c r="G1445">
        <v>119.49728500000001</v>
      </c>
    </row>
    <row r="1446" spans="1:7" x14ac:dyDescent="0.25">
      <c r="A1446">
        <v>2400</v>
      </c>
      <c r="B1446">
        <v>80.978262999999998</v>
      </c>
      <c r="C1446">
        <v>97.486414999999994</v>
      </c>
      <c r="D1446">
        <v>100.203806</v>
      </c>
      <c r="E1446">
        <v>105.027176</v>
      </c>
      <c r="F1446">
        <v>106.114133</v>
      </c>
      <c r="G1446">
        <v>110.326089</v>
      </c>
    </row>
    <row r="1447" spans="1:7" x14ac:dyDescent="0.25">
      <c r="A1447">
        <v>2600</v>
      </c>
      <c r="B1447">
        <v>75.475544999999997</v>
      </c>
      <c r="C1447">
        <v>97.078806</v>
      </c>
      <c r="D1447">
        <v>95.991849999999999</v>
      </c>
      <c r="E1447">
        <v>98.709241000000006</v>
      </c>
      <c r="F1447">
        <v>102.921198</v>
      </c>
      <c r="G1447">
        <v>105.027176</v>
      </c>
    </row>
    <row r="1448" spans="1:7" x14ac:dyDescent="0.25">
      <c r="A1448">
        <v>2800</v>
      </c>
      <c r="B1448">
        <v>70.380436000000003</v>
      </c>
      <c r="C1448">
        <v>95.516306</v>
      </c>
      <c r="D1448">
        <v>97.010872000000006</v>
      </c>
      <c r="E1448">
        <v>93.478262999999998</v>
      </c>
      <c r="F1448">
        <v>98.029893000000001</v>
      </c>
      <c r="G1448">
        <v>101.019024</v>
      </c>
    </row>
    <row r="1449" spans="1:7" x14ac:dyDescent="0.25">
      <c r="A1449">
        <v>2900</v>
      </c>
      <c r="B1449">
        <v>67.323370999999995</v>
      </c>
      <c r="C1449">
        <v>98.980980000000002</v>
      </c>
      <c r="D1449">
        <v>101.290763</v>
      </c>
      <c r="E1449">
        <v>90.692937000000001</v>
      </c>
      <c r="F1449">
        <v>94.972828000000007</v>
      </c>
      <c r="G1449">
        <v>106.99728500000001</v>
      </c>
    </row>
    <row r="1450" spans="1:7" x14ac:dyDescent="0.25">
      <c r="A1450">
        <v>3000</v>
      </c>
      <c r="B1450">
        <v>64.130436000000003</v>
      </c>
      <c r="C1450">
        <v>96.875001999999995</v>
      </c>
      <c r="D1450">
        <v>94.972828000000007</v>
      </c>
      <c r="E1450">
        <v>91.983698000000004</v>
      </c>
      <c r="F1450">
        <v>98.029893000000001</v>
      </c>
      <c r="G1450">
        <v>110.59782800000001</v>
      </c>
    </row>
    <row r="1451" spans="1:7" x14ac:dyDescent="0.25">
      <c r="A1451">
        <v>3200</v>
      </c>
      <c r="B1451">
        <v>59.510871000000002</v>
      </c>
      <c r="C1451">
        <v>76.019023000000004</v>
      </c>
      <c r="D1451">
        <v>79.415762000000001</v>
      </c>
      <c r="E1451">
        <v>87.024457999999996</v>
      </c>
      <c r="F1451">
        <v>92.187501999999995</v>
      </c>
      <c r="G1451">
        <v>95.108698000000004</v>
      </c>
    </row>
    <row r="1452" spans="1:7" x14ac:dyDescent="0.25">
      <c r="A1452">
        <v>3250</v>
      </c>
      <c r="B1452">
        <v>57.676631999999998</v>
      </c>
      <c r="C1452">
        <v>77.309783999999993</v>
      </c>
      <c r="D1452">
        <v>80.978262999999998</v>
      </c>
      <c r="E1452">
        <v>84.986414999999994</v>
      </c>
      <c r="F1452">
        <v>87.975544999999997</v>
      </c>
      <c r="G1452">
        <v>90.013588999999996</v>
      </c>
    </row>
    <row r="1453" spans="1:7" x14ac:dyDescent="0.25">
      <c r="A1453">
        <v>3600</v>
      </c>
      <c r="B1453">
        <v>57.676631999999998</v>
      </c>
      <c r="C1453">
        <v>72.010870999999995</v>
      </c>
      <c r="D1453">
        <v>72.010870999999995</v>
      </c>
      <c r="E1453">
        <v>72.010870999999995</v>
      </c>
      <c r="F1453">
        <v>72.010870999999995</v>
      </c>
      <c r="G1453">
        <v>72.010870999999995</v>
      </c>
    </row>
    <row r="1454" spans="1:7" x14ac:dyDescent="0.25">
      <c r="A1454">
        <v>4000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6" spans="1:7" x14ac:dyDescent="0.25">
      <c r="A1456" t="s">
        <v>175</v>
      </c>
      <c r="B1456" t="s">
        <v>176</v>
      </c>
    </row>
    <row r="1457" spans="1:7" x14ac:dyDescent="0.25">
      <c r="B1457" t="s">
        <v>146</v>
      </c>
    </row>
    <row r="1458" spans="1:7" x14ac:dyDescent="0.25">
      <c r="A1458" t="s">
        <v>22</v>
      </c>
      <c r="B1458">
        <v>0</v>
      </c>
      <c r="C1458">
        <v>9.3000000000000007</v>
      </c>
      <c r="D1458">
        <v>10.5</v>
      </c>
      <c r="E1458">
        <v>11.8</v>
      </c>
      <c r="F1458">
        <v>13.2</v>
      </c>
      <c r="G1458">
        <v>14.5</v>
      </c>
    </row>
    <row r="1459" spans="1:7" x14ac:dyDescent="0.25">
      <c r="A1459">
        <v>600</v>
      </c>
      <c r="B1459">
        <v>144.97282899999999</v>
      </c>
      <c r="C1459">
        <v>144.97282899999999</v>
      </c>
      <c r="D1459">
        <v>144.97282899999999</v>
      </c>
      <c r="E1459">
        <v>144.97282899999999</v>
      </c>
      <c r="F1459">
        <v>144.97282899999999</v>
      </c>
      <c r="G1459">
        <v>144.97282899999999</v>
      </c>
    </row>
    <row r="1460" spans="1:7" x14ac:dyDescent="0.25">
      <c r="A1460">
        <v>650</v>
      </c>
      <c r="B1460">
        <v>144.97282899999999</v>
      </c>
      <c r="C1460">
        <v>144.97282899999999</v>
      </c>
      <c r="D1460">
        <v>144.97282899999999</v>
      </c>
      <c r="E1460">
        <v>144.97282899999999</v>
      </c>
      <c r="F1460">
        <v>144.97282899999999</v>
      </c>
      <c r="G1460">
        <v>144.97282899999999</v>
      </c>
    </row>
    <row r="1461" spans="1:7" x14ac:dyDescent="0.25">
      <c r="A1461">
        <v>700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800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900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1000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1200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1380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1600</v>
      </c>
      <c r="B1467">
        <v>122.01087200000001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1800</v>
      </c>
      <c r="B1468">
        <v>113.994568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2000</v>
      </c>
      <c r="B1469">
        <v>104.008154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2200</v>
      </c>
      <c r="B1470">
        <v>91.032611000000003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2400</v>
      </c>
      <c r="B1471">
        <v>80.978262999999998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2600</v>
      </c>
      <c r="B1472">
        <v>75.475544999999997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2800</v>
      </c>
      <c r="B1473">
        <v>70.380436000000003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2900</v>
      </c>
      <c r="B1474">
        <v>67.323370999999995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3000</v>
      </c>
      <c r="B1475">
        <v>64.130436000000003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3200</v>
      </c>
      <c r="B1476">
        <v>59.510871000000002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3250</v>
      </c>
      <c r="B1477">
        <v>57.676631999999998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3600</v>
      </c>
      <c r="B1478">
        <v>57.676631999999998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4000</v>
      </c>
      <c r="B1479">
        <v>0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1" spans="1:7" x14ac:dyDescent="0.25">
      <c r="A1481" t="s">
        <v>177</v>
      </c>
      <c r="B1481" t="s">
        <v>178</v>
      </c>
    </row>
    <row r="1482" spans="1:7" x14ac:dyDescent="0.25">
      <c r="B1482" t="s">
        <v>146</v>
      </c>
    </row>
    <row r="1483" spans="1:7" x14ac:dyDescent="0.25">
      <c r="A1483" t="s">
        <v>22</v>
      </c>
      <c r="B1483">
        <v>0</v>
      </c>
      <c r="C1483">
        <v>9.3000000000000007</v>
      </c>
      <c r="D1483">
        <v>10.5</v>
      </c>
      <c r="E1483">
        <v>11.8</v>
      </c>
      <c r="F1483">
        <v>13.2</v>
      </c>
      <c r="G1483">
        <v>14.5</v>
      </c>
    </row>
    <row r="1484" spans="1:7" x14ac:dyDescent="0.25">
      <c r="A1484">
        <v>600</v>
      </c>
      <c r="B1484">
        <v>144.97282899999999</v>
      </c>
      <c r="C1484">
        <v>144.97282899999999</v>
      </c>
      <c r="D1484">
        <v>144.97282899999999</v>
      </c>
      <c r="E1484">
        <v>144.97282899999999</v>
      </c>
      <c r="F1484">
        <v>144.97282899999999</v>
      </c>
      <c r="G1484">
        <v>144.97282899999999</v>
      </c>
    </row>
    <row r="1485" spans="1:7" x14ac:dyDescent="0.25">
      <c r="A1485">
        <v>650</v>
      </c>
      <c r="B1485">
        <v>144.97282899999999</v>
      </c>
      <c r="C1485">
        <v>144.97282899999999</v>
      </c>
      <c r="D1485">
        <v>144.97282899999999</v>
      </c>
      <c r="E1485">
        <v>144.97282899999999</v>
      </c>
      <c r="F1485">
        <v>144.97282899999999</v>
      </c>
      <c r="G1485">
        <v>144.97282899999999</v>
      </c>
    </row>
    <row r="1486" spans="1:7" x14ac:dyDescent="0.25">
      <c r="A1486">
        <v>700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800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900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1000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1200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1380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1600</v>
      </c>
      <c r="B1492">
        <v>122.01087200000001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1800</v>
      </c>
      <c r="B1493">
        <v>113.994568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2000</v>
      </c>
      <c r="B1494">
        <v>104.008154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2200</v>
      </c>
      <c r="B1495">
        <v>91.032611000000003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2400</v>
      </c>
      <c r="B1496">
        <v>80.978262999999998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2600</v>
      </c>
      <c r="B1497">
        <v>75.475544999999997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2800</v>
      </c>
      <c r="B1498">
        <v>70.380436000000003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2900</v>
      </c>
      <c r="B1499">
        <v>67.323370999999995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3000</v>
      </c>
      <c r="B1500">
        <v>64.130436000000003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3200</v>
      </c>
      <c r="B1501">
        <v>59.510871000000002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3250</v>
      </c>
      <c r="B1502">
        <v>57.676631999999998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3600</v>
      </c>
      <c r="B1503">
        <v>57.676631999999998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4000</v>
      </c>
      <c r="B1504">
        <v>0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6" spans="1:2" x14ac:dyDescent="0.25">
      <c r="A1506" t="s">
        <v>179</v>
      </c>
      <c r="B1506" t="s">
        <v>180</v>
      </c>
    </row>
    <row r="1507" spans="1:2" x14ac:dyDescent="0.25">
      <c r="A1507" t="s">
        <v>3</v>
      </c>
      <c r="B1507" t="s">
        <v>6</v>
      </c>
    </row>
    <row r="1508" spans="1:2" x14ac:dyDescent="0.25">
      <c r="A1508">
        <v>1</v>
      </c>
      <c r="B1508">
        <v>750</v>
      </c>
    </row>
    <row r="1509" spans="1:2" x14ac:dyDescent="0.25">
      <c r="A1509">
        <v>2</v>
      </c>
      <c r="B1509">
        <v>800</v>
      </c>
    </row>
    <row r="1510" spans="1:2" x14ac:dyDescent="0.25">
      <c r="A1510">
        <v>3</v>
      </c>
      <c r="B1510">
        <v>900</v>
      </c>
    </row>
    <row r="1511" spans="1:2" x14ac:dyDescent="0.25">
      <c r="A1511">
        <v>4</v>
      </c>
      <c r="B1511">
        <v>1000</v>
      </c>
    </row>
    <row r="1512" spans="1:2" x14ac:dyDescent="0.25">
      <c r="A1512">
        <v>5</v>
      </c>
      <c r="B1512">
        <v>1200</v>
      </c>
    </row>
    <row r="1513" spans="1:2" x14ac:dyDescent="0.25">
      <c r="A1513">
        <v>6</v>
      </c>
      <c r="B1513">
        <v>1400</v>
      </c>
    </row>
    <row r="1514" spans="1:2" x14ac:dyDescent="0.25">
      <c r="A1514">
        <v>7</v>
      </c>
      <c r="B1514">
        <v>1600</v>
      </c>
    </row>
    <row r="1515" spans="1:2" x14ac:dyDescent="0.25">
      <c r="A1515">
        <v>8</v>
      </c>
      <c r="B1515">
        <v>1800</v>
      </c>
    </row>
    <row r="1516" spans="1:2" x14ac:dyDescent="0.25">
      <c r="A1516">
        <v>9</v>
      </c>
      <c r="B1516">
        <v>2000</v>
      </c>
    </row>
    <row r="1517" spans="1:2" x14ac:dyDescent="0.25">
      <c r="A1517">
        <v>10</v>
      </c>
      <c r="B1517">
        <v>2200</v>
      </c>
    </row>
    <row r="1518" spans="1:2" x14ac:dyDescent="0.25">
      <c r="A1518">
        <v>11</v>
      </c>
      <c r="B1518">
        <v>2400</v>
      </c>
    </row>
    <row r="1519" spans="1:2" x14ac:dyDescent="0.25">
      <c r="A1519">
        <v>12</v>
      </c>
      <c r="B1519">
        <v>2600</v>
      </c>
    </row>
    <row r="1520" spans="1:2" x14ac:dyDescent="0.25">
      <c r="A1520">
        <v>13</v>
      </c>
      <c r="B1520">
        <v>2700</v>
      </c>
    </row>
    <row r="1521" spans="1:2" x14ac:dyDescent="0.25">
      <c r="A1521">
        <v>14</v>
      </c>
      <c r="B1521">
        <v>2800</v>
      </c>
    </row>
    <row r="1522" spans="1:2" x14ac:dyDescent="0.25">
      <c r="A1522">
        <v>15</v>
      </c>
      <c r="B1522">
        <v>2900</v>
      </c>
    </row>
    <row r="1523" spans="1:2" x14ac:dyDescent="0.25">
      <c r="A1523">
        <v>16</v>
      </c>
      <c r="B1523">
        <v>3000</v>
      </c>
    </row>
    <row r="1524" spans="1:2" x14ac:dyDescent="0.25">
      <c r="A1524">
        <v>17</v>
      </c>
      <c r="B1524">
        <v>3200</v>
      </c>
    </row>
    <row r="1525" spans="1:2" x14ac:dyDescent="0.25">
      <c r="A1525">
        <v>18</v>
      </c>
      <c r="B1525">
        <v>3600</v>
      </c>
    </row>
    <row r="1526" spans="1:2" x14ac:dyDescent="0.25">
      <c r="A1526">
        <v>19</v>
      </c>
      <c r="B1526">
        <v>4000</v>
      </c>
    </row>
    <row r="1528" spans="1:2" x14ac:dyDescent="0.25">
      <c r="A1528" t="s">
        <v>181</v>
      </c>
      <c r="B1528" t="s">
        <v>182</v>
      </c>
    </row>
    <row r="1529" spans="1:2" x14ac:dyDescent="0.25">
      <c r="A1529" t="s">
        <v>3</v>
      </c>
      <c r="B1529" t="s">
        <v>183</v>
      </c>
    </row>
    <row r="1530" spans="1:2" x14ac:dyDescent="0.25">
      <c r="A1530">
        <v>1</v>
      </c>
      <c r="B1530">
        <v>4.4983000000000002E-2</v>
      </c>
    </row>
    <row r="1531" spans="1:2" x14ac:dyDescent="0.25">
      <c r="A1531">
        <v>2</v>
      </c>
      <c r="B1531">
        <v>4.7974000000000003E-2</v>
      </c>
    </row>
    <row r="1532" spans="1:2" x14ac:dyDescent="0.25">
      <c r="A1532">
        <v>3</v>
      </c>
      <c r="B1532">
        <v>4.9987999999999998E-2</v>
      </c>
    </row>
    <row r="1533" spans="1:2" x14ac:dyDescent="0.25">
      <c r="A1533">
        <v>4</v>
      </c>
      <c r="B1533">
        <v>5.2002E-2</v>
      </c>
    </row>
    <row r="1534" spans="1:2" x14ac:dyDescent="0.25">
      <c r="A1534">
        <v>5</v>
      </c>
      <c r="B1534">
        <v>5.4993E-2</v>
      </c>
    </row>
    <row r="1535" spans="1:2" x14ac:dyDescent="0.25">
      <c r="A1535">
        <v>6</v>
      </c>
      <c r="B1535">
        <v>5.7007000000000002E-2</v>
      </c>
    </row>
    <row r="1536" spans="1:2" x14ac:dyDescent="0.25">
      <c r="A1536">
        <v>7</v>
      </c>
      <c r="B1536">
        <v>5.9998000000000003E-2</v>
      </c>
    </row>
    <row r="1537" spans="1:17" x14ac:dyDescent="0.25">
      <c r="A1537">
        <v>8</v>
      </c>
      <c r="B1537">
        <v>6.2011999999999998E-2</v>
      </c>
    </row>
    <row r="1538" spans="1:17" x14ac:dyDescent="0.25">
      <c r="A1538">
        <v>9</v>
      </c>
      <c r="B1538">
        <v>9.9975999999999995E-2</v>
      </c>
    </row>
    <row r="1539" spans="1:17" x14ac:dyDescent="0.25">
      <c r="A1539">
        <v>10</v>
      </c>
      <c r="B1539">
        <v>9.9975999999999995E-2</v>
      </c>
    </row>
    <row r="1540" spans="1:17" x14ac:dyDescent="0.25">
      <c r="A1540">
        <v>11</v>
      </c>
      <c r="B1540">
        <v>9.9975999999999995E-2</v>
      </c>
    </row>
    <row r="1541" spans="1:17" x14ac:dyDescent="0.25">
      <c r="A1541">
        <v>12</v>
      </c>
      <c r="B1541">
        <v>9.9975999999999995E-2</v>
      </c>
    </row>
    <row r="1542" spans="1:17" x14ac:dyDescent="0.25">
      <c r="A1542">
        <v>13</v>
      </c>
      <c r="B1542">
        <v>9.9975999999999995E-2</v>
      </c>
    </row>
    <row r="1543" spans="1:17" x14ac:dyDescent="0.25">
      <c r="A1543">
        <v>14</v>
      </c>
      <c r="B1543">
        <v>9.9975999999999995E-2</v>
      </c>
    </row>
    <row r="1544" spans="1:17" x14ac:dyDescent="0.25">
      <c r="A1544">
        <v>15</v>
      </c>
      <c r="B1544">
        <v>9.9975999999999995E-2</v>
      </c>
    </row>
    <row r="1545" spans="1:17" x14ac:dyDescent="0.25">
      <c r="A1545">
        <v>16</v>
      </c>
      <c r="B1545">
        <v>9.9975999999999995E-2</v>
      </c>
    </row>
    <row r="1547" spans="1:17" x14ac:dyDescent="0.25">
      <c r="A1547" t="s">
        <v>184</v>
      </c>
      <c r="B1547" t="s">
        <v>185</v>
      </c>
    </row>
    <row r="1548" spans="1:17" x14ac:dyDescent="0.25">
      <c r="B1548" t="s">
        <v>186</v>
      </c>
    </row>
    <row r="1549" spans="1:17" x14ac:dyDescent="0.25">
      <c r="A1549" t="s">
        <v>22</v>
      </c>
      <c r="B1549">
        <v>4.4979999999999999E-2</v>
      </c>
      <c r="C1549">
        <v>4.7969999999999999E-2</v>
      </c>
      <c r="D1549">
        <v>4.999E-2</v>
      </c>
      <c r="E1549">
        <v>5.1999999999999998E-2</v>
      </c>
      <c r="F1549">
        <v>5.4989999999999997E-2</v>
      </c>
      <c r="G1549">
        <v>5.7009999999999998E-2</v>
      </c>
      <c r="H1549">
        <v>0.06</v>
      </c>
      <c r="I1549">
        <v>6.2010000000000003E-2</v>
      </c>
      <c r="J1549">
        <v>9.9979999999999999E-2</v>
      </c>
      <c r="K1549">
        <v>9.9979999999999999E-2</v>
      </c>
      <c r="L1549">
        <v>9.9979999999999999E-2</v>
      </c>
      <c r="M1549">
        <v>9.9979999999999999E-2</v>
      </c>
      <c r="N1549">
        <v>9.9979999999999999E-2</v>
      </c>
      <c r="O1549">
        <v>9.9979999999999999E-2</v>
      </c>
      <c r="P1549">
        <v>9.9979999999999999E-2</v>
      </c>
      <c r="Q1549">
        <v>9.9979999999999999E-2</v>
      </c>
    </row>
    <row r="1550" spans="1:17" x14ac:dyDescent="0.25">
      <c r="A1550">
        <v>750</v>
      </c>
      <c r="B1550">
        <v>69.972825</v>
      </c>
      <c r="C1550">
        <v>69.972825</v>
      </c>
      <c r="D1550">
        <v>69.972825</v>
      </c>
      <c r="E1550">
        <v>69.972825</v>
      </c>
      <c r="F1550">
        <v>69.972825</v>
      </c>
      <c r="G1550">
        <v>73.233694999999997</v>
      </c>
      <c r="H1550">
        <v>83.016304000000005</v>
      </c>
      <c r="I1550">
        <v>94.972825</v>
      </c>
      <c r="J1550">
        <v>144.972825</v>
      </c>
      <c r="K1550">
        <v>144.972825</v>
      </c>
      <c r="L1550">
        <v>144.972825</v>
      </c>
      <c r="M1550">
        <v>144.972825</v>
      </c>
      <c r="N1550">
        <v>144.972825</v>
      </c>
      <c r="O1550">
        <v>144.972825</v>
      </c>
      <c r="P1550">
        <v>144.972825</v>
      </c>
      <c r="Q1550">
        <v>144.972825</v>
      </c>
    </row>
    <row r="1551" spans="1:17" x14ac:dyDescent="0.25">
      <c r="A1551">
        <v>800</v>
      </c>
      <c r="B1551">
        <v>69.972825</v>
      </c>
      <c r="C1551">
        <v>69.972825</v>
      </c>
      <c r="D1551">
        <v>69.972825</v>
      </c>
      <c r="E1551">
        <v>69.972825</v>
      </c>
      <c r="F1551">
        <v>69.972825</v>
      </c>
      <c r="G1551">
        <v>73.233694999999997</v>
      </c>
      <c r="H1551">
        <v>83.016304000000005</v>
      </c>
      <c r="I1551">
        <v>97.010869</v>
      </c>
      <c r="J1551">
        <v>144.972825</v>
      </c>
      <c r="K1551">
        <v>144.972825</v>
      </c>
      <c r="L1551">
        <v>144.972825</v>
      </c>
      <c r="M1551">
        <v>144.972825</v>
      </c>
      <c r="N1551">
        <v>144.972825</v>
      </c>
      <c r="O1551">
        <v>144.972825</v>
      </c>
      <c r="P1551">
        <v>144.972825</v>
      </c>
      <c r="Q1551">
        <v>144.972825</v>
      </c>
    </row>
    <row r="1552" spans="1:17" x14ac:dyDescent="0.25">
      <c r="A1552">
        <v>900</v>
      </c>
      <c r="B1552">
        <v>69.972825</v>
      </c>
      <c r="C1552">
        <v>69.972825</v>
      </c>
      <c r="D1552">
        <v>69.972825</v>
      </c>
      <c r="E1552">
        <v>69.972825</v>
      </c>
      <c r="F1552">
        <v>74.999999000000003</v>
      </c>
      <c r="G1552">
        <v>76.970107999999996</v>
      </c>
      <c r="H1552">
        <v>84.986412000000001</v>
      </c>
      <c r="I1552">
        <v>104.008151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1000</v>
      </c>
      <c r="B1553">
        <v>68.002717000000004</v>
      </c>
      <c r="C1553">
        <v>68.002717000000004</v>
      </c>
      <c r="D1553">
        <v>68.002717000000004</v>
      </c>
      <c r="E1553">
        <v>68.002717000000004</v>
      </c>
      <c r="F1553">
        <v>76.970107999999996</v>
      </c>
      <c r="G1553">
        <v>84.986412000000001</v>
      </c>
      <c r="H1553">
        <v>84.986412000000001</v>
      </c>
      <c r="I1553">
        <v>101.970108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1200</v>
      </c>
      <c r="B1554">
        <v>76.970107999999996</v>
      </c>
      <c r="C1554">
        <v>81.997281999999998</v>
      </c>
      <c r="D1554">
        <v>83.016304000000005</v>
      </c>
      <c r="E1554">
        <v>84.986412000000001</v>
      </c>
      <c r="F1554">
        <v>95.991847000000007</v>
      </c>
      <c r="G1554">
        <v>95.991847000000007</v>
      </c>
      <c r="H1554">
        <v>101.494564</v>
      </c>
      <c r="I1554">
        <v>111.00543399999999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1400</v>
      </c>
      <c r="B1555">
        <v>98.029889999999995</v>
      </c>
      <c r="C1555">
        <v>98.029889999999995</v>
      </c>
      <c r="D1555">
        <v>99.999999000000003</v>
      </c>
      <c r="E1555">
        <v>102.98913</v>
      </c>
      <c r="F1555">
        <v>106.997282</v>
      </c>
      <c r="G1555">
        <v>106.997282</v>
      </c>
      <c r="H1555">
        <v>112.432064</v>
      </c>
      <c r="I1555">
        <v>112.432064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1600</v>
      </c>
      <c r="B1556">
        <v>119.633151</v>
      </c>
      <c r="C1556">
        <v>121.059782</v>
      </c>
      <c r="D1556">
        <v>123.02988999999999</v>
      </c>
      <c r="E1556">
        <v>123.02988999999999</v>
      </c>
      <c r="F1556">
        <v>123.02988999999999</v>
      </c>
      <c r="G1556">
        <v>123.02988999999999</v>
      </c>
      <c r="H1556">
        <v>123.02988999999999</v>
      </c>
      <c r="I1556">
        <v>123.02988999999999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1800</v>
      </c>
      <c r="B1557">
        <v>118.749999</v>
      </c>
      <c r="C1557">
        <v>126.019021</v>
      </c>
      <c r="D1557">
        <v>126.019021</v>
      </c>
      <c r="E1557">
        <v>126.019021</v>
      </c>
      <c r="F1557">
        <v>126.019021</v>
      </c>
      <c r="G1557">
        <v>126.019021</v>
      </c>
      <c r="H1557">
        <v>126.019021</v>
      </c>
      <c r="I1557">
        <v>126.019021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2000</v>
      </c>
      <c r="B1558">
        <v>121.73912900000001</v>
      </c>
      <c r="C1558">
        <v>125.543477</v>
      </c>
      <c r="D1558">
        <v>126.29076000000001</v>
      </c>
      <c r="E1558">
        <v>126.970108</v>
      </c>
      <c r="F1558">
        <v>130.97826000000001</v>
      </c>
      <c r="G1558">
        <v>130.97826000000001</v>
      </c>
      <c r="H1558">
        <v>130.97826000000001</v>
      </c>
      <c r="I1558">
        <v>130.97826000000001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2200</v>
      </c>
      <c r="B1559">
        <v>120.788042</v>
      </c>
      <c r="C1559">
        <v>128.26086799999999</v>
      </c>
      <c r="D1559">
        <v>131.589673</v>
      </c>
      <c r="E1559">
        <v>134.986412</v>
      </c>
      <c r="F1559">
        <v>137.02445499999999</v>
      </c>
      <c r="G1559">
        <v>137.02445499999999</v>
      </c>
      <c r="H1559">
        <v>137.02445499999999</v>
      </c>
      <c r="I1559">
        <v>137.02445499999999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2400</v>
      </c>
      <c r="B1560">
        <v>112.499999</v>
      </c>
      <c r="C1560">
        <v>119.021738</v>
      </c>
      <c r="D1560">
        <v>122.010868</v>
      </c>
      <c r="E1560">
        <v>124.999999</v>
      </c>
      <c r="F1560">
        <v>137.02445499999999</v>
      </c>
      <c r="G1560">
        <v>137.02445499999999</v>
      </c>
      <c r="H1560">
        <v>137.02445499999999</v>
      </c>
      <c r="I1560">
        <v>137.02445499999999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2600</v>
      </c>
      <c r="B1561">
        <v>110.19021600000001</v>
      </c>
      <c r="C1561">
        <v>113.994564</v>
      </c>
      <c r="D1561">
        <v>117.934782</v>
      </c>
      <c r="E1561">
        <v>121.94293399999999</v>
      </c>
      <c r="F1561">
        <v>136.00543400000001</v>
      </c>
      <c r="G1561">
        <v>137.97554199999999</v>
      </c>
      <c r="H1561">
        <v>137.97554199999999</v>
      </c>
      <c r="I1561">
        <v>137.97554199999999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2700</v>
      </c>
      <c r="B1562">
        <v>105.706521</v>
      </c>
      <c r="C1562">
        <v>110.733695</v>
      </c>
      <c r="D1562">
        <v>117.527173</v>
      </c>
      <c r="E1562">
        <v>122.010868</v>
      </c>
      <c r="F1562">
        <v>133.96738999999999</v>
      </c>
      <c r="G1562">
        <v>140.013586</v>
      </c>
      <c r="H1562">
        <v>140.013586</v>
      </c>
      <c r="I1562">
        <v>140.013586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2800</v>
      </c>
      <c r="B1563">
        <v>101.222825</v>
      </c>
      <c r="C1563">
        <v>107.40488999999999</v>
      </c>
      <c r="D1563">
        <v>117.05162900000001</v>
      </c>
      <c r="E1563">
        <v>122.010868</v>
      </c>
      <c r="F1563">
        <v>133.01630299999999</v>
      </c>
      <c r="G1563">
        <v>142.527173</v>
      </c>
      <c r="H1563">
        <v>142.527173</v>
      </c>
      <c r="I1563">
        <v>142.527173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2900</v>
      </c>
      <c r="B1564">
        <v>98.980976999999996</v>
      </c>
      <c r="C1564">
        <v>107.472825</v>
      </c>
      <c r="D1564">
        <v>116.032608</v>
      </c>
      <c r="E1564">
        <v>122.010868</v>
      </c>
      <c r="F1564">
        <v>133.01630299999999</v>
      </c>
      <c r="G1564">
        <v>137.02445499999999</v>
      </c>
      <c r="H1564">
        <v>141.98369400000001</v>
      </c>
      <c r="I1564">
        <v>141.98369400000001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3000</v>
      </c>
      <c r="B1565">
        <v>95.720107999999996</v>
      </c>
      <c r="C1565">
        <v>102.98913</v>
      </c>
      <c r="D1565">
        <v>108.96738999999999</v>
      </c>
      <c r="E1565">
        <v>114.945651</v>
      </c>
      <c r="F1565">
        <v>119.972825</v>
      </c>
      <c r="G1565">
        <v>122.010868</v>
      </c>
      <c r="H1565">
        <v>131.521738</v>
      </c>
      <c r="I1565">
        <v>131.521738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3200</v>
      </c>
      <c r="B1566">
        <v>79.755433999999994</v>
      </c>
      <c r="C1566">
        <v>93.002717000000004</v>
      </c>
      <c r="D1566">
        <v>93.817933999999994</v>
      </c>
      <c r="E1566">
        <v>94.701086000000004</v>
      </c>
      <c r="F1566">
        <v>99.999999000000003</v>
      </c>
      <c r="G1566">
        <v>101.019021</v>
      </c>
      <c r="H1566">
        <v>102.98913</v>
      </c>
      <c r="I1566">
        <v>102.98913</v>
      </c>
      <c r="J1566">
        <v>102.98913</v>
      </c>
      <c r="K1566">
        <v>102.98913</v>
      </c>
      <c r="L1566">
        <v>102.98913</v>
      </c>
      <c r="M1566">
        <v>102.98913</v>
      </c>
      <c r="N1566">
        <v>102.98913</v>
      </c>
      <c r="O1566">
        <v>102.98913</v>
      </c>
      <c r="P1566">
        <v>102.98913</v>
      </c>
      <c r="Q1566">
        <v>102.98913</v>
      </c>
    </row>
    <row r="1567" spans="1:17" x14ac:dyDescent="0.25">
      <c r="A1567">
        <v>3600</v>
      </c>
      <c r="B1567">
        <v>70.991847000000007</v>
      </c>
      <c r="C1567">
        <v>70.991847000000007</v>
      </c>
      <c r="D1567">
        <v>70.991847000000007</v>
      </c>
      <c r="E1567">
        <v>70.991847000000007</v>
      </c>
      <c r="F1567">
        <v>70.991847000000007</v>
      </c>
      <c r="G1567">
        <v>70.991847000000007</v>
      </c>
      <c r="H1567">
        <v>70.991847000000007</v>
      </c>
      <c r="I1567">
        <v>70.991847000000007</v>
      </c>
      <c r="J1567">
        <v>69.972825</v>
      </c>
      <c r="K1567">
        <v>69.972825</v>
      </c>
      <c r="L1567">
        <v>69.972825</v>
      </c>
      <c r="M1567">
        <v>69.972825</v>
      </c>
      <c r="N1567">
        <v>69.972825</v>
      </c>
      <c r="O1567">
        <v>69.972825</v>
      </c>
      <c r="P1567">
        <v>69.972825</v>
      </c>
      <c r="Q1567">
        <v>69.972825</v>
      </c>
    </row>
    <row r="1568" spans="1:17" x14ac:dyDescent="0.25">
      <c r="A1568">
        <v>4000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70" spans="1:2" x14ac:dyDescent="0.25">
      <c r="A1570" t="s">
        <v>187</v>
      </c>
      <c r="B1570" t="s">
        <v>188</v>
      </c>
    </row>
    <row r="1571" spans="1:2" x14ac:dyDescent="0.25">
      <c r="A1571" t="s">
        <v>3</v>
      </c>
      <c r="B1571" t="s">
        <v>6</v>
      </c>
    </row>
    <row r="1572" spans="1:2" x14ac:dyDescent="0.25">
      <c r="A1572">
        <v>1</v>
      </c>
      <c r="B1572">
        <v>1450</v>
      </c>
    </row>
    <row r="1573" spans="1:2" x14ac:dyDescent="0.25">
      <c r="A1573">
        <v>2</v>
      </c>
      <c r="B1573">
        <v>1500</v>
      </c>
    </row>
    <row r="1574" spans="1:2" x14ac:dyDescent="0.25">
      <c r="A1574">
        <v>3</v>
      </c>
      <c r="B1574">
        <v>1600</v>
      </c>
    </row>
    <row r="1575" spans="1:2" x14ac:dyDescent="0.25">
      <c r="A1575">
        <v>4</v>
      </c>
      <c r="B1575">
        <v>1700</v>
      </c>
    </row>
    <row r="1576" spans="1:2" x14ac:dyDescent="0.25">
      <c r="A1576">
        <v>5</v>
      </c>
      <c r="B1576">
        <v>1800</v>
      </c>
    </row>
    <row r="1577" spans="1:2" x14ac:dyDescent="0.25">
      <c r="A1577">
        <v>6</v>
      </c>
      <c r="B1577">
        <v>1900</v>
      </c>
    </row>
    <row r="1578" spans="1:2" x14ac:dyDescent="0.25">
      <c r="A1578">
        <v>7</v>
      </c>
      <c r="B1578">
        <v>2000</v>
      </c>
    </row>
    <row r="1579" spans="1:2" x14ac:dyDescent="0.25">
      <c r="A1579">
        <v>8</v>
      </c>
      <c r="B1579">
        <v>2100</v>
      </c>
    </row>
    <row r="1580" spans="1:2" x14ac:dyDescent="0.25">
      <c r="A1580">
        <v>9</v>
      </c>
      <c r="B1580">
        <v>2200</v>
      </c>
    </row>
    <row r="1581" spans="1:2" x14ac:dyDescent="0.25">
      <c r="A1581">
        <v>10</v>
      </c>
      <c r="B1581">
        <v>2600</v>
      </c>
    </row>
    <row r="1582" spans="1:2" x14ac:dyDescent="0.25">
      <c r="A1582">
        <v>11</v>
      </c>
      <c r="B1582">
        <v>2700</v>
      </c>
    </row>
    <row r="1583" spans="1:2" x14ac:dyDescent="0.25">
      <c r="A1583">
        <v>12</v>
      </c>
      <c r="B1583">
        <v>2800</v>
      </c>
    </row>
    <row r="1584" spans="1:2" x14ac:dyDescent="0.25">
      <c r="A1584">
        <v>13</v>
      </c>
      <c r="B1584">
        <v>2900</v>
      </c>
    </row>
    <row r="1585" spans="1:6" x14ac:dyDescent="0.25">
      <c r="A1585">
        <v>14</v>
      </c>
      <c r="B1585">
        <v>2925</v>
      </c>
    </row>
    <row r="1587" spans="1:6" x14ac:dyDescent="0.25">
      <c r="A1587" t="s">
        <v>189</v>
      </c>
      <c r="B1587" t="s">
        <v>190</v>
      </c>
    </row>
    <row r="1588" spans="1:6" x14ac:dyDescent="0.25">
      <c r="A1588" t="s">
        <v>3</v>
      </c>
      <c r="B1588" t="s">
        <v>86</v>
      </c>
    </row>
    <row r="1589" spans="1:6" x14ac:dyDescent="0.25">
      <c r="A1589">
        <v>1</v>
      </c>
      <c r="B1589">
        <v>0</v>
      </c>
    </row>
    <row r="1590" spans="1:6" x14ac:dyDescent="0.25">
      <c r="A1590">
        <v>2</v>
      </c>
      <c r="B1590">
        <v>1.0000009999999999</v>
      </c>
    </row>
    <row r="1591" spans="1:6" x14ac:dyDescent="0.25">
      <c r="A1591">
        <v>3</v>
      </c>
      <c r="B1591">
        <v>2.0000010000000001</v>
      </c>
    </row>
    <row r="1592" spans="1:6" x14ac:dyDescent="0.25">
      <c r="A1592">
        <v>4</v>
      </c>
      <c r="B1592">
        <v>3.0000019999999998</v>
      </c>
    </row>
    <row r="1593" spans="1:6" x14ac:dyDescent="0.25">
      <c r="A1593">
        <v>5</v>
      </c>
      <c r="B1593">
        <v>3.9899930000000001</v>
      </c>
    </row>
    <row r="1595" spans="1:6" x14ac:dyDescent="0.25">
      <c r="A1595" t="s">
        <v>191</v>
      </c>
      <c r="B1595" t="s">
        <v>192</v>
      </c>
    </row>
    <row r="1596" spans="1:6" x14ac:dyDescent="0.25">
      <c r="B1596" t="s">
        <v>193</v>
      </c>
    </row>
    <row r="1597" spans="1:6" x14ac:dyDescent="0.25">
      <c r="A1597" t="s">
        <v>22</v>
      </c>
      <c r="B1597">
        <v>0</v>
      </c>
      <c r="C1597">
        <v>1</v>
      </c>
      <c r="D1597">
        <v>2</v>
      </c>
      <c r="E1597">
        <v>3</v>
      </c>
      <c r="F1597">
        <v>3.99</v>
      </c>
    </row>
    <row r="1598" spans="1:6" x14ac:dyDescent="0.25">
      <c r="A1598">
        <v>1450</v>
      </c>
      <c r="B1598">
        <v>113.519024</v>
      </c>
      <c r="C1598">
        <v>113.58695899999999</v>
      </c>
      <c r="D1598">
        <v>113.58695899999999</v>
      </c>
      <c r="E1598">
        <v>113.58695899999999</v>
      </c>
      <c r="F1598">
        <v>113.58695899999999</v>
      </c>
    </row>
    <row r="1599" spans="1:6" x14ac:dyDescent="0.25">
      <c r="A1599">
        <v>1500</v>
      </c>
      <c r="B1599">
        <v>116.032611</v>
      </c>
      <c r="C1599">
        <v>114.19837200000001</v>
      </c>
      <c r="D1599">
        <v>113.519024</v>
      </c>
      <c r="E1599">
        <v>113.519024</v>
      </c>
      <c r="F1599">
        <v>113.519024</v>
      </c>
    </row>
    <row r="1600" spans="1:6" x14ac:dyDescent="0.25">
      <c r="A1600">
        <v>1600</v>
      </c>
      <c r="B1600">
        <v>119.089676</v>
      </c>
      <c r="C1600">
        <v>116.576089</v>
      </c>
      <c r="D1600">
        <v>118.070655</v>
      </c>
      <c r="E1600">
        <v>118.070655</v>
      </c>
      <c r="F1600">
        <v>118.070655</v>
      </c>
    </row>
    <row r="1601" spans="1:6" x14ac:dyDescent="0.25">
      <c r="A1601">
        <v>1700</v>
      </c>
      <c r="B1601">
        <v>115.013589</v>
      </c>
      <c r="C1601">
        <v>114.87772</v>
      </c>
      <c r="D1601">
        <v>116.032611</v>
      </c>
      <c r="E1601">
        <v>116.032611</v>
      </c>
      <c r="F1601">
        <v>116.032611</v>
      </c>
    </row>
    <row r="1602" spans="1:6" x14ac:dyDescent="0.25">
      <c r="A1602">
        <v>1800</v>
      </c>
      <c r="B1602">
        <v>118.817937</v>
      </c>
      <c r="C1602">
        <v>118.070655</v>
      </c>
      <c r="D1602">
        <v>119.49728500000001</v>
      </c>
      <c r="E1602">
        <v>119.49728500000001</v>
      </c>
      <c r="F1602">
        <v>119.49728500000001</v>
      </c>
    </row>
    <row r="1603" spans="1:6" x14ac:dyDescent="0.25">
      <c r="A1603">
        <v>1900</v>
      </c>
      <c r="B1603">
        <v>122.62228500000001</v>
      </c>
      <c r="C1603">
        <v>120.380437</v>
      </c>
      <c r="D1603">
        <v>122.62228500000001</v>
      </c>
      <c r="E1603">
        <v>122.62228500000001</v>
      </c>
      <c r="F1603">
        <v>122.62228500000001</v>
      </c>
    </row>
    <row r="1604" spans="1:6" x14ac:dyDescent="0.25">
      <c r="A1604">
        <v>2000</v>
      </c>
      <c r="B1604">
        <v>126.494568</v>
      </c>
      <c r="C1604">
        <v>122.62228500000001</v>
      </c>
      <c r="D1604">
        <v>125.00000300000001</v>
      </c>
      <c r="E1604">
        <v>125.00000300000001</v>
      </c>
      <c r="F1604">
        <v>125.00000300000001</v>
      </c>
    </row>
    <row r="1605" spans="1:6" x14ac:dyDescent="0.25">
      <c r="A1605">
        <v>2100</v>
      </c>
      <c r="B1605">
        <v>129.415764</v>
      </c>
      <c r="C1605">
        <v>128.532611</v>
      </c>
      <c r="D1605">
        <v>129.415764</v>
      </c>
      <c r="E1605">
        <v>129.415764</v>
      </c>
      <c r="F1605">
        <v>129.415764</v>
      </c>
    </row>
    <row r="1606" spans="1:6" x14ac:dyDescent="0.25">
      <c r="A1606">
        <v>2200</v>
      </c>
      <c r="B1606">
        <v>130.91032899999999</v>
      </c>
      <c r="C1606">
        <v>130.36685</v>
      </c>
      <c r="D1606">
        <v>130.91032899999999</v>
      </c>
      <c r="E1606">
        <v>130.91032899999999</v>
      </c>
      <c r="F1606">
        <v>130.91032899999999</v>
      </c>
    </row>
    <row r="1607" spans="1:6" x14ac:dyDescent="0.25">
      <c r="A1607">
        <v>2600</v>
      </c>
      <c r="B1607">
        <v>131.18206799999999</v>
      </c>
      <c r="C1607">
        <v>131.18206799999999</v>
      </c>
      <c r="D1607">
        <v>131.18206799999999</v>
      </c>
      <c r="E1607">
        <v>131.18206799999999</v>
      </c>
      <c r="F1607">
        <v>131.18206799999999</v>
      </c>
    </row>
    <row r="1608" spans="1:6" x14ac:dyDescent="0.25">
      <c r="A1608">
        <v>2700</v>
      </c>
      <c r="B1608">
        <v>133.28804600000001</v>
      </c>
      <c r="C1608">
        <v>133.28804600000001</v>
      </c>
      <c r="D1608">
        <v>133.28804600000001</v>
      </c>
      <c r="E1608">
        <v>133.28804600000001</v>
      </c>
      <c r="F1608">
        <v>133.28804600000001</v>
      </c>
    </row>
    <row r="1609" spans="1:6" x14ac:dyDescent="0.25">
      <c r="A1609">
        <v>2800</v>
      </c>
      <c r="B1609">
        <v>134.71467699999999</v>
      </c>
      <c r="C1609">
        <v>134.71467699999999</v>
      </c>
      <c r="D1609">
        <v>134.71467699999999</v>
      </c>
      <c r="E1609">
        <v>134.71467699999999</v>
      </c>
      <c r="F1609">
        <v>134.71467699999999</v>
      </c>
    </row>
    <row r="1610" spans="1:6" x14ac:dyDescent="0.25">
      <c r="A1610">
        <v>2900</v>
      </c>
      <c r="B1610">
        <v>135.12228500000001</v>
      </c>
      <c r="C1610">
        <v>135.12228500000001</v>
      </c>
      <c r="D1610">
        <v>135.12228500000001</v>
      </c>
      <c r="E1610">
        <v>135.12228500000001</v>
      </c>
      <c r="F1610">
        <v>135.12228500000001</v>
      </c>
    </row>
    <row r="1611" spans="1:6" x14ac:dyDescent="0.25">
      <c r="A1611">
        <v>2925</v>
      </c>
      <c r="B1611">
        <v>135.86956799999999</v>
      </c>
      <c r="C1611">
        <v>135.86956799999999</v>
      </c>
      <c r="D1611">
        <v>135.86956799999999</v>
      </c>
      <c r="E1611">
        <v>135.86956799999999</v>
      </c>
      <c r="F1611">
        <v>135.86956799999999</v>
      </c>
    </row>
    <row r="1613" spans="1:6" x14ac:dyDescent="0.25">
      <c r="A1613" t="s">
        <v>194</v>
      </c>
      <c r="B1613" t="s">
        <v>195</v>
      </c>
    </row>
    <row r="1614" spans="1:6" x14ac:dyDescent="0.25">
      <c r="A1614" t="s">
        <v>3</v>
      </c>
      <c r="B1614" t="s">
        <v>6</v>
      </c>
    </row>
    <row r="1615" spans="1:6" x14ac:dyDescent="0.25">
      <c r="A1615">
        <v>1</v>
      </c>
      <c r="B1615">
        <v>750</v>
      </c>
    </row>
    <row r="1616" spans="1:6" x14ac:dyDescent="0.25">
      <c r="A1616">
        <v>2</v>
      </c>
      <c r="B1616">
        <v>800</v>
      </c>
    </row>
    <row r="1617" spans="1:2" x14ac:dyDescent="0.25">
      <c r="A1617">
        <v>3</v>
      </c>
      <c r="B1617">
        <v>900</v>
      </c>
    </row>
    <row r="1618" spans="1:2" x14ac:dyDescent="0.25">
      <c r="A1618">
        <v>4</v>
      </c>
      <c r="B1618">
        <v>1000</v>
      </c>
    </row>
    <row r="1619" spans="1:2" x14ac:dyDescent="0.25">
      <c r="A1619">
        <v>5</v>
      </c>
      <c r="B1619">
        <v>1200</v>
      </c>
    </row>
    <row r="1620" spans="1:2" x14ac:dyDescent="0.25">
      <c r="A1620">
        <v>6</v>
      </c>
      <c r="B1620">
        <v>1380</v>
      </c>
    </row>
    <row r="1621" spans="1:2" x14ac:dyDescent="0.25">
      <c r="A1621">
        <v>7</v>
      </c>
      <c r="B1621">
        <v>1600</v>
      </c>
    </row>
    <row r="1622" spans="1:2" x14ac:dyDescent="0.25">
      <c r="A1622">
        <v>8</v>
      </c>
      <c r="B1622">
        <v>1700</v>
      </c>
    </row>
    <row r="1623" spans="1:2" x14ac:dyDescent="0.25">
      <c r="A1623">
        <v>9</v>
      </c>
      <c r="B1623">
        <v>1800</v>
      </c>
    </row>
    <row r="1624" spans="1:2" x14ac:dyDescent="0.25">
      <c r="A1624">
        <v>10</v>
      </c>
      <c r="B1624">
        <v>1900</v>
      </c>
    </row>
    <row r="1625" spans="1:2" x14ac:dyDescent="0.25">
      <c r="A1625">
        <v>11</v>
      </c>
      <c r="B1625">
        <v>2000</v>
      </c>
    </row>
    <row r="1626" spans="1:2" x14ac:dyDescent="0.25">
      <c r="A1626">
        <v>12</v>
      </c>
      <c r="B1626">
        <v>2100</v>
      </c>
    </row>
    <row r="1627" spans="1:2" x14ac:dyDescent="0.25">
      <c r="A1627">
        <v>13</v>
      </c>
      <c r="B1627">
        <v>2200</v>
      </c>
    </row>
    <row r="1628" spans="1:2" x14ac:dyDescent="0.25">
      <c r="A1628">
        <v>14</v>
      </c>
      <c r="B1628">
        <v>2600</v>
      </c>
    </row>
    <row r="1629" spans="1:2" x14ac:dyDescent="0.25">
      <c r="A1629">
        <v>15</v>
      </c>
      <c r="B1629">
        <v>2700</v>
      </c>
    </row>
    <row r="1630" spans="1:2" x14ac:dyDescent="0.25">
      <c r="A1630">
        <v>16</v>
      </c>
      <c r="B1630">
        <v>2800</v>
      </c>
    </row>
    <row r="1631" spans="1:2" x14ac:dyDescent="0.25">
      <c r="A1631">
        <v>17</v>
      </c>
      <c r="B1631">
        <v>2900</v>
      </c>
    </row>
    <row r="1632" spans="1:2" x14ac:dyDescent="0.25">
      <c r="A1632">
        <v>18</v>
      </c>
      <c r="B1632">
        <v>3000</v>
      </c>
    </row>
    <row r="1633" spans="1:6" x14ac:dyDescent="0.25">
      <c r="A1633">
        <v>19</v>
      </c>
      <c r="B1633">
        <v>3100</v>
      </c>
    </row>
    <row r="1634" spans="1:6" x14ac:dyDescent="0.25">
      <c r="A1634">
        <v>20</v>
      </c>
      <c r="B1634">
        <v>3220</v>
      </c>
    </row>
    <row r="1635" spans="1:6" x14ac:dyDescent="0.25">
      <c r="A1635">
        <v>21</v>
      </c>
      <c r="B1635">
        <v>3600</v>
      </c>
    </row>
    <row r="1637" spans="1:6" x14ac:dyDescent="0.25">
      <c r="A1637" t="s">
        <v>196</v>
      </c>
      <c r="B1637" t="s">
        <v>197</v>
      </c>
    </row>
    <row r="1638" spans="1:6" x14ac:dyDescent="0.25">
      <c r="B1638" t="s">
        <v>193</v>
      </c>
    </row>
    <row r="1639" spans="1:6" x14ac:dyDescent="0.25">
      <c r="A1639" t="s">
        <v>22</v>
      </c>
      <c r="B1639">
        <v>0</v>
      </c>
      <c r="C1639">
        <v>1</v>
      </c>
      <c r="D1639">
        <v>2</v>
      </c>
      <c r="E1639">
        <v>3</v>
      </c>
      <c r="F1639">
        <v>4</v>
      </c>
    </row>
    <row r="1640" spans="1:6" x14ac:dyDescent="0.25">
      <c r="A1640">
        <v>750</v>
      </c>
      <c r="B1640">
        <v>88.519020999999995</v>
      </c>
      <c r="C1640">
        <v>88.519020999999995</v>
      </c>
      <c r="D1640">
        <v>69.972825</v>
      </c>
      <c r="E1640">
        <v>69.972825</v>
      </c>
      <c r="F1640">
        <v>69.972825</v>
      </c>
    </row>
    <row r="1641" spans="1:6" x14ac:dyDescent="0.25">
      <c r="A1641">
        <v>800</v>
      </c>
      <c r="B1641">
        <v>92.798912000000001</v>
      </c>
      <c r="C1641">
        <v>92.798912000000001</v>
      </c>
      <c r="D1641">
        <v>69.972825</v>
      </c>
      <c r="E1641">
        <v>69.972825</v>
      </c>
      <c r="F1641">
        <v>69.972825</v>
      </c>
    </row>
    <row r="1642" spans="1:6" x14ac:dyDescent="0.25">
      <c r="A1642">
        <v>900</v>
      </c>
      <c r="B1642">
        <v>100.475543</v>
      </c>
      <c r="C1642">
        <v>100.475543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1000</v>
      </c>
      <c r="B1643">
        <v>101.970108</v>
      </c>
      <c r="C1643">
        <v>101.970108</v>
      </c>
      <c r="D1643">
        <v>68.002717000000004</v>
      </c>
      <c r="E1643">
        <v>68.002717000000004</v>
      </c>
      <c r="F1643">
        <v>68.002717000000004</v>
      </c>
    </row>
    <row r="1644" spans="1:6" x14ac:dyDescent="0.25">
      <c r="A1644">
        <v>1200</v>
      </c>
      <c r="B1644">
        <v>109.918477</v>
      </c>
      <c r="C1644">
        <v>109.918477</v>
      </c>
      <c r="D1644">
        <v>84.986412000000001</v>
      </c>
      <c r="E1644">
        <v>81.997281999999998</v>
      </c>
      <c r="F1644">
        <v>76.970107999999996</v>
      </c>
    </row>
    <row r="1645" spans="1:6" x14ac:dyDescent="0.25">
      <c r="A1645">
        <v>1380</v>
      </c>
      <c r="B1645">
        <v>112.160325</v>
      </c>
      <c r="C1645">
        <v>111.820651</v>
      </c>
      <c r="D1645">
        <v>101.222825</v>
      </c>
      <c r="E1645">
        <v>96.399456000000001</v>
      </c>
      <c r="F1645">
        <v>95.923912000000001</v>
      </c>
    </row>
    <row r="1646" spans="1:6" x14ac:dyDescent="0.25">
      <c r="A1646">
        <v>1600</v>
      </c>
      <c r="B1646">
        <v>121.46738999999999</v>
      </c>
      <c r="C1646">
        <v>119.90488999999999</v>
      </c>
      <c r="D1646">
        <v>120.788042</v>
      </c>
      <c r="E1646">
        <v>121.059782</v>
      </c>
      <c r="F1646">
        <v>119.633151</v>
      </c>
    </row>
    <row r="1647" spans="1:6" x14ac:dyDescent="0.25">
      <c r="A1647">
        <v>1700</v>
      </c>
      <c r="B1647">
        <v>123.02988999999999</v>
      </c>
      <c r="C1647">
        <v>120.720108</v>
      </c>
      <c r="D1647">
        <v>122.894021</v>
      </c>
      <c r="E1647">
        <v>123.02988999999999</v>
      </c>
      <c r="F1647">
        <v>118.682064</v>
      </c>
    </row>
    <row r="1648" spans="1:6" x14ac:dyDescent="0.25">
      <c r="A1648">
        <v>1800</v>
      </c>
      <c r="B1648">
        <v>125.407608</v>
      </c>
      <c r="C1648">
        <v>122.282608</v>
      </c>
      <c r="D1648">
        <v>124.999999</v>
      </c>
      <c r="E1648">
        <v>124.999999</v>
      </c>
      <c r="F1648">
        <v>117.730977</v>
      </c>
    </row>
    <row r="1649" spans="1:6" x14ac:dyDescent="0.25">
      <c r="A1649">
        <v>1900</v>
      </c>
      <c r="B1649">
        <v>128.19293400000001</v>
      </c>
      <c r="C1649">
        <v>123.709238</v>
      </c>
      <c r="D1649">
        <v>125.475542</v>
      </c>
      <c r="E1649">
        <v>124.796195</v>
      </c>
      <c r="F1649">
        <v>119.225542</v>
      </c>
    </row>
    <row r="1650" spans="1:6" x14ac:dyDescent="0.25">
      <c r="A1650">
        <v>2000</v>
      </c>
      <c r="B1650">
        <v>130.027173</v>
      </c>
      <c r="C1650">
        <v>126.76630299999999</v>
      </c>
      <c r="D1650">
        <v>126.019021</v>
      </c>
      <c r="E1650">
        <v>124.524455</v>
      </c>
      <c r="F1650">
        <v>120.720108</v>
      </c>
    </row>
    <row r="1651" spans="1:6" x14ac:dyDescent="0.25">
      <c r="A1651">
        <v>2100</v>
      </c>
      <c r="B1651">
        <v>134.51086799999999</v>
      </c>
      <c r="C1651">
        <v>133.83152100000001</v>
      </c>
      <c r="D1651">
        <v>130.027173</v>
      </c>
      <c r="E1651">
        <v>125.883151</v>
      </c>
      <c r="F1651">
        <v>120.312499</v>
      </c>
    </row>
    <row r="1652" spans="1:6" x14ac:dyDescent="0.25">
      <c r="A1652">
        <v>2200</v>
      </c>
      <c r="B1652">
        <v>136.209238</v>
      </c>
      <c r="C1652">
        <v>134.986412</v>
      </c>
      <c r="D1652">
        <v>133.96738999999999</v>
      </c>
      <c r="E1652">
        <v>127.24184700000001</v>
      </c>
      <c r="F1652">
        <v>119.836955</v>
      </c>
    </row>
    <row r="1653" spans="1:6" x14ac:dyDescent="0.25">
      <c r="A1653">
        <v>2600</v>
      </c>
      <c r="B1653">
        <v>136.68478099999999</v>
      </c>
      <c r="C1653">
        <v>134.51086799999999</v>
      </c>
      <c r="D1653">
        <v>120.99184700000001</v>
      </c>
      <c r="E1653">
        <v>112.975542</v>
      </c>
      <c r="F1653">
        <v>109.171195</v>
      </c>
    </row>
    <row r="1654" spans="1:6" x14ac:dyDescent="0.25">
      <c r="A1654">
        <v>2700</v>
      </c>
      <c r="B1654">
        <v>138.17934700000001</v>
      </c>
      <c r="C1654">
        <v>136.00543400000001</v>
      </c>
      <c r="D1654">
        <v>123.30162900000001</v>
      </c>
      <c r="E1654">
        <v>109.714673</v>
      </c>
      <c r="F1654">
        <v>104.687499</v>
      </c>
    </row>
    <row r="1655" spans="1:6" x14ac:dyDescent="0.25">
      <c r="A1655">
        <v>2800</v>
      </c>
      <c r="B1655">
        <v>141.44021599999999</v>
      </c>
      <c r="C1655">
        <v>140.42119400000001</v>
      </c>
      <c r="D1655">
        <v>125.67934700000001</v>
      </c>
      <c r="E1655">
        <v>106.385869</v>
      </c>
      <c r="F1655">
        <v>100.20380299999999</v>
      </c>
    </row>
    <row r="1656" spans="1:6" x14ac:dyDescent="0.25">
      <c r="A1656">
        <v>2900</v>
      </c>
      <c r="B1656">
        <v>141.10054199999999</v>
      </c>
      <c r="C1656">
        <v>141.10054199999999</v>
      </c>
      <c r="D1656">
        <v>123.50543399999999</v>
      </c>
      <c r="E1656">
        <v>106.521738</v>
      </c>
      <c r="F1656">
        <v>98.029889999999995</v>
      </c>
    </row>
    <row r="1657" spans="1:6" x14ac:dyDescent="0.25">
      <c r="A1657">
        <v>3000</v>
      </c>
      <c r="B1657">
        <v>130.36684700000001</v>
      </c>
      <c r="C1657">
        <v>130.230977</v>
      </c>
      <c r="D1657">
        <v>113.994564</v>
      </c>
      <c r="E1657">
        <v>101.970108</v>
      </c>
      <c r="F1657">
        <v>94.701086000000004</v>
      </c>
    </row>
    <row r="1658" spans="1:6" x14ac:dyDescent="0.25">
      <c r="A1658">
        <v>3100</v>
      </c>
      <c r="B1658">
        <v>117.527173</v>
      </c>
      <c r="C1658">
        <v>117.527173</v>
      </c>
      <c r="D1658">
        <v>104.75543399999999</v>
      </c>
      <c r="E1658">
        <v>97.486412000000001</v>
      </c>
      <c r="F1658">
        <v>87.499999000000003</v>
      </c>
    </row>
    <row r="1659" spans="1:6" x14ac:dyDescent="0.25">
      <c r="A1659">
        <v>3220</v>
      </c>
      <c r="B1659">
        <v>98.029889999999995</v>
      </c>
      <c r="C1659">
        <v>98.029889999999995</v>
      </c>
      <c r="D1659">
        <v>93.478260000000006</v>
      </c>
      <c r="E1659">
        <v>91.915760000000006</v>
      </c>
      <c r="F1659">
        <v>78.804347000000007</v>
      </c>
    </row>
    <row r="1660" spans="1:6" x14ac:dyDescent="0.25">
      <c r="A1660">
        <v>3600</v>
      </c>
      <c r="B1660">
        <v>69.972825</v>
      </c>
      <c r="C1660">
        <v>69.972825</v>
      </c>
      <c r="D1660">
        <v>69.972825</v>
      </c>
      <c r="E1660">
        <v>69.972825</v>
      </c>
      <c r="F1660">
        <v>69.972825</v>
      </c>
    </row>
    <row r="1662" spans="1:6" x14ac:dyDescent="0.25">
      <c r="A1662" t="s">
        <v>198</v>
      </c>
      <c r="B1662" t="s">
        <v>199</v>
      </c>
    </row>
    <row r="1663" spans="1:6" x14ac:dyDescent="0.25">
      <c r="A1663" t="s">
        <v>3</v>
      </c>
      <c r="B1663" t="s">
        <v>6</v>
      </c>
    </row>
    <row r="1664" spans="1:6" x14ac:dyDescent="0.25">
      <c r="A1664">
        <v>1</v>
      </c>
      <c r="B1664">
        <v>800</v>
      </c>
    </row>
    <row r="1665" spans="1:2" x14ac:dyDescent="0.25">
      <c r="A1665">
        <v>2</v>
      </c>
      <c r="B1665">
        <v>1000</v>
      </c>
    </row>
    <row r="1666" spans="1:2" x14ac:dyDescent="0.25">
      <c r="A1666">
        <v>3</v>
      </c>
      <c r="B1666">
        <v>1200</v>
      </c>
    </row>
    <row r="1667" spans="1:2" x14ac:dyDescent="0.25">
      <c r="A1667">
        <v>4</v>
      </c>
      <c r="B1667">
        <v>1400</v>
      </c>
    </row>
    <row r="1668" spans="1:2" x14ac:dyDescent="0.25">
      <c r="A1668">
        <v>5</v>
      </c>
      <c r="B1668">
        <v>1600</v>
      </c>
    </row>
    <row r="1669" spans="1:2" x14ac:dyDescent="0.25">
      <c r="A1669">
        <v>6</v>
      </c>
      <c r="B1669">
        <v>1700</v>
      </c>
    </row>
    <row r="1670" spans="1:2" x14ac:dyDescent="0.25">
      <c r="A1670">
        <v>7</v>
      </c>
      <c r="B1670">
        <v>1800</v>
      </c>
    </row>
    <row r="1671" spans="1:2" x14ac:dyDescent="0.25">
      <c r="A1671">
        <v>8</v>
      </c>
      <c r="B1671">
        <v>1900</v>
      </c>
    </row>
    <row r="1672" spans="1:2" x14ac:dyDescent="0.25">
      <c r="A1672">
        <v>9</v>
      </c>
      <c r="B1672">
        <v>2000</v>
      </c>
    </row>
    <row r="1673" spans="1:2" x14ac:dyDescent="0.25">
      <c r="A1673">
        <v>10</v>
      </c>
      <c r="B1673">
        <v>2100</v>
      </c>
    </row>
    <row r="1674" spans="1:2" x14ac:dyDescent="0.25">
      <c r="A1674">
        <v>11</v>
      </c>
      <c r="B1674">
        <v>2200</v>
      </c>
    </row>
    <row r="1675" spans="1:2" x14ac:dyDescent="0.25">
      <c r="A1675">
        <v>12</v>
      </c>
      <c r="B1675">
        <v>2300</v>
      </c>
    </row>
    <row r="1676" spans="1:2" x14ac:dyDescent="0.25">
      <c r="A1676">
        <v>13</v>
      </c>
      <c r="B1676">
        <v>2400</v>
      </c>
    </row>
    <row r="1677" spans="1:2" x14ac:dyDescent="0.25">
      <c r="A1677">
        <v>14</v>
      </c>
      <c r="B1677">
        <v>2500</v>
      </c>
    </row>
    <row r="1678" spans="1:2" x14ac:dyDescent="0.25">
      <c r="A1678">
        <v>15</v>
      </c>
      <c r="B1678">
        <v>2600</v>
      </c>
    </row>
    <row r="1679" spans="1:2" x14ac:dyDescent="0.25">
      <c r="A1679">
        <v>16</v>
      </c>
      <c r="B1679">
        <v>2700</v>
      </c>
    </row>
    <row r="1680" spans="1:2" x14ac:dyDescent="0.25">
      <c r="A1680">
        <v>17</v>
      </c>
      <c r="B1680">
        <v>2800</v>
      </c>
    </row>
    <row r="1681" spans="1:6" x14ac:dyDescent="0.25">
      <c r="A1681">
        <v>18</v>
      </c>
      <c r="B1681">
        <v>2900</v>
      </c>
    </row>
    <row r="1682" spans="1:6" x14ac:dyDescent="0.25">
      <c r="A1682">
        <v>19</v>
      </c>
      <c r="B1682">
        <v>3000</v>
      </c>
    </row>
    <row r="1683" spans="1:6" x14ac:dyDescent="0.25">
      <c r="A1683">
        <v>20</v>
      </c>
      <c r="B1683">
        <v>3200</v>
      </c>
    </row>
    <row r="1684" spans="1:6" x14ac:dyDescent="0.25">
      <c r="A1684">
        <v>21</v>
      </c>
      <c r="B1684">
        <v>3500</v>
      </c>
    </row>
    <row r="1686" spans="1:6" x14ac:dyDescent="0.25">
      <c r="A1686" t="s">
        <v>200</v>
      </c>
      <c r="B1686" t="s">
        <v>201</v>
      </c>
    </row>
    <row r="1687" spans="1:6" x14ac:dyDescent="0.25">
      <c r="A1687" t="s">
        <v>3</v>
      </c>
      <c r="B1687" t="s">
        <v>86</v>
      </c>
    </row>
    <row r="1688" spans="1:6" x14ac:dyDescent="0.25">
      <c r="A1688">
        <v>1</v>
      </c>
      <c r="B1688">
        <v>0</v>
      </c>
    </row>
    <row r="1689" spans="1:6" x14ac:dyDescent="0.25">
      <c r="A1689">
        <v>2</v>
      </c>
      <c r="B1689">
        <v>0.99999700000000002</v>
      </c>
    </row>
    <row r="1690" spans="1:6" x14ac:dyDescent="0.25">
      <c r="A1690">
        <v>3</v>
      </c>
      <c r="B1690">
        <v>1.999995</v>
      </c>
    </row>
    <row r="1691" spans="1:6" x14ac:dyDescent="0.25">
      <c r="A1691">
        <v>4</v>
      </c>
      <c r="B1691">
        <v>2.9999920000000002</v>
      </c>
    </row>
    <row r="1692" spans="1:6" x14ac:dyDescent="0.25">
      <c r="A1692">
        <v>5</v>
      </c>
      <c r="B1692">
        <v>3.9999289999999998</v>
      </c>
    </row>
    <row r="1694" spans="1:6" x14ac:dyDescent="0.25">
      <c r="A1694" t="s">
        <v>202</v>
      </c>
      <c r="B1694" t="s">
        <v>203</v>
      </c>
    </row>
    <row r="1695" spans="1:6" x14ac:dyDescent="0.25">
      <c r="B1695" t="s">
        <v>193</v>
      </c>
    </row>
    <row r="1696" spans="1:6" x14ac:dyDescent="0.25">
      <c r="A1696" t="s">
        <v>22</v>
      </c>
      <c r="B1696">
        <v>0</v>
      </c>
      <c r="C1696">
        <v>1</v>
      </c>
      <c r="D1696">
        <v>2</v>
      </c>
      <c r="E1696">
        <v>3</v>
      </c>
      <c r="F1696">
        <v>3.9998999999999998</v>
      </c>
    </row>
    <row r="1697" spans="1:6" x14ac:dyDescent="0.25">
      <c r="A1697">
        <v>800</v>
      </c>
      <c r="B1697">
        <v>385.25778600000001</v>
      </c>
      <c r="C1697">
        <v>385.25778600000001</v>
      </c>
      <c r="D1697">
        <v>300.200872</v>
      </c>
      <c r="E1697">
        <v>295.19752399999999</v>
      </c>
      <c r="F1697">
        <v>290.19417600000003</v>
      </c>
    </row>
    <row r="1698" spans="1:6" x14ac:dyDescent="0.25">
      <c r="A1698">
        <v>1000</v>
      </c>
      <c r="B1698">
        <v>441.29528199999999</v>
      </c>
      <c r="C1698">
        <v>441.29528199999999</v>
      </c>
      <c r="D1698">
        <v>270.18078500000001</v>
      </c>
      <c r="E1698">
        <v>265.177437</v>
      </c>
      <c r="F1698">
        <v>260.17408899999998</v>
      </c>
    </row>
    <row r="1699" spans="1:6" x14ac:dyDescent="0.25">
      <c r="A1699">
        <v>1200</v>
      </c>
      <c r="B1699">
        <v>497.33277800000002</v>
      </c>
      <c r="C1699">
        <v>497.33277800000002</v>
      </c>
      <c r="D1699">
        <v>365.244394</v>
      </c>
      <c r="E1699">
        <v>338.226316</v>
      </c>
      <c r="F1699">
        <v>300.200872</v>
      </c>
    </row>
    <row r="1700" spans="1:6" x14ac:dyDescent="0.25">
      <c r="A1700">
        <v>1400</v>
      </c>
      <c r="B1700">
        <v>555.37161300000002</v>
      </c>
      <c r="C1700">
        <v>555.37161300000002</v>
      </c>
      <c r="D1700">
        <v>477.31938600000001</v>
      </c>
      <c r="E1700">
        <v>445.29795999999999</v>
      </c>
      <c r="F1700">
        <v>420.28122100000002</v>
      </c>
    </row>
    <row r="1701" spans="1:6" x14ac:dyDescent="0.25">
      <c r="A1701">
        <v>1600</v>
      </c>
      <c r="B1701">
        <v>600.40174400000001</v>
      </c>
      <c r="C1701">
        <v>600.40174400000001</v>
      </c>
      <c r="D1701">
        <v>588.39370899999994</v>
      </c>
      <c r="E1701">
        <v>584.391031</v>
      </c>
      <c r="F1701">
        <v>558.37362199999995</v>
      </c>
    </row>
    <row r="1702" spans="1:6" x14ac:dyDescent="0.25">
      <c r="A1702">
        <v>1700</v>
      </c>
      <c r="B1702">
        <v>600.40174400000001</v>
      </c>
      <c r="C1702">
        <v>600.40174400000001</v>
      </c>
      <c r="D1702">
        <v>577.38634400000001</v>
      </c>
      <c r="E1702">
        <v>571.38232600000003</v>
      </c>
      <c r="F1702">
        <v>531.35554300000001</v>
      </c>
    </row>
    <row r="1703" spans="1:6" x14ac:dyDescent="0.25">
      <c r="A1703">
        <v>1800</v>
      </c>
      <c r="B1703">
        <v>599.40107399999999</v>
      </c>
      <c r="C1703">
        <v>599.40107399999999</v>
      </c>
      <c r="D1703">
        <v>598.40040499999998</v>
      </c>
      <c r="E1703">
        <v>598.40040499999998</v>
      </c>
      <c r="F1703">
        <v>528.35353399999997</v>
      </c>
    </row>
    <row r="1704" spans="1:6" x14ac:dyDescent="0.25">
      <c r="A1704">
        <v>1900</v>
      </c>
      <c r="B1704">
        <v>598.40040499999998</v>
      </c>
      <c r="C1704">
        <v>598.40040499999998</v>
      </c>
      <c r="D1704">
        <v>598.40040499999998</v>
      </c>
      <c r="E1704">
        <v>596.39906499999995</v>
      </c>
      <c r="F1704">
        <v>538.36023</v>
      </c>
    </row>
    <row r="1705" spans="1:6" x14ac:dyDescent="0.25">
      <c r="A1705">
        <v>2000</v>
      </c>
      <c r="B1705">
        <v>597.39973499999996</v>
      </c>
      <c r="C1705">
        <v>597.39973499999996</v>
      </c>
      <c r="D1705">
        <v>589.39437799999996</v>
      </c>
      <c r="E1705">
        <v>586.39237000000003</v>
      </c>
      <c r="F1705">
        <v>535.35822199999996</v>
      </c>
    </row>
    <row r="1706" spans="1:6" x14ac:dyDescent="0.25">
      <c r="A1706">
        <v>2100</v>
      </c>
      <c r="B1706">
        <v>596.39906499999995</v>
      </c>
      <c r="C1706">
        <v>596.39906499999995</v>
      </c>
      <c r="D1706">
        <v>582.38969099999997</v>
      </c>
      <c r="E1706">
        <v>571.38232600000003</v>
      </c>
      <c r="F1706">
        <v>526.35219500000005</v>
      </c>
    </row>
    <row r="1707" spans="1:6" x14ac:dyDescent="0.25">
      <c r="A1707">
        <v>2200</v>
      </c>
      <c r="B1707">
        <v>595.39839600000005</v>
      </c>
      <c r="C1707">
        <v>595.39839600000005</v>
      </c>
      <c r="D1707">
        <v>581.38902199999995</v>
      </c>
      <c r="E1707">
        <v>570.38165700000002</v>
      </c>
      <c r="F1707">
        <v>525.35152600000004</v>
      </c>
    </row>
    <row r="1708" spans="1:6" x14ac:dyDescent="0.25">
      <c r="A1708">
        <v>2300</v>
      </c>
      <c r="B1708">
        <v>595.39839600000005</v>
      </c>
      <c r="C1708">
        <v>595.39839600000005</v>
      </c>
      <c r="D1708">
        <v>595.39839600000005</v>
      </c>
      <c r="E1708">
        <v>572.38299600000005</v>
      </c>
      <c r="F1708">
        <v>510.34148199999998</v>
      </c>
    </row>
    <row r="1709" spans="1:6" x14ac:dyDescent="0.25">
      <c r="A1709">
        <v>2400</v>
      </c>
      <c r="B1709">
        <v>594.39772600000003</v>
      </c>
      <c r="C1709">
        <v>594.39772600000003</v>
      </c>
      <c r="D1709">
        <v>576.38567399999999</v>
      </c>
      <c r="E1709">
        <v>542.36290899999995</v>
      </c>
      <c r="F1709">
        <v>484.324073</v>
      </c>
    </row>
    <row r="1710" spans="1:6" x14ac:dyDescent="0.25">
      <c r="A1710">
        <v>2500</v>
      </c>
      <c r="B1710">
        <v>593.39705700000002</v>
      </c>
      <c r="C1710">
        <v>593.39705700000002</v>
      </c>
      <c r="D1710">
        <v>547.36625600000002</v>
      </c>
      <c r="E1710">
        <v>509.34081300000003</v>
      </c>
      <c r="F1710">
        <v>467.31269099999997</v>
      </c>
    </row>
    <row r="1711" spans="1:6" x14ac:dyDescent="0.25">
      <c r="A1711">
        <v>2600</v>
      </c>
      <c r="B1711">
        <v>592.396387</v>
      </c>
      <c r="C1711">
        <v>592.396387</v>
      </c>
      <c r="D1711">
        <v>525.35152600000004</v>
      </c>
      <c r="E1711">
        <v>478.32005600000002</v>
      </c>
      <c r="F1711">
        <v>455.30465600000002</v>
      </c>
    </row>
    <row r="1712" spans="1:6" x14ac:dyDescent="0.25">
      <c r="A1712">
        <v>2700</v>
      </c>
      <c r="B1712">
        <v>591.39571799999999</v>
      </c>
      <c r="C1712">
        <v>591.39571799999999</v>
      </c>
      <c r="D1712">
        <v>509.34081300000003</v>
      </c>
      <c r="E1712">
        <v>456.30532499999998</v>
      </c>
      <c r="F1712">
        <v>423.28322900000001</v>
      </c>
    </row>
    <row r="1713" spans="1:6" x14ac:dyDescent="0.25">
      <c r="A1713">
        <v>2800</v>
      </c>
      <c r="B1713">
        <v>590.39504799999997</v>
      </c>
      <c r="C1713">
        <v>590.39504799999997</v>
      </c>
      <c r="D1713">
        <v>500.33478600000001</v>
      </c>
      <c r="E1713">
        <v>428.28657700000002</v>
      </c>
      <c r="F1713">
        <v>388.259794</v>
      </c>
    </row>
    <row r="1714" spans="1:6" x14ac:dyDescent="0.25">
      <c r="A1714">
        <v>2900</v>
      </c>
      <c r="B1714">
        <v>589.39437799999996</v>
      </c>
      <c r="C1714">
        <v>589.39437799999996</v>
      </c>
      <c r="D1714">
        <v>487.32608199999999</v>
      </c>
      <c r="E1714">
        <v>413.27653400000003</v>
      </c>
      <c r="F1714">
        <v>356.23836799999998</v>
      </c>
    </row>
    <row r="1715" spans="1:6" x14ac:dyDescent="0.25">
      <c r="A1715">
        <v>3000</v>
      </c>
      <c r="B1715">
        <v>491.32875999999999</v>
      </c>
      <c r="C1715">
        <v>491.32875999999999</v>
      </c>
      <c r="D1715">
        <v>440.29461199999997</v>
      </c>
      <c r="E1715">
        <v>392.262473</v>
      </c>
      <c r="F1715">
        <v>348.23301099999998</v>
      </c>
    </row>
    <row r="1716" spans="1:6" x14ac:dyDescent="0.25">
      <c r="A1716">
        <v>3200</v>
      </c>
      <c r="B1716">
        <v>295.19752399999999</v>
      </c>
      <c r="C1716">
        <v>295.19752399999999</v>
      </c>
      <c r="D1716">
        <v>328.21962000000002</v>
      </c>
      <c r="E1716">
        <v>307.20555899999999</v>
      </c>
      <c r="F1716">
        <v>247.16538499999999</v>
      </c>
    </row>
    <row r="1717" spans="1:6" x14ac:dyDescent="0.25">
      <c r="A1717">
        <v>3500</v>
      </c>
      <c r="B1717">
        <v>1.0006699999999999</v>
      </c>
      <c r="C1717">
        <v>1.0006699999999999</v>
      </c>
      <c r="D1717">
        <v>1.0006699999999999</v>
      </c>
      <c r="E1717">
        <v>1.0006699999999999</v>
      </c>
      <c r="F1717">
        <v>1.0006699999999999</v>
      </c>
    </row>
    <row r="1719" spans="1:6" x14ac:dyDescent="0.25">
      <c r="A1719" t="s">
        <v>204</v>
      </c>
      <c r="B1719" t="s">
        <v>205</v>
      </c>
    </row>
    <row r="1720" spans="1:6" x14ac:dyDescent="0.25">
      <c r="A1720" t="s">
        <v>3</v>
      </c>
      <c r="B1720" t="s">
        <v>6</v>
      </c>
    </row>
    <row r="1721" spans="1:6" x14ac:dyDescent="0.25">
      <c r="A1721">
        <v>1</v>
      </c>
      <c r="B1721">
        <v>1800</v>
      </c>
    </row>
    <row r="1722" spans="1:6" x14ac:dyDescent="0.25">
      <c r="A1722">
        <v>2</v>
      </c>
      <c r="B1722">
        <v>2000</v>
      </c>
    </row>
    <row r="1723" spans="1:6" x14ac:dyDescent="0.25">
      <c r="A1723">
        <v>3</v>
      </c>
      <c r="B1723">
        <v>2200</v>
      </c>
    </row>
    <row r="1724" spans="1:6" x14ac:dyDescent="0.25">
      <c r="A1724">
        <v>4</v>
      </c>
      <c r="B1724">
        <v>2400</v>
      </c>
    </row>
    <row r="1725" spans="1:6" x14ac:dyDescent="0.25">
      <c r="A1725">
        <v>5</v>
      </c>
      <c r="B1725">
        <v>2600</v>
      </c>
    </row>
    <row r="1726" spans="1:6" x14ac:dyDescent="0.25">
      <c r="A1726">
        <v>6</v>
      </c>
      <c r="B1726">
        <v>2700</v>
      </c>
    </row>
    <row r="1727" spans="1:6" x14ac:dyDescent="0.25">
      <c r="A1727">
        <v>7</v>
      </c>
      <c r="B1727">
        <v>2800</v>
      </c>
    </row>
    <row r="1728" spans="1:6" x14ac:dyDescent="0.25">
      <c r="A1728">
        <v>8</v>
      </c>
      <c r="B1728">
        <v>2900</v>
      </c>
    </row>
    <row r="1729" spans="1:2" x14ac:dyDescent="0.25">
      <c r="A1729">
        <v>9</v>
      </c>
      <c r="B1729">
        <v>3000</v>
      </c>
    </row>
    <row r="1730" spans="1:2" x14ac:dyDescent="0.25">
      <c r="A1730">
        <v>10</v>
      </c>
      <c r="B1730">
        <v>3100</v>
      </c>
    </row>
    <row r="1731" spans="1:2" x14ac:dyDescent="0.25">
      <c r="A1731">
        <v>11</v>
      </c>
      <c r="B1731">
        <v>3200</v>
      </c>
    </row>
    <row r="1732" spans="1:2" x14ac:dyDescent="0.25">
      <c r="A1732">
        <v>12</v>
      </c>
      <c r="B1732">
        <v>3300</v>
      </c>
    </row>
    <row r="1733" spans="1:2" x14ac:dyDescent="0.25">
      <c r="A1733">
        <v>13</v>
      </c>
      <c r="B1733">
        <v>3400</v>
      </c>
    </row>
    <row r="1734" spans="1:2" x14ac:dyDescent="0.25">
      <c r="A1734">
        <v>14</v>
      </c>
      <c r="B1734">
        <v>3500</v>
      </c>
    </row>
    <row r="1736" spans="1:2" x14ac:dyDescent="0.25">
      <c r="A1736" t="s">
        <v>206</v>
      </c>
      <c r="B1736" t="s">
        <v>207</v>
      </c>
    </row>
    <row r="1737" spans="1:2" x14ac:dyDescent="0.25">
      <c r="A1737" t="s">
        <v>22</v>
      </c>
      <c r="B1737" t="s">
        <v>16</v>
      </c>
    </row>
    <row r="1738" spans="1:2" x14ac:dyDescent="0.25">
      <c r="A1738">
        <v>1800</v>
      </c>
      <c r="B1738">
        <v>126.019021</v>
      </c>
    </row>
    <row r="1739" spans="1:2" x14ac:dyDescent="0.25">
      <c r="A1739">
        <v>2000</v>
      </c>
      <c r="B1739">
        <v>122.010868</v>
      </c>
    </row>
    <row r="1740" spans="1:2" x14ac:dyDescent="0.25">
      <c r="A1740">
        <v>2200</v>
      </c>
      <c r="B1740">
        <v>113.994564</v>
      </c>
    </row>
    <row r="1741" spans="1:2" x14ac:dyDescent="0.25">
      <c r="A1741">
        <v>2400</v>
      </c>
      <c r="B1741">
        <v>102.98913</v>
      </c>
    </row>
    <row r="1742" spans="1:2" x14ac:dyDescent="0.25">
      <c r="A1742">
        <v>2600</v>
      </c>
      <c r="B1742">
        <v>94.972825</v>
      </c>
    </row>
    <row r="1743" spans="1:2" x14ac:dyDescent="0.25">
      <c r="A1743">
        <v>2700</v>
      </c>
      <c r="B1743">
        <v>87.975543000000002</v>
      </c>
    </row>
    <row r="1744" spans="1:2" x14ac:dyDescent="0.25">
      <c r="A1744">
        <v>2800</v>
      </c>
      <c r="B1744">
        <v>86.005433999999994</v>
      </c>
    </row>
    <row r="1745" spans="1:2" x14ac:dyDescent="0.25">
      <c r="A1745">
        <v>2900</v>
      </c>
      <c r="B1745">
        <v>76.019020999999995</v>
      </c>
    </row>
    <row r="1746" spans="1:2" x14ac:dyDescent="0.25">
      <c r="A1746">
        <v>3000</v>
      </c>
      <c r="B1746">
        <v>76.019020999999995</v>
      </c>
    </row>
    <row r="1747" spans="1:2" x14ac:dyDescent="0.25">
      <c r="A1747">
        <v>3100</v>
      </c>
      <c r="B1747">
        <v>76.019020999999995</v>
      </c>
    </row>
    <row r="1748" spans="1:2" x14ac:dyDescent="0.25">
      <c r="A1748">
        <v>3200</v>
      </c>
      <c r="B1748">
        <v>76.019020999999995</v>
      </c>
    </row>
    <row r="1749" spans="1:2" x14ac:dyDescent="0.25">
      <c r="A1749">
        <v>3300</v>
      </c>
      <c r="B1749">
        <v>76.019020999999995</v>
      </c>
    </row>
    <row r="1750" spans="1:2" x14ac:dyDescent="0.25">
      <c r="A1750">
        <v>3400</v>
      </c>
      <c r="B1750">
        <v>76.019020999999995</v>
      </c>
    </row>
    <row r="1751" spans="1:2" x14ac:dyDescent="0.25">
      <c r="A1751">
        <v>3500</v>
      </c>
      <c r="B1751">
        <v>76.019020999999995</v>
      </c>
    </row>
    <row r="1753" spans="1:2" x14ac:dyDescent="0.25">
      <c r="A1753" t="s">
        <v>208</v>
      </c>
      <c r="B1753" t="s">
        <v>209</v>
      </c>
    </row>
    <row r="1754" spans="1:2" x14ac:dyDescent="0.25">
      <c r="A1754" t="s">
        <v>3</v>
      </c>
      <c r="B1754" t="s">
        <v>6</v>
      </c>
    </row>
    <row r="1755" spans="1:2" x14ac:dyDescent="0.25">
      <c r="A1755">
        <v>1</v>
      </c>
      <c r="B1755">
        <v>1400</v>
      </c>
    </row>
    <row r="1756" spans="1:2" x14ac:dyDescent="0.25">
      <c r="A1756">
        <v>2</v>
      </c>
      <c r="B1756">
        <v>1500</v>
      </c>
    </row>
    <row r="1757" spans="1:2" x14ac:dyDescent="0.25">
      <c r="A1757">
        <v>3</v>
      </c>
      <c r="B1757">
        <v>1600</v>
      </c>
    </row>
    <row r="1758" spans="1:2" x14ac:dyDescent="0.25">
      <c r="A1758">
        <v>4</v>
      </c>
      <c r="B1758">
        <v>1700</v>
      </c>
    </row>
    <row r="1759" spans="1:2" x14ac:dyDescent="0.25">
      <c r="A1759">
        <v>5</v>
      </c>
      <c r="B1759">
        <v>1800</v>
      </c>
    </row>
    <row r="1760" spans="1:2" x14ac:dyDescent="0.25">
      <c r="A1760">
        <v>6</v>
      </c>
      <c r="B1760">
        <v>1900</v>
      </c>
    </row>
    <row r="1761" spans="1:2" x14ac:dyDescent="0.25">
      <c r="A1761">
        <v>7</v>
      </c>
      <c r="B1761">
        <v>2000</v>
      </c>
    </row>
    <row r="1762" spans="1:2" x14ac:dyDescent="0.25">
      <c r="A1762">
        <v>8</v>
      </c>
      <c r="B1762">
        <v>2100</v>
      </c>
    </row>
    <row r="1763" spans="1:2" x14ac:dyDescent="0.25">
      <c r="A1763">
        <v>9</v>
      </c>
      <c r="B1763">
        <v>2200</v>
      </c>
    </row>
    <row r="1764" spans="1:2" x14ac:dyDescent="0.25">
      <c r="A1764">
        <v>10</v>
      </c>
      <c r="B1764">
        <v>2300</v>
      </c>
    </row>
    <row r="1765" spans="1:2" x14ac:dyDescent="0.25">
      <c r="A1765">
        <v>11</v>
      </c>
      <c r="B1765">
        <v>2400</v>
      </c>
    </row>
    <row r="1766" spans="1:2" x14ac:dyDescent="0.25">
      <c r="A1766">
        <v>12</v>
      </c>
      <c r="B1766">
        <v>2500</v>
      </c>
    </row>
    <row r="1767" spans="1:2" x14ac:dyDescent="0.25">
      <c r="A1767">
        <v>13</v>
      </c>
      <c r="B1767">
        <v>2600</v>
      </c>
    </row>
    <row r="1768" spans="1:2" x14ac:dyDescent="0.25">
      <c r="A1768">
        <v>14</v>
      </c>
      <c r="B1768">
        <v>2700</v>
      </c>
    </row>
    <row r="1769" spans="1:2" x14ac:dyDescent="0.25">
      <c r="A1769">
        <v>15</v>
      </c>
      <c r="B1769">
        <v>2800</v>
      </c>
    </row>
    <row r="1770" spans="1:2" x14ac:dyDescent="0.25">
      <c r="A1770">
        <v>16</v>
      </c>
      <c r="B1770">
        <v>2900</v>
      </c>
    </row>
    <row r="1771" spans="1:2" x14ac:dyDescent="0.25">
      <c r="A1771">
        <v>17</v>
      </c>
      <c r="B1771">
        <v>3000</v>
      </c>
    </row>
    <row r="1772" spans="1:2" x14ac:dyDescent="0.25">
      <c r="A1772">
        <v>18</v>
      </c>
      <c r="B1772">
        <v>3100</v>
      </c>
    </row>
    <row r="1773" spans="1:2" x14ac:dyDescent="0.25">
      <c r="A1773">
        <v>19</v>
      </c>
      <c r="B1773">
        <v>3200</v>
      </c>
    </row>
    <row r="1775" spans="1:2" x14ac:dyDescent="0.25">
      <c r="A1775" t="s">
        <v>210</v>
      </c>
      <c r="B1775" t="s">
        <v>211</v>
      </c>
    </row>
    <row r="1776" spans="1:2" x14ac:dyDescent="0.25">
      <c r="A1776" t="s">
        <v>3</v>
      </c>
      <c r="B1776" t="s">
        <v>16</v>
      </c>
    </row>
    <row r="1777" spans="1:2" x14ac:dyDescent="0.25">
      <c r="A1777">
        <v>1</v>
      </c>
      <c r="B1777">
        <v>0</v>
      </c>
    </row>
    <row r="1778" spans="1:2" x14ac:dyDescent="0.25">
      <c r="A1778">
        <v>2</v>
      </c>
      <c r="B1778">
        <v>9.9864130000000007</v>
      </c>
    </row>
    <row r="1779" spans="1:2" x14ac:dyDescent="0.25">
      <c r="A1779">
        <v>3</v>
      </c>
      <c r="B1779">
        <v>19.972826000000001</v>
      </c>
    </row>
    <row r="1780" spans="1:2" x14ac:dyDescent="0.25">
      <c r="A1780">
        <v>4</v>
      </c>
      <c r="B1780">
        <v>30.027173999999999</v>
      </c>
    </row>
    <row r="1781" spans="1:2" x14ac:dyDescent="0.25">
      <c r="A1781">
        <v>5</v>
      </c>
      <c r="B1781">
        <v>40.013587000000001</v>
      </c>
    </row>
    <row r="1782" spans="1:2" x14ac:dyDescent="0.25">
      <c r="A1782">
        <v>6</v>
      </c>
      <c r="B1782">
        <v>50</v>
      </c>
    </row>
    <row r="1783" spans="1:2" x14ac:dyDescent="0.25">
      <c r="A1783">
        <v>7</v>
      </c>
      <c r="B1783">
        <v>59.986412999999999</v>
      </c>
    </row>
    <row r="1784" spans="1:2" x14ac:dyDescent="0.25">
      <c r="A1784">
        <v>8</v>
      </c>
      <c r="B1784">
        <v>69.972825</v>
      </c>
    </row>
    <row r="1785" spans="1:2" x14ac:dyDescent="0.25">
      <c r="A1785">
        <v>9</v>
      </c>
      <c r="B1785">
        <v>80.027173000000005</v>
      </c>
    </row>
    <row r="1786" spans="1:2" x14ac:dyDescent="0.25">
      <c r="A1786">
        <v>10</v>
      </c>
      <c r="B1786">
        <v>90.013586000000004</v>
      </c>
    </row>
    <row r="1787" spans="1:2" x14ac:dyDescent="0.25">
      <c r="A1787">
        <v>11</v>
      </c>
      <c r="B1787">
        <v>99.999999000000003</v>
      </c>
    </row>
    <row r="1788" spans="1:2" x14ac:dyDescent="0.25">
      <c r="A1788">
        <v>12</v>
      </c>
      <c r="B1788">
        <v>109.986412</v>
      </c>
    </row>
    <row r="1789" spans="1:2" x14ac:dyDescent="0.25">
      <c r="A1789">
        <v>13</v>
      </c>
      <c r="B1789">
        <v>119.972825</v>
      </c>
    </row>
    <row r="1790" spans="1:2" x14ac:dyDescent="0.25">
      <c r="A1790">
        <v>14</v>
      </c>
      <c r="B1790">
        <v>130.027173</v>
      </c>
    </row>
    <row r="1791" spans="1:2" x14ac:dyDescent="0.25">
      <c r="A1791">
        <v>15</v>
      </c>
      <c r="B1791">
        <v>140.013586</v>
      </c>
    </row>
    <row r="1792" spans="1:2" x14ac:dyDescent="0.25">
      <c r="A1792">
        <v>16</v>
      </c>
      <c r="B1792">
        <v>149.999999</v>
      </c>
    </row>
    <row r="1794" spans="1:17" x14ac:dyDescent="0.25">
      <c r="A1794" t="s">
        <v>212</v>
      </c>
      <c r="B1794" t="s">
        <v>213</v>
      </c>
    </row>
    <row r="1795" spans="1:17" x14ac:dyDescent="0.25">
      <c r="B1795" t="s">
        <v>26</v>
      </c>
    </row>
    <row r="1796" spans="1:17" x14ac:dyDescent="0.25">
      <c r="A1796" t="s">
        <v>22</v>
      </c>
      <c r="B1796">
        <v>0</v>
      </c>
      <c r="C1796">
        <v>10</v>
      </c>
      <c r="D1796">
        <v>20</v>
      </c>
      <c r="E1796">
        <v>30</v>
      </c>
      <c r="F1796">
        <v>40</v>
      </c>
      <c r="G1796">
        <v>50</v>
      </c>
      <c r="H1796">
        <v>60</v>
      </c>
      <c r="I1796">
        <v>70</v>
      </c>
      <c r="J1796">
        <v>80</v>
      </c>
      <c r="K1796">
        <v>90</v>
      </c>
      <c r="L1796">
        <v>100</v>
      </c>
      <c r="M1796">
        <v>110</v>
      </c>
      <c r="N1796">
        <v>120</v>
      </c>
      <c r="O1796">
        <v>130</v>
      </c>
      <c r="P1796">
        <v>140</v>
      </c>
      <c r="Q1796">
        <v>150</v>
      </c>
    </row>
    <row r="1797" spans="1:17" x14ac:dyDescent="0.25">
      <c r="A1797">
        <v>1400</v>
      </c>
      <c r="B1797">
        <v>2</v>
      </c>
      <c r="C1797">
        <v>2</v>
      </c>
      <c r="D1797">
        <v>2</v>
      </c>
      <c r="E1797">
        <v>2</v>
      </c>
      <c r="F1797">
        <v>2</v>
      </c>
      <c r="G1797">
        <v>2</v>
      </c>
      <c r="H1797">
        <v>1</v>
      </c>
      <c r="I1797">
        <v>0.890625</v>
      </c>
      <c r="J1797">
        <v>0.984375</v>
      </c>
      <c r="K1797">
        <v>0.97656299999999996</v>
      </c>
      <c r="L1797">
        <v>0.92968799999999996</v>
      </c>
      <c r="M1797">
        <v>0.9375</v>
      </c>
      <c r="N1797">
        <v>0.9375</v>
      </c>
      <c r="O1797">
        <v>0.9375</v>
      </c>
      <c r="P1797">
        <v>0.9375</v>
      </c>
      <c r="Q1797">
        <v>0.9375</v>
      </c>
    </row>
    <row r="1798" spans="1:17" x14ac:dyDescent="0.25">
      <c r="A1798">
        <v>1500</v>
      </c>
      <c r="B1798">
        <v>2</v>
      </c>
      <c r="C1798">
        <v>2</v>
      </c>
      <c r="D1798">
        <v>2</v>
      </c>
      <c r="E1798">
        <v>2</v>
      </c>
      <c r="F1798">
        <v>2</v>
      </c>
      <c r="G1798">
        <v>2</v>
      </c>
      <c r="H1798">
        <v>1</v>
      </c>
      <c r="I1798">
        <v>0.86718799999999996</v>
      </c>
      <c r="J1798">
        <v>0.953125</v>
      </c>
      <c r="K1798">
        <v>0.96093799999999996</v>
      </c>
      <c r="L1798">
        <v>0.9375</v>
      </c>
      <c r="M1798">
        <v>0.91406299999999996</v>
      </c>
      <c r="N1798">
        <v>0.91406299999999996</v>
      </c>
      <c r="O1798">
        <v>0.91406299999999996</v>
      </c>
      <c r="P1798">
        <v>0.91406299999999996</v>
      </c>
      <c r="Q1798">
        <v>0.91406299999999996</v>
      </c>
    </row>
    <row r="1799" spans="1:17" x14ac:dyDescent="0.25">
      <c r="A1799">
        <v>1600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0.859375</v>
      </c>
      <c r="J1799">
        <v>0.9375</v>
      </c>
      <c r="K1799">
        <v>0.921875</v>
      </c>
      <c r="L1799">
        <v>0.89843799999999996</v>
      </c>
      <c r="M1799">
        <v>0.88281299999999996</v>
      </c>
      <c r="N1799">
        <v>0.84375</v>
      </c>
      <c r="O1799">
        <v>0.84375</v>
      </c>
      <c r="P1799">
        <v>0.84375</v>
      </c>
      <c r="Q1799">
        <v>0.84375</v>
      </c>
    </row>
    <row r="1800" spans="1:17" x14ac:dyDescent="0.25">
      <c r="A1800">
        <v>1700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0.83593799999999996</v>
      </c>
      <c r="J1800">
        <v>0.859375</v>
      </c>
      <c r="K1800">
        <v>0.921875</v>
      </c>
      <c r="L1800">
        <v>0.875</v>
      </c>
      <c r="M1800">
        <v>0.83593799999999996</v>
      </c>
      <c r="N1800">
        <v>0.78906299999999996</v>
      </c>
      <c r="O1800">
        <v>0.78906299999999996</v>
      </c>
      <c r="P1800">
        <v>0.78906299999999996</v>
      </c>
      <c r="Q1800">
        <v>0.78906299999999996</v>
      </c>
    </row>
    <row r="1801" spans="1:17" x14ac:dyDescent="0.25">
      <c r="A1801">
        <v>1800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0.82031299999999996</v>
      </c>
      <c r="J1801">
        <v>0.921875</v>
      </c>
      <c r="K1801">
        <v>0.828125</v>
      </c>
      <c r="L1801">
        <v>0.8125</v>
      </c>
      <c r="M1801">
        <v>0.8125</v>
      </c>
      <c r="N1801">
        <v>0.77343799999999996</v>
      </c>
      <c r="O1801">
        <v>0.77343799999999996</v>
      </c>
      <c r="P1801">
        <v>0.77343799999999996</v>
      </c>
      <c r="Q1801">
        <v>0.77343799999999996</v>
      </c>
    </row>
    <row r="1802" spans="1:17" x14ac:dyDescent="0.25">
      <c r="A1802">
        <v>1900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0.80468799999999996</v>
      </c>
      <c r="J1802">
        <v>0.84375</v>
      </c>
      <c r="K1802">
        <v>0.8125</v>
      </c>
      <c r="L1802">
        <v>0.78125</v>
      </c>
      <c r="M1802">
        <v>0.78906299999999996</v>
      </c>
      <c r="N1802">
        <v>0.75781299999999996</v>
      </c>
      <c r="O1802">
        <v>0.75781299999999996</v>
      </c>
      <c r="P1802">
        <v>0.75781299999999996</v>
      </c>
      <c r="Q1802">
        <v>0.75781299999999996</v>
      </c>
    </row>
    <row r="1803" spans="1:17" x14ac:dyDescent="0.25">
      <c r="A1803">
        <v>2000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0.796875</v>
      </c>
      <c r="J1803">
        <v>0.83593799999999996</v>
      </c>
      <c r="K1803">
        <v>0.796875</v>
      </c>
      <c r="L1803">
        <v>0.765625</v>
      </c>
      <c r="M1803">
        <v>0.765625</v>
      </c>
      <c r="N1803">
        <v>0.75</v>
      </c>
      <c r="O1803">
        <v>0.75</v>
      </c>
      <c r="P1803">
        <v>0.75</v>
      </c>
      <c r="Q1803">
        <v>0.75</v>
      </c>
    </row>
    <row r="1804" spans="1:17" x14ac:dyDescent="0.25">
      <c r="A1804">
        <v>2100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0.78125</v>
      </c>
      <c r="J1804">
        <v>0.80468799999999996</v>
      </c>
      <c r="K1804">
        <v>0.77343799999999996</v>
      </c>
      <c r="L1804">
        <v>0.75781299999999996</v>
      </c>
      <c r="M1804">
        <v>0.75</v>
      </c>
      <c r="N1804">
        <v>0.71875</v>
      </c>
      <c r="O1804">
        <v>0.74218799999999996</v>
      </c>
      <c r="P1804">
        <v>0.74218799999999996</v>
      </c>
      <c r="Q1804">
        <v>0.74218799999999996</v>
      </c>
    </row>
    <row r="1805" spans="1:17" x14ac:dyDescent="0.25">
      <c r="A1805">
        <v>2200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0.75781299999999996</v>
      </c>
      <c r="J1805">
        <v>0.77343799999999996</v>
      </c>
      <c r="K1805">
        <v>0.74218799999999996</v>
      </c>
      <c r="L1805">
        <v>0.734375</v>
      </c>
      <c r="M1805">
        <v>0.71875</v>
      </c>
      <c r="N1805">
        <v>0.71093799999999996</v>
      </c>
      <c r="O1805">
        <v>0.71093799999999996</v>
      </c>
      <c r="P1805">
        <v>0.71093799999999996</v>
      </c>
      <c r="Q1805">
        <v>0.71093799999999996</v>
      </c>
    </row>
    <row r="1806" spans="1:17" x14ac:dyDescent="0.25">
      <c r="A1806">
        <v>2300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0.734375</v>
      </c>
      <c r="J1806">
        <v>0.734375</v>
      </c>
      <c r="K1806">
        <v>0.71875</v>
      </c>
      <c r="L1806">
        <v>0.71093799999999996</v>
      </c>
      <c r="M1806">
        <v>0.703125</v>
      </c>
      <c r="N1806">
        <v>0.703125</v>
      </c>
      <c r="O1806">
        <v>0.703125</v>
      </c>
      <c r="P1806">
        <v>0.703125</v>
      </c>
      <c r="Q1806">
        <v>0.703125</v>
      </c>
    </row>
    <row r="1807" spans="1:17" x14ac:dyDescent="0.25">
      <c r="A1807">
        <v>2400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0.71875</v>
      </c>
      <c r="J1807">
        <v>0.71875</v>
      </c>
      <c r="K1807">
        <v>0.69531299999999996</v>
      </c>
      <c r="L1807">
        <v>0.703125</v>
      </c>
      <c r="M1807">
        <v>0.69531299999999996</v>
      </c>
      <c r="N1807">
        <v>0.71093799999999996</v>
      </c>
      <c r="O1807">
        <v>0.703125</v>
      </c>
      <c r="P1807">
        <v>0.703125</v>
      </c>
      <c r="Q1807">
        <v>0.703125</v>
      </c>
    </row>
    <row r="1808" spans="1:17" x14ac:dyDescent="0.25">
      <c r="A1808">
        <v>2500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0.703125</v>
      </c>
      <c r="J1808">
        <v>0.703125</v>
      </c>
      <c r="K1808">
        <v>0.69531299999999996</v>
      </c>
      <c r="L1808">
        <v>0.69531299999999996</v>
      </c>
      <c r="M1808">
        <v>0.6875</v>
      </c>
      <c r="N1808">
        <v>0.72656299999999996</v>
      </c>
      <c r="O1808">
        <v>0.734375</v>
      </c>
      <c r="P1808">
        <v>0.734375</v>
      </c>
      <c r="Q1808">
        <v>0.734375</v>
      </c>
    </row>
    <row r="1809" spans="1:17" x14ac:dyDescent="0.25">
      <c r="A1809">
        <v>2600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0.6875</v>
      </c>
      <c r="J1809">
        <v>0.71093799999999996</v>
      </c>
      <c r="K1809">
        <v>0.69531299999999996</v>
      </c>
      <c r="L1809">
        <v>0.6875</v>
      </c>
      <c r="M1809">
        <v>0.6875</v>
      </c>
      <c r="N1809">
        <v>0.71875</v>
      </c>
      <c r="O1809">
        <v>0.72656299999999996</v>
      </c>
      <c r="P1809">
        <v>0.72656299999999996</v>
      </c>
      <c r="Q1809">
        <v>0.72656299999999996</v>
      </c>
    </row>
    <row r="1810" spans="1:17" x14ac:dyDescent="0.25">
      <c r="A1810">
        <v>2700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0.67968799999999996</v>
      </c>
      <c r="J1810">
        <v>0.71093799999999996</v>
      </c>
      <c r="K1810">
        <v>0.71093799999999996</v>
      </c>
      <c r="L1810">
        <v>0.703125</v>
      </c>
      <c r="M1810">
        <v>0.69531299999999996</v>
      </c>
      <c r="N1810">
        <v>0.71875</v>
      </c>
      <c r="O1810">
        <v>0.71875</v>
      </c>
      <c r="P1810">
        <v>0.71875</v>
      </c>
      <c r="Q1810">
        <v>0.71875</v>
      </c>
    </row>
    <row r="1811" spans="1:17" x14ac:dyDescent="0.25">
      <c r="A1811">
        <v>2800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0.671875</v>
      </c>
      <c r="J1811">
        <v>0.71875</v>
      </c>
      <c r="K1811">
        <v>0.71875</v>
      </c>
      <c r="L1811">
        <v>0.703125</v>
      </c>
      <c r="M1811">
        <v>0.6875</v>
      </c>
      <c r="N1811">
        <v>0.640625</v>
      </c>
      <c r="O1811">
        <v>0.71875</v>
      </c>
      <c r="P1811">
        <v>0.71875</v>
      </c>
      <c r="Q1811">
        <v>0.71875</v>
      </c>
    </row>
    <row r="1812" spans="1:17" x14ac:dyDescent="0.25">
      <c r="A1812">
        <v>2900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0.66406299999999996</v>
      </c>
      <c r="J1812">
        <v>0.69531299999999996</v>
      </c>
      <c r="K1812">
        <v>0.703125</v>
      </c>
      <c r="L1812">
        <v>0.703125</v>
      </c>
      <c r="M1812">
        <v>0.67968799999999996</v>
      </c>
      <c r="N1812">
        <v>0.734375</v>
      </c>
      <c r="O1812">
        <v>0.734375</v>
      </c>
      <c r="P1812">
        <v>0.734375</v>
      </c>
      <c r="Q1812">
        <v>0.734375</v>
      </c>
    </row>
    <row r="1813" spans="1:17" x14ac:dyDescent="0.25">
      <c r="A1813">
        <v>3000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0.64843799999999996</v>
      </c>
      <c r="J1813">
        <v>0.671875</v>
      </c>
      <c r="K1813">
        <v>0.703125</v>
      </c>
      <c r="L1813">
        <v>0.71875</v>
      </c>
      <c r="M1813">
        <v>0.69531299999999996</v>
      </c>
      <c r="N1813">
        <v>0.69531299999999996</v>
      </c>
      <c r="O1813">
        <v>0.69531299999999996</v>
      </c>
      <c r="P1813">
        <v>0.69531299999999996</v>
      </c>
      <c r="Q1813">
        <v>0.69531299999999996</v>
      </c>
    </row>
    <row r="1814" spans="1:17" x14ac:dyDescent="0.25">
      <c r="A1814">
        <v>3100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0.640625</v>
      </c>
      <c r="J1814">
        <v>0.671875</v>
      </c>
      <c r="K1814">
        <v>0.69531299999999996</v>
      </c>
      <c r="L1814">
        <v>0.69531299999999996</v>
      </c>
      <c r="M1814">
        <v>0.66406299999999996</v>
      </c>
      <c r="N1814">
        <v>0.66406299999999996</v>
      </c>
      <c r="O1814">
        <v>0.66406299999999996</v>
      </c>
      <c r="P1814">
        <v>0.66406299999999996</v>
      </c>
      <c r="Q1814">
        <v>0.66406299999999996</v>
      </c>
    </row>
    <row r="1815" spans="1:17" x14ac:dyDescent="0.25">
      <c r="A1815">
        <v>3200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0.65625</v>
      </c>
      <c r="J1815">
        <v>0.66406299999999996</v>
      </c>
      <c r="K1815">
        <v>0.67968799999999996</v>
      </c>
      <c r="L1815">
        <v>0.671875</v>
      </c>
      <c r="M1815">
        <v>0.65625</v>
      </c>
      <c r="N1815">
        <v>0.65625</v>
      </c>
      <c r="O1815">
        <v>0.65625</v>
      </c>
      <c r="P1815">
        <v>0.65625</v>
      </c>
      <c r="Q1815">
        <v>0.65625</v>
      </c>
    </row>
    <row r="1817" spans="1:17" x14ac:dyDescent="0.25">
      <c r="A1817" t="s">
        <v>214</v>
      </c>
      <c r="B1817" t="s">
        <v>215</v>
      </c>
      <c r="D1817" t="s">
        <v>216</v>
      </c>
    </row>
    <row r="1819" spans="1:17" x14ac:dyDescent="0.25">
      <c r="A1819" t="s">
        <v>217</v>
      </c>
      <c r="B1819" t="s">
        <v>218</v>
      </c>
    </row>
    <row r="1820" spans="1:17" x14ac:dyDescent="0.25">
      <c r="A1820" t="s">
        <v>3</v>
      </c>
      <c r="B1820" t="s">
        <v>16</v>
      </c>
    </row>
    <row r="1821" spans="1:17" x14ac:dyDescent="0.25">
      <c r="A1821">
        <v>1</v>
      </c>
      <c r="B1821">
        <v>0</v>
      </c>
    </row>
    <row r="1822" spans="1:17" x14ac:dyDescent="0.25">
      <c r="A1822">
        <v>2</v>
      </c>
      <c r="B1822">
        <v>9.9864130000000007</v>
      </c>
    </row>
    <row r="1823" spans="1:17" x14ac:dyDescent="0.25">
      <c r="A1823">
        <v>3</v>
      </c>
      <c r="B1823">
        <v>19.972826000000001</v>
      </c>
    </row>
    <row r="1824" spans="1:17" x14ac:dyDescent="0.25">
      <c r="A1824">
        <v>4</v>
      </c>
      <c r="B1824">
        <v>30.027173999999999</v>
      </c>
    </row>
    <row r="1825" spans="1:2" x14ac:dyDescent="0.25">
      <c r="A1825">
        <v>5</v>
      </c>
      <c r="B1825">
        <v>44.972825999999998</v>
      </c>
    </row>
    <row r="1826" spans="1:2" x14ac:dyDescent="0.25">
      <c r="A1826">
        <v>6</v>
      </c>
      <c r="B1826">
        <v>55.027172999999998</v>
      </c>
    </row>
    <row r="1827" spans="1:2" x14ac:dyDescent="0.25">
      <c r="A1827">
        <v>7</v>
      </c>
      <c r="B1827">
        <v>65.013586000000004</v>
      </c>
    </row>
    <row r="1828" spans="1:2" x14ac:dyDescent="0.25">
      <c r="A1828">
        <v>8</v>
      </c>
      <c r="B1828">
        <v>74.999999000000003</v>
      </c>
    </row>
    <row r="1829" spans="1:2" x14ac:dyDescent="0.25">
      <c r="A1829">
        <v>9</v>
      </c>
      <c r="B1829">
        <v>84.986412000000001</v>
      </c>
    </row>
    <row r="1830" spans="1:2" x14ac:dyDescent="0.25">
      <c r="A1830">
        <v>10</v>
      </c>
      <c r="B1830">
        <v>94.972825</v>
      </c>
    </row>
    <row r="1831" spans="1:2" x14ac:dyDescent="0.25">
      <c r="A1831">
        <v>11</v>
      </c>
      <c r="B1831">
        <v>109.986412</v>
      </c>
    </row>
    <row r="1832" spans="1:2" x14ac:dyDescent="0.25">
      <c r="A1832">
        <v>12</v>
      </c>
      <c r="B1832">
        <v>119.972825</v>
      </c>
    </row>
    <row r="1833" spans="1:2" x14ac:dyDescent="0.25">
      <c r="A1833">
        <v>13</v>
      </c>
      <c r="B1833">
        <v>124.999999</v>
      </c>
    </row>
    <row r="1834" spans="1:2" x14ac:dyDescent="0.25">
      <c r="A1834">
        <v>14</v>
      </c>
      <c r="B1834">
        <v>130.027173</v>
      </c>
    </row>
    <row r="1835" spans="1:2" x14ac:dyDescent="0.25">
      <c r="A1835">
        <v>15</v>
      </c>
      <c r="B1835">
        <v>134.986412</v>
      </c>
    </row>
    <row r="1836" spans="1:2" x14ac:dyDescent="0.25">
      <c r="A1836">
        <v>16</v>
      </c>
      <c r="B1836">
        <v>140.013586</v>
      </c>
    </row>
    <row r="1838" spans="1:2" x14ac:dyDescent="0.25">
      <c r="A1838" t="s">
        <v>219</v>
      </c>
      <c r="B1838" t="s">
        <v>220</v>
      </c>
    </row>
    <row r="1839" spans="1:2" x14ac:dyDescent="0.25">
      <c r="A1839" t="s">
        <v>3</v>
      </c>
      <c r="B1839" t="s">
        <v>6</v>
      </c>
    </row>
    <row r="1840" spans="1:2" x14ac:dyDescent="0.25">
      <c r="A1840">
        <v>1</v>
      </c>
      <c r="B1840">
        <v>620</v>
      </c>
    </row>
    <row r="1841" spans="1:2" x14ac:dyDescent="0.25">
      <c r="A1841">
        <v>2</v>
      </c>
      <c r="B1841">
        <v>650</v>
      </c>
    </row>
    <row r="1842" spans="1:2" x14ac:dyDescent="0.25">
      <c r="A1842">
        <v>3</v>
      </c>
      <c r="B1842">
        <v>800</v>
      </c>
    </row>
    <row r="1843" spans="1:2" x14ac:dyDescent="0.25">
      <c r="A1843">
        <v>4</v>
      </c>
      <c r="B1843">
        <v>1000</v>
      </c>
    </row>
    <row r="1844" spans="1:2" x14ac:dyDescent="0.25">
      <c r="A1844">
        <v>5</v>
      </c>
      <c r="B1844">
        <v>1200</v>
      </c>
    </row>
    <row r="1845" spans="1:2" x14ac:dyDescent="0.25">
      <c r="A1845">
        <v>6</v>
      </c>
      <c r="B1845">
        <v>1400</v>
      </c>
    </row>
    <row r="1846" spans="1:2" x14ac:dyDescent="0.25">
      <c r="A1846">
        <v>7</v>
      </c>
      <c r="B1846">
        <v>1550</v>
      </c>
    </row>
    <row r="1847" spans="1:2" x14ac:dyDescent="0.25">
      <c r="A1847">
        <v>8</v>
      </c>
      <c r="B1847">
        <v>1700</v>
      </c>
    </row>
    <row r="1848" spans="1:2" x14ac:dyDescent="0.25">
      <c r="A1848">
        <v>9</v>
      </c>
      <c r="B1848">
        <v>1800</v>
      </c>
    </row>
    <row r="1849" spans="1:2" x14ac:dyDescent="0.25">
      <c r="A1849">
        <v>10</v>
      </c>
      <c r="B1849">
        <v>2000</v>
      </c>
    </row>
    <row r="1850" spans="1:2" x14ac:dyDescent="0.25">
      <c r="A1850">
        <v>11</v>
      </c>
      <c r="B1850">
        <v>2200</v>
      </c>
    </row>
    <row r="1851" spans="1:2" x14ac:dyDescent="0.25">
      <c r="A1851">
        <v>12</v>
      </c>
      <c r="B1851">
        <v>2400</v>
      </c>
    </row>
    <row r="1852" spans="1:2" x14ac:dyDescent="0.25">
      <c r="A1852">
        <v>13</v>
      </c>
      <c r="B1852">
        <v>2600</v>
      </c>
    </row>
    <row r="1853" spans="1:2" x14ac:dyDescent="0.25">
      <c r="A1853">
        <v>14</v>
      </c>
      <c r="B1853">
        <v>2800</v>
      </c>
    </row>
    <row r="1854" spans="1:2" x14ac:dyDescent="0.25">
      <c r="A1854">
        <v>15</v>
      </c>
      <c r="B1854">
        <v>2900</v>
      </c>
    </row>
    <row r="1855" spans="1:2" x14ac:dyDescent="0.25">
      <c r="A1855">
        <v>16</v>
      </c>
      <c r="B1855">
        <v>3000</v>
      </c>
    </row>
    <row r="1856" spans="1:2" x14ac:dyDescent="0.25">
      <c r="A1856">
        <v>17</v>
      </c>
      <c r="B1856">
        <v>3200</v>
      </c>
    </row>
    <row r="1857" spans="1:2" x14ac:dyDescent="0.25">
      <c r="A1857">
        <v>18</v>
      </c>
      <c r="B1857">
        <v>3300</v>
      </c>
    </row>
    <row r="1858" spans="1:2" x14ac:dyDescent="0.25">
      <c r="A1858">
        <v>19</v>
      </c>
      <c r="B1858">
        <v>3500</v>
      </c>
    </row>
    <row r="1860" spans="1:2" x14ac:dyDescent="0.25">
      <c r="A1860" t="s">
        <v>221</v>
      </c>
      <c r="B1860" t="s">
        <v>222</v>
      </c>
    </row>
    <row r="1861" spans="1:2" x14ac:dyDescent="0.25">
      <c r="A1861" t="s">
        <v>3</v>
      </c>
      <c r="B1861" t="s">
        <v>16</v>
      </c>
    </row>
    <row r="1862" spans="1:2" x14ac:dyDescent="0.25">
      <c r="A1862">
        <v>1</v>
      </c>
      <c r="B1862">
        <v>0</v>
      </c>
    </row>
    <row r="1863" spans="1:2" x14ac:dyDescent="0.25">
      <c r="A1863">
        <v>2</v>
      </c>
      <c r="B1863">
        <v>9.9864130000000007</v>
      </c>
    </row>
    <row r="1864" spans="1:2" x14ac:dyDescent="0.25">
      <c r="A1864">
        <v>3</v>
      </c>
      <c r="B1864">
        <v>19.972826000000001</v>
      </c>
    </row>
    <row r="1865" spans="1:2" x14ac:dyDescent="0.25">
      <c r="A1865">
        <v>4</v>
      </c>
      <c r="B1865">
        <v>30.027173999999999</v>
      </c>
    </row>
    <row r="1866" spans="1:2" x14ac:dyDescent="0.25">
      <c r="A1866">
        <v>5</v>
      </c>
      <c r="B1866">
        <v>44.972825999999998</v>
      </c>
    </row>
    <row r="1867" spans="1:2" x14ac:dyDescent="0.25">
      <c r="A1867">
        <v>6</v>
      </c>
      <c r="B1867">
        <v>55.027172999999998</v>
      </c>
    </row>
    <row r="1868" spans="1:2" x14ac:dyDescent="0.25">
      <c r="A1868">
        <v>7</v>
      </c>
      <c r="B1868">
        <v>65.013586000000004</v>
      </c>
    </row>
    <row r="1869" spans="1:2" x14ac:dyDescent="0.25">
      <c r="A1869">
        <v>8</v>
      </c>
      <c r="B1869">
        <v>74.999999000000003</v>
      </c>
    </row>
    <row r="1870" spans="1:2" x14ac:dyDescent="0.25">
      <c r="A1870">
        <v>9</v>
      </c>
      <c r="B1870">
        <v>84.986412000000001</v>
      </c>
    </row>
    <row r="1871" spans="1:2" x14ac:dyDescent="0.25">
      <c r="A1871">
        <v>10</v>
      </c>
      <c r="B1871">
        <v>94.972825</v>
      </c>
    </row>
    <row r="1872" spans="1:2" x14ac:dyDescent="0.25">
      <c r="A1872">
        <v>11</v>
      </c>
      <c r="B1872">
        <v>109.986412</v>
      </c>
    </row>
    <row r="1873" spans="1:2" x14ac:dyDescent="0.25">
      <c r="A1873">
        <v>12</v>
      </c>
      <c r="B1873">
        <v>119.972825</v>
      </c>
    </row>
    <row r="1874" spans="1:2" x14ac:dyDescent="0.25">
      <c r="A1874">
        <v>13</v>
      </c>
      <c r="B1874">
        <v>124.999999</v>
      </c>
    </row>
    <row r="1875" spans="1:2" x14ac:dyDescent="0.25">
      <c r="A1875">
        <v>14</v>
      </c>
      <c r="B1875">
        <v>130.027173</v>
      </c>
    </row>
    <row r="1876" spans="1:2" x14ac:dyDescent="0.25">
      <c r="A1876">
        <v>15</v>
      </c>
      <c r="B1876">
        <v>134.986412</v>
      </c>
    </row>
    <row r="1877" spans="1:2" x14ac:dyDescent="0.25">
      <c r="A1877">
        <v>16</v>
      </c>
      <c r="B1877">
        <v>140.013586</v>
      </c>
    </row>
    <row r="1879" spans="1:2" x14ac:dyDescent="0.25">
      <c r="A1879" t="s">
        <v>223</v>
      </c>
      <c r="B1879" t="s">
        <v>224</v>
      </c>
    </row>
    <row r="1880" spans="1:2" x14ac:dyDescent="0.25">
      <c r="A1880" t="s">
        <v>3</v>
      </c>
      <c r="B1880" t="s">
        <v>6</v>
      </c>
    </row>
    <row r="1881" spans="1:2" x14ac:dyDescent="0.25">
      <c r="A1881">
        <v>1</v>
      </c>
      <c r="B1881">
        <v>620</v>
      </c>
    </row>
    <row r="1882" spans="1:2" x14ac:dyDescent="0.25">
      <c r="A1882">
        <v>2</v>
      </c>
      <c r="B1882">
        <v>650</v>
      </c>
    </row>
    <row r="1883" spans="1:2" x14ac:dyDescent="0.25">
      <c r="A1883">
        <v>3</v>
      </c>
      <c r="B1883">
        <v>800</v>
      </c>
    </row>
    <row r="1884" spans="1:2" x14ac:dyDescent="0.25">
      <c r="A1884">
        <v>4</v>
      </c>
      <c r="B1884">
        <v>1000</v>
      </c>
    </row>
    <row r="1885" spans="1:2" x14ac:dyDescent="0.25">
      <c r="A1885">
        <v>5</v>
      </c>
      <c r="B1885">
        <v>1200</v>
      </c>
    </row>
    <row r="1886" spans="1:2" x14ac:dyDescent="0.25">
      <c r="A1886">
        <v>6</v>
      </c>
      <c r="B1886">
        <v>1400</v>
      </c>
    </row>
    <row r="1887" spans="1:2" x14ac:dyDescent="0.25">
      <c r="A1887">
        <v>7</v>
      </c>
      <c r="B1887">
        <v>1550</v>
      </c>
    </row>
    <row r="1888" spans="1:2" x14ac:dyDescent="0.25">
      <c r="A1888">
        <v>8</v>
      </c>
      <c r="B1888">
        <v>1700</v>
      </c>
    </row>
    <row r="1889" spans="1:2" x14ac:dyDescent="0.25">
      <c r="A1889">
        <v>9</v>
      </c>
      <c r="B1889">
        <v>1800</v>
      </c>
    </row>
    <row r="1890" spans="1:2" x14ac:dyDescent="0.25">
      <c r="A1890">
        <v>10</v>
      </c>
      <c r="B1890">
        <v>2000</v>
      </c>
    </row>
    <row r="1891" spans="1:2" x14ac:dyDescent="0.25">
      <c r="A1891">
        <v>11</v>
      </c>
      <c r="B1891">
        <v>2200</v>
      </c>
    </row>
    <row r="1892" spans="1:2" x14ac:dyDescent="0.25">
      <c r="A1892">
        <v>12</v>
      </c>
      <c r="B1892">
        <v>2400</v>
      </c>
    </row>
    <row r="1893" spans="1:2" x14ac:dyDescent="0.25">
      <c r="A1893">
        <v>13</v>
      </c>
      <c r="B1893">
        <v>2600</v>
      </c>
    </row>
    <row r="1894" spans="1:2" x14ac:dyDescent="0.25">
      <c r="A1894">
        <v>14</v>
      </c>
      <c r="B1894">
        <v>2800</v>
      </c>
    </row>
    <row r="1895" spans="1:2" x14ac:dyDescent="0.25">
      <c r="A1895">
        <v>15</v>
      </c>
      <c r="B1895">
        <v>2900</v>
      </c>
    </row>
    <row r="1896" spans="1:2" x14ac:dyDescent="0.25">
      <c r="A1896">
        <v>16</v>
      </c>
      <c r="B1896">
        <v>3000</v>
      </c>
    </row>
    <row r="1897" spans="1:2" x14ac:dyDescent="0.25">
      <c r="A1897">
        <v>17</v>
      </c>
      <c r="B1897">
        <v>3200</v>
      </c>
    </row>
    <row r="1898" spans="1:2" x14ac:dyDescent="0.25">
      <c r="A1898">
        <v>18</v>
      </c>
      <c r="B1898">
        <v>3300</v>
      </c>
    </row>
    <row r="1899" spans="1:2" x14ac:dyDescent="0.25">
      <c r="A1899">
        <v>19</v>
      </c>
      <c r="B1899">
        <v>3500</v>
      </c>
    </row>
    <row r="1901" spans="1:2" x14ac:dyDescent="0.25">
      <c r="A1901" t="s">
        <v>225</v>
      </c>
      <c r="B1901" t="s">
        <v>226</v>
      </c>
    </row>
    <row r="1902" spans="1:2" x14ac:dyDescent="0.25">
      <c r="A1902" t="s">
        <v>3</v>
      </c>
      <c r="B1902" t="s">
        <v>16</v>
      </c>
    </row>
    <row r="1903" spans="1:2" x14ac:dyDescent="0.25">
      <c r="A1903">
        <v>1</v>
      </c>
      <c r="B1903">
        <v>0</v>
      </c>
    </row>
    <row r="1904" spans="1:2" x14ac:dyDescent="0.25">
      <c r="A1904">
        <v>2</v>
      </c>
      <c r="B1904">
        <v>9.9864130000000007</v>
      </c>
    </row>
    <row r="1905" spans="1:2" x14ac:dyDescent="0.25">
      <c r="A1905">
        <v>3</v>
      </c>
      <c r="B1905">
        <v>19.972826000000001</v>
      </c>
    </row>
    <row r="1906" spans="1:2" x14ac:dyDescent="0.25">
      <c r="A1906">
        <v>4</v>
      </c>
      <c r="B1906">
        <v>30.027173999999999</v>
      </c>
    </row>
    <row r="1907" spans="1:2" x14ac:dyDescent="0.25">
      <c r="A1907">
        <v>5</v>
      </c>
      <c r="B1907">
        <v>44.972825999999998</v>
      </c>
    </row>
    <row r="1908" spans="1:2" x14ac:dyDescent="0.25">
      <c r="A1908">
        <v>6</v>
      </c>
      <c r="B1908">
        <v>55.027172999999998</v>
      </c>
    </row>
    <row r="1909" spans="1:2" x14ac:dyDescent="0.25">
      <c r="A1909">
        <v>7</v>
      </c>
      <c r="B1909">
        <v>65.013586000000004</v>
      </c>
    </row>
    <row r="1910" spans="1:2" x14ac:dyDescent="0.25">
      <c r="A1910">
        <v>8</v>
      </c>
      <c r="B1910">
        <v>74.999999000000003</v>
      </c>
    </row>
    <row r="1911" spans="1:2" x14ac:dyDescent="0.25">
      <c r="A1911">
        <v>9</v>
      </c>
      <c r="B1911">
        <v>84.986412000000001</v>
      </c>
    </row>
    <row r="1912" spans="1:2" x14ac:dyDescent="0.25">
      <c r="A1912">
        <v>10</v>
      </c>
      <c r="B1912">
        <v>94.972825</v>
      </c>
    </row>
    <row r="1913" spans="1:2" x14ac:dyDescent="0.25">
      <c r="A1913">
        <v>11</v>
      </c>
      <c r="B1913">
        <v>109.986412</v>
      </c>
    </row>
    <row r="1914" spans="1:2" x14ac:dyDescent="0.25">
      <c r="A1914">
        <v>12</v>
      </c>
      <c r="B1914">
        <v>119.972825</v>
      </c>
    </row>
    <row r="1915" spans="1:2" x14ac:dyDescent="0.25">
      <c r="A1915">
        <v>13</v>
      </c>
      <c r="B1915">
        <v>124.999999</v>
      </c>
    </row>
    <row r="1916" spans="1:2" x14ac:dyDescent="0.25">
      <c r="A1916">
        <v>14</v>
      </c>
      <c r="B1916">
        <v>130.027173</v>
      </c>
    </row>
    <row r="1917" spans="1:2" x14ac:dyDescent="0.25">
      <c r="A1917">
        <v>15</v>
      </c>
      <c r="B1917">
        <v>134.986412</v>
      </c>
    </row>
    <row r="1918" spans="1:2" x14ac:dyDescent="0.25">
      <c r="A1918">
        <v>16</v>
      </c>
      <c r="B1918">
        <v>140.013586</v>
      </c>
    </row>
    <row r="1920" spans="1:2" x14ac:dyDescent="0.25">
      <c r="A1920" t="s">
        <v>227</v>
      </c>
      <c r="B1920" t="s">
        <v>228</v>
      </c>
    </row>
    <row r="1921" spans="1:2" x14ac:dyDescent="0.25">
      <c r="A1921" t="s">
        <v>3</v>
      </c>
      <c r="B1921" t="s">
        <v>6</v>
      </c>
    </row>
    <row r="1922" spans="1:2" x14ac:dyDescent="0.25">
      <c r="A1922">
        <v>1</v>
      </c>
      <c r="B1922">
        <v>620</v>
      </c>
    </row>
    <row r="1923" spans="1:2" x14ac:dyDescent="0.25">
      <c r="A1923">
        <v>2</v>
      </c>
      <c r="B1923">
        <v>650</v>
      </c>
    </row>
    <row r="1924" spans="1:2" x14ac:dyDescent="0.25">
      <c r="A1924">
        <v>3</v>
      </c>
      <c r="B1924">
        <v>800</v>
      </c>
    </row>
    <row r="1925" spans="1:2" x14ac:dyDescent="0.25">
      <c r="A1925">
        <v>4</v>
      </c>
      <c r="B1925">
        <v>1000</v>
      </c>
    </row>
    <row r="1926" spans="1:2" x14ac:dyDescent="0.25">
      <c r="A1926">
        <v>5</v>
      </c>
      <c r="B1926">
        <v>1200</v>
      </c>
    </row>
    <row r="1927" spans="1:2" x14ac:dyDescent="0.25">
      <c r="A1927">
        <v>6</v>
      </c>
      <c r="B1927">
        <v>1400</v>
      </c>
    </row>
    <row r="1928" spans="1:2" x14ac:dyDescent="0.25">
      <c r="A1928">
        <v>7</v>
      </c>
      <c r="B1928">
        <v>1550</v>
      </c>
    </row>
    <row r="1929" spans="1:2" x14ac:dyDescent="0.25">
      <c r="A1929">
        <v>8</v>
      </c>
      <c r="B1929">
        <v>1700</v>
      </c>
    </row>
    <row r="1930" spans="1:2" x14ac:dyDescent="0.25">
      <c r="A1930">
        <v>9</v>
      </c>
      <c r="B1930">
        <v>1800</v>
      </c>
    </row>
    <row r="1931" spans="1:2" x14ac:dyDescent="0.25">
      <c r="A1931">
        <v>10</v>
      </c>
      <c r="B1931">
        <v>2000</v>
      </c>
    </row>
    <row r="1932" spans="1:2" x14ac:dyDescent="0.25">
      <c r="A1932">
        <v>11</v>
      </c>
      <c r="B1932">
        <v>2200</v>
      </c>
    </row>
    <row r="1933" spans="1:2" x14ac:dyDescent="0.25">
      <c r="A1933">
        <v>12</v>
      </c>
      <c r="B1933">
        <v>2400</v>
      </c>
    </row>
    <row r="1934" spans="1:2" x14ac:dyDescent="0.25">
      <c r="A1934">
        <v>13</v>
      </c>
      <c r="B1934">
        <v>2600</v>
      </c>
    </row>
    <row r="1935" spans="1:2" x14ac:dyDescent="0.25">
      <c r="A1935">
        <v>14</v>
      </c>
      <c r="B1935">
        <v>2800</v>
      </c>
    </row>
    <row r="1936" spans="1:2" x14ac:dyDescent="0.25">
      <c r="A1936">
        <v>15</v>
      </c>
      <c r="B1936">
        <v>2900</v>
      </c>
    </row>
    <row r="1937" spans="1:2" x14ac:dyDescent="0.25">
      <c r="A1937">
        <v>16</v>
      </c>
      <c r="B1937">
        <v>3000</v>
      </c>
    </row>
    <row r="1938" spans="1:2" x14ac:dyDescent="0.25">
      <c r="A1938">
        <v>17</v>
      </c>
      <c r="B1938">
        <v>3200</v>
      </c>
    </row>
    <row r="1939" spans="1:2" x14ac:dyDescent="0.25">
      <c r="A1939">
        <v>18</v>
      </c>
      <c r="B1939">
        <v>3300</v>
      </c>
    </row>
    <row r="1940" spans="1:2" x14ac:dyDescent="0.25">
      <c r="A1940">
        <v>19</v>
      </c>
      <c r="B1940">
        <v>3500</v>
      </c>
    </row>
    <row r="1942" spans="1:2" x14ac:dyDescent="0.25">
      <c r="A1942" t="s">
        <v>229</v>
      </c>
      <c r="B1942" t="s">
        <v>230</v>
      </c>
    </row>
    <row r="1943" spans="1:2" x14ac:dyDescent="0.25">
      <c r="A1943" t="s">
        <v>3</v>
      </c>
      <c r="B1943" t="s">
        <v>16</v>
      </c>
    </row>
    <row r="1944" spans="1:2" x14ac:dyDescent="0.25">
      <c r="A1944">
        <v>1</v>
      </c>
      <c r="B1944">
        <v>0</v>
      </c>
    </row>
    <row r="1945" spans="1:2" x14ac:dyDescent="0.25">
      <c r="A1945">
        <v>2</v>
      </c>
      <c r="B1945">
        <v>9.9864130000000007</v>
      </c>
    </row>
    <row r="1946" spans="1:2" x14ac:dyDescent="0.25">
      <c r="A1946">
        <v>3</v>
      </c>
      <c r="B1946">
        <v>19.972826000000001</v>
      </c>
    </row>
    <row r="1947" spans="1:2" x14ac:dyDescent="0.25">
      <c r="A1947">
        <v>4</v>
      </c>
      <c r="B1947">
        <v>30.027173999999999</v>
      </c>
    </row>
    <row r="1948" spans="1:2" x14ac:dyDescent="0.25">
      <c r="A1948">
        <v>5</v>
      </c>
      <c r="B1948">
        <v>44.972825999999998</v>
      </c>
    </row>
    <row r="1949" spans="1:2" x14ac:dyDescent="0.25">
      <c r="A1949">
        <v>6</v>
      </c>
      <c r="B1949">
        <v>55.027172999999998</v>
      </c>
    </row>
    <row r="1950" spans="1:2" x14ac:dyDescent="0.25">
      <c r="A1950">
        <v>7</v>
      </c>
      <c r="B1950">
        <v>65.013586000000004</v>
      </c>
    </row>
    <row r="1951" spans="1:2" x14ac:dyDescent="0.25">
      <c r="A1951">
        <v>8</v>
      </c>
      <c r="B1951">
        <v>74.999999000000003</v>
      </c>
    </row>
    <row r="1952" spans="1:2" x14ac:dyDescent="0.25">
      <c r="A1952">
        <v>9</v>
      </c>
      <c r="B1952">
        <v>84.986412000000001</v>
      </c>
    </row>
    <row r="1953" spans="1:2" x14ac:dyDescent="0.25">
      <c r="A1953">
        <v>10</v>
      </c>
      <c r="B1953">
        <v>94.972825</v>
      </c>
    </row>
    <row r="1954" spans="1:2" x14ac:dyDescent="0.25">
      <c r="A1954">
        <v>11</v>
      </c>
      <c r="B1954">
        <v>109.986412</v>
      </c>
    </row>
    <row r="1955" spans="1:2" x14ac:dyDescent="0.25">
      <c r="A1955">
        <v>12</v>
      </c>
      <c r="B1955">
        <v>119.972825</v>
      </c>
    </row>
    <row r="1956" spans="1:2" x14ac:dyDescent="0.25">
      <c r="A1956">
        <v>13</v>
      </c>
      <c r="B1956">
        <v>124.999999</v>
      </c>
    </row>
    <row r="1957" spans="1:2" x14ac:dyDescent="0.25">
      <c r="A1957">
        <v>14</v>
      </c>
      <c r="B1957">
        <v>130.027173</v>
      </c>
    </row>
    <row r="1958" spans="1:2" x14ac:dyDescent="0.25">
      <c r="A1958">
        <v>15</v>
      </c>
      <c r="B1958">
        <v>134.986412</v>
      </c>
    </row>
    <row r="1959" spans="1:2" x14ac:dyDescent="0.25">
      <c r="A1959">
        <v>16</v>
      </c>
      <c r="B1959">
        <v>140.013586</v>
      </c>
    </row>
    <row r="1961" spans="1:2" x14ac:dyDescent="0.25">
      <c r="A1961" t="s">
        <v>231</v>
      </c>
      <c r="B1961" t="s">
        <v>232</v>
      </c>
    </row>
    <row r="1962" spans="1:2" x14ac:dyDescent="0.25">
      <c r="A1962" t="s">
        <v>3</v>
      </c>
      <c r="B1962" t="s">
        <v>6</v>
      </c>
    </row>
    <row r="1963" spans="1:2" x14ac:dyDescent="0.25">
      <c r="A1963">
        <v>1</v>
      </c>
      <c r="B1963">
        <v>620</v>
      </c>
    </row>
    <row r="1964" spans="1:2" x14ac:dyDescent="0.25">
      <c r="A1964">
        <v>2</v>
      </c>
      <c r="B1964">
        <v>650</v>
      </c>
    </row>
    <row r="1965" spans="1:2" x14ac:dyDescent="0.25">
      <c r="A1965">
        <v>3</v>
      </c>
      <c r="B1965">
        <v>800</v>
      </c>
    </row>
    <row r="1966" spans="1:2" x14ac:dyDescent="0.25">
      <c r="A1966">
        <v>4</v>
      </c>
      <c r="B1966">
        <v>1000</v>
      </c>
    </row>
    <row r="1967" spans="1:2" x14ac:dyDescent="0.25">
      <c r="A1967">
        <v>5</v>
      </c>
      <c r="B1967">
        <v>1200</v>
      </c>
    </row>
    <row r="1968" spans="1:2" x14ac:dyDescent="0.25">
      <c r="A1968">
        <v>6</v>
      </c>
      <c r="B1968">
        <v>1400</v>
      </c>
    </row>
    <row r="1969" spans="1:2" x14ac:dyDescent="0.25">
      <c r="A1969">
        <v>7</v>
      </c>
      <c r="B1969">
        <v>1550</v>
      </c>
    </row>
    <row r="1970" spans="1:2" x14ac:dyDescent="0.25">
      <c r="A1970">
        <v>8</v>
      </c>
      <c r="B1970">
        <v>1700</v>
      </c>
    </row>
    <row r="1971" spans="1:2" x14ac:dyDescent="0.25">
      <c r="A1971">
        <v>9</v>
      </c>
      <c r="B1971">
        <v>1800</v>
      </c>
    </row>
    <row r="1972" spans="1:2" x14ac:dyDescent="0.25">
      <c r="A1972">
        <v>10</v>
      </c>
      <c r="B1972">
        <v>2000</v>
      </c>
    </row>
    <row r="1973" spans="1:2" x14ac:dyDescent="0.25">
      <c r="A1973">
        <v>11</v>
      </c>
      <c r="B1973">
        <v>2200</v>
      </c>
    </row>
    <row r="1974" spans="1:2" x14ac:dyDescent="0.25">
      <c r="A1974">
        <v>12</v>
      </c>
      <c r="B1974">
        <v>2400</v>
      </c>
    </row>
    <row r="1975" spans="1:2" x14ac:dyDescent="0.25">
      <c r="A1975">
        <v>13</v>
      </c>
      <c r="B1975">
        <v>2600</v>
      </c>
    </row>
    <row r="1976" spans="1:2" x14ac:dyDescent="0.25">
      <c r="A1976">
        <v>14</v>
      </c>
      <c r="B1976">
        <v>2800</v>
      </c>
    </row>
    <row r="1977" spans="1:2" x14ac:dyDescent="0.25">
      <c r="A1977">
        <v>15</v>
      </c>
      <c r="B1977">
        <v>2900</v>
      </c>
    </row>
    <row r="1978" spans="1:2" x14ac:dyDescent="0.25">
      <c r="A1978">
        <v>16</v>
      </c>
      <c r="B1978">
        <v>3000</v>
      </c>
    </row>
    <row r="1979" spans="1:2" x14ac:dyDescent="0.25">
      <c r="A1979">
        <v>17</v>
      </c>
      <c r="B1979">
        <v>3200</v>
      </c>
    </row>
    <row r="1980" spans="1:2" x14ac:dyDescent="0.25">
      <c r="A1980">
        <v>18</v>
      </c>
      <c r="B1980">
        <v>3300</v>
      </c>
    </row>
    <row r="1981" spans="1:2" x14ac:dyDescent="0.25">
      <c r="A1981">
        <v>19</v>
      </c>
      <c r="B1981">
        <v>3500</v>
      </c>
    </row>
    <row r="1983" spans="1:2" x14ac:dyDescent="0.25">
      <c r="A1983" t="s">
        <v>233</v>
      </c>
      <c r="B1983" t="s">
        <v>234</v>
      </c>
    </row>
    <row r="1984" spans="1:2" x14ac:dyDescent="0.25">
      <c r="A1984" t="s">
        <v>3</v>
      </c>
      <c r="B1984" t="s">
        <v>16</v>
      </c>
    </row>
    <row r="1985" spans="1:2" x14ac:dyDescent="0.25">
      <c r="A1985">
        <v>1</v>
      </c>
      <c r="B1985">
        <v>0</v>
      </c>
    </row>
    <row r="1986" spans="1:2" x14ac:dyDescent="0.25">
      <c r="A1986">
        <v>2</v>
      </c>
      <c r="B1986">
        <v>9.9864130000000007</v>
      </c>
    </row>
    <row r="1987" spans="1:2" x14ac:dyDescent="0.25">
      <c r="A1987">
        <v>3</v>
      </c>
      <c r="B1987">
        <v>19.972826000000001</v>
      </c>
    </row>
    <row r="1988" spans="1:2" x14ac:dyDescent="0.25">
      <c r="A1988">
        <v>4</v>
      </c>
      <c r="B1988">
        <v>30.027173999999999</v>
      </c>
    </row>
    <row r="1989" spans="1:2" x14ac:dyDescent="0.25">
      <c r="A1989">
        <v>5</v>
      </c>
      <c r="B1989">
        <v>44.972825999999998</v>
      </c>
    </row>
    <row r="1990" spans="1:2" x14ac:dyDescent="0.25">
      <c r="A1990">
        <v>6</v>
      </c>
      <c r="B1990">
        <v>55.027172999999998</v>
      </c>
    </row>
    <row r="1991" spans="1:2" x14ac:dyDescent="0.25">
      <c r="A1991">
        <v>7</v>
      </c>
      <c r="B1991">
        <v>65.013586000000004</v>
      </c>
    </row>
    <row r="1992" spans="1:2" x14ac:dyDescent="0.25">
      <c r="A1992">
        <v>8</v>
      </c>
      <c r="B1992">
        <v>74.999999000000003</v>
      </c>
    </row>
    <row r="1993" spans="1:2" x14ac:dyDescent="0.25">
      <c r="A1993">
        <v>9</v>
      </c>
      <c r="B1993">
        <v>84.986412000000001</v>
      </c>
    </row>
    <row r="1994" spans="1:2" x14ac:dyDescent="0.25">
      <c r="A1994">
        <v>10</v>
      </c>
      <c r="B1994">
        <v>94.972825</v>
      </c>
    </row>
    <row r="1995" spans="1:2" x14ac:dyDescent="0.25">
      <c r="A1995">
        <v>11</v>
      </c>
      <c r="B1995">
        <v>109.986412</v>
      </c>
    </row>
    <row r="1996" spans="1:2" x14ac:dyDescent="0.25">
      <c r="A1996">
        <v>12</v>
      </c>
      <c r="B1996">
        <v>119.972825</v>
      </c>
    </row>
    <row r="1997" spans="1:2" x14ac:dyDescent="0.25">
      <c r="A1997">
        <v>13</v>
      </c>
      <c r="B1997">
        <v>124.999999</v>
      </c>
    </row>
    <row r="1998" spans="1:2" x14ac:dyDescent="0.25">
      <c r="A1998">
        <v>14</v>
      </c>
      <c r="B1998">
        <v>130.027173</v>
      </c>
    </row>
    <row r="1999" spans="1:2" x14ac:dyDescent="0.25">
      <c r="A1999">
        <v>15</v>
      </c>
      <c r="B1999">
        <v>134.986412</v>
      </c>
    </row>
    <row r="2000" spans="1:2" x14ac:dyDescent="0.25">
      <c r="A2000">
        <v>16</v>
      </c>
      <c r="B2000">
        <v>140.013586</v>
      </c>
    </row>
    <row r="2002" spans="1:2" x14ac:dyDescent="0.25">
      <c r="A2002" t="s">
        <v>235</v>
      </c>
      <c r="B2002" t="s">
        <v>236</v>
      </c>
    </row>
    <row r="2003" spans="1:2" x14ac:dyDescent="0.25">
      <c r="A2003" t="s">
        <v>3</v>
      </c>
      <c r="B2003" t="s">
        <v>6</v>
      </c>
    </row>
    <row r="2004" spans="1:2" x14ac:dyDescent="0.25">
      <c r="A2004">
        <v>1</v>
      </c>
      <c r="B2004">
        <v>620</v>
      </c>
    </row>
    <row r="2005" spans="1:2" x14ac:dyDescent="0.25">
      <c r="A2005">
        <v>2</v>
      </c>
      <c r="B2005">
        <v>650</v>
      </c>
    </row>
    <row r="2006" spans="1:2" x14ac:dyDescent="0.25">
      <c r="A2006">
        <v>3</v>
      </c>
      <c r="B2006">
        <v>800</v>
      </c>
    </row>
    <row r="2007" spans="1:2" x14ac:dyDescent="0.25">
      <c r="A2007">
        <v>4</v>
      </c>
      <c r="B2007">
        <v>1000</v>
      </c>
    </row>
    <row r="2008" spans="1:2" x14ac:dyDescent="0.25">
      <c r="A2008">
        <v>5</v>
      </c>
      <c r="B2008">
        <v>1200</v>
      </c>
    </row>
    <row r="2009" spans="1:2" x14ac:dyDescent="0.25">
      <c r="A2009">
        <v>6</v>
      </c>
      <c r="B2009">
        <v>1400</v>
      </c>
    </row>
    <row r="2010" spans="1:2" x14ac:dyDescent="0.25">
      <c r="A2010">
        <v>7</v>
      </c>
      <c r="B2010">
        <v>1550</v>
      </c>
    </row>
    <row r="2011" spans="1:2" x14ac:dyDescent="0.25">
      <c r="A2011">
        <v>8</v>
      </c>
      <c r="B2011">
        <v>1700</v>
      </c>
    </row>
    <row r="2012" spans="1:2" x14ac:dyDescent="0.25">
      <c r="A2012">
        <v>9</v>
      </c>
      <c r="B2012">
        <v>1800</v>
      </c>
    </row>
    <row r="2013" spans="1:2" x14ac:dyDescent="0.25">
      <c r="A2013">
        <v>10</v>
      </c>
      <c r="B2013">
        <v>2000</v>
      </c>
    </row>
    <row r="2014" spans="1:2" x14ac:dyDescent="0.25">
      <c r="A2014">
        <v>11</v>
      </c>
      <c r="B2014">
        <v>2200</v>
      </c>
    </row>
    <row r="2015" spans="1:2" x14ac:dyDescent="0.25">
      <c r="A2015">
        <v>12</v>
      </c>
      <c r="B2015">
        <v>2400</v>
      </c>
    </row>
    <row r="2016" spans="1:2" x14ac:dyDescent="0.25">
      <c r="A2016">
        <v>13</v>
      </c>
      <c r="B2016">
        <v>2600</v>
      </c>
    </row>
    <row r="2017" spans="1:17" x14ac:dyDescent="0.25">
      <c r="A2017">
        <v>14</v>
      </c>
      <c r="B2017">
        <v>2800</v>
      </c>
    </row>
    <row r="2018" spans="1:17" x14ac:dyDescent="0.25">
      <c r="A2018">
        <v>15</v>
      </c>
      <c r="B2018">
        <v>2900</v>
      </c>
    </row>
    <row r="2019" spans="1:17" x14ac:dyDescent="0.25">
      <c r="A2019">
        <v>16</v>
      </c>
      <c r="B2019">
        <v>3000</v>
      </c>
    </row>
    <row r="2020" spans="1:17" x14ac:dyDescent="0.25">
      <c r="A2020">
        <v>17</v>
      </c>
      <c r="B2020">
        <v>3200</v>
      </c>
    </row>
    <row r="2021" spans="1:17" x14ac:dyDescent="0.25">
      <c r="A2021">
        <v>18</v>
      </c>
      <c r="B2021">
        <v>3300</v>
      </c>
    </row>
    <row r="2022" spans="1:17" x14ac:dyDescent="0.25">
      <c r="A2022">
        <v>19</v>
      </c>
      <c r="B2022">
        <v>3500</v>
      </c>
    </row>
    <row r="2024" spans="1:17" x14ac:dyDescent="0.25">
      <c r="A2024" t="s">
        <v>1113</v>
      </c>
      <c r="B2024" t="s">
        <v>237</v>
      </c>
    </row>
    <row r="2025" spans="1:17" x14ac:dyDescent="0.25">
      <c r="B2025" t="s">
        <v>26</v>
      </c>
    </row>
    <row r="2026" spans="1:17" x14ac:dyDescent="0.25">
      <c r="A2026" t="s">
        <v>22</v>
      </c>
      <c r="B2026">
        <v>0</v>
      </c>
      <c r="C2026">
        <v>10</v>
      </c>
      <c r="D2026">
        <v>20</v>
      </c>
      <c r="E2026">
        <v>30</v>
      </c>
      <c r="F2026">
        <v>45</v>
      </c>
      <c r="G2026">
        <v>55</v>
      </c>
      <c r="H2026">
        <v>65</v>
      </c>
      <c r="I2026">
        <v>75</v>
      </c>
      <c r="J2026">
        <v>85</v>
      </c>
      <c r="K2026">
        <v>95</v>
      </c>
      <c r="L2026">
        <v>110</v>
      </c>
      <c r="M2026">
        <v>120</v>
      </c>
      <c r="N2026">
        <v>125</v>
      </c>
      <c r="O2026">
        <v>130</v>
      </c>
      <c r="P2026">
        <v>135</v>
      </c>
      <c r="Q2026">
        <v>140</v>
      </c>
    </row>
    <row r="2027" spans="1:17" x14ac:dyDescent="0.25">
      <c r="A2027">
        <v>620</v>
      </c>
      <c r="B2027">
        <v>-3.0078130000000001</v>
      </c>
      <c r="C2027">
        <v>-3.0078130000000001</v>
      </c>
      <c r="D2027">
        <v>-3.0078130000000001</v>
      </c>
      <c r="E2027">
        <v>-3.0078130000000001</v>
      </c>
      <c r="F2027">
        <v>-5</v>
      </c>
      <c r="G2027">
        <v>-8.8671880000000005</v>
      </c>
      <c r="H2027">
        <v>-12.03125</v>
      </c>
      <c r="I2027">
        <v>-12.03125</v>
      </c>
      <c r="J2027">
        <v>-12.03125</v>
      </c>
      <c r="K2027">
        <v>-12.03125</v>
      </c>
      <c r="L2027">
        <v>-8.046875</v>
      </c>
      <c r="M2027">
        <v>3.9063000000000001E-2</v>
      </c>
      <c r="N2027">
        <v>3.9063000000000001E-2</v>
      </c>
      <c r="O2027">
        <v>3.9063000000000001E-2</v>
      </c>
      <c r="P2027">
        <v>3.9063000000000001E-2</v>
      </c>
      <c r="Q2027">
        <v>3.9063000000000001E-2</v>
      </c>
    </row>
    <row r="2028" spans="1:17" x14ac:dyDescent="0.25">
      <c r="A2028">
        <v>650</v>
      </c>
      <c r="B2028">
        <v>-3.9453130000000001</v>
      </c>
      <c r="C2028">
        <v>-4.53125</v>
      </c>
      <c r="D2028">
        <v>-4.53125</v>
      </c>
      <c r="E2028">
        <v>-5</v>
      </c>
      <c r="F2028">
        <v>-8.515625</v>
      </c>
      <c r="G2028">
        <v>-9.921875</v>
      </c>
      <c r="H2028">
        <v>-11.09375</v>
      </c>
      <c r="I2028">
        <v>-11.445313000000001</v>
      </c>
      <c r="J2028">
        <v>-12.265625</v>
      </c>
      <c r="K2028">
        <v>-12.734375</v>
      </c>
      <c r="L2028">
        <v>-12.734375</v>
      </c>
      <c r="M2028">
        <v>-12.734375</v>
      </c>
      <c r="N2028">
        <v>-12.734375</v>
      </c>
      <c r="O2028">
        <v>-12.734375</v>
      </c>
      <c r="P2028">
        <v>-12.734375</v>
      </c>
      <c r="Q2028">
        <v>-12.734375</v>
      </c>
    </row>
    <row r="2029" spans="1:17" x14ac:dyDescent="0.25">
      <c r="A2029">
        <v>800</v>
      </c>
      <c r="B2029">
        <v>-3.9453130000000001</v>
      </c>
      <c r="C2029">
        <v>-3.9453130000000001</v>
      </c>
      <c r="D2029">
        <v>-3.9453130000000001</v>
      </c>
      <c r="E2029">
        <v>-3.9453130000000001</v>
      </c>
      <c r="F2029">
        <v>-6.9921879999999996</v>
      </c>
      <c r="G2029">
        <v>-10.039063000000001</v>
      </c>
      <c r="H2029">
        <v>-10.742188000000001</v>
      </c>
      <c r="I2029">
        <v>-11.445313000000001</v>
      </c>
      <c r="J2029">
        <v>-12.265625</v>
      </c>
      <c r="K2029">
        <v>-12.734375</v>
      </c>
      <c r="L2029">
        <v>-12.734375</v>
      </c>
      <c r="M2029">
        <v>-12.734375</v>
      </c>
      <c r="N2029">
        <v>-12.734375</v>
      </c>
      <c r="O2029">
        <v>-12.734375</v>
      </c>
      <c r="P2029">
        <v>-12.734375</v>
      </c>
      <c r="Q2029">
        <v>-12.734375</v>
      </c>
    </row>
    <row r="2030" spans="1:17" x14ac:dyDescent="0.25">
      <c r="A2030">
        <v>1000</v>
      </c>
      <c r="B2030">
        <v>2.5</v>
      </c>
      <c r="C2030">
        <v>2.5</v>
      </c>
      <c r="D2030">
        <v>2.03125</v>
      </c>
      <c r="E2030">
        <v>0.97656299999999996</v>
      </c>
      <c r="F2030">
        <v>-3.9453130000000001</v>
      </c>
      <c r="G2030">
        <v>-8.984375</v>
      </c>
      <c r="H2030">
        <v>-9.921875</v>
      </c>
      <c r="I2030">
        <v>-10.039063000000001</v>
      </c>
      <c r="J2030">
        <v>-10.15625</v>
      </c>
      <c r="K2030">
        <v>-10.390625</v>
      </c>
      <c r="L2030">
        <v>-10.625</v>
      </c>
      <c r="M2030">
        <v>-10.742188000000001</v>
      </c>
      <c r="N2030">
        <v>-10.859375</v>
      </c>
      <c r="O2030">
        <v>-10.859375</v>
      </c>
      <c r="P2030">
        <v>-10.976563000000001</v>
      </c>
      <c r="Q2030">
        <v>-11.09375</v>
      </c>
    </row>
    <row r="2031" spans="1:17" x14ac:dyDescent="0.25">
      <c r="A2031">
        <v>1200</v>
      </c>
      <c r="B2031">
        <v>8.0078130000000005</v>
      </c>
      <c r="C2031">
        <v>7.890625</v>
      </c>
      <c r="D2031">
        <v>7.1875</v>
      </c>
      <c r="E2031">
        <v>4.9609379999999996</v>
      </c>
      <c r="F2031">
        <v>-1.71875</v>
      </c>
      <c r="G2031">
        <v>-5</v>
      </c>
      <c r="H2031">
        <v>-6.5234379999999996</v>
      </c>
      <c r="I2031">
        <v>-6.7578129999999996</v>
      </c>
      <c r="J2031">
        <v>-6.7578129999999996</v>
      </c>
      <c r="K2031">
        <v>-7.2265629999999996</v>
      </c>
      <c r="L2031">
        <v>-7.9296879999999996</v>
      </c>
      <c r="M2031">
        <v>-8.3984380000000005</v>
      </c>
      <c r="N2031">
        <v>-8.6328130000000005</v>
      </c>
      <c r="O2031">
        <v>-8.8671880000000005</v>
      </c>
      <c r="P2031">
        <v>-8.984375</v>
      </c>
      <c r="Q2031">
        <v>-9.21875</v>
      </c>
    </row>
    <row r="2032" spans="1:17" x14ac:dyDescent="0.25">
      <c r="A2032">
        <v>1400</v>
      </c>
      <c r="B2032">
        <v>8.0078130000000005</v>
      </c>
      <c r="C2032">
        <v>7.890625</v>
      </c>
      <c r="D2032">
        <v>7.1875</v>
      </c>
      <c r="E2032">
        <v>6.953125</v>
      </c>
      <c r="F2032">
        <v>2.03125</v>
      </c>
      <c r="G2032">
        <v>-2.5390630000000001</v>
      </c>
      <c r="H2032">
        <v>-5</v>
      </c>
      <c r="I2032">
        <v>-4.6484379999999996</v>
      </c>
      <c r="J2032">
        <v>-4.6484379999999996</v>
      </c>
      <c r="K2032">
        <v>-4.6484379999999996</v>
      </c>
      <c r="L2032">
        <v>-4.1796879999999996</v>
      </c>
      <c r="M2032">
        <v>-4.1796879999999996</v>
      </c>
      <c r="N2032">
        <v>-4.296875</v>
      </c>
      <c r="O2032">
        <v>-4.296875</v>
      </c>
      <c r="P2032">
        <v>-4.296875</v>
      </c>
      <c r="Q2032">
        <v>-4.296875</v>
      </c>
    </row>
    <row r="2033" spans="1:17" x14ac:dyDescent="0.25">
      <c r="A2033">
        <v>1550</v>
      </c>
      <c r="B2033">
        <v>8.0078130000000005</v>
      </c>
      <c r="C2033">
        <v>7.890625</v>
      </c>
      <c r="D2033">
        <v>7.1875</v>
      </c>
      <c r="E2033">
        <v>6.953125</v>
      </c>
      <c r="F2033">
        <v>1.6796880000000001</v>
      </c>
      <c r="G2033">
        <v>-0.3125</v>
      </c>
      <c r="H2033">
        <v>-3.0078130000000001</v>
      </c>
      <c r="I2033">
        <v>-4.765625</v>
      </c>
      <c r="J2033">
        <v>-4.6484379999999996</v>
      </c>
      <c r="K2033">
        <v>-4.4140629999999996</v>
      </c>
      <c r="L2033">
        <v>-4.8828129999999996</v>
      </c>
      <c r="M2033">
        <v>-5.46875</v>
      </c>
      <c r="N2033">
        <v>-4.296875</v>
      </c>
      <c r="O2033">
        <v>-4.296875</v>
      </c>
      <c r="P2033">
        <v>-4.296875</v>
      </c>
      <c r="Q2033">
        <v>-4.296875</v>
      </c>
    </row>
    <row r="2034" spans="1:17" x14ac:dyDescent="0.25">
      <c r="A2034">
        <v>1700</v>
      </c>
      <c r="B2034">
        <v>8.0078130000000005</v>
      </c>
      <c r="C2034">
        <v>7.890625</v>
      </c>
      <c r="D2034">
        <v>8.4765630000000005</v>
      </c>
      <c r="E2034">
        <v>8.9453130000000005</v>
      </c>
      <c r="F2034">
        <v>4.0234379999999996</v>
      </c>
      <c r="G2034">
        <v>-0.546875</v>
      </c>
      <c r="H2034">
        <v>-1.484375</v>
      </c>
      <c r="I2034">
        <v>-4.296875</v>
      </c>
      <c r="J2034">
        <v>-4.8828129999999996</v>
      </c>
      <c r="K2034">
        <v>-5.46875</v>
      </c>
      <c r="L2034">
        <v>-6.40625</v>
      </c>
      <c r="M2034">
        <v>-7.109375</v>
      </c>
      <c r="N2034">
        <v>-6.0546879999999996</v>
      </c>
      <c r="O2034">
        <v>-5.703125</v>
      </c>
      <c r="P2034">
        <v>-5.703125</v>
      </c>
      <c r="Q2034">
        <v>-5.703125</v>
      </c>
    </row>
    <row r="2035" spans="1:17" x14ac:dyDescent="0.25">
      <c r="A2035">
        <v>1800</v>
      </c>
      <c r="B2035">
        <v>8.0078130000000005</v>
      </c>
      <c r="C2035">
        <v>7.890625</v>
      </c>
      <c r="D2035">
        <v>8.4765630000000005</v>
      </c>
      <c r="E2035">
        <v>8.9453130000000005</v>
      </c>
      <c r="F2035">
        <v>5.546875</v>
      </c>
      <c r="G2035">
        <v>3.9063000000000001E-2</v>
      </c>
      <c r="H2035">
        <v>-1.484375</v>
      </c>
      <c r="I2035">
        <v>-3.4765630000000001</v>
      </c>
      <c r="J2035">
        <v>-4.6484379999999996</v>
      </c>
      <c r="K2035">
        <v>-5.234375</v>
      </c>
      <c r="L2035">
        <v>-6.5234379999999996</v>
      </c>
      <c r="M2035">
        <v>-7.34375</v>
      </c>
      <c r="N2035">
        <v>-6.2890629999999996</v>
      </c>
      <c r="O2035">
        <v>-6.2890629999999996</v>
      </c>
      <c r="P2035">
        <v>-6.2890629999999996</v>
      </c>
      <c r="Q2035">
        <v>-6.2890629999999996</v>
      </c>
    </row>
    <row r="2036" spans="1:17" x14ac:dyDescent="0.25">
      <c r="A2036">
        <v>2000</v>
      </c>
      <c r="B2036">
        <v>4.9609379999999996</v>
      </c>
      <c r="C2036">
        <v>4.9609379999999996</v>
      </c>
      <c r="D2036">
        <v>6.953125</v>
      </c>
      <c r="E2036">
        <v>8.9453130000000005</v>
      </c>
      <c r="F2036">
        <v>5.546875</v>
      </c>
      <c r="G2036">
        <v>0.50781299999999996</v>
      </c>
      <c r="H2036">
        <v>3.9063000000000001E-2</v>
      </c>
      <c r="I2036">
        <v>-1.953125</v>
      </c>
      <c r="J2036">
        <v>-4.4140629999999996</v>
      </c>
      <c r="K2036">
        <v>-6.9921879999999996</v>
      </c>
      <c r="L2036">
        <v>-7.2265629999999996</v>
      </c>
      <c r="M2036">
        <v>-7.2265629999999996</v>
      </c>
      <c r="N2036">
        <v>-7.109375</v>
      </c>
      <c r="O2036">
        <v>-7.109375</v>
      </c>
      <c r="P2036">
        <v>-6.2890629999999996</v>
      </c>
      <c r="Q2036">
        <v>-5.8203129999999996</v>
      </c>
    </row>
    <row r="2037" spans="1:17" x14ac:dyDescent="0.25">
      <c r="A2037">
        <v>2200</v>
      </c>
      <c r="B2037">
        <v>4.4921879999999996</v>
      </c>
      <c r="C2037">
        <v>2.03125</v>
      </c>
      <c r="D2037">
        <v>0.97656299999999996</v>
      </c>
      <c r="E2037">
        <v>3.9063000000000001E-2</v>
      </c>
      <c r="F2037">
        <v>-2.1875</v>
      </c>
      <c r="G2037">
        <v>-3.2421880000000001</v>
      </c>
      <c r="H2037">
        <v>-5</v>
      </c>
      <c r="I2037">
        <v>-6.0546879999999996</v>
      </c>
      <c r="J2037">
        <v>-8.046875</v>
      </c>
      <c r="K2037">
        <v>-8.046875</v>
      </c>
      <c r="L2037">
        <v>-8.046875</v>
      </c>
      <c r="M2037">
        <v>-6.9921879999999996</v>
      </c>
      <c r="N2037">
        <v>-6.0546879999999996</v>
      </c>
      <c r="O2037">
        <v>-5.5859379999999996</v>
      </c>
      <c r="P2037">
        <v>-4.296875</v>
      </c>
      <c r="Q2037">
        <v>-3.828125</v>
      </c>
    </row>
    <row r="2038" spans="1:17" x14ac:dyDescent="0.25">
      <c r="A2038">
        <v>2400</v>
      </c>
      <c r="B2038">
        <v>4.0234379999999996</v>
      </c>
      <c r="C2038">
        <v>3.9063000000000001E-2</v>
      </c>
      <c r="D2038">
        <v>-3.0078130000000001</v>
      </c>
      <c r="E2038">
        <v>-5.46875</v>
      </c>
      <c r="F2038">
        <v>-6.9921879999999996</v>
      </c>
      <c r="G2038">
        <v>-7.8125</v>
      </c>
      <c r="H2038">
        <v>-8.984375</v>
      </c>
      <c r="I2038">
        <v>-9.453125</v>
      </c>
      <c r="J2038">
        <v>-9.453125</v>
      </c>
      <c r="K2038">
        <v>-8.984375</v>
      </c>
      <c r="L2038">
        <v>-8.046875</v>
      </c>
      <c r="M2038">
        <v>-6.9921879999999996</v>
      </c>
      <c r="N2038">
        <v>-5.8203129999999996</v>
      </c>
      <c r="O2038">
        <v>-5</v>
      </c>
      <c r="P2038">
        <v>-3.125</v>
      </c>
      <c r="Q2038">
        <v>-2.421875</v>
      </c>
    </row>
    <row r="2039" spans="1:17" x14ac:dyDescent="0.25">
      <c r="A2039">
        <v>2600</v>
      </c>
      <c r="B2039">
        <v>2.96875</v>
      </c>
      <c r="C2039">
        <v>-1.015625</v>
      </c>
      <c r="D2039">
        <v>-3.9453130000000001</v>
      </c>
      <c r="E2039">
        <v>-5.703125</v>
      </c>
      <c r="F2039">
        <v>-5.5859379999999996</v>
      </c>
      <c r="G2039">
        <v>-6.7578129999999996</v>
      </c>
      <c r="H2039">
        <v>-6.5234379999999996</v>
      </c>
      <c r="I2039">
        <v>-8.984375</v>
      </c>
      <c r="J2039">
        <v>-8.984375</v>
      </c>
      <c r="K2039">
        <v>-8.046875</v>
      </c>
      <c r="L2039">
        <v>-6.9921879999999996</v>
      </c>
      <c r="M2039">
        <v>-6.5234379999999996</v>
      </c>
      <c r="N2039">
        <v>-3.9453130000000001</v>
      </c>
      <c r="O2039">
        <v>-1.953125</v>
      </c>
      <c r="P2039">
        <v>0.15625</v>
      </c>
      <c r="Q2039">
        <v>0.74218799999999996</v>
      </c>
    </row>
    <row r="2040" spans="1:17" x14ac:dyDescent="0.25">
      <c r="A2040">
        <v>2800</v>
      </c>
      <c r="B2040">
        <v>2.96875</v>
      </c>
      <c r="C2040">
        <v>-1.015625</v>
      </c>
      <c r="D2040">
        <v>-3.7109380000000001</v>
      </c>
      <c r="E2040">
        <v>-5.8203129999999996</v>
      </c>
      <c r="F2040">
        <v>-6.0546879999999996</v>
      </c>
      <c r="G2040">
        <v>-6.640625</v>
      </c>
      <c r="H2040">
        <v>-6.171875</v>
      </c>
      <c r="I2040">
        <v>-8.515625</v>
      </c>
      <c r="J2040">
        <v>-6.9921879999999996</v>
      </c>
      <c r="K2040">
        <v>-6.9921879999999996</v>
      </c>
      <c r="L2040">
        <v>-6.0546879999999996</v>
      </c>
      <c r="M2040">
        <v>-4.53125</v>
      </c>
      <c r="N2040">
        <v>-1.953125</v>
      </c>
      <c r="O2040">
        <v>2.03125</v>
      </c>
      <c r="P2040">
        <v>5.4296879999999996</v>
      </c>
      <c r="Q2040">
        <v>6.015625</v>
      </c>
    </row>
    <row r="2041" spans="1:17" x14ac:dyDescent="0.25">
      <c r="A2041">
        <v>2900</v>
      </c>
      <c r="B2041">
        <v>-1.953125</v>
      </c>
      <c r="C2041">
        <v>-3.0078130000000001</v>
      </c>
      <c r="D2041">
        <v>-3.4765630000000001</v>
      </c>
      <c r="E2041">
        <v>-4.296875</v>
      </c>
      <c r="F2041">
        <v>-4.4140629999999996</v>
      </c>
      <c r="G2041">
        <v>-5.5859379999999996</v>
      </c>
      <c r="H2041">
        <v>-5.46875</v>
      </c>
      <c r="I2041">
        <v>-6.5234379999999996</v>
      </c>
      <c r="J2041">
        <v>-6.0546879999999996</v>
      </c>
      <c r="K2041">
        <v>-6.0546879999999996</v>
      </c>
      <c r="L2041">
        <v>-4.765625</v>
      </c>
      <c r="M2041">
        <v>-1.484375</v>
      </c>
      <c r="N2041">
        <v>2.03125</v>
      </c>
      <c r="O2041">
        <v>5.3125</v>
      </c>
      <c r="P2041">
        <v>8.2421880000000005</v>
      </c>
      <c r="Q2041">
        <v>9.1796880000000005</v>
      </c>
    </row>
    <row r="2042" spans="1:17" x14ac:dyDescent="0.25">
      <c r="A2042">
        <v>3000</v>
      </c>
      <c r="B2042">
        <v>-1.015625</v>
      </c>
      <c r="C2042">
        <v>-1.015625</v>
      </c>
      <c r="D2042">
        <v>-1.015625</v>
      </c>
      <c r="E2042">
        <v>-3.0078130000000001</v>
      </c>
      <c r="F2042">
        <v>-3.4765630000000001</v>
      </c>
      <c r="G2042">
        <v>-4.4140629999999996</v>
      </c>
      <c r="H2042">
        <v>-5.1171879999999996</v>
      </c>
      <c r="I2042">
        <v>-6.0546879999999996</v>
      </c>
      <c r="J2042">
        <v>-6.0546879999999996</v>
      </c>
      <c r="K2042">
        <v>-5.46875</v>
      </c>
      <c r="L2042">
        <v>-3.9453130000000001</v>
      </c>
      <c r="M2042">
        <v>0.50781299999999996</v>
      </c>
      <c r="N2042">
        <v>2.03125</v>
      </c>
      <c r="O2042">
        <v>4.2578129999999996</v>
      </c>
      <c r="P2042">
        <v>7.5390629999999996</v>
      </c>
      <c r="Q2042">
        <v>8.0078130000000005</v>
      </c>
    </row>
    <row r="2043" spans="1:17" x14ac:dyDescent="0.25">
      <c r="A2043">
        <v>3200</v>
      </c>
      <c r="B2043">
        <v>4.9609379999999996</v>
      </c>
      <c r="C2043">
        <v>2.03125</v>
      </c>
      <c r="D2043">
        <v>3.9063000000000001E-2</v>
      </c>
      <c r="E2043">
        <v>-2.0703130000000001</v>
      </c>
      <c r="F2043">
        <v>-3.9453130000000001</v>
      </c>
      <c r="G2043">
        <v>-3.9453130000000001</v>
      </c>
      <c r="H2043">
        <v>-3.9453130000000001</v>
      </c>
      <c r="I2043">
        <v>-3.7109380000000001</v>
      </c>
      <c r="J2043">
        <v>-3.7109380000000001</v>
      </c>
      <c r="K2043">
        <v>-3.4765630000000001</v>
      </c>
      <c r="L2043">
        <v>-0.546875</v>
      </c>
      <c r="M2043">
        <v>2.5</v>
      </c>
      <c r="N2043">
        <v>0.97656299999999996</v>
      </c>
      <c r="O2043">
        <v>0.97656299999999996</v>
      </c>
      <c r="P2043">
        <v>2.03125</v>
      </c>
      <c r="Q2043">
        <v>2.03125</v>
      </c>
    </row>
    <row r="2044" spans="1:17" x14ac:dyDescent="0.25">
      <c r="A2044">
        <v>3300</v>
      </c>
      <c r="B2044">
        <v>4.9609379999999996</v>
      </c>
      <c r="C2044">
        <v>2.03125</v>
      </c>
      <c r="D2044">
        <v>3.9063000000000001E-2</v>
      </c>
      <c r="E2044">
        <v>-2.0703130000000001</v>
      </c>
      <c r="F2044">
        <v>-3.9453130000000001</v>
      </c>
      <c r="G2044">
        <v>-3.9453130000000001</v>
      </c>
      <c r="H2044">
        <v>-3.9453130000000001</v>
      </c>
      <c r="I2044">
        <v>-3.9453130000000001</v>
      </c>
      <c r="J2044">
        <v>-3.9453130000000001</v>
      </c>
      <c r="K2044">
        <v>-3.9453130000000001</v>
      </c>
      <c r="L2044">
        <v>-0.546875</v>
      </c>
      <c r="M2044">
        <v>3.9063000000000001E-2</v>
      </c>
      <c r="N2044">
        <v>0.50781299999999996</v>
      </c>
      <c r="O2044">
        <v>0.97656299999999996</v>
      </c>
      <c r="P2044">
        <v>2.03125</v>
      </c>
      <c r="Q2044">
        <v>2.03125</v>
      </c>
    </row>
    <row r="2045" spans="1:17" x14ac:dyDescent="0.25">
      <c r="A2045">
        <v>3500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-3.828125</v>
      </c>
      <c r="H2045">
        <v>-3.828125</v>
      </c>
      <c r="I2045">
        <v>-3.828125</v>
      </c>
      <c r="J2045">
        <v>-3.828125</v>
      </c>
      <c r="K2045">
        <v>-3.828125</v>
      </c>
      <c r="L2045">
        <v>-0.546875</v>
      </c>
      <c r="M2045">
        <v>3.9063000000000001E-2</v>
      </c>
      <c r="N2045">
        <v>0.50781299999999996</v>
      </c>
      <c r="O2045">
        <v>0.97656299999999996</v>
      </c>
      <c r="P2045">
        <v>2.03125</v>
      </c>
      <c r="Q2045">
        <v>2.03125</v>
      </c>
    </row>
    <row r="2047" spans="1:17" x14ac:dyDescent="0.25">
      <c r="A2047" t="s">
        <v>1114</v>
      </c>
      <c r="B2047" t="s">
        <v>1115</v>
      </c>
    </row>
    <row r="2048" spans="1:17" x14ac:dyDescent="0.25">
      <c r="B2048" t="s">
        <v>26</v>
      </c>
    </row>
    <row r="2049" spans="1:17" x14ac:dyDescent="0.25">
      <c r="A2049" t="s">
        <v>22</v>
      </c>
      <c r="B2049">
        <v>0</v>
      </c>
      <c r="C2049">
        <v>10</v>
      </c>
      <c r="D2049">
        <v>20</v>
      </c>
      <c r="E2049">
        <v>30</v>
      </c>
      <c r="F2049">
        <v>45</v>
      </c>
      <c r="G2049">
        <v>55</v>
      </c>
      <c r="H2049">
        <v>65</v>
      </c>
      <c r="I2049">
        <v>75</v>
      </c>
      <c r="J2049">
        <v>85</v>
      </c>
      <c r="K2049">
        <v>95</v>
      </c>
      <c r="L2049">
        <v>110</v>
      </c>
      <c r="M2049">
        <v>120</v>
      </c>
      <c r="N2049">
        <v>125</v>
      </c>
      <c r="O2049">
        <v>130</v>
      </c>
      <c r="P2049">
        <v>135</v>
      </c>
      <c r="Q2049">
        <v>140</v>
      </c>
    </row>
    <row r="2050" spans="1:17" x14ac:dyDescent="0.25">
      <c r="A2050">
        <v>620</v>
      </c>
      <c r="B2050">
        <v>-3.0078130000000001</v>
      </c>
      <c r="C2050">
        <v>-3.0078130000000001</v>
      </c>
      <c r="D2050">
        <v>-3.0078130000000001</v>
      </c>
      <c r="E2050">
        <v>-3.0078130000000001</v>
      </c>
      <c r="F2050">
        <v>-5</v>
      </c>
      <c r="G2050">
        <v>-8.8671880000000005</v>
      </c>
      <c r="H2050">
        <v>-12.03125</v>
      </c>
      <c r="I2050">
        <v>-12.03125</v>
      </c>
      <c r="J2050">
        <v>-12.03125</v>
      </c>
      <c r="K2050">
        <v>-12.03125</v>
      </c>
      <c r="L2050">
        <v>-8.046875</v>
      </c>
      <c r="M2050">
        <v>3.9063000000000001E-2</v>
      </c>
      <c r="N2050">
        <v>3.9063000000000001E-2</v>
      </c>
      <c r="O2050">
        <v>3.9063000000000001E-2</v>
      </c>
      <c r="P2050">
        <v>3.9063000000000001E-2</v>
      </c>
      <c r="Q2050">
        <v>3.9063000000000001E-2</v>
      </c>
    </row>
    <row r="2051" spans="1:17" x14ac:dyDescent="0.25">
      <c r="A2051">
        <v>650</v>
      </c>
      <c r="B2051">
        <v>-3.0078130000000001</v>
      </c>
      <c r="C2051">
        <v>-3.0078130000000001</v>
      </c>
      <c r="D2051">
        <v>-3.0078130000000001</v>
      </c>
      <c r="E2051">
        <v>-5</v>
      </c>
      <c r="F2051">
        <v>-8.515625</v>
      </c>
      <c r="G2051">
        <v>-9.921875</v>
      </c>
      <c r="H2051">
        <v>-11.09375</v>
      </c>
      <c r="I2051">
        <v>-11.445313000000001</v>
      </c>
      <c r="J2051">
        <v>-12.265625</v>
      </c>
      <c r="K2051">
        <v>-12.734375</v>
      </c>
      <c r="L2051">
        <v>-12.734375</v>
      </c>
      <c r="M2051">
        <v>-12.734375</v>
      </c>
      <c r="N2051">
        <v>-12.734375</v>
      </c>
      <c r="O2051">
        <v>-12.734375</v>
      </c>
      <c r="P2051">
        <v>-12.734375</v>
      </c>
      <c r="Q2051">
        <v>-12.734375</v>
      </c>
    </row>
    <row r="2052" spans="1:17" x14ac:dyDescent="0.25">
      <c r="A2052">
        <v>800</v>
      </c>
      <c r="B2052">
        <v>3.9063000000000001E-2</v>
      </c>
      <c r="C2052">
        <v>3.9063000000000001E-2</v>
      </c>
      <c r="D2052">
        <v>3.9063000000000001E-2</v>
      </c>
      <c r="E2052">
        <v>-3.9453130000000001</v>
      </c>
      <c r="F2052">
        <v>-6.9921879999999996</v>
      </c>
      <c r="G2052">
        <v>-8.984375</v>
      </c>
      <c r="H2052">
        <v>-10.742188000000001</v>
      </c>
      <c r="I2052">
        <v>-11.445313000000001</v>
      </c>
      <c r="J2052">
        <v>-12.265625</v>
      </c>
      <c r="K2052">
        <v>-12.734375</v>
      </c>
      <c r="L2052">
        <v>-12.734375</v>
      </c>
      <c r="M2052">
        <v>-12.734375</v>
      </c>
      <c r="N2052">
        <v>-12.734375</v>
      </c>
      <c r="O2052">
        <v>-12.734375</v>
      </c>
      <c r="P2052">
        <v>-12.734375</v>
      </c>
      <c r="Q2052">
        <v>-12.734375</v>
      </c>
    </row>
    <row r="2053" spans="1:17" x14ac:dyDescent="0.25">
      <c r="A2053">
        <v>1000</v>
      </c>
      <c r="B2053">
        <v>8.0078130000000005</v>
      </c>
      <c r="C2053">
        <v>7.890625</v>
      </c>
      <c r="D2053">
        <v>7.1875</v>
      </c>
      <c r="E2053">
        <v>2.03125</v>
      </c>
      <c r="F2053">
        <v>-1.484375</v>
      </c>
      <c r="G2053">
        <v>-6.5234379999999996</v>
      </c>
      <c r="H2053">
        <v>-8.515625</v>
      </c>
      <c r="I2053">
        <v>-10.039063000000001</v>
      </c>
      <c r="J2053">
        <v>-10.15625</v>
      </c>
      <c r="K2053">
        <v>-10.390625</v>
      </c>
      <c r="L2053">
        <v>-10.625</v>
      </c>
      <c r="M2053">
        <v>-10.742188000000001</v>
      </c>
      <c r="N2053">
        <v>-10.859375</v>
      </c>
      <c r="O2053">
        <v>-10.859375</v>
      </c>
      <c r="P2053">
        <v>-10.976563000000001</v>
      </c>
      <c r="Q2053">
        <v>-11.09375</v>
      </c>
    </row>
    <row r="2054" spans="1:17" x14ac:dyDescent="0.25">
      <c r="A2054">
        <v>1200</v>
      </c>
      <c r="B2054">
        <v>8.0078130000000005</v>
      </c>
      <c r="C2054">
        <v>7.890625</v>
      </c>
      <c r="D2054">
        <v>7.1875</v>
      </c>
      <c r="E2054">
        <v>4.9609379999999996</v>
      </c>
      <c r="F2054">
        <v>2.03125</v>
      </c>
      <c r="G2054">
        <v>-4.53125</v>
      </c>
      <c r="H2054">
        <v>-6.0546879999999996</v>
      </c>
      <c r="I2054">
        <v>-5</v>
      </c>
      <c r="J2054">
        <v>-6.7578129999999996</v>
      </c>
      <c r="K2054">
        <v>-7.2265629999999996</v>
      </c>
      <c r="L2054">
        <v>-7.9296879999999996</v>
      </c>
      <c r="M2054">
        <v>-8.3984380000000005</v>
      </c>
      <c r="N2054">
        <v>-8.6328130000000005</v>
      </c>
      <c r="O2054">
        <v>-8.8671880000000005</v>
      </c>
      <c r="P2054">
        <v>-8.984375</v>
      </c>
      <c r="Q2054">
        <v>-9.21875</v>
      </c>
    </row>
    <row r="2055" spans="1:17" x14ac:dyDescent="0.25">
      <c r="A2055">
        <v>1400</v>
      </c>
      <c r="B2055">
        <v>8.0078130000000005</v>
      </c>
      <c r="C2055">
        <v>7.890625</v>
      </c>
      <c r="D2055">
        <v>7.1875</v>
      </c>
      <c r="E2055">
        <v>6.953125</v>
      </c>
      <c r="F2055">
        <v>4.0234379999999996</v>
      </c>
      <c r="G2055">
        <v>-1.015625</v>
      </c>
      <c r="H2055">
        <v>-3.0078130000000001</v>
      </c>
      <c r="I2055">
        <v>-3.0078130000000001</v>
      </c>
      <c r="J2055">
        <v>-3.9453130000000001</v>
      </c>
      <c r="K2055">
        <v>-3.9453130000000001</v>
      </c>
      <c r="L2055">
        <v>-3.9453130000000001</v>
      </c>
      <c r="M2055">
        <v>-3.9453130000000001</v>
      </c>
      <c r="N2055">
        <v>-3.9453130000000001</v>
      </c>
      <c r="O2055">
        <v>-4.296875</v>
      </c>
      <c r="P2055">
        <v>-4.296875</v>
      </c>
      <c r="Q2055">
        <v>-4.296875</v>
      </c>
    </row>
    <row r="2056" spans="1:17" x14ac:dyDescent="0.25">
      <c r="A2056">
        <v>1550</v>
      </c>
      <c r="B2056">
        <v>8.0078130000000005</v>
      </c>
      <c r="C2056">
        <v>7.890625</v>
      </c>
      <c r="D2056">
        <v>7.1875</v>
      </c>
      <c r="E2056">
        <v>6.953125</v>
      </c>
      <c r="F2056">
        <v>4.0234379999999996</v>
      </c>
      <c r="G2056">
        <v>-0.3125</v>
      </c>
      <c r="H2056">
        <v>-1.015625</v>
      </c>
      <c r="I2056">
        <v>-1.015625</v>
      </c>
      <c r="J2056">
        <v>-1.015625</v>
      </c>
      <c r="K2056">
        <v>-1.25</v>
      </c>
      <c r="L2056">
        <v>-1.953125</v>
      </c>
      <c r="M2056">
        <v>-1.953125</v>
      </c>
      <c r="N2056">
        <v>-1.953125</v>
      </c>
      <c r="O2056">
        <v>-4.296875</v>
      </c>
      <c r="P2056">
        <v>-4.296875</v>
      </c>
      <c r="Q2056">
        <v>-4.296875</v>
      </c>
    </row>
    <row r="2057" spans="1:17" x14ac:dyDescent="0.25">
      <c r="A2057">
        <v>1700</v>
      </c>
      <c r="B2057">
        <v>8.0078130000000005</v>
      </c>
      <c r="C2057">
        <v>7.890625</v>
      </c>
      <c r="D2057">
        <v>8.4765630000000005</v>
      </c>
      <c r="E2057">
        <v>8.9453130000000005</v>
      </c>
      <c r="F2057">
        <v>6.015625</v>
      </c>
      <c r="G2057">
        <v>0.15625</v>
      </c>
      <c r="H2057">
        <v>-0.19531299999999999</v>
      </c>
      <c r="I2057">
        <v>-1.015625</v>
      </c>
      <c r="J2057">
        <v>-1.25</v>
      </c>
      <c r="K2057">
        <v>-1.484375</v>
      </c>
      <c r="L2057">
        <v>-1.71875</v>
      </c>
      <c r="M2057">
        <v>-2.5390630000000001</v>
      </c>
      <c r="N2057">
        <v>-2.5390630000000001</v>
      </c>
      <c r="O2057">
        <v>-5.703125</v>
      </c>
      <c r="P2057">
        <v>-5.703125</v>
      </c>
      <c r="Q2057">
        <v>-5.703125</v>
      </c>
    </row>
    <row r="2058" spans="1:17" x14ac:dyDescent="0.25">
      <c r="A2058">
        <v>1800</v>
      </c>
      <c r="B2058">
        <v>8.0078130000000005</v>
      </c>
      <c r="C2058">
        <v>7.890625</v>
      </c>
      <c r="D2058">
        <v>8.4765630000000005</v>
      </c>
      <c r="E2058">
        <v>8.9453130000000005</v>
      </c>
      <c r="F2058">
        <v>5.546875</v>
      </c>
      <c r="G2058">
        <v>1.4453130000000001</v>
      </c>
      <c r="H2058">
        <v>3.9063000000000001E-2</v>
      </c>
      <c r="I2058">
        <v>-1.484375</v>
      </c>
      <c r="J2058">
        <v>-1.953125</v>
      </c>
      <c r="K2058">
        <v>-1.953125</v>
      </c>
      <c r="L2058">
        <v>-1.71875</v>
      </c>
      <c r="M2058">
        <v>-1.8359380000000001</v>
      </c>
      <c r="N2058">
        <v>-2.3046880000000001</v>
      </c>
      <c r="O2058">
        <v>-6.2890629999999996</v>
      </c>
      <c r="P2058">
        <v>-6.2890629999999996</v>
      </c>
      <c r="Q2058">
        <v>-6.2890629999999996</v>
      </c>
    </row>
    <row r="2059" spans="1:17" x14ac:dyDescent="0.25">
      <c r="A2059">
        <v>2000</v>
      </c>
      <c r="B2059">
        <v>6.484375</v>
      </c>
      <c r="C2059">
        <v>6.484375</v>
      </c>
      <c r="D2059">
        <v>8.0078130000000005</v>
      </c>
      <c r="E2059">
        <v>9.765625</v>
      </c>
      <c r="F2059">
        <v>4.9609379999999996</v>
      </c>
      <c r="G2059">
        <v>1.4453130000000001</v>
      </c>
      <c r="H2059">
        <v>3.9063000000000001E-2</v>
      </c>
      <c r="I2059">
        <v>3.9063000000000001E-2</v>
      </c>
      <c r="J2059">
        <v>-1.484375</v>
      </c>
      <c r="K2059">
        <v>-1.953125</v>
      </c>
      <c r="L2059">
        <v>-3.0078130000000001</v>
      </c>
      <c r="M2059">
        <v>-4.1796879999999996</v>
      </c>
      <c r="N2059">
        <v>-5.1171879999999996</v>
      </c>
      <c r="O2059">
        <v>-7.109375</v>
      </c>
      <c r="P2059">
        <v>-6.2890629999999996</v>
      </c>
      <c r="Q2059">
        <v>-5.8203129999999996</v>
      </c>
    </row>
    <row r="2060" spans="1:17" x14ac:dyDescent="0.25">
      <c r="A2060">
        <v>2200</v>
      </c>
      <c r="B2060">
        <v>4.9609379999999996</v>
      </c>
      <c r="C2060">
        <v>4.9609379999999996</v>
      </c>
      <c r="D2060">
        <v>6.953125</v>
      </c>
      <c r="E2060">
        <v>8.9453130000000005</v>
      </c>
      <c r="F2060">
        <v>3.5546880000000001</v>
      </c>
      <c r="G2060">
        <v>-1.015625</v>
      </c>
      <c r="H2060">
        <v>-2.5390630000000001</v>
      </c>
      <c r="I2060">
        <v>-2.5390630000000001</v>
      </c>
      <c r="J2060">
        <v>-3.9453130000000001</v>
      </c>
      <c r="K2060">
        <v>-5</v>
      </c>
      <c r="L2060">
        <v>-4.765625</v>
      </c>
      <c r="M2060">
        <v>-4.53125</v>
      </c>
      <c r="N2060">
        <v>-4.53125</v>
      </c>
      <c r="O2060">
        <v>-4.53125</v>
      </c>
      <c r="P2060">
        <v>-4.53125</v>
      </c>
      <c r="Q2060">
        <v>-3.4765630000000001</v>
      </c>
    </row>
    <row r="2061" spans="1:17" x14ac:dyDescent="0.25">
      <c r="A2061">
        <v>2400</v>
      </c>
      <c r="B2061">
        <v>4.9609379999999996</v>
      </c>
      <c r="C2061">
        <v>4.9609379999999996</v>
      </c>
      <c r="D2061">
        <v>4.9609379999999996</v>
      </c>
      <c r="E2061">
        <v>2.96875</v>
      </c>
      <c r="F2061">
        <v>-2.5390630000000001</v>
      </c>
      <c r="G2061">
        <v>-3.125</v>
      </c>
      <c r="H2061">
        <v>-3.7109380000000001</v>
      </c>
      <c r="I2061">
        <v>-4.1796879999999996</v>
      </c>
      <c r="J2061">
        <v>-5.46875</v>
      </c>
      <c r="K2061">
        <v>-6.0546879999999996</v>
      </c>
      <c r="L2061">
        <v>-5.3515629999999996</v>
      </c>
      <c r="M2061">
        <v>-4.296875</v>
      </c>
      <c r="N2061">
        <v>-3.4765630000000001</v>
      </c>
      <c r="O2061">
        <v>-3.4765630000000001</v>
      </c>
      <c r="P2061">
        <v>-3.0078130000000001</v>
      </c>
      <c r="Q2061">
        <v>-1.6015630000000001</v>
      </c>
    </row>
    <row r="2062" spans="1:17" x14ac:dyDescent="0.25">
      <c r="A2062">
        <v>2600</v>
      </c>
      <c r="B2062">
        <v>4.0234379999999996</v>
      </c>
      <c r="C2062">
        <v>2.03125</v>
      </c>
      <c r="D2062">
        <v>2.03125</v>
      </c>
      <c r="E2062">
        <v>2.03125</v>
      </c>
      <c r="F2062">
        <v>-5</v>
      </c>
      <c r="G2062">
        <v>-3.9453130000000001</v>
      </c>
      <c r="H2062">
        <v>-4.53125</v>
      </c>
      <c r="I2062">
        <v>-5</v>
      </c>
      <c r="J2062">
        <v>-5</v>
      </c>
      <c r="K2062">
        <v>-5</v>
      </c>
      <c r="L2062">
        <v>-6.0546879999999996</v>
      </c>
      <c r="M2062">
        <v>-5</v>
      </c>
      <c r="N2062">
        <v>-1.484375</v>
      </c>
      <c r="O2062">
        <v>3.9063000000000001E-2</v>
      </c>
      <c r="P2062">
        <v>0.97656299999999996</v>
      </c>
      <c r="Q2062">
        <v>1.4453130000000001</v>
      </c>
    </row>
    <row r="2063" spans="1:17" x14ac:dyDescent="0.25">
      <c r="A2063">
        <v>2800</v>
      </c>
      <c r="B2063">
        <v>2.96875</v>
      </c>
      <c r="C2063">
        <v>-1.015625</v>
      </c>
      <c r="D2063">
        <v>-1.953125</v>
      </c>
      <c r="E2063">
        <v>-3.828125</v>
      </c>
      <c r="F2063">
        <v>-4.53125</v>
      </c>
      <c r="G2063">
        <v>-6.9921879999999996</v>
      </c>
      <c r="H2063">
        <v>-7.2265629999999996</v>
      </c>
      <c r="I2063">
        <v>-8.515625</v>
      </c>
      <c r="J2063">
        <v>-6.9921879999999996</v>
      </c>
      <c r="K2063">
        <v>-6.0546879999999996</v>
      </c>
      <c r="L2063">
        <v>-4.53125</v>
      </c>
      <c r="M2063">
        <v>-1.015625</v>
      </c>
      <c r="N2063">
        <v>1.4453130000000001</v>
      </c>
      <c r="O2063">
        <v>4.4921879999999996</v>
      </c>
      <c r="P2063">
        <v>5.546875</v>
      </c>
      <c r="Q2063">
        <v>6.25</v>
      </c>
    </row>
    <row r="2064" spans="1:17" x14ac:dyDescent="0.25">
      <c r="A2064">
        <v>2900</v>
      </c>
      <c r="B2064">
        <v>2.96875</v>
      </c>
      <c r="C2064">
        <v>-1.015625</v>
      </c>
      <c r="D2064">
        <v>-1.015625</v>
      </c>
      <c r="E2064">
        <v>-1.484375</v>
      </c>
      <c r="F2064">
        <v>-3.0078130000000001</v>
      </c>
      <c r="G2064">
        <v>-6.0546879999999996</v>
      </c>
      <c r="H2064">
        <v>-6.5234379999999996</v>
      </c>
      <c r="I2064">
        <v>-8.515625</v>
      </c>
      <c r="J2064">
        <v>-8.046875</v>
      </c>
      <c r="K2064">
        <v>-6.0546879999999996</v>
      </c>
      <c r="L2064">
        <v>-3.0078130000000001</v>
      </c>
      <c r="M2064">
        <v>2.96875</v>
      </c>
      <c r="N2064">
        <v>5.4296879999999996</v>
      </c>
      <c r="O2064">
        <v>7.3046879999999996</v>
      </c>
      <c r="P2064">
        <v>8.7109380000000005</v>
      </c>
      <c r="Q2064">
        <v>9.1796880000000005</v>
      </c>
    </row>
    <row r="2065" spans="1:17" x14ac:dyDescent="0.25">
      <c r="A2065">
        <v>3000</v>
      </c>
      <c r="B2065">
        <v>2.96875</v>
      </c>
      <c r="C2065">
        <v>3.9063000000000001E-2</v>
      </c>
      <c r="D2065">
        <v>3.9063000000000001E-2</v>
      </c>
      <c r="E2065">
        <v>3.9063000000000001E-2</v>
      </c>
      <c r="F2065">
        <v>-1.484375</v>
      </c>
      <c r="G2065">
        <v>-5</v>
      </c>
      <c r="H2065">
        <v>-6.0546879999999996</v>
      </c>
      <c r="I2065">
        <v>-6.5234379999999996</v>
      </c>
      <c r="J2065">
        <v>-6.0546879999999996</v>
      </c>
      <c r="K2065">
        <v>-3.9453130000000001</v>
      </c>
      <c r="L2065">
        <v>0.97656299999999996</v>
      </c>
      <c r="M2065">
        <v>4.140625</v>
      </c>
      <c r="N2065">
        <v>5.1953129999999996</v>
      </c>
      <c r="O2065">
        <v>6.484375</v>
      </c>
      <c r="P2065">
        <v>8.0078130000000005</v>
      </c>
      <c r="Q2065">
        <v>8.4765630000000005</v>
      </c>
    </row>
    <row r="2066" spans="1:17" x14ac:dyDescent="0.25">
      <c r="A2066">
        <v>3200</v>
      </c>
      <c r="B2066">
        <v>4.9609379999999996</v>
      </c>
      <c r="C2066">
        <v>2.03125</v>
      </c>
      <c r="D2066">
        <v>3.9063000000000001E-2</v>
      </c>
      <c r="E2066">
        <v>3.9063000000000001E-2</v>
      </c>
      <c r="F2066">
        <v>-1.953125</v>
      </c>
      <c r="G2066">
        <v>-3.9453130000000001</v>
      </c>
      <c r="H2066">
        <v>-3.9453130000000001</v>
      </c>
      <c r="I2066">
        <v>-3.7109380000000001</v>
      </c>
      <c r="J2066">
        <v>-3.7109380000000001</v>
      </c>
      <c r="K2066">
        <v>-3.4765630000000001</v>
      </c>
      <c r="L2066">
        <v>-3.4765630000000001</v>
      </c>
      <c r="M2066">
        <v>3.9063000000000001E-2</v>
      </c>
      <c r="N2066">
        <v>0.50781299999999996</v>
      </c>
      <c r="O2066">
        <v>0.97656299999999996</v>
      </c>
      <c r="P2066">
        <v>2.03125</v>
      </c>
      <c r="Q2066">
        <v>2.03125</v>
      </c>
    </row>
    <row r="2067" spans="1:17" x14ac:dyDescent="0.25">
      <c r="A2067">
        <v>3300</v>
      </c>
      <c r="B2067">
        <v>4.9609379999999996</v>
      </c>
      <c r="C2067">
        <v>2.03125</v>
      </c>
      <c r="D2067">
        <v>3.9063000000000001E-2</v>
      </c>
      <c r="E2067">
        <v>3.9063000000000001E-2</v>
      </c>
      <c r="F2067">
        <v>-1.953125</v>
      </c>
      <c r="G2067">
        <v>-3.9453130000000001</v>
      </c>
      <c r="H2067">
        <v>-3.9453130000000001</v>
      </c>
      <c r="I2067">
        <v>-3.9453130000000001</v>
      </c>
      <c r="J2067">
        <v>-3.9453130000000001</v>
      </c>
      <c r="K2067">
        <v>-3.9453130000000001</v>
      </c>
      <c r="L2067">
        <v>-0.546875</v>
      </c>
      <c r="M2067">
        <v>3.9063000000000001E-2</v>
      </c>
      <c r="N2067">
        <v>0.50781299999999996</v>
      </c>
      <c r="O2067">
        <v>0.97656299999999996</v>
      </c>
      <c r="P2067">
        <v>2.03125</v>
      </c>
      <c r="Q2067">
        <v>2.03125</v>
      </c>
    </row>
    <row r="2068" spans="1:17" x14ac:dyDescent="0.25">
      <c r="A2068">
        <v>3500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-3.828125</v>
      </c>
      <c r="H2068">
        <v>-3.828125</v>
      </c>
      <c r="I2068">
        <v>-3.828125</v>
      </c>
      <c r="J2068">
        <v>-3.828125</v>
      </c>
      <c r="K2068">
        <v>-3.828125</v>
      </c>
      <c r="L2068">
        <v>-0.546875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70" spans="1:17" x14ac:dyDescent="0.25">
      <c r="A2070" t="s">
        <v>1116</v>
      </c>
      <c r="B2070" t="s">
        <v>324</v>
      </c>
    </row>
    <row r="2071" spans="1:17" x14ac:dyDescent="0.25">
      <c r="B2071" t="s">
        <v>26</v>
      </c>
    </row>
    <row r="2072" spans="1:17" x14ac:dyDescent="0.25">
      <c r="A2072" t="s">
        <v>22</v>
      </c>
      <c r="B2072">
        <v>0</v>
      </c>
      <c r="C2072">
        <v>10</v>
      </c>
      <c r="D2072">
        <v>20</v>
      </c>
      <c r="E2072">
        <v>30</v>
      </c>
      <c r="F2072">
        <v>45</v>
      </c>
      <c r="G2072">
        <v>55</v>
      </c>
      <c r="H2072">
        <v>65</v>
      </c>
      <c r="I2072">
        <v>75</v>
      </c>
      <c r="J2072">
        <v>85</v>
      </c>
      <c r="K2072">
        <v>95</v>
      </c>
      <c r="L2072">
        <v>110</v>
      </c>
      <c r="M2072">
        <v>120</v>
      </c>
      <c r="N2072">
        <v>125</v>
      </c>
      <c r="O2072">
        <v>130</v>
      </c>
      <c r="P2072">
        <v>135</v>
      </c>
      <c r="Q2072">
        <v>140</v>
      </c>
    </row>
    <row r="2073" spans="1:17" x14ac:dyDescent="0.25">
      <c r="A2073">
        <v>620</v>
      </c>
      <c r="B2073">
        <v>-3.0078130000000001</v>
      </c>
      <c r="C2073">
        <v>-3.0078130000000001</v>
      </c>
      <c r="D2073">
        <v>-3.0078130000000001</v>
      </c>
      <c r="E2073">
        <v>-3.0078130000000001</v>
      </c>
      <c r="F2073">
        <v>-5</v>
      </c>
      <c r="G2073">
        <v>-8.8671880000000005</v>
      </c>
      <c r="H2073">
        <v>-12.03125</v>
      </c>
      <c r="I2073">
        <v>-12.03125</v>
      </c>
      <c r="J2073">
        <v>-12.03125</v>
      </c>
      <c r="K2073">
        <v>-12.03125</v>
      </c>
      <c r="L2073">
        <v>-8.046875</v>
      </c>
      <c r="M2073">
        <v>3.9063000000000001E-2</v>
      </c>
      <c r="N2073">
        <v>3.9063000000000001E-2</v>
      </c>
      <c r="O2073">
        <v>3.9063000000000001E-2</v>
      </c>
      <c r="P2073">
        <v>3.9063000000000001E-2</v>
      </c>
      <c r="Q2073">
        <v>3.9063000000000001E-2</v>
      </c>
    </row>
    <row r="2074" spans="1:17" x14ac:dyDescent="0.25">
      <c r="A2074">
        <v>650</v>
      </c>
      <c r="B2074">
        <v>-3.0078130000000001</v>
      </c>
      <c r="C2074">
        <v>-4.53125</v>
      </c>
      <c r="D2074">
        <v>-4.53125</v>
      </c>
      <c r="E2074">
        <v>-8.046875</v>
      </c>
      <c r="F2074">
        <v>-10.039063000000001</v>
      </c>
      <c r="G2074">
        <v>-12.96875</v>
      </c>
      <c r="H2074">
        <v>-12.96875</v>
      </c>
      <c r="I2074">
        <v>-12.5</v>
      </c>
      <c r="J2074">
        <v>-12.03125</v>
      </c>
      <c r="K2074">
        <v>-12.03125</v>
      </c>
      <c r="L2074">
        <v>-13.554688000000001</v>
      </c>
      <c r="M2074">
        <v>-13.554688000000001</v>
      </c>
      <c r="N2074">
        <v>-13.554688000000001</v>
      </c>
      <c r="O2074">
        <v>-13.554688000000001</v>
      </c>
      <c r="P2074">
        <v>-13.554688000000001</v>
      </c>
      <c r="Q2074">
        <v>-13.554688000000001</v>
      </c>
    </row>
    <row r="2075" spans="1:17" x14ac:dyDescent="0.25">
      <c r="A2075">
        <v>800</v>
      </c>
      <c r="B2075">
        <v>-3.4765630000000001</v>
      </c>
      <c r="C2075">
        <v>-3.9453130000000001</v>
      </c>
      <c r="D2075">
        <v>-3.9453130000000001</v>
      </c>
      <c r="E2075">
        <v>-6.2890629999999996</v>
      </c>
      <c r="F2075">
        <v>-12.96875</v>
      </c>
      <c r="G2075">
        <v>-12.96875</v>
      </c>
      <c r="H2075">
        <v>-12.96875</v>
      </c>
      <c r="I2075">
        <v>-12.5</v>
      </c>
      <c r="J2075">
        <v>-12.03125</v>
      </c>
      <c r="K2075">
        <v>-12.03125</v>
      </c>
      <c r="L2075">
        <v>-13.554688000000001</v>
      </c>
      <c r="M2075">
        <v>-13.554688000000001</v>
      </c>
      <c r="N2075">
        <v>-13.554688000000001</v>
      </c>
      <c r="O2075">
        <v>-13.554688000000001</v>
      </c>
      <c r="P2075">
        <v>-13.554688000000001</v>
      </c>
      <c r="Q2075">
        <v>-13.554688000000001</v>
      </c>
    </row>
    <row r="2076" spans="1:17" x14ac:dyDescent="0.25">
      <c r="A2076">
        <v>1000</v>
      </c>
      <c r="B2076">
        <v>-6.0546879999999996</v>
      </c>
      <c r="C2076">
        <v>-6.0546879999999996</v>
      </c>
      <c r="D2076">
        <v>-6.40625</v>
      </c>
      <c r="E2076">
        <v>-6.875</v>
      </c>
      <c r="F2076">
        <v>-12.96875</v>
      </c>
      <c r="G2076">
        <v>-12.96875</v>
      </c>
      <c r="H2076">
        <v>-12.03125</v>
      </c>
      <c r="I2076">
        <v>-12.5</v>
      </c>
      <c r="J2076">
        <v>-12.5</v>
      </c>
      <c r="K2076">
        <v>-12.5</v>
      </c>
      <c r="L2076">
        <v>-10.625</v>
      </c>
      <c r="M2076">
        <v>-10.742188000000001</v>
      </c>
      <c r="N2076">
        <v>-10.859375</v>
      </c>
      <c r="O2076">
        <v>-10.859375</v>
      </c>
      <c r="P2076">
        <v>-10.976563000000001</v>
      </c>
      <c r="Q2076">
        <v>-11.09375</v>
      </c>
    </row>
    <row r="2077" spans="1:17" x14ac:dyDescent="0.25">
      <c r="A2077">
        <v>1200</v>
      </c>
      <c r="B2077">
        <v>-1.015625</v>
      </c>
      <c r="C2077">
        <v>-1.484375</v>
      </c>
      <c r="D2077">
        <v>-2.5390630000000001</v>
      </c>
      <c r="E2077">
        <v>-3.59375</v>
      </c>
      <c r="F2077">
        <v>-8.1640630000000005</v>
      </c>
      <c r="G2077">
        <v>-11.445313000000001</v>
      </c>
      <c r="H2077">
        <v>-12.03125</v>
      </c>
      <c r="I2077">
        <v>-12.5</v>
      </c>
      <c r="J2077">
        <v>-12.5</v>
      </c>
      <c r="K2077">
        <v>-12.5</v>
      </c>
      <c r="L2077">
        <v>-12.5</v>
      </c>
      <c r="M2077">
        <v>-8.3984380000000005</v>
      </c>
      <c r="N2077">
        <v>-8.6328130000000005</v>
      </c>
      <c r="O2077">
        <v>-8.8671880000000005</v>
      </c>
      <c r="P2077">
        <v>-8.984375</v>
      </c>
      <c r="Q2077">
        <v>-9.21875</v>
      </c>
    </row>
    <row r="2078" spans="1:17" x14ac:dyDescent="0.25">
      <c r="A2078">
        <v>1400</v>
      </c>
      <c r="B2078">
        <v>-1.015625</v>
      </c>
      <c r="C2078">
        <v>-1.015625</v>
      </c>
      <c r="D2078">
        <v>-2.7734380000000001</v>
      </c>
      <c r="E2078">
        <v>-3.2421880000000001</v>
      </c>
      <c r="F2078">
        <v>-9.5703130000000005</v>
      </c>
      <c r="G2078">
        <v>-11.679688000000001</v>
      </c>
      <c r="H2078">
        <v>-12.03125</v>
      </c>
      <c r="I2078">
        <v>-12.5</v>
      </c>
      <c r="J2078">
        <v>-8.046875</v>
      </c>
      <c r="K2078">
        <v>-8.046875</v>
      </c>
      <c r="L2078">
        <v>-8.046875</v>
      </c>
      <c r="M2078">
        <v>-4.1796879999999996</v>
      </c>
      <c r="N2078">
        <v>-4.296875</v>
      </c>
      <c r="O2078">
        <v>-4.296875</v>
      </c>
      <c r="P2078">
        <v>-4.296875</v>
      </c>
      <c r="Q2078">
        <v>-4.296875</v>
      </c>
    </row>
    <row r="2079" spans="1:17" x14ac:dyDescent="0.25">
      <c r="A2079">
        <v>1550</v>
      </c>
      <c r="B2079">
        <v>-1.015625</v>
      </c>
      <c r="C2079">
        <v>-1.484375</v>
      </c>
      <c r="D2079">
        <v>-2.890625</v>
      </c>
      <c r="E2079">
        <v>-3.0078130000000001</v>
      </c>
      <c r="F2079">
        <v>-3.359375</v>
      </c>
      <c r="G2079">
        <v>-9.5703130000000005</v>
      </c>
      <c r="H2079">
        <v>-9.921875</v>
      </c>
      <c r="I2079">
        <v>-8.046875</v>
      </c>
      <c r="J2079">
        <v>-4.6484379999999996</v>
      </c>
      <c r="K2079">
        <v>-4.4140629999999996</v>
      </c>
      <c r="L2079">
        <v>-4.8828129999999996</v>
      </c>
      <c r="M2079">
        <v>-5.46875</v>
      </c>
      <c r="N2079">
        <v>-4.296875</v>
      </c>
      <c r="O2079">
        <v>-4.296875</v>
      </c>
      <c r="P2079">
        <v>-4.296875</v>
      </c>
      <c r="Q2079">
        <v>-4.296875</v>
      </c>
    </row>
    <row r="2080" spans="1:17" x14ac:dyDescent="0.25">
      <c r="A2080">
        <v>1700</v>
      </c>
      <c r="B2080">
        <v>3.9063000000000001E-2</v>
      </c>
      <c r="C2080">
        <v>-1.953125</v>
      </c>
      <c r="D2080">
        <v>-1.953125</v>
      </c>
      <c r="E2080">
        <v>-1.953125</v>
      </c>
      <c r="F2080">
        <v>-2.5390630000000001</v>
      </c>
      <c r="G2080">
        <v>-3.125</v>
      </c>
      <c r="H2080">
        <v>-8.984375</v>
      </c>
      <c r="I2080">
        <v>-4.296875</v>
      </c>
      <c r="J2080">
        <v>-4.8828129999999996</v>
      </c>
      <c r="K2080">
        <v>-5.46875</v>
      </c>
      <c r="L2080">
        <v>-6.40625</v>
      </c>
      <c r="M2080">
        <v>-7.109375</v>
      </c>
      <c r="N2080">
        <v>-5.46875</v>
      </c>
      <c r="O2080">
        <v>-5.703125</v>
      </c>
      <c r="P2080">
        <v>-5.703125</v>
      </c>
      <c r="Q2080">
        <v>-5.703125</v>
      </c>
    </row>
    <row r="2081" spans="1:17" x14ac:dyDescent="0.25">
      <c r="A2081">
        <v>1800</v>
      </c>
      <c r="B2081">
        <v>2.96875</v>
      </c>
      <c r="C2081">
        <v>-1.015625</v>
      </c>
      <c r="D2081">
        <v>-1.71875</v>
      </c>
      <c r="E2081">
        <v>-2.65625</v>
      </c>
      <c r="F2081">
        <v>-2.5390630000000001</v>
      </c>
      <c r="G2081">
        <v>-2.5390630000000001</v>
      </c>
      <c r="H2081">
        <v>-3.828125</v>
      </c>
      <c r="I2081">
        <v>-3.7109380000000001</v>
      </c>
      <c r="J2081">
        <v>-4.6484379999999996</v>
      </c>
      <c r="K2081">
        <v>-5.234375</v>
      </c>
      <c r="L2081">
        <v>-6.5234379999999996</v>
      </c>
      <c r="M2081">
        <v>-7.34375</v>
      </c>
      <c r="N2081">
        <v>-6.2890629999999996</v>
      </c>
      <c r="O2081">
        <v>-6.2890629999999996</v>
      </c>
      <c r="P2081">
        <v>-6.2890629999999996</v>
      </c>
      <c r="Q2081">
        <v>-6.2890629999999996</v>
      </c>
    </row>
    <row r="2082" spans="1:17" x14ac:dyDescent="0.25">
      <c r="A2082">
        <v>2000</v>
      </c>
      <c r="B2082">
        <v>2.96875</v>
      </c>
      <c r="C2082">
        <v>-1.015625</v>
      </c>
      <c r="D2082">
        <v>-2.3046880000000001</v>
      </c>
      <c r="E2082">
        <v>-3.125</v>
      </c>
      <c r="F2082">
        <v>-4.296875</v>
      </c>
      <c r="G2082">
        <v>-5.1171879999999996</v>
      </c>
      <c r="H2082">
        <v>-6.0546879999999996</v>
      </c>
      <c r="I2082">
        <v>-6.7578129999999996</v>
      </c>
      <c r="J2082">
        <v>-6.9921879999999996</v>
      </c>
      <c r="K2082">
        <v>-6.9921879999999996</v>
      </c>
      <c r="L2082">
        <v>-7.2265629999999996</v>
      </c>
      <c r="M2082">
        <v>-3.9453130000000001</v>
      </c>
      <c r="N2082">
        <v>-3.828125</v>
      </c>
      <c r="O2082">
        <v>-3.828125</v>
      </c>
      <c r="P2082">
        <v>-3.828125</v>
      </c>
      <c r="Q2082">
        <v>-3.828125</v>
      </c>
    </row>
    <row r="2083" spans="1:17" x14ac:dyDescent="0.25">
      <c r="A2083">
        <v>2200</v>
      </c>
      <c r="B2083">
        <v>2.96875</v>
      </c>
      <c r="C2083">
        <v>-1.015625</v>
      </c>
      <c r="D2083">
        <v>-3.7109380000000001</v>
      </c>
      <c r="E2083">
        <v>-3.9453130000000001</v>
      </c>
      <c r="F2083">
        <v>-5.1171879999999996</v>
      </c>
      <c r="G2083">
        <v>-6.40625</v>
      </c>
      <c r="H2083">
        <v>-7.8125</v>
      </c>
      <c r="I2083">
        <v>-8.75</v>
      </c>
      <c r="J2083">
        <v>-8.515625</v>
      </c>
      <c r="K2083">
        <v>-8.28125</v>
      </c>
      <c r="L2083">
        <v>-6.0546879999999996</v>
      </c>
      <c r="M2083">
        <v>-2.3046880000000001</v>
      </c>
      <c r="N2083">
        <v>-1.25</v>
      </c>
      <c r="O2083">
        <v>-2.890625</v>
      </c>
      <c r="P2083">
        <v>-2.890625</v>
      </c>
      <c r="Q2083">
        <v>-2.890625</v>
      </c>
    </row>
    <row r="2084" spans="1:17" x14ac:dyDescent="0.25">
      <c r="A2084">
        <v>2400</v>
      </c>
      <c r="B2084">
        <v>2.96875</v>
      </c>
      <c r="C2084">
        <v>-1.015625</v>
      </c>
      <c r="D2084">
        <v>-4.0625</v>
      </c>
      <c r="E2084">
        <v>-4.6484379999999996</v>
      </c>
      <c r="F2084">
        <v>-6.171875</v>
      </c>
      <c r="G2084">
        <v>-7.4609379999999996</v>
      </c>
      <c r="H2084">
        <v>-8.984375</v>
      </c>
      <c r="I2084">
        <v>-9.453125</v>
      </c>
      <c r="J2084">
        <v>-9.453125</v>
      </c>
      <c r="K2084">
        <v>-8.984375</v>
      </c>
      <c r="L2084">
        <v>-4.53125</v>
      </c>
      <c r="M2084">
        <v>1.796875</v>
      </c>
      <c r="N2084">
        <v>2.265625</v>
      </c>
      <c r="O2084">
        <v>3.203125</v>
      </c>
      <c r="P2084">
        <v>4.0234379999999996</v>
      </c>
      <c r="Q2084">
        <v>4.4921879999999996</v>
      </c>
    </row>
    <row r="2085" spans="1:17" x14ac:dyDescent="0.25">
      <c r="A2085">
        <v>2600</v>
      </c>
      <c r="B2085">
        <v>2.96875</v>
      </c>
      <c r="C2085">
        <v>-1.015625</v>
      </c>
      <c r="D2085">
        <v>-2.5390630000000001</v>
      </c>
      <c r="E2085">
        <v>-3.4765630000000001</v>
      </c>
      <c r="F2085">
        <v>-4.53125</v>
      </c>
      <c r="G2085">
        <v>-6.5234379999999996</v>
      </c>
      <c r="H2085">
        <v>-8.046875</v>
      </c>
      <c r="I2085">
        <v>-8.515625</v>
      </c>
      <c r="J2085">
        <v>-8.515625</v>
      </c>
      <c r="K2085">
        <v>-5</v>
      </c>
      <c r="L2085">
        <v>0.15625</v>
      </c>
      <c r="M2085">
        <v>2.96875</v>
      </c>
      <c r="N2085">
        <v>4.4921879999999996</v>
      </c>
      <c r="O2085">
        <v>5.546875</v>
      </c>
      <c r="P2085">
        <v>6.484375</v>
      </c>
      <c r="Q2085">
        <v>7.5390629999999996</v>
      </c>
    </row>
    <row r="2086" spans="1:17" x14ac:dyDescent="0.25">
      <c r="A2086">
        <v>2800</v>
      </c>
      <c r="B2086">
        <v>2.96875</v>
      </c>
      <c r="C2086">
        <v>-1.015625</v>
      </c>
      <c r="D2086">
        <v>-1.953125</v>
      </c>
      <c r="E2086">
        <v>-3.828125</v>
      </c>
      <c r="F2086">
        <v>-4.53125</v>
      </c>
      <c r="G2086">
        <v>-6.0546879999999996</v>
      </c>
      <c r="H2086">
        <v>-7.2265629999999996</v>
      </c>
      <c r="I2086">
        <v>-6.9921879999999996</v>
      </c>
      <c r="J2086">
        <v>-6.9921879999999996</v>
      </c>
      <c r="K2086">
        <v>-3.0078130000000001</v>
      </c>
      <c r="L2086">
        <v>1.4453130000000001</v>
      </c>
      <c r="M2086">
        <v>4.0234379999999996</v>
      </c>
      <c r="N2086">
        <v>6.015625</v>
      </c>
      <c r="O2086">
        <v>8.9453130000000005</v>
      </c>
      <c r="P2086">
        <v>9.6484380000000005</v>
      </c>
      <c r="Q2086">
        <v>9.6484380000000005</v>
      </c>
    </row>
    <row r="2087" spans="1:17" x14ac:dyDescent="0.25">
      <c r="A2087">
        <v>2900</v>
      </c>
      <c r="B2087">
        <v>2.96875</v>
      </c>
      <c r="C2087">
        <v>-1.015625</v>
      </c>
      <c r="D2087">
        <v>-1.015625</v>
      </c>
      <c r="E2087">
        <v>-1.484375</v>
      </c>
      <c r="F2087">
        <v>-3.0078130000000001</v>
      </c>
      <c r="G2087">
        <v>-5</v>
      </c>
      <c r="H2087">
        <v>-6.0546879999999996</v>
      </c>
      <c r="I2087">
        <v>-6.0546879999999996</v>
      </c>
      <c r="J2087">
        <v>-5.46875</v>
      </c>
      <c r="K2087">
        <v>-1.3671880000000001</v>
      </c>
      <c r="L2087">
        <v>3.5546880000000001</v>
      </c>
      <c r="M2087">
        <v>6.953125</v>
      </c>
      <c r="N2087">
        <v>11.054688000000001</v>
      </c>
      <c r="O2087">
        <v>11.054688000000001</v>
      </c>
      <c r="P2087">
        <v>11.40625</v>
      </c>
      <c r="Q2087">
        <v>11.523438000000001</v>
      </c>
    </row>
    <row r="2088" spans="1:17" x14ac:dyDescent="0.25">
      <c r="A2088">
        <v>3000</v>
      </c>
      <c r="B2088">
        <v>2.96875</v>
      </c>
      <c r="C2088">
        <v>3.9063000000000001E-2</v>
      </c>
      <c r="D2088">
        <v>3.9063000000000001E-2</v>
      </c>
      <c r="E2088">
        <v>3.9063000000000001E-2</v>
      </c>
      <c r="F2088">
        <v>-1.484375</v>
      </c>
      <c r="G2088">
        <v>-2.5390630000000001</v>
      </c>
      <c r="H2088">
        <v>-5.234375</v>
      </c>
      <c r="I2088">
        <v>-4.6484379999999996</v>
      </c>
      <c r="J2088">
        <v>-4.1796879999999996</v>
      </c>
      <c r="K2088">
        <v>2.5</v>
      </c>
      <c r="L2088">
        <v>6.1328129999999996</v>
      </c>
      <c r="M2088">
        <v>10</v>
      </c>
      <c r="N2088">
        <v>11.054688000000001</v>
      </c>
      <c r="O2088">
        <v>11.054688000000001</v>
      </c>
      <c r="P2088">
        <v>11.40625</v>
      </c>
      <c r="Q2088">
        <v>11.523438000000001</v>
      </c>
    </row>
    <row r="2089" spans="1:17" x14ac:dyDescent="0.25">
      <c r="A2089">
        <v>3200</v>
      </c>
      <c r="B2089">
        <v>4.9609379999999996</v>
      </c>
      <c r="C2089">
        <v>2.03125</v>
      </c>
      <c r="D2089">
        <v>3.9063000000000001E-2</v>
      </c>
      <c r="E2089">
        <v>3.9063000000000001E-2</v>
      </c>
      <c r="F2089">
        <v>-1.953125</v>
      </c>
      <c r="G2089">
        <v>-1.484375</v>
      </c>
      <c r="H2089">
        <v>-3.9453130000000001</v>
      </c>
      <c r="I2089">
        <v>-3.7109380000000001</v>
      </c>
      <c r="J2089">
        <v>-3.7109380000000001</v>
      </c>
      <c r="K2089">
        <v>3.4375</v>
      </c>
      <c r="L2089">
        <v>6.953125</v>
      </c>
      <c r="M2089">
        <v>11.054688000000001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3300</v>
      </c>
      <c r="B2090">
        <v>4.9609379999999996</v>
      </c>
      <c r="C2090">
        <v>2.03125</v>
      </c>
      <c r="D2090">
        <v>3.9063000000000001E-2</v>
      </c>
      <c r="E2090">
        <v>3.9063000000000001E-2</v>
      </c>
      <c r="F2090">
        <v>-1.953125</v>
      </c>
      <c r="G2090">
        <v>-1.484375</v>
      </c>
      <c r="H2090">
        <v>3.9063000000000001E-2</v>
      </c>
      <c r="I2090">
        <v>3.9063000000000001E-2</v>
      </c>
      <c r="J2090">
        <v>1.4453130000000001</v>
      </c>
      <c r="K2090">
        <v>3.4375</v>
      </c>
      <c r="L2090">
        <v>5.6640629999999996</v>
      </c>
      <c r="M2090">
        <v>11.054688000000001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3500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2.03125</v>
      </c>
      <c r="I2091">
        <v>2.03125</v>
      </c>
      <c r="J2091">
        <v>2.03125</v>
      </c>
      <c r="K2091">
        <v>3.4375</v>
      </c>
      <c r="L2091">
        <v>5.6640629999999996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3" spans="1:17" x14ac:dyDescent="0.25">
      <c r="A2093" t="s">
        <v>1117</v>
      </c>
      <c r="B2093" t="s">
        <v>330</v>
      </c>
    </row>
    <row r="2094" spans="1:17" x14ac:dyDescent="0.25">
      <c r="B2094" t="s">
        <v>26</v>
      </c>
    </row>
    <row r="2095" spans="1:17" x14ac:dyDescent="0.25">
      <c r="A2095" t="s">
        <v>22</v>
      </c>
      <c r="B2095">
        <v>0</v>
      </c>
      <c r="C2095">
        <v>10</v>
      </c>
      <c r="D2095">
        <v>20</v>
      </c>
      <c r="E2095">
        <v>30</v>
      </c>
      <c r="F2095">
        <v>45</v>
      </c>
      <c r="G2095">
        <v>55</v>
      </c>
      <c r="H2095">
        <v>65</v>
      </c>
      <c r="I2095">
        <v>75</v>
      </c>
      <c r="J2095">
        <v>85</v>
      </c>
      <c r="K2095">
        <v>95</v>
      </c>
      <c r="L2095">
        <v>110</v>
      </c>
      <c r="M2095">
        <v>120</v>
      </c>
      <c r="N2095">
        <v>125</v>
      </c>
      <c r="O2095">
        <v>130</v>
      </c>
      <c r="P2095">
        <v>135</v>
      </c>
      <c r="Q2095">
        <v>140</v>
      </c>
    </row>
    <row r="2096" spans="1:17" x14ac:dyDescent="0.25">
      <c r="A2096">
        <v>620</v>
      </c>
      <c r="B2096">
        <v>-3.0078130000000001</v>
      </c>
      <c r="C2096">
        <v>-3.0078130000000001</v>
      </c>
      <c r="D2096">
        <v>-3.0078130000000001</v>
      </c>
      <c r="E2096">
        <v>-3.0078130000000001</v>
      </c>
      <c r="F2096">
        <v>-5</v>
      </c>
      <c r="G2096">
        <v>-8.8671880000000005</v>
      </c>
      <c r="H2096">
        <v>-12.03125</v>
      </c>
      <c r="I2096">
        <v>-12.03125</v>
      </c>
      <c r="J2096">
        <v>-12.03125</v>
      </c>
      <c r="K2096">
        <v>-12.03125</v>
      </c>
      <c r="L2096">
        <v>-8.046875</v>
      </c>
      <c r="M2096">
        <v>3.9063000000000001E-2</v>
      </c>
      <c r="N2096">
        <v>3.9063000000000001E-2</v>
      </c>
      <c r="O2096">
        <v>3.9063000000000001E-2</v>
      </c>
      <c r="P2096">
        <v>3.9063000000000001E-2</v>
      </c>
      <c r="Q2096">
        <v>3.9063000000000001E-2</v>
      </c>
    </row>
    <row r="2097" spans="1:17" x14ac:dyDescent="0.25">
      <c r="A2097">
        <v>650</v>
      </c>
      <c r="B2097">
        <v>-3.0078130000000001</v>
      </c>
      <c r="C2097">
        <v>-4.53125</v>
      </c>
      <c r="D2097">
        <v>-4.53125</v>
      </c>
      <c r="E2097">
        <v>-8.046875</v>
      </c>
      <c r="F2097">
        <v>-10.039063000000001</v>
      </c>
      <c r="G2097">
        <v>-12.96875</v>
      </c>
      <c r="H2097">
        <v>-12.96875</v>
      </c>
      <c r="I2097">
        <v>-12.5</v>
      </c>
      <c r="J2097">
        <v>-12.03125</v>
      </c>
      <c r="K2097">
        <v>-12.03125</v>
      </c>
      <c r="L2097">
        <v>-13.554688000000001</v>
      </c>
      <c r="M2097">
        <v>-13.554688000000001</v>
      </c>
      <c r="N2097">
        <v>-13.554688000000001</v>
      </c>
      <c r="O2097">
        <v>-13.554688000000001</v>
      </c>
      <c r="P2097">
        <v>-13.554688000000001</v>
      </c>
      <c r="Q2097">
        <v>-13.554688000000001</v>
      </c>
    </row>
    <row r="2098" spans="1:17" x14ac:dyDescent="0.25">
      <c r="A2098">
        <v>800</v>
      </c>
      <c r="B2098">
        <v>-3.4765630000000001</v>
      </c>
      <c r="C2098">
        <v>-3.9453130000000001</v>
      </c>
      <c r="D2098">
        <v>-3.9453130000000001</v>
      </c>
      <c r="E2098">
        <v>-6.2890629999999996</v>
      </c>
      <c r="F2098">
        <v>-12.96875</v>
      </c>
      <c r="G2098">
        <v>-12.96875</v>
      </c>
      <c r="H2098">
        <v>-12.96875</v>
      </c>
      <c r="I2098">
        <v>-12.5</v>
      </c>
      <c r="J2098">
        <v>-12.03125</v>
      </c>
      <c r="K2098">
        <v>-12.03125</v>
      </c>
      <c r="L2098">
        <v>-13.554688000000001</v>
      </c>
      <c r="M2098">
        <v>-13.554688000000001</v>
      </c>
      <c r="N2098">
        <v>-13.554688000000001</v>
      </c>
      <c r="O2098">
        <v>-13.554688000000001</v>
      </c>
      <c r="P2098">
        <v>-13.554688000000001</v>
      </c>
      <c r="Q2098">
        <v>-13.554688000000001</v>
      </c>
    </row>
    <row r="2099" spans="1:17" x14ac:dyDescent="0.25">
      <c r="A2099">
        <v>1000</v>
      </c>
      <c r="B2099">
        <v>-6.0546879999999996</v>
      </c>
      <c r="C2099">
        <v>-6.0546879999999996</v>
      </c>
      <c r="D2099">
        <v>-6.40625</v>
      </c>
      <c r="E2099">
        <v>-6.875</v>
      </c>
      <c r="F2099">
        <v>-12.96875</v>
      </c>
      <c r="G2099">
        <v>-12.96875</v>
      </c>
      <c r="H2099">
        <v>-12.03125</v>
      </c>
      <c r="I2099">
        <v>-12.5</v>
      </c>
      <c r="J2099">
        <v>-12.5</v>
      </c>
      <c r="K2099">
        <v>-12.5</v>
      </c>
      <c r="L2099">
        <v>-10.625</v>
      </c>
      <c r="M2099">
        <v>-10.742188000000001</v>
      </c>
      <c r="N2099">
        <v>-10.859375</v>
      </c>
      <c r="O2099">
        <v>-10.859375</v>
      </c>
      <c r="P2099">
        <v>-10.976563000000001</v>
      </c>
      <c r="Q2099">
        <v>-11.09375</v>
      </c>
    </row>
    <row r="2100" spans="1:17" x14ac:dyDescent="0.25">
      <c r="A2100">
        <v>1200</v>
      </c>
      <c r="B2100">
        <v>-1.015625</v>
      </c>
      <c r="C2100">
        <v>-1.484375</v>
      </c>
      <c r="D2100">
        <v>-2.5390630000000001</v>
      </c>
      <c r="E2100">
        <v>-3.59375</v>
      </c>
      <c r="F2100">
        <v>-8.1640630000000005</v>
      </c>
      <c r="G2100">
        <v>-11.445313000000001</v>
      </c>
      <c r="H2100">
        <v>-12.03125</v>
      </c>
      <c r="I2100">
        <v>-12.5</v>
      </c>
      <c r="J2100">
        <v>-12.5</v>
      </c>
      <c r="K2100">
        <v>-12.5</v>
      </c>
      <c r="L2100">
        <v>-12.5</v>
      </c>
      <c r="M2100">
        <v>-8.3984380000000005</v>
      </c>
      <c r="N2100">
        <v>-8.6328130000000005</v>
      </c>
      <c r="O2100">
        <v>-8.8671880000000005</v>
      </c>
      <c r="P2100">
        <v>-8.984375</v>
      </c>
      <c r="Q2100">
        <v>-9.21875</v>
      </c>
    </row>
    <row r="2101" spans="1:17" x14ac:dyDescent="0.25">
      <c r="A2101">
        <v>1400</v>
      </c>
      <c r="B2101">
        <v>-1.015625</v>
      </c>
      <c r="C2101">
        <v>-1.015625</v>
      </c>
      <c r="D2101">
        <v>-2.7734380000000001</v>
      </c>
      <c r="E2101">
        <v>-3.2421880000000001</v>
      </c>
      <c r="F2101">
        <v>-9.5703130000000005</v>
      </c>
      <c r="G2101">
        <v>-11.679688000000001</v>
      </c>
      <c r="H2101">
        <v>-12.03125</v>
      </c>
      <c r="I2101">
        <v>-12.5</v>
      </c>
      <c r="J2101">
        <v>-8.046875</v>
      </c>
      <c r="K2101">
        <v>-8.046875</v>
      </c>
      <c r="L2101">
        <v>-8.046875</v>
      </c>
      <c r="M2101">
        <v>-4.1796879999999996</v>
      </c>
      <c r="N2101">
        <v>-4.296875</v>
      </c>
      <c r="O2101">
        <v>-4.296875</v>
      </c>
      <c r="P2101">
        <v>-4.296875</v>
      </c>
      <c r="Q2101">
        <v>-4.296875</v>
      </c>
    </row>
    <row r="2102" spans="1:17" x14ac:dyDescent="0.25">
      <c r="A2102">
        <v>1550</v>
      </c>
      <c r="B2102">
        <v>-1.015625</v>
      </c>
      <c r="C2102">
        <v>-1.484375</v>
      </c>
      <c r="D2102">
        <v>-2.890625</v>
      </c>
      <c r="E2102">
        <v>-3.0078130000000001</v>
      </c>
      <c r="F2102">
        <v>-3.359375</v>
      </c>
      <c r="G2102">
        <v>-9.5703130000000005</v>
      </c>
      <c r="H2102">
        <v>-9.921875</v>
      </c>
      <c r="I2102">
        <v>-8.046875</v>
      </c>
      <c r="J2102">
        <v>-8.046875</v>
      </c>
      <c r="K2102">
        <v>-6.0546879999999996</v>
      </c>
      <c r="L2102">
        <v>-4.8828129999999996</v>
      </c>
      <c r="M2102">
        <v>-5.46875</v>
      </c>
      <c r="N2102">
        <v>-4.296875</v>
      </c>
      <c r="O2102">
        <v>-4.296875</v>
      </c>
      <c r="P2102">
        <v>-4.296875</v>
      </c>
      <c r="Q2102">
        <v>-4.296875</v>
      </c>
    </row>
    <row r="2103" spans="1:17" x14ac:dyDescent="0.25">
      <c r="A2103">
        <v>1700</v>
      </c>
      <c r="B2103">
        <v>3.9063000000000001E-2</v>
      </c>
      <c r="C2103">
        <v>-1.953125</v>
      </c>
      <c r="D2103">
        <v>-1.953125</v>
      </c>
      <c r="E2103">
        <v>-1.953125</v>
      </c>
      <c r="F2103">
        <v>-2.5390630000000001</v>
      </c>
      <c r="G2103">
        <v>-6.0546879999999996</v>
      </c>
      <c r="H2103">
        <v>-8.984375</v>
      </c>
      <c r="I2103">
        <v>-6.5234379999999996</v>
      </c>
      <c r="J2103">
        <v>-5</v>
      </c>
      <c r="K2103">
        <v>-5.46875</v>
      </c>
      <c r="L2103">
        <v>-6.40625</v>
      </c>
      <c r="M2103">
        <v>-7.109375</v>
      </c>
      <c r="N2103">
        <v>-5.46875</v>
      </c>
      <c r="O2103">
        <v>-5.703125</v>
      </c>
      <c r="P2103">
        <v>-5.703125</v>
      </c>
      <c r="Q2103">
        <v>-5.703125</v>
      </c>
    </row>
    <row r="2104" spans="1:17" x14ac:dyDescent="0.25">
      <c r="A2104">
        <v>1800</v>
      </c>
      <c r="B2104">
        <v>2.96875</v>
      </c>
      <c r="C2104">
        <v>-1.015625</v>
      </c>
      <c r="D2104">
        <v>-1.71875</v>
      </c>
      <c r="E2104">
        <v>-2.65625</v>
      </c>
      <c r="F2104">
        <v>-2.5390630000000001</v>
      </c>
      <c r="G2104">
        <v>-3.0078130000000001</v>
      </c>
      <c r="H2104">
        <v>-2.7734380000000001</v>
      </c>
      <c r="I2104">
        <v>-3.7109380000000001</v>
      </c>
      <c r="J2104">
        <v>-4.6484379999999996</v>
      </c>
      <c r="K2104">
        <v>-5.234375</v>
      </c>
      <c r="L2104">
        <v>-6.5234379999999996</v>
      </c>
      <c r="M2104">
        <v>-7.34375</v>
      </c>
      <c r="N2104">
        <v>-6.2890629999999996</v>
      </c>
      <c r="O2104">
        <v>-6.2890629999999996</v>
      </c>
      <c r="P2104">
        <v>-6.2890629999999996</v>
      </c>
      <c r="Q2104">
        <v>-6.2890629999999996</v>
      </c>
    </row>
    <row r="2105" spans="1:17" x14ac:dyDescent="0.25">
      <c r="A2105">
        <v>2000</v>
      </c>
      <c r="B2105">
        <v>2.96875</v>
      </c>
      <c r="C2105">
        <v>-1.015625</v>
      </c>
      <c r="D2105">
        <v>-2.3046880000000001</v>
      </c>
      <c r="E2105">
        <v>-3.125</v>
      </c>
      <c r="F2105">
        <v>-4.296875</v>
      </c>
      <c r="G2105">
        <v>-5.1171879999999996</v>
      </c>
      <c r="H2105">
        <v>-6.0546879999999996</v>
      </c>
      <c r="I2105">
        <v>-6.7578129999999996</v>
      </c>
      <c r="J2105">
        <v>-6.9921879999999996</v>
      </c>
      <c r="K2105">
        <v>-6.9921879999999996</v>
      </c>
      <c r="L2105">
        <v>-7.2265629999999996</v>
      </c>
      <c r="M2105">
        <v>-3.9453130000000001</v>
      </c>
      <c r="N2105">
        <v>-3.828125</v>
      </c>
      <c r="O2105">
        <v>-3.828125</v>
      </c>
      <c r="P2105">
        <v>-3.828125</v>
      </c>
      <c r="Q2105">
        <v>-3.828125</v>
      </c>
    </row>
    <row r="2106" spans="1:17" x14ac:dyDescent="0.25">
      <c r="A2106">
        <v>2200</v>
      </c>
      <c r="B2106">
        <v>2.96875</v>
      </c>
      <c r="C2106">
        <v>-1.015625</v>
      </c>
      <c r="D2106">
        <v>-3.7109380000000001</v>
      </c>
      <c r="E2106">
        <v>-3.9453130000000001</v>
      </c>
      <c r="F2106">
        <v>-5.1171879999999996</v>
      </c>
      <c r="G2106">
        <v>-6.40625</v>
      </c>
      <c r="H2106">
        <v>-7.8125</v>
      </c>
      <c r="I2106">
        <v>-8.75</v>
      </c>
      <c r="J2106">
        <v>-8.515625</v>
      </c>
      <c r="K2106">
        <v>-8.28125</v>
      </c>
      <c r="L2106">
        <v>-6.0546879999999996</v>
      </c>
      <c r="M2106">
        <v>-2.3046880000000001</v>
      </c>
      <c r="N2106">
        <v>-1.25</v>
      </c>
      <c r="O2106">
        <v>-2.890625</v>
      </c>
      <c r="P2106">
        <v>-2.890625</v>
      </c>
      <c r="Q2106">
        <v>-2.890625</v>
      </c>
    </row>
    <row r="2107" spans="1:17" x14ac:dyDescent="0.25">
      <c r="A2107">
        <v>2400</v>
      </c>
      <c r="B2107">
        <v>2.96875</v>
      </c>
      <c r="C2107">
        <v>-1.015625</v>
      </c>
      <c r="D2107">
        <v>-4.0625</v>
      </c>
      <c r="E2107">
        <v>-4.6484379999999996</v>
      </c>
      <c r="F2107">
        <v>-6.171875</v>
      </c>
      <c r="G2107">
        <v>-7.4609379999999996</v>
      </c>
      <c r="H2107">
        <v>-8.984375</v>
      </c>
      <c r="I2107">
        <v>-9.453125</v>
      </c>
      <c r="J2107">
        <v>-9.453125</v>
      </c>
      <c r="K2107">
        <v>-6.0546879999999996</v>
      </c>
      <c r="L2107">
        <v>-3.4765630000000001</v>
      </c>
      <c r="M2107">
        <v>2.8515630000000001</v>
      </c>
      <c r="N2107">
        <v>3.671875</v>
      </c>
      <c r="O2107">
        <v>3.5546880000000001</v>
      </c>
      <c r="P2107">
        <v>4.0234379999999996</v>
      </c>
      <c r="Q2107">
        <v>4.4921879999999996</v>
      </c>
    </row>
    <row r="2108" spans="1:17" x14ac:dyDescent="0.25">
      <c r="A2108">
        <v>2600</v>
      </c>
      <c r="B2108">
        <v>2.96875</v>
      </c>
      <c r="C2108">
        <v>-1.015625</v>
      </c>
      <c r="D2108">
        <v>-2.5390630000000001</v>
      </c>
      <c r="E2108">
        <v>-3.4765630000000001</v>
      </c>
      <c r="F2108">
        <v>-4.53125</v>
      </c>
      <c r="G2108">
        <v>-6.5234379999999996</v>
      </c>
      <c r="H2108">
        <v>-8.046875</v>
      </c>
      <c r="I2108">
        <v>-8.515625</v>
      </c>
      <c r="J2108">
        <v>-6.5234379999999996</v>
      </c>
      <c r="K2108">
        <v>-3.0078130000000001</v>
      </c>
      <c r="L2108">
        <v>2.1484380000000001</v>
      </c>
      <c r="M2108">
        <v>2.03125</v>
      </c>
      <c r="N2108">
        <v>6.484375</v>
      </c>
      <c r="O2108">
        <v>5.546875</v>
      </c>
      <c r="P2108">
        <v>6.484375</v>
      </c>
      <c r="Q2108">
        <v>7.5390629999999996</v>
      </c>
    </row>
    <row r="2109" spans="1:17" x14ac:dyDescent="0.25">
      <c r="A2109">
        <v>2800</v>
      </c>
      <c r="B2109">
        <v>2.96875</v>
      </c>
      <c r="C2109">
        <v>-1.015625</v>
      </c>
      <c r="D2109">
        <v>-1.953125</v>
      </c>
      <c r="E2109">
        <v>-3.828125</v>
      </c>
      <c r="F2109">
        <v>-4.53125</v>
      </c>
      <c r="G2109">
        <v>-6.0546879999999996</v>
      </c>
      <c r="H2109">
        <v>-7.2265629999999996</v>
      </c>
      <c r="I2109">
        <v>-6.9921879999999996</v>
      </c>
      <c r="J2109">
        <v>-3.9453130000000001</v>
      </c>
      <c r="K2109">
        <v>3.9063000000000001E-2</v>
      </c>
      <c r="L2109">
        <v>4.375</v>
      </c>
      <c r="M2109">
        <v>6.953125</v>
      </c>
      <c r="N2109">
        <v>6.015625</v>
      </c>
      <c r="O2109">
        <v>8.9453130000000005</v>
      </c>
      <c r="P2109">
        <v>9.6484380000000005</v>
      </c>
      <c r="Q2109">
        <v>9.6484380000000005</v>
      </c>
    </row>
    <row r="2110" spans="1:17" x14ac:dyDescent="0.25">
      <c r="A2110">
        <v>2900</v>
      </c>
      <c r="B2110">
        <v>2.96875</v>
      </c>
      <c r="C2110">
        <v>-1.015625</v>
      </c>
      <c r="D2110">
        <v>-1.015625</v>
      </c>
      <c r="E2110">
        <v>-1.484375</v>
      </c>
      <c r="F2110">
        <v>-3.0078130000000001</v>
      </c>
      <c r="G2110">
        <v>-5</v>
      </c>
      <c r="H2110">
        <v>-6.0546879999999996</v>
      </c>
      <c r="I2110">
        <v>-6.0546879999999996</v>
      </c>
      <c r="J2110">
        <v>-2.421875</v>
      </c>
      <c r="K2110">
        <v>1.5625</v>
      </c>
      <c r="L2110">
        <v>6.484375</v>
      </c>
      <c r="M2110">
        <v>10</v>
      </c>
      <c r="N2110">
        <v>11.054688000000001</v>
      </c>
      <c r="O2110">
        <v>11.054688000000001</v>
      </c>
      <c r="P2110">
        <v>11.40625</v>
      </c>
      <c r="Q2110">
        <v>11.523438000000001</v>
      </c>
    </row>
    <row r="2111" spans="1:17" x14ac:dyDescent="0.25">
      <c r="A2111">
        <v>3000</v>
      </c>
      <c r="B2111">
        <v>2.96875</v>
      </c>
      <c r="C2111">
        <v>3.9063000000000001E-2</v>
      </c>
      <c r="D2111">
        <v>3.9063000000000001E-2</v>
      </c>
      <c r="E2111">
        <v>3.9063000000000001E-2</v>
      </c>
      <c r="F2111">
        <v>-1.484375</v>
      </c>
      <c r="G2111">
        <v>-2.5390630000000001</v>
      </c>
      <c r="H2111">
        <v>-5.234375</v>
      </c>
      <c r="I2111">
        <v>-4.6484379999999996</v>
      </c>
      <c r="J2111">
        <v>-1.1328130000000001</v>
      </c>
      <c r="K2111">
        <v>5.546875</v>
      </c>
      <c r="L2111">
        <v>9.0625</v>
      </c>
      <c r="M2111">
        <v>10</v>
      </c>
      <c r="N2111">
        <v>11.054688000000001</v>
      </c>
      <c r="O2111">
        <v>11.054688000000001</v>
      </c>
      <c r="P2111">
        <v>11.40625</v>
      </c>
      <c r="Q2111">
        <v>11.523438000000001</v>
      </c>
    </row>
    <row r="2112" spans="1:17" x14ac:dyDescent="0.25">
      <c r="A2112">
        <v>3200</v>
      </c>
      <c r="B2112">
        <v>4.9609379999999996</v>
      </c>
      <c r="C2112">
        <v>2.03125</v>
      </c>
      <c r="D2112">
        <v>3.9063000000000001E-2</v>
      </c>
      <c r="E2112">
        <v>3.9063000000000001E-2</v>
      </c>
      <c r="F2112">
        <v>-1.953125</v>
      </c>
      <c r="G2112">
        <v>-1.484375</v>
      </c>
      <c r="H2112">
        <v>-3.9453130000000001</v>
      </c>
      <c r="I2112">
        <v>-3.7109380000000001</v>
      </c>
      <c r="J2112">
        <v>3.9063000000000001E-2</v>
      </c>
      <c r="K2112">
        <v>6.3671879999999996</v>
      </c>
      <c r="L2112">
        <v>10</v>
      </c>
      <c r="M2112">
        <v>11.054688000000001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3300</v>
      </c>
      <c r="B2113">
        <v>4.9609379999999996</v>
      </c>
      <c r="C2113">
        <v>2.03125</v>
      </c>
      <c r="D2113">
        <v>3.9063000000000001E-2</v>
      </c>
      <c r="E2113">
        <v>3.9063000000000001E-2</v>
      </c>
      <c r="F2113">
        <v>-1.953125</v>
      </c>
      <c r="G2113">
        <v>-1.484375</v>
      </c>
      <c r="H2113">
        <v>3.9063000000000001E-2</v>
      </c>
      <c r="I2113">
        <v>3.9063000000000001E-2</v>
      </c>
      <c r="J2113">
        <v>1.4453130000000001</v>
      </c>
      <c r="K2113">
        <v>3.4375</v>
      </c>
      <c r="L2113">
        <v>5.6640629999999996</v>
      </c>
      <c r="M2113">
        <v>11.054688000000001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3500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2.03125</v>
      </c>
      <c r="I2114">
        <v>2.03125</v>
      </c>
      <c r="J2114">
        <v>2.03125</v>
      </c>
      <c r="K2114">
        <v>3.4375</v>
      </c>
      <c r="L2114">
        <v>5.6640629999999996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6" spans="1:17" x14ac:dyDescent="0.25">
      <c r="A2116" t="s">
        <v>1118</v>
      </c>
      <c r="B2116" t="s">
        <v>336</v>
      </c>
    </row>
    <row r="2117" spans="1:17" x14ac:dyDescent="0.25">
      <c r="B2117" t="s">
        <v>26</v>
      </c>
    </row>
    <row r="2118" spans="1:17" x14ac:dyDescent="0.25">
      <c r="A2118" t="s">
        <v>22</v>
      </c>
      <c r="B2118">
        <v>0</v>
      </c>
      <c r="C2118">
        <v>10</v>
      </c>
      <c r="D2118">
        <v>20</v>
      </c>
      <c r="E2118">
        <v>30</v>
      </c>
      <c r="F2118">
        <v>45</v>
      </c>
      <c r="G2118">
        <v>55</v>
      </c>
      <c r="H2118">
        <v>65</v>
      </c>
      <c r="I2118">
        <v>75</v>
      </c>
      <c r="J2118">
        <v>85</v>
      </c>
      <c r="K2118">
        <v>95</v>
      </c>
      <c r="L2118">
        <v>110</v>
      </c>
      <c r="M2118">
        <v>120</v>
      </c>
      <c r="N2118">
        <v>125</v>
      </c>
      <c r="O2118">
        <v>130</v>
      </c>
      <c r="P2118">
        <v>135</v>
      </c>
      <c r="Q2118">
        <v>140</v>
      </c>
    </row>
    <row r="2119" spans="1:17" x14ac:dyDescent="0.25">
      <c r="A2119">
        <v>620</v>
      </c>
      <c r="B2119">
        <v>-3.0078130000000001</v>
      </c>
      <c r="C2119">
        <v>-3.0078130000000001</v>
      </c>
      <c r="D2119">
        <v>-3.0078130000000001</v>
      </c>
      <c r="E2119">
        <v>-3.0078130000000001</v>
      </c>
      <c r="F2119">
        <v>-5</v>
      </c>
      <c r="G2119">
        <v>-8.8671880000000005</v>
      </c>
      <c r="H2119">
        <v>-12.03125</v>
      </c>
      <c r="I2119">
        <v>-12.03125</v>
      </c>
      <c r="J2119">
        <v>-12.03125</v>
      </c>
      <c r="K2119">
        <v>-12.03125</v>
      </c>
      <c r="L2119">
        <v>-8.046875</v>
      </c>
      <c r="M2119">
        <v>3.9063000000000001E-2</v>
      </c>
      <c r="N2119">
        <v>3.9063000000000001E-2</v>
      </c>
      <c r="O2119">
        <v>3.9063000000000001E-2</v>
      </c>
      <c r="P2119">
        <v>3.9063000000000001E-2</v>
      </c>
      <c r="Q2119">
        <v>3.9063000000000001E-2</v>
      </c>
    </row>
    <row r="2120" spans="1:17" x14ac:dyDescent="0.25">
      <c r="A2120">
        <v>650</v>
      </c>
      <c r="B2120">
        <v>-3.0078130000000001</v>
      </c>
      <c r="C2120">
        <v>-4.53125</v>
      </c>
      <c r="D2120">
        <v>-4.53125</v>
      </c>
      <c r="E2120">
        <v>-8.046875</v>
      </c>
      <c r="F2120">
        <v>-10.039063000000001</v>
      </c>
      <c r="G2120">
        <v>-12.96875</v>
      </c>
      <c r="H2120">
        <v>-12.96875</v>
      </c>
      <c r="I2120">
        <v>-12.5</v>
      </c>
      <c r="J2120">
        <v>-12.03125</v>
      </c>
      <c r="K2120">
        <v>-12.03125</v>
      </c>
      <c r="L2120">
        <v>-13.554688000000001</v>
      </c>
      <c r="M2120">
        <v>-13.554688000000001</v>
      </c>
      <c r="N2120">
        <v>-13.554688000000001</v>
      </c>
      <c r="O2120">
        <v>-13.554688000000001</v>
      </c>
      <c r="P2120">
        <v>-13.554688000000001</v>
      </c>
      <c r="Q2120">
        <v>-13.554688000000001</v>
      </c>
    </row>
    <row r="2121" spans="1:17" x14ac:dyDescent="0.25">
      <c r="A2121">
        <v>800</v>
      </c>
      <c r="B2121">
        <v>-3.4765630000000001</v>
      </c>
      <c r="C2121">
        <v>-3.9453130000000001</v>
      </c>
      <c r="D2121">
        <v>-3.9453130000000001</v>
      </c>
      <c r="E2121">
        <v>-6.2890629999999996</v>
      </c>
      <c r="F2121">
        <v>-12.96875</v>
      </c>
      <c r="G2121">
        <v>-12.96875</v>
      </c>
      <c r="H2121">
        <v>-12.96875</v>
      </c>
      <c r="I2121">
        <v>-12.5</v>
      </c>
      <c r="J2121">
        <v>-12.03125</v>
      </c>
      <c r="K2121">
        <v>-12.03125</v>
      </c>
      <c r="L2121">
        <v>-13.554688000000001</v>
      </c>
      <c r="M2121">
        <v>-13.554688000000001</v>
      </c>
      <c r="N2121">
        <v>-13.554688000000001</v>
      </c>
      <c r="O2121">
        <v>-13.554688000000001</v>
      </c>
      <c r="P2121">
        <v>-13.554688000000001</v>
      </c>
      <c r="Q2121">
        <v>-13.554688000000001</v>
      </c>
    </row>
    <row r="2122" spans="1:17" x14ac:dyDescent="0.25">
      <c r="A2122">
        <v>1000</v>
      </c>
      <c r="B2122">
        <v>-6.0546879999999996</v>
      </c>
      <c r="C2122">
        <v>-6.0546879999999996</v>
      </c>
      <c r="D2122">
        <v>-6.40625</v>
      </c>
      <c r="E2122">
        <v>-6.875</v>
      </c>
      <c r="F2122">
        <v>-12.96875</v>
      </c>
      <c r="G2122">
        <v>-12.96875</v>
      </c>
      <c r="H2122">
        <v>-12.03125</v>
      </c>
      <c r="I2122">
        <v>-12.5</v>
      </c>
      <c r="J2122">
        <v>-12.5</v>
      </c>
      <c r="K2122">
        <v>-12.5</v>
      </c>
      <c r="L2122">
        <v>-10.625</v>
      </c>
      <c r="M2122">
        <v>-10.742188000000001</v>
      </c>
      <c r="N2122">
        <v>-10.859375</v>
      </c>
      <c r="O2122">
        <v>-10.859375</v>
      </c>
      <c r="P2122">
        <v>-10.976563000000001</v>
      </c>
      <c r="Q2122">
        <v>-11.09375</v>
      </c>
    </row>
    <row r="2123" spans="1:17" x14ac:dyDescent="0.25">
      <c r="A2123">
        <v>1200</v>
      </c>
      <c r="B2123">
        <v>-1.015625</v>
      </c>
      <c r="C2123">
        <v>-1.484375</v>
      </c>
      <c r="D2123">
        <v>-2.5390630000000001</v>
      </c>
      <c r="E2123">
        <v>-3.59375</v>
      </c>
      <c r="F2123">
        <v>-8.1640630000000005</v>
      </c>
      <c r="G2123">
        <v>-11.445313000000001</v>
      </c>
      <c r="H2123">
        <v>-12.03125</v>
      </c>
      <c r="I2123">
        <v>-12.5</v>
      </c>
      <c r="J2123">
        <v>-12.5</v>
      </c>
      <c r="K2123">
        <v>-12.5</v>
      </c>
      <c r="L2123">
        <v>-12.5</v>
      </c>
      <c r="M2123">
        <v>-8.3984380000000005</v>
      </c>
      <c r="N2123">
        <v>-8.6328130000000005</v>
      </c>
      <c r="O2123">
        <v>-8.8671880000000005</v>
      </c>
      <c r="P2123">
        <v>-8.984375</v>
      </c>
      <c r="Q2123">
        <v>-9.21875</v>
      </c>
    </row>
    <row r="2124" spans="1:17" x14ac:dyDescent="0.25">
      <c r="A2124">
        <v>1400</v>
      </c>
      <c r="B2124">
        <v>-1.015625</v>
      </c>
      <c r="C2124">
        <v>-1.015625</v>
      </c>
      <c r="D2124">
        <v>-2.7734380000000001</v>
      </c>
      <c r="E2124">
        <v>-3.2421880000000001</v>
      </c>
      <c r="F2124">
        <v>-9.5703130000000005</v>
      </c>
      <c r="G2124">
        <v>-11.679688000000001</v>
      </c>
      <c r="H2124">
        <v>-12.03125</v>
      </c>
      <c r="I2124">
        <v>-12.5</v>
      </c>
      <c r="J2124">
        <v>-8.046875</v>
      </c>
      <c r="K2124">
        <v>-8.046875</v>
      </c>
      <c r="L2124">
        <v>-8.046875</v>
      </c>
      <c r="M2124">
        <v>-4.1796879999999996</v>
      </c>
      <c r="N2124">
        <v>-4.296875</v>
      </c>
      <c r="O2124">
        <v>-4.296875</v>
      </c>
      <c r="P2124">
        <v>-4.296875</v>
      </c>
      <c r="Q2124">
        <v>-4.296875</v>
      </c>
    </row>
    <row r="2125" spans="1:17" x14ac:dyDescent="0.25">
      <c r="A2125">
        <v>1550</v>
      </c>
      <c r="B2125">
        <v>-1.015625</v>
      </c>
      <c r="C2125">
        <v>-1.484375</v>
      </c>
      <c r="D2125">
        <v>-2.890625</v>
      </c>
      <c r="E2125">
        <v>-3.0078130000000001</v>
      </c>
      <c r="F2125">
        <v>-3.359375</v>
      </c>
      <c r="G2125">
        <v>-9.5703130000000005</v>
      </c>
      <c r="H2125">
        <v>-9.921875</v>
      </c>
      <c r="I2125">
        <v>-8.046875</v>
      </c>
      <c r="J2125">
        <v>-8.046875</v>
      </c>
      <c r="K2125">
        <v>-6.0546879999999996</v>
      </c>
      <c r="L2125">
        <v>-5</v>
      </c>
      <c r="M2125">
        <v>-5.46875</v>
      </c>
      <c r="N2125">
        <v>-4.296875</v>
      </c>
      <c r="O2125">
        <v>-4.296875</v>
      </c>
      <c r="P2125">
        <v>-4.296875</v>
      </c>
      <c r="Q2125">
        <v>-4.296875</v>
      </c>
    </row>
    <row r="2126" spans="1:17" x14ac:dyDescent="0.25">
      <c r="A2126">
        <v>1700</v>
      </c>
      <c r="B2126">
        <v>3.9063000000000001E-2</v>
      </c>
      <c r="C2126">
        <v>-1.953125</v>
      </c>
      <c r="D2126">
        <v>-1.953125</v>
      </c>
      <c r="E2126">
        <v>-1.953125</v>
      </c>
      <c r="F2126">
        <v>-2.5390630000000001</v>
      </c>
      <c r="G2126">
        <v>-6.9921879999999996</v>
      </c>
      <c r="H2126">
        <v>-8.984375</v>
      </c>
      <c r="I2126">
        <v>-8.046875</v>
      </c>
      <c r="J2126">
        <v>-6.9921879999999996</v>
      </c>
      <c r="K2126">
        <v>-6.0546879999999996</v>
      </c>
      <c r="L2126">
        <v>-6.40625</v>
      </c>
      <c r="M2126">
        <v>-7.109375</v>
      </c>
      <c r="N2126">
        <v>-5.46875</v>
      </c>
      <c r="O2126">
        <v>-5.703125</v>
      </c>
      <c r="P2126">
        <v>-5.703125</v>
      </c>
      <c r="Q2126">
        <v>-5.703125</v>
      </c>
    </row>
    <row r="2127" spans="1:17" x14ac:dyDescent="0.25">
      <c r="A2127">
        <v>1800</v>
      </c>
      <c r="B2127">
        <v>2.96875</v>
      </c>
      <c r="C2127">
        <v>-1.015625</v>
      </c>
      <c r="D2127">
        <v>-1.71875</v>
      </c>
      <c r="E2127">
        <v>-2.65625</v>
      </c>
      <c r="F2127">
        <v>-2.5390630000000001</v>
      </c>
      <c r="G2127">
        <v>-3.0078130000000001</v>
      </c>
      <c r="H2127">
        <v>-2.7734380000000001</v>
      </c>
      <c r="I2127">
        <v>-3.7109380000000001</v>
      </c>
      <c r="J2127">
        <v>-4.6484379999999996</v>
      </c>
      <c r="K2127">
        <v>-5.234375</v>
      </c>
      <c r="L2127">
        <v>-6.5234379999999996</v>
      </c>
      <c r="M2127">
        <v>-7.34375</v>
      </c>
      <c r="N2127">
        <v>-6.2890629999999996</v>
      </c>
      <c r="O2127">
        <v>-6.2890629999999996</v>
      </c>
      <c r="P2127">
        <v>-6.2890629999999996</v>
      </c>
      <c r="Q2127">
        <v>-6.2890629999999996</v>
      </c>
    </row>
    <row r="2128" spans="1:17" x14ac:dyDescent="0.25">
      <c r="A2128">
        <v>2000</v>
      </c>
      <c r="B2128">
        <v>2.96875</v>
      </c>
      <c r="C2128">
        <v>-1.015625</v>
      </c>
      <c r="D2128">
        <v>-2.3046880000000001</v>
      </c>
      <c r="E2128">
        <v>-3.125</v>
      </c>
      <c r="F2128">
        <v>-4.296875</v>
      </c>
      <c r="G2128">
        <v>-5.1171879999999996</v>
      </c>
      <c r="H2128">
        <v>-6.0546879999999996</v>
      </c>
      <c r="I2128">
        <v>-6.7578129999999996</v>
      </c>
      <c r="J2128">
        <v>-6.9921879999999996</v>
      </c>
      <c r="K2128">
        <v>-6.9921879999999996</v>
      </c>
      <c r="L2128">
        <v>-7.2265629999999996</v>
      </c>
      <c r="M2128">
        <v>-3.9453130000000001</v>
      </c>
      <c r="N2128">
        <v>-3.828125</v>
      </c>
      <c r="O2128">
        <v>-3.828125</v>
      </c>
      <c r="P2128">
        <v>-3.828125</v>
      </c>
      <c r="Q2128">
        <v>-3.828125</v>
      </c>
    </row>
    <row r="2129" spans="1:17" x14ac:dyDescent="0.25">
      <c r="A2129">
        <v>2200</v>
      </c>
      <c r="B2129">
        <v>2.96875</v>
      </c>
      <c r="C2129">
        <v>-1.015625</v>
      </c>
      <c r="D2129">
        <v>-3.7109380000000001</v>
      </c>
      <c r="E2129">
        <v>-3.9453130000000001</v>
      </c>
      <c r="F2129">
        <v>-5.1171879999999996</v>
      </c>
      <c r="G2129">
        <v>-6.40625</v>
      </c>
      <c r="H2129">
        <v>-7.8125</v>
      </c>
      <c r="I2129">
        <v>-8.75</v>
      </c>
      <c r="J2129">
        <v>-8.515625</v>
      </c>
      <c r="K2129">
        <v>-8.28125</v>
      </c>
      <c r="L2129">
        <v>-6.0546879999999996</v>
      </c>
      <c r="M2129">
        <v>-2.3046880000000001</v>
      </c>
      <c r="N2129">
        <v>-1.25</v>
      </c>
      <c r="O2129">
        <v>-2.890625</v>
      </c>
      <c r="P2129">
        <v>-2.890625</v>
      </c>
      <c r="Q2129">
        <v>-2.890625</v>
      </c>
    </row>
    <row r="2130" spans="1:17" x14ac:dyDescent="0.25">
      <c r="A2130">
        <v>2400</v>
      </c>
      <c r="B2130">
        <v>2.96875</v>
      </c>
      <c r="C2130">
        <v>-1.015625</v>
      </c>
      <c r="D2130">
        <v>-4.0625</v>
      </c>
      <c r="E2130">
        <v>-4.6484379999999996</v>
      </c>
      <c r="F2130">
        <v>-6.171875</v>
      </c>
      <c r="G2130">
        <v>-7.4609379999999996</v>
      </c>
      <c r="H2130">
        <v>-8.984375</v>
      </c>
      <c r="I2130">
        <v>-9.453125</v>
      </c>
      <c r="J2130">
        <v>-9.453125</v>
      </c>
      <c r="K2130">
        <v>-6.0546879999999996</v>
      </c>
      <c r="L2130">
        <v>-3.4765630000000001</v>
      </c>
      <c r="M2130">
        <v>2.8515630000000001</v>
      </c>
      <c r="N2130">
        <v>3.671875</v>
      </c>
      <c r="O2130">
        <v>3.5546880000000001</v>
      </c>
      <c r="P2130">
        <v>4.0234379999999996</v>
      </c>
      <c r="Q2130">
        <v>4.4921879999999996</v>
      </c>
    </row>
    <row r="2131" spans="1:17" x14ac:dyDescent="0.25">
      <c r="A2131">
        <v>2600</v>
      </c>
      <c r="B2131">
        <v>2.96875</v>
      </c>
      <c r="C2131">
        <v>-1.015625</v>
      </c>
      <c r="D2131">
        <v>-2.5390630000000001</v>
      </c>
      <c r="E2131">
        <v>-3.4765630000000001</v>
      </c>
      <c r="F2131">
        <v>-4.53125</v>
      </c>
      <c r="G2131">
        <v>-6.5234379999999996</v>
      </c>
      <c r="H2131">
        <v>-8.046875</v>
      </c>
      <c r="I2131">
        <v>-8.515625</v>
      </c>
      <c r="J2131">
        <v>-6.5234379999999996</v>
      </c>
      <c r="K2131">
        <v>-3.0078130000000001</v>
      </c>
      <c r="L2131">
        <v>2.1484380000000001</v>
      </c>
      <c r="M2131">
        <v>2.03125</v>
      </c>
      <c r="N2131">
        <v>6.484375</v>
      </c>
      <c r="O2131">
        <v>5.546875</v>
      </c>
      <c r="P2131">
        <v>6.484375</v>
      </c>
      <c r="Q2131">
        <v>7.5390629999999996</v>
      </c>
    </row>
    <row r="2132" spans="1:17" x14ac:dyDescent="0.25">
      <c r="A2132">
        <v>2800</v>
      </c>
      <c r="B2132">
        <v>2.96875</v>
      </c>
      <c r="C2132">
        <v>-1.015625</v>
      </c>
      <c r="D2132">
        <v>-1.953125</v>
      </c>
      <c r="E2132">
        <v>-3.828125</v>
      </c>
      <c r="F2132">
        <v>-4.53125</v>
      </c>
      <c r="G2132">
        <v>-6.0546879999999996</v>
      </c>
      <c r="H2132">
        <v>-7.2265629999999996</v>
      </c>
      <c r="I2132">
        <v>-6.9921879999999996</v>
      </c>
      <c r="J2132">
        <v>-3.9453130000000001</v>
      </c>
      <c r="K2132">
        <v>3.9063000000000001E-2</v>
      </c>
      <c r="L2132">
        <v>4.375</v>
      </c>
      <c r="M2132">
        <v>6.953125</v>
      </c>
      <c r="N2132">
        <v>6.015625</v>
      </c>
      <c r="O2132">
        <v>8.9453130000000005</v>
      </c>
      <c r="P2132">
        <v>9.6484380000000005</v>
      </c>
      <c r="Q2132">
        <v>9.6484380000000005</v>
      </c>
    </row>
    <row r="2133" spans="1:17" x14ac:dyDescent="0.25">
      <c r="A2133">
        <v>2900</v>
      </c>
      <c r="B2133">
        <v>2.96875</v>
      </c>
      <c r="C2133">
        <v>-1.015625</v>
      </c>
      <c r="D2133">
        <v>-1.015625</v>
      </c>
      <c r="E2133">
        <v>-1.484375</v>
      </c>
      <c r="F2133">
        <v>-3.0078130000000001</v>
      </c>
      <c r="G2133">
        <v>-5</v>
      </c>
      <c r="H2133">
        <v>-6.0546879999999996</v>
      </c>
      <c r="I2133">
        <v>-6.0546879999999996</v>
      </c>
      <c r="J2133">
        <v>-2.421875</v>
      </c>
      <c r="K2133">
        <v>1.5625</v>
      </c>
      <c r="L2133">
        <v>6.484375</v>
      </c>
      <c r="M2133">
        <v>10</v>
      </c>
      <c r="N2133">
        <v>11.054688000000001</v>
      </c>
      <c r="O2133">
        <v>11.054688000000001</v>
      </c>
      <c r="P2133">
        <v>11.40625</v>
      </c>
      <c r="Q2133">
        <v>11.523438000000001</v>
      </c>
    </row>
    <row r="2134" spans="1:17" x14ac:dyDescent="0.25">
      <c r="A2134">
        <v>3000</v>
      </c>
      <c r="B2134">
        <v>2.96875</v>
      </c>
      <c r="C2134">
        <v>3.9063000000000001E-2</v>
      </c>
      <c r="D2134">
        <v>3.9063000000000001E-2</v>
      </c>
      <c r="E2134">
        <v>3.9063000000000001E-2</v>
      </c>
      <c r="F2134">
        <v>-1.484375</v>
      </c>
      <c r="G2134">
        <v>-2.5390630000000001</v>
      </c>
      <c r="H2134">
        <v>-5.234375</v>
      </c>
      <c r="I2134">
        <v>-4.6484379999999996</v>
      </c>
      <c r="J2134">
        <v>-1.1328130000000001</v>
      </c>
      <c r="K2134">
        <v>5.546875</v>
      </c>
      <c r="L2134">
        <v>9.0625</v>
      </c>
      <c r="M2134">
        <v>10</v>
      </c>
      <c r="N2134">
        <v>11.054688000000001</v>
      </c>
      <c r="O2134">
        <v>11.054688000000001</v>
      </c>
      <c r="P2134">
        <v>11.40625</v>
      </c>
      <c r="Q2134">
        <v>11.523438000000001</v>
      </c>
    </row>
    <row r="2135" spans="1:17" x14ac:dyDescent="0.25">
      <c r="A2135">
        <v>3200</v>
      </c>
      <c r="B2135">
        <v>4.9609379999999996</v>
      </c>
      <c r="C2135">
        <v>2.03125</v>
      </c>
      <c r="D2135">
        <v>3.9063000000000001E-2</v>
      </c>
      <c r="E2135">
        <v>3.9063000000000001E-2</v>
      </c>
      <c r="F2135">
        <v>-1.953125</v>
      </c>
      <c r="G2135">
        <v>-1.484375</v>
      </c>
      <c r="H2135">
        <v>-3.9453130000000001</v>
      </c>
      <c r="I2135">
        <v>-3.7109380000000001</v>
      </c>
      <c r="J2135">
        <v>3.9063000000000001E-2</v>
      </c>
      <c r="K2135">
        <v>6.3671879999999996</v>
      </c>
      <c r="L2135">
        <v>10</v>
      </c>
      <c r="M2135">
        <v>11.054688000000001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3300</v>
      </c>
      <c r="B2136">
        <v>4.9609379999999996</v>
      </c>
      <c r="C2136">
        <v>2.03125</v>
      </c>
      <c r="D2136">
        <v>3.9063000000000001E-2</v>
      </c>
      <c r="E2136">
        <v>3.9063000000000001E-2</v>
      </c>
      <c r="F2136">
        <v>-1.953125</v>
      </c>
      <c r="G2136">
        <v>-1.484375</v>
      </c>
      <c r="H2136">
        <v>3.9063000000000001E-2</v>
      </c>
      <c r="I2136">
        <v>3.9063000000000001E-2</v>
      </c>
      <c r="J2136">
        <v>1.4453130000000001</v>
      </c>
      <c r="K2136">
        <v>3.4375</v>
      </c>
      <c r="L2136">
        <v>5.6640629999999996</v>
      </c>
      <c r="M2136">
        <v>11.054688000000001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3500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2.03125</v>
      </c>
      <c r="I2137">
        <v>2.03125</v>
      </c>
      <c r="J2137">
        <v>2.03125</v>
      </c>
      <c r="K2137">
        <v>3.4375</v>
      </c>
      <c r="L2137">
        <v>5.6640629999999996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9" spans="1:17" x14ac:dyDescent="0.25">
      <c r="A2139" t="s">
        <v>238</v>
      </c>
      <c r="B2139" t="s">
        <v>239</v>
      </c>
    </row>
    <row r="2140" spans="1:17" x14ac:dyDescent="0.25">
      <c r="A2140" t="s">
        <v>3</v>
      </c>
      <c r="B2140" t="s">
        <v>6</v>
      </c>
    </row>
    <row r="2141" spans="1:17" x14ac:dyDescent="0.25">
      <c r="A2141">
        <v>1</v>
      </c>
      <c r="B2141">
        <v>650</v>
      </c>
    </row>
    <row r="2142" spans="1:17" x14ac:dyDescent="0.25">
      <c r="A2142">
        <v>2</v>
      </c>
      <c r="B2142">
        <v>1000</v>
      </c>
    </row>
    <row r="2143" spans="1:17" x14ac:dyDescent="0.25">
      <c r="A2143">
        <v>3</v>
      </c>
      <c r="B2143">
        <v>1200</v>
      </c>
    </row>
    <row r="2144" spans="1:17" x14ac:dyDescent="0.25">
      <c r="A2144">
        <v>4</v>
      </c>
      <c r="B2144">
        <v>1400</v>
      </c>
    </row>
    <row r="2145" spans="1:2" x14ac:dyDescent="0.25">
      <c r="A2145">
        <v>5</v>
      </c>
      <c r="B2145">
        <v>1600</v>
      </c>
    </row>
    <row r="2146" spans="1:2" x14ac:dyDescent="0.25">
      <c r="A2146">
        <v>6</v>
      </c>
      <c r="B2146">
        <v>1800</v>
      </c>
    </row>
    <row r="2147" spans="1:2" x14ac:dyDescent="0.25">
      <c r="A2147">
        <v>7</v>
      </c>
      <c r="B2147">
        <v>2000</v>
      </c>
    </row>
    <row r="2148" spans="1:2" x14ac:dyDescent="0.25">
      <c r="A2148">
        <v>8</v>
      </c>
      <c r="B2148">
        <v>2200</v>
      </c>
    </row>
    <row r="2149" spans="1:2" x14ac:dyDescent="0.25">
      <c r="A2149">
        <v>9</v>
      </c>
      <c r="B2149">
        <v>2400</v>
      </c>
    </row>
    <row r="2150" spans="1:2" x14ac:dyDescent="0.25">
      <c r="A2150">
        <v>10</v>
      </c>
      <c r="B2150">
        <v>2600</v>
      </c>
    </row>
    <row r="2151" spans="1:2" x14ac:dyDescent="0.25">
      <c r="A2151">
        <v>11</v>
      </c>
      <c r="B2151">
        <v>2800</v>
      </c>
    </row>
    <row r="2152" spans="1:2" x14ac:dyDescent="0.25">
      <c r="A2152">
        <v>12</v>
      </c>
      <c r="B2152">
        <v>3000</v>
      </c>
    </row>
    <row r="2153" spans="1:2" x14ac:dyDescent="0.25">
      <c r="A2153">
        <v>13</v>
      </c>
      <c r="B2153">
        <v>3200</v>
      </c>
    </row>
    <row r="2155" spans="1:2" x14ac:dyDescent="0.25">
      <c r="A2155" t="s">
        <v>240</v>
      </c>
      <c r="B2155" t="s">
        <v>241</v>
      </c>
    </row>
    <row r="2156" spans="1:2" x14ac:dyDescent="0.25">
      <c r="A2156" t="s">
        <v>3</v>
      </c>
      <c r="B2156" t="s">
        <v>16</v>
      </c>
    </row>
    <row r="2157" spans="1:2" x14ac:dyDescent="0.25">
      <c r="A2157">
        <v>1</v>
      </c>
      <c r="B2157">
        <v>0</v>
      </c>
    </row>
    <row r="2158" spans="1:2" x14ac:dyDescent="0.25">
      <c r="A2158">
        <v>2</v>
      </c>
      <c r="B2158">
        <v>11.005435</v>
      </c>
    </row>
    <row r="2159" spans="1:2" x14ac:dyDescent="0.25">
      <c r="A2159">
        <v>3</v>
      </c>
      <c r="B2159">
        <v>22.010870000000001</v>
      </c>
    </row>
    <row r="2160" spans="1:2" x14ac:dyDescent="0.25">
      <c r="A2160">
        <v>4</v>
      </c>
      <c r="B2160">
        <v>31.997282999999999</v>
      </c>
    </row>
    <row r="2161" spans="1:12" x14ac:dyDescent="0.25">
      <c r="A2161">
        <v>5</v>
      </c>
      <c r="B2161">
        <v>43.002718000000002</v>
      </c>
    </row>
    <row r="2162" spans="1:12" x14ac:dyDescent="0.25">
      <c r="A2162">
        <v>6</v>
      </c>
      <c r="B2162">
        <v>54.008153</v>
      </c>
    </row>
    <row r="2163" spans="1:12" x14ac:dyDescent="0.25">
      <c r="A2163">
        <v>7</v>
      </c>
      <c r="B2163">
        <v>65.013587999999999</v>
      </c>
    </row>
    <row r="2164" spans="1:12" x14ac:dyDescent="0.25">
      <c r="A2164">
        <v>8</v>
      </c>
      <c r="B2164">
        <v>76.019023000000004</v>
      </c>
    </row>
    <row r="2165" spans="1:12" x14ac:dyDescent="0.25">
      <c r="A2165">
        <v>9</v>
      </c>
      <c r="B2165">
        <v>83.016306</v>
      </c>
    </row>
    <row r="2166" spans="1:12" x14ac:dyDescent="0.25">
      <c r="A2166">
        <v>10</v>
      </c>
      <c r="B2166">
        <v>94.972828000000007</v>
      </c>
    </row>
    <row r="2167" spans="1:12" x14ac:dyDescent="0.25">
      <c r="A2167">
        <v>11</v>
      </c>
      <c r="B2167">
        <v>115.013589</v>
      </c>
    </row>
    <row r="2169" spans="1:12" x14ac:dyDescent="0.25">
      <c r="A2169" t="s">
        <v>242</v>
      </c>
      <c r="B2169" t="s">
        <v>243</v>
      </c>
    </row>
    <row r="2170" spans="1:12" x14ac:dyDescent="0.25">
      <c r="B2170" t="s">
        <v>26</v>
      </c>
    </row>
    <row r="2171" spans="1:12" x14ac:dyDescent="0.25">
      <c r="A2171" t="s">
        <v>22</v>
      </c>
      <c r="B2171">
        <v>0</v>
      </c>
      <c r="C2171">
        <v>11</v>
      </c>
      <c r="D2171">
        <v>22</v>
      </c>
      <c r="E2171">
        <v>32</v>
      </c>
      <c r="F2171">
        <v>43</v>
      </c>
      <c r="G2171">
        <v>54</v>
      </c>
      <c r="H2171">
        <v>65</v>
      </c>
      <c r="I2171">
        <v>76</v>
      </c>
      <c r="J2171">
        <v>83</v>
      </c>
      <c r="K2171">
        <v>95</v>
      </c>
      <c r="L2171">
        <v>115</v>
      </c>
    </row>
    <row r="2172" spans="1:12" x14ac:dyDescent="0.25">
      <c r="A2172">
        <v>650</v>
      </c>
      <c r="B2172">
        <v>4.9609379999999996</v>
      </c>
      <c r="C2172">
        <v>4.9609379999999996</v>
      </c>
      <c r="D2172">
        <v>4.9609379999999996</v>
      </c>
      <c r="E2172">
        <v>4.9609379999999996</v>
      </c>
      <c r="F2172">
        <v>4.9609379999999996</v>
      </c>
      <c r="G2172">
        <v>2.96875</v>
      </c>
      <c r="H2172">
        <v>1.4453130000000001</v>
      </c>
      <c r="I2172">
        <v>3.9063000000000001E-2</v>
      </c>
      <c r="J2172">
        <v>3.9063000000000001E-2</v>
      </c>
      <c r="K2172">
        <v>3.9063000000000001E-2</v>
      </c>
      <c r="L2172">
        <v>3.9063000000000001E-2</v>
      </c>
    </row>
    <row r="2173" spans="1:12" x14ac:dyDescent="0.25">
      <c r="A2173">
        <v>1000</v>
      </c>
      <c r="B2173">
        <v>4.9609379999999996</v>
      </c>
      <c r="C2173">
        <v>4.9609379999999996</v>
      </c>
      <c r="D2173">
        <v>4.9609379999999996</v>
      </c>
      <c r="E2173">
        <v>4.9609379999999996</v>
      </c>
      <c r="F2173">
        <v>4.9609379999999996</v>
      </c>
      <c r="G2173">
        <v>2.96875</v>
      </c>
      <c r="H2173">
        <v>1.4453130000000001</v>
      </c>
      <c r="I2173">
        <v>3.9063000000000001E-2</v>
      </c>
      <c r="J2173">
        <v>3.9063000000000001E-2</v>
      </c>
      <c r="K2173">
        <v>3.9063000000000001E-2</v>
      </c>
      <c r="L2173">
        <v>3.9063000000000001E-2</v>
      </c>
    </row>
    <row r="2174" spans="1:12" x14ac:dyDescent="0.25">
      <c r="A2174">
        <v>1200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1400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4.0234379999999996</v>
      </c>
      <c r="H2175">
        <v>2.03125</v>
      </c>
      <c r="I2175">
        <v>2.03125</v>
      </c>
      <c r="J2175">
        <v>0.97656299999999996</v>
      </c>
      <c r="K2175">
        <v>0.97656299999999996</v>
      </c>
      <c r="L2175">
        <v>3.9063000000000001E-2</v>
      </c>
    </row>
    <row r="2176" spans="1:12" x14ac:dyDescent="0.25">
      <c r="A2176">
        <v>1600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4.0234379999999996</v>
      </c>
      <c r="G2176">
        <v>4.0234379999999996</v>
      </c>
      <c r="H2176">
        <v>2.03125</v>
      </c>
      <c r="I2176">
        <v>2.03125</v>
      </c>
      <c r="J2176">
        <v>0.97656299999999996</v>
      </c>
      <c r="K2176">
        <v>0.97656299999999996</v>
      </c>
      <c r="L2176">
        <v>0.97656299999999996</v>
      </c>
    </row>
    <row r="2177" spans="1:12" x14ac:dyDescent="0.25">
      <c r="A2177">
        <v>1800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4.0234379999999996</v>
      </c>
      <c r="G2177">
        <v>4.0234379999999996</v>
      </c>
      <c r="H2177">
        <v>2.03125</v>
      </c>
      <c r="I2177">
        <v>2.03125</v>
      </c>
      <c r="J2177">
        <v>2.03125</v>
      </c>
      <c r="K2177">
        <v>0.97656299999999996</v>
      </c>
      <c r="L2177">
        <v>0.97656299999999996</v>
      </c>
    </row>
    <row r="2178" spans="1:12" x14ac:dyDescent="0.25">
      <c r="A2178">
        <v>2000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2.03125</v>
      </c>
      <c r="K2178">
        <v>0.97656299999999996</v>
      </c>
      <c r="L2178">
        <v>0.97656299999999996</v>
      </c>
    </row>
    <row r="2179" spans="1:12" x14ac:dyDescent="0.25">
      <c r="A2179">
        <v>2200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2.96875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2400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2.96875</v>
      </c>
      <c r="I2180">
        <v>2.96875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2600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4.9609379999999996</v>
      </c>
      <c r="G2181">
        <v>4.9609379999999996</v>
      </c>
      <c r="H2181">
        <v>4.0234379999999996</v>
      </c>
      <c r="I2181">
        <v>2.96875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2800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4.9609379999999996</v>
      </c>
      <c r="G2182">
        <v>4.9609379999999996</v>
      </c>
      <c r="H2182">
        <v>4.9609379999999996</v>
      </c>
      <c r="I2182">
        <v>4.0234379999999996</v>
      </c>
      <c r="J2182">
        <v>2.03125</v>
      </c>
      <c r="K2182">
        <v>2.03125</v>
      </c>
      <c r="L2182">
        <v>0.97656299999999996</v>
      </c>
    </row>
    <row r="2183" spans="1:12" x14ac:dyDescent="0.25">
      <c r="A2183">
        <v>3000</v>
      </c>
      <c r="B2183">
        <v>6.015625</v>
      </c>
      <c r="C2183">
        <v>6.015625</v>
      </c>
      <c r="D2183">
        <v>6.015625</v>
      </c>
      <c r="E2183">
        <v>4.9609379999999996</v>
      </c>
      <c r="F2183">
        <v>4.9609379999999996</v>
      </c>
      <c r="G2183">
        <v>4.9609379999999996</v>
      </c>
      <c r="H2183">
        <v>4.9609379999999996</v>
      </c>
      <c r="I2183">
        <v>4.9609379999999996</v>
      </c>
      <c r="J2183">
        <v>2.03125</v>
      </c>
      <c r="K2183">
        <v>2.03125</v>
      </c>
      <c r="L2183">
        <v>0.97656299999999996</v>
      </c>
    </row>
    <row r="2184" spans="1:12" x14ac:dyDescent="0.25">
      <c r="A2184">
        <v>3200</v>
      </c>
      <c r="B2184">
        <v>6.015625</v>
      </c>
      <c r="C2184">
        <v>6.015625</v>
      </c>
      <c r="D2184">
        <v>6.015625</v>
      </c>
      <c r="E2184">
        <v>6.015625</v>
      </c>
      <c r="F2184">
        <v>6.015625</v>
      </c>
      <c r="G2184">
        <v>6.015625</v>
      </c>
      <c r="H2184">
        <v>6.015625</v>
      </c>
      <c r="I2184">
        <v>8.0078130000000005</v>
      </c>
      <c r="J2184">
        <v>4.9609379999999996</v>
      </c>
      <c r="K2184">
        <v>2.03125</v>
      </c>
      <c r="L2184">
        <v>0.97656299999999996</v>
      </c>
    </row>
    <row r="2186" spans="1:12" x14ac:dyDescent="0.25">
      <c r="A2186" t="s">
        <v>244</v>
      </c>
      <c r="B2186" t="s">
        <v>245</v>
      </c>
    </row>
    <row r="2187" spans="1:12" x14ac:dyDescent="0.25">
      <c r="A2187" t="s">
        <v>3</v>
      </c>
      <c r="B2187" t="s">
        <v>69</v>
      </c>
    </row>
    <row r="2188" spans="1:12" x14ac:dyDescent="0.25">
      <c r="A2188">
        <v>1</v>
      </c>
      <c r="B2188">
        <v>-19.86</v>
      </c>
    </row>
    <row r="2189" spans="1:12" x14ac:dyDescent="0.25">
      <c r="A2189">
        <v>2</v>
      </c>
      <c r="B2189">
        <v>0.14000000000000001</v>
      </c>
    </row>
    <row r="2190" spans="1:12" x14ac:dyDescent="0.25">
      <c r="A2190">
        <v>3</v>
      </c>
      <c r="B2190">
        <v>15.14</v>
      </c>
    </row>
    <row r="2191" spans="1:12" x14ac:dyDescent="0.25">
      <c r="A2191">
        <v>4</v>
      </c>
      <c r="B2191">
        <v>30.14</v>
      </c>
    </row>
    <row r="2192" spans="1:12" x14ac:dyDescent="0.25">
      <c r="A2192">
        <v>5</v>
      </c>
      <c r="B2192">
        <v>90.14</v>
      </c>
    </row>
    <row r="2193" spans="1:2" x14ac:dyDescent="0.25">
      <c r="A2193">
        <v>6</v>
      </c>
      <c r="B2193">
        <v>100.14</v>
      </c>
    </row>
    <row r="2194" spans="1:2" x14ac:dyDescent="0.25">
      <c r="A2194">
        <v>7</v>
      </c>
      <c r="B2194">
        <v>130.13999999999999</v>
      </c>
    </row>
    <row r="2195" spans="1:2" x14ac:dyDescent="0.25">
      <c r="A2195">
        <v>8</v>
      </c>
      <c r="B2195">
        <v>160.13999999999999</v>
      </c>
    </row>
    <row r="2197" spans="1:2" x14ac:dyDescent="0.25">
      <c r="A2197" t="s">
        <v>246</v>
      </c>
      <c r="B2197" t="s">
        <v>247</v>
      </c>
    </row>
    <row r="2198" spans="1:2" x14ac:dyDescent="0.25">
      <c r="A2198" t="s">
        <v>3</v>
      </c>
      <c r="B2198" t="s">
        <v>69</v>
      </c>
    </row>
    <row r="2199" spans="1:2" x14ac:dyDescent="0.25">
      <c r="A2199">
        <v>1</v>
      </c>
      <c r="B2199">
        <v>-19.86</v>
      </c>
    </row>
    <row r="2200" spans="1:2" x14ac:dyDescent="0.25">
      <c r="A2200">
        <v>2</v>
      </c>
      <c r="B2200">
        <v>-9.86</v>
      </c>
    </row>
    <row r="2201" spans="1:2" x14ac:dyDescent="0.25">
      <c r="A2201">
        <v>3</v>
      </c>
      <c r="B2201">
        <v>0.14000000000000001</v>
      </c>
    </row>
    <row r="2202" spans="1:2" x14ac:dyDescent="0.25">
      <c r="A2202">
        <v>4</v>
      </c>
      <c r="B2202">
        <v>20.14</v>
      </c>
    </row>
    <row r="2203" spans="1:2" x14ac:dyDescent="0.25">
      <c r="A2203">
        <v>5</v>
      </c>
      <c r="B2203">
        <v>60.14</v>
      </c>
    </row>
    <row r="2204" spans="1:2" x14ac:dyDescent="0.25">
      <c r="A2204">
        <v>6</v>
      </c>
      <c r="B2204">
        <v>70.14</v>
      </c>
    </row>
    <row r="2205" spans="1:2" x14ac:dyDescent="0.25">
      <c r="A2205">
        <v>7</v>
      </c>
      <c r="B2205">
        <v>80.14</v>
      </c>
    </row>
    <row r="2206" spans="1:2" x14ac:dyDescent="0.25">
      <c r="A2206">
        <v>8</v>
      </c>
      <c r="B2206">
        <v>90.14</v>
      </c>
    </row>
    <row r="2208" spans="1:2" x14ac:dyDescent="0.25">
      <c r="A2208" t="s">
        <v>248</v>
      </c>
      <c r="B2208" t="s">
        <v>249</v>
      </c>
    </row>
    <row r="2209" spans="1:9" x14ac:dyDescent="0.25">
      <c r="B2209" t="s">
        <v>74</v>
      </c>
    </row>
    <row r="2210" spans="1:9" x14ac:dyDescent="0.25">
      <c r="A2210" t="s">
        <v>75</v>
      </c>
      <c r="B2210">
        <v>-20</v>
      </c>
      <c r="C2210">
        <v>-10</v>
      </c>
      <c r="D2210">
        <v>0</v>
      </c>
      <c r="E2210">
        <v>20</v>
      </c>
      <c r="F2210">
        <v>60</v>
      </c>
      <c r="G2210">
        <v>70</v>
      </c>
      <c r="H2210">
        <v>80</v>
      </c>
      <c r="I2210">
        <v>90</v>
      </c>
    </row>
    <row r="2211" spans="1:9" x14ac:dyDescent="0.25">
      <c r="A2211">
        <v>-20</v>
      </c>
      <c r="B2211">
        <v>1.0000020000000001</v>
      </c>
      <c r="C2211">
        <v>1.0000020000000001</v>
      </c>
      <c r="D2211">
        <v>1.0000020000000001</v>
      </c>
      <c r="E2211">
        <v>1.0000020000000001</v>
      </c>
      <c r="F2211">
        <v>1.0000020000000001</v>
      </c>
      <c r="G2211">
        <v>1.0000020000000001</v>
      </c>
      <c r="H2211">
        <v>1.0000020000000001</v>
      </c>
      <c r="I2211">
        <v>0.80005000000000004</v>
      </c>
    </row>
    <row r="2212" spans="1:9" x14ac:dyDescent="0.25">
      <c r="A2212">
        <v>0</v>
      </c>
      <c r="B2212">
        <v>1.0000020000000001</v>
      </c>
      <c r="C2212">
        <v>1.0000020000000001</v>
      </c>
      <c r="D2212">
        <v>0.91992300000000005</v>
      </c>
      <c r="E2212">
        <v>0.91992300000000005</v>
      </c>
      <c r="F2212">
        <v>0.91992300000000005</v>
      </c>
      <c r="G2212">
        <v>0.89990400000000004</v>
      </c>
      <c r="H2212">
        <v>0.89990400000000004</v>
      </c>
      <c r="I2212">
        <v>0.80005000000000004</v>
      </c>
    </row>
    <row r="2213" spans="1:9" x14ac:dyDescent="0.25">
      <c r="A2213">
        <v>15</v>
      </c>
      <c r="B2213">
        <v>0.96997199999999995</v>
      </c>
      <c r="C2213">
        <v>0.94995300000000005</v>
      </c>
      <c r="D2213">
        <v>0.88989399999999996</v>
      </c>
      <c r="E2213">
        <v>0.88989399999999996</v>
      </c>
      <c r="F2213">
        <v>0.88989399999999996</v>
      </c>
      <c r="G2213">
        <v>0.82006999999999997</v>
      </c>
      <c r="H2213">
        <v>0.80005000000000004</v>
      </c>
      <c r="I2213">
        <v>0.69995200000000002</v>
      </c>
    </row>
    <row r="2214" spans="1:9" x14ac:dyDescent="0.25">
      <c r="A2214">
        <v>30</v>
      </c>
      <c r="B2214">
        <v>0.94995300000000005</v>
      </c>
      <c r="C2214">
        <v>0.91992300000000005</v>
      </c>
      <c r="D2214">
        <v>0.86010900000000001</v>
      </c>
      <c r="E2214">
        <v>0.78003</v>
      </c>
      <c r="F2214">
        <v>0.75000100000000003</v>
      </c>
      <c r="G2214">
        <v>0.75000100000000003</v>
      </c>
      <c r="H2214">
        <v>0.75000100000000003</v>
      </c>
      <c r="I2214">
        <v>0.67993300000000001</v>
      </c>
    </row>
    <row r="2215" spans="1:9" x14ac:dyDescent="0.25">
      <c r="A2215">
        <v>90</v>
      </c>
      <c r="B2215">
        <v>0.92993300000000001</v>
      </c>
      <c r="C2215">
        <v>0.89990400000000004</v>
      </c>
      <c r="D2215">
        <v>0.82006999999999997</v>
      </c>
      <c r="E2215">
        <v>0.75000100000000003</v>
      </c>
      <c r="F2215">
        <v>0.71997199999999995</v>
      </c>
      <c r="G2215">
        <v>0.69995200000000002</v>
      </c>
      <c r="H2215">
        <v>0.69995200000000002</v>
      </c>
      <c r="I2215">
        <v>0.64990300000000001</v>
      </c>
    </row>
    <row r="2216" spans="1:9" x14ac:dyDescent="0.25">
      <c r="A2216">
        <v>100</v>
      </c>
      <c r="B2216">
        <v>0.91992300000000005</v>
      </c>
      <c r="C2216">
        <v>0.85009900000000005</v>
      </c>
      <c r="D2216">
        <v>0.78003</v>
      </c>
      <c r="E2216">
        <v>0.72998200000000002</v>
      </c>
      <c r="F2216">
        <v>0.69995200000000002</v>
      </c>
      <c r="G2216">
        <v>0.60009900000000005</v>
      </c>
      <c r="H2216">
        <v>0.55005000000000004</v>
      </c>
      <c r="I2216">
        <v>0.50000100000000003</v>
      </c>
    </row>
    <row r="2217" spans="1:9" x14ac:dyDescent="0.25">
      <c r="A2217">
        <v>130</v>
      </c>
      <c r="B2217">
        <v>0.88989399999999996</v>
      </c>
      <c r="C2217">
        <v>0.78003</v>
      </c>
      <c r="D2217">
        <v>0.69995200000000002</v>
      </c>
      <c r="E2217">
        <v>0.65991299999999997</v>
      </c>
      <c r="F2217">
        <v>0.64990300000000001</v>
      </c>
      <c r="G2217">
        <v>0.50000100000000003</v>
      </c>
      <c r="H2217">
        <v>0.50000100000000003</v>
      </c>
      <c r="I2217">
        <v>0.39990300000000001</v>
      </c>
    </row>
    <row r="2218" spans="1:9" x14ac:dyDescent="0.25">
      <c r="A2218">
        <v>160</v>
      </c>
      <c r="B2218">
        <v>0.82006999999999997</v>
      </c>
      <c r="C2218">
        <v>0.71997199999999995</v>
      </c>
      <c r="D2218">
        <v>0.64990300000000001</v>
      </c>
      <c r="E2218">
        <v>0.55005000000000004</v>
      </c>
      <c r="F2218">
        <v>0.36010799999999998</v>
      </c>
      <c r="G2218">
        <v>0.30004900000000001</v>
      </c>
      <c r="H2218">
        <v>0.30004900000000001</v>
      </c>
      <c r="I2218">
        <v>0.30004900000000001</v>
      </c>
    </row>
    <row r="2220" spans="1:9" x14ac:dyDescent="0.25">
      <c r="A2220" t="s">
        <v>250</v>
      </c>
      <c r="B2220" t="s">
        <v>251</v>
      </c>
    </row>
    <row r="2221" spans="1:9" x14ac:dyDescent="0.25">
      <c r="A2221" t="s">
        <v>3</v>
      </c>
      <c r="B2221" t="s">
        <v>6</v>
      </c>
    </row>
    <row r="2222" spans="1:9" x14ac:dyDescent="0.25">
      <c r="A2222">
        <v>1</v>
      </c>
      <c r="B2222">
        <v>650</v>
      </c>
    </row>
    <row r="2223" spans="1:9" x14ac:dyDescent="0.25">
      <c r="A2223">
        <v>2</v>
      </c>
      <c r="B2223">
        <v>1000</v>
      </c>
    </row>
    <row r="2224" spans="1:9" x14ac:dyDescent="0.25">
      <c r="A2224">
        <v>3</v>
      </c>
      <c r="B2224">
        <v>1200</v>
      </c>
    </row>
    <row r="2225" spans="1:2" x14ac:dyDescent="0.25">
      <c r="A2225">
        <v>4</v>
      </c>
      <c r="B2225">
        <v>1400</v>
      </c>
    </row>
    <row r="2226" spans="1:2" x14ac:dyDescent="0.25">
      <c r="A2226">
        <v>5</v>
      </c>
      <c r="B2226">
        <v>1600</v>
      </c>
    </row>
    <row r="2227" spans="1:2" x14ac:dyDescent="0.25">
      <c r="A2227">
        <v>6</v>
      </c>
      <c r="B2227">
        <v>1800</v>
      </c>
    </row>
    <row r="2228" spans="1:2" x14ac:dyDescent="0.25">
      <c r="A2228">
        <v>7</v>
      </c>
      <c r="B2228">
        <v>2000</v>
      </c>
    </row>
    <row r="2229" spans="1:2" x14ac:dyDescent="0.25">
      <c r="A2229">
        <v>8</v>
      </c>
      <c r="B2229">
        <v>2200</v>
      </c>
    </row>
    <row r="2230" spans="1:2" x14ac:dyDescent="0.25">
      <c r="A2230">
        <v>9</v>
      </c>
      <c r="B2230">
        <v>2400</v>
      </c>
    </row>
    <row r="2231" spans="1:2" x14ac:dyDescent="0.25">
      <c r="A2231">
        <v>10</v>
      </c>
      <c r="B2231">
        <v>2600</v>
      </c>
    </row>
    <row r="2232" spans="1:2" x14ac:dyDescent="0.25">
      <c r="A2232">
        <v>11</v>
      </c>
      <c r="B2232">
        <v>2800</v>
      </c>
    </row>
    <row r="2233" spans="1:2" x14ac:dyDescent="0.25">
      <c r="A2233">
        <v>12</v>
      </c>
      <c r="B2233">
        <v>3000</v>
      </c>
    </row>
    <row r="2234" spans="1:2" x14ac:dyDescent="0.25">
      <c r="A2234">
        <v>13</v>
      </c>
      <c r="B2234">
        <v>3200</v>
      </c>
    </row>
    <row r="2236" spans="1:2" x14ac:dyDescent="0.25">
      <c r="A2236" t="s">
        <v>252</v>
      </c>
      <c r="B2236" t="s">
        <v>253</v>
      </c>
    </row>
    <row r="2237" spans="1:2" x14ac:dyDescent="0.25">
      <c r="A2237" t="s">
        <v>3</v>
      </c>
      <c r="B2237" t="s">
        <v>16</v>
      </c>
    </row>
    <row r="2238" spans="1:2" x14ac:dyDescent="0.25">
      <c r="A2238">
        <v>1</v>
      </c>
      <c r="B2238">
        <v>0</v>
      </c>
    </row>
    <row r="2239" spans="1:2" x14ac:dyDescent="0.25">
      <c r="A2239">
        <v>2</v>
      </c>
      <c r="B2239">
        <v>11.005435</v>
      </c>
    </row>
    <row r="2240" spans="1:2" x14ac:dyDescent="0.25">
      <c r="A2240">
        <v>3</v>
      </c>
      <c r="B2240">
        <v>22.010870000000001</v>
      </c>
    </row>
    <row r="2241" spans="1:12" x14ac:dyDescent="0.25">
      <c r="A2241">
        <v>4</v>
      </c>
      <c r="B2241">
        <v>31.997282999999999</v>
      </c>
    </row>
    <row r="2242" spans="1:12" x14ac:dyDescent="0.25">
      <c r="A2242">
        <v>5</v>
      </c>
      <c r="B2242">
        <v>43.002718000000002</v>
      </c>
    </row>
    <row r="2243" spans="1:12" x14ac:dyDescent="0.25">
      <c r="A2243">
        <v>6</v>
      </c>
      <c r="B2243">
        <v>54.008153</v>
      </c>
    </row>
    <row r="2244" spans="1:12" x14ac:dyDescent="0.25">
      <c r="A2244">
        <v>7</v>
      </c>
      <c r="B2244">
        <v>65.013587999999999</v>
      </c>
    </row>
    <row r="2245" spans="1:12" x14ac:dyDescent="0.25">
      <c r="A2245">
        <v>8</v>
      </c>
      <c r="B2245">
        <v>76.019023000000004</v>
      </c>
    </row>
    <row r="2246" spans="1:12" x14ac:dyDescent="0.25">
      <c r="A2246">
        <v>9</v>
      </c>
      <c r="B2246">
        <v>83.016306</v>
      </c>
    </row>
    <row r="2247" spans="1:12" x14ac:dyDescent="0.25">
      <c r="A2247">
        <v>10</v>
      </c>
      <c r="B2247">
        <v>94.972828000000007</v>
      </c>
    </row>
    <row r="2248" spans="1:12" x14ac:dyDescent="0.25">
      <c r="A2248">
        <v>11</v>
      </c>
      <c r="B2248">
        <v>115.013589</v>
      </c>
    </row>
    <row r="2250" spans="1:12" x14ac:dyDescent="0.25">
      <c r="A2250" t="s">
        <v>254</v>
      </c>
      <c r="B2250" t="s">
        <v>255</v>
      </c>
    </row>
    <row r="2251" spans="1:12" x14ac:dyDescent="0.25">
      <c r="B2251" t="s">
        <v>26</v>
      </c>
    </row>
    <row r="2252" spans="1:12" x14ac:dyDescent="0.25">
      <c r="A2252" t="s">
        <v>22</v>
      </c>
      <c r="B2252">
        <v>0</v>
      </c>
      <c r="C2252">
        <v>11</v>
      </c>
      <c r="D2252">
        <v>22</v>
      </c>
      <c r="E2252">
        <v>32</v>
      </c>
      <c r="F2252">
        <v>43</v>
      </c>
      <c r="G2252">
        <v>54</v>
      </c>
      <c r="H2252">
        <v>65</v>
      </c>
      <c r="I2252">
        <v>76</v>
      </c>
      <c r="J2252">
        <v>83</v>
      </c>
      <c r="K2252">
        <v>95</v>
      </c>
      <c r="L2252">
        <v>115</v>
      </c>
    </row>
    <row r="2253" spans="1:12" x14ac:dyDescent="0.25">
      <c r="A2253">
        <v>650</v>
      </c>
      <c r="B2253">
        <v>6.015625</v>
      </c>
      <c r="C2253">
        <v>6.015625</v>
      </c>
      <c r="D2253">
        <v>6.015625</v>
      </c>
      <c r="E2253">
        <v>6.015625</v>
      </c>
      <c r="F2253">
        <v>6.015625</v>
      </c>
      <c r="G2253">
        <v>6.015625</v>
      </c>
      <c r="H2253">
        <v>6.015625</v>
      </c>
      <c r="I2253">
        <v>2.96875</v>
      </c>
      <c r="J2253">
        <v>2.96875</v>
      </c>
      <c r="K2253">
        <v>3.9063000000000001E-2</v>
      </c>
      <c r="L2253">
        <v>3.9063000000000001E-2</v>
      </c>
    </row>
    <row r="2254" spans="1:12" x14ac:dyDescent="0.25">
      <c r="A2254">
        <v>1000</v>
      </c>
      <c r="B2254">
        <v>8.0078130000000005</v>
      </c>
      <c r="C2254">
        <v>8.0078130000000005</v>
      </c>
      <c r="D2254">
        <v>8.0078130000000005</v>
      </c>
      <c r="E2254">
        <v>8.0078130000000005</v>
      </c>
      <c r="F2254">
        <v>4.9609379999999996</v>
      </c>
      <c r="G2254">
        <v>4.9609379999999996</v>
      </c>
      <c r="H2254">
        <v>4.9609379999999996</v>
      </c>
      <c r="I2254">
        <v>4.0234379999999996</v>
      </c>
      <c r="J2254">
        <v>2.96875</v>
      </c>
      <c r="K2254">
        <v>3.9063000000000001E-2</v>
      </c>
      <c r="L2254">
        <v>3.9063000000000001E-2</v>
      </c>
    </row>
    <row r="2255" spans="1:12" x14ac:dyDescent="0.25">
      <c r="A2255">
        <v>1200</v>
      </c>
      <c r="B2255">
        <v>8.0078130000000005</v>
      </c>
      <c r="C2255">
        <v>8.0078130000000005</v>
      </c>
      <c r="D2255">
        <v>8.0078130000000005</v>
      </c>
      <c r="E2255">
        <v>8.0078130000000005</v>
      </c>
      <c r="F2255">
        <v>4.9609379999999996</v>
      </c>
      <c r="G2255">
        <v>4.9609379999999996</v>
      </c>
      <c r="H2255">
        <v>4.9609379999999996</v>
      </c>
      <c r="I2255">
        <v>4.0234379999999996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1400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1600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1800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2000</v>
      </c>
      <c r="B2259">
        <v>8.0078130000000005</v>
      </c>
      <c r="C2259">
        <v>8.0078130000000005</v>
      </c>
      <c r="D2259">
        <v>8.0078130000000005</v>
      </c>
      <c r="E2259">
        <v>4.9609379999999996</v>
      </c>
      <c r="F2259">
        <v>4.9609379999999996</v>
      </c>
      <c r="G2259">
        <v>4.9609379999999996</v>
      </c>
      <c r="H2259">
        <v>2.96875</v>
      </c>
      <c r="I2259">
        <v>2.96875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2200</v>
      </c>
      <c r="B2260">
        <v>8.0078130000000005</v>
      </c>
      <c r="C2260">
        <v>8.0078130000000005</v>
      </c>
      <c r="D2260">
        <v>8.0078130000000005</v>
      </c>
      <c r="E2260">
        <v>4.9609379999999996</v>
      </c>
      <c r="F2260">
        <v>4.9609379999999996</v>
      </c>
      <c r="G2260">
        <v>4.9609379999999996</v>
      </c>
      <c r="H2260">
        <v>2.96875</v>
      </c>
      <c r="I2260">
        <v>2.96875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2400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2600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4.9609379999999996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2800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4.9609379999999996</v>
      </c>
      <c r="I2263">
        <v>4.9609379999999996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3000</v>
      </c>
      <c r="B2264">
        <v>8.0078130000000005</v>
      </c>
      <c r="C2264">
        <v>6.015625</v>
      </c>
      <c r="D2264">
        <v>6.015625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4.9609379999999996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3200</v>
      </c>
      <c r="B2265">
        <v>4.9609379999999996</v>
      </c>
      <c r="C2265">
        <v>4.9609379999999996</v>
      </c>
      <c r="D2265">
        <v>4.9609379999999996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7" spans="1:12" x14ac:dyDescent="0.25">
      <c r="A2267" t="s">
        <v>256</v>
      </c>
      <c r="B2267" t="s">
        <v>257</v>
      </c>
    </row>
    <row r="2268" spans="1:12" x14ac:dyDescent="0.25">
      <c r="A2268" t="s">
        <v>3</v>
      </c>
      <c r="B2268" t="s">
        <v>69</v>
      </c>
    </row>
    <row r="2269" spans="1:12" x14ac:dyDescent="0.25">
      <c r="A2269">
        <v>1</v>
      </c>
      <c r="B2269">
        <v>-19.86</v>
      </c>
    </row>
    <row r="2270" spans="1:12" x14ac:dyDescent="0.25">
      <c r="A2270">
        <v>2</v>
      </c>
      <c r="B2270">
        <v>-14.86</v>
      </c>
    </row>
    <row r="2271" spans="1:12" x14ac:dyDescent="0.25">
      <c r="A2271">
        <v>3</v>
      </c>
      <c r="B2271">
        <v>0.14000000000000001</v>
      </c>
    </row>
    <row r="2272" spans="1:12" x14ac:dyDescent="0.25">
      <c r="A2272">
        <v>4</v>
      </c>
      <c r="B2272">
        <v>10.14</v>
      </c>
    </row>
    <row r="2273" spans="1:2" x14ac:dyDescent="0.25">
      <c r="A2273">
        <v>5</v>
      </c>
      <c r="B2273">
        <v>20.14</v>
      </c>
    </row>
    <row r="2274" spans="1:2" x14ac:dyDescent="0.25">
      <c r="A2274">
        <v>6</v>
      </c>
      <c r="B2274">
        <v>30.14</v>
      </c>
    </row>
    <row r="2275" spans="1:2" x14ac:dyDescent="0.25">
      <c r="A2275">
        <v>7</v>
      </c>
      <c r="B2275">
        <v>50.14</v>
      </c>
    </row>
    <row r="2276" spans="1:2" x14ac:dyDescent="0.25">
      <c r="A2276">
        <v>8</v>
      </c>
      <c r="B2276">
        <v>65.14</v>
      </c>
    </row>
    <row r="2277" spans="1:2" x14ac:dyDescent="0.25">
      <c r="A2277">
        <v>9</v>
      </c>
      <c r="B2277">
        <v>70.14</v>
      </c>
    </row>
    <row r="2278" spans="1:2" x14ac:dyDescent="0.25">
      <c r="A2278">
        <v>10</v>
      </c>
      <c r="B2278">
        <v>77.14</v>
      </c>
    </row>
    <row r="2279" spans="1:2" x14ac:dyDescent="0.25">
      <c r="A2279">
        <v>11</v>
      </c>
      <c r="B2279">
        <v>90.14</v>
      </c>
    </row>
    <row r="2280" spans="1:2" x14ac:dyDescent="0.25">
      <c r="A2280">
        <v>12</v>
      </c>
      <c r="B2280">
        <v>120.14</v>
      </c>
    </row>
    <row r="2282" spans="1:2" x14ac:dyDescent="0.25">
      <c r="A2282" t="s">
        <v>258</v>
      </c>
      <c r="B2282" t="s">
        <v>259</v>
      </c>
    </row>
    <row r="2283" spans="1:2" x14ac:dyDescent="0.25">
      <c r="A2283" t="s">
        <v>74</v>
      </c>
      <c r="B2283" t="s">
        <v>86</v>
      </c>
    </row>
    <row r="2284" spans="1:2" x14ac:dyDescent="0.25">
      <c r="A2284">
        <v>-20</v>
      </c>
      <c r="B2284">
        <v>0</v>
      </c>
    </row>
    <row r="2285" spans="1:2" x14ac:dyDescent="0.25">
      <c r="A2285">
        <v>-15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10</v>
      </c>
      <c r="B2287">
        <v>0</v>
      </c>
    </row>
    <row r="2288" spans="1:2" x14ac:dyDescent="0.25">
      <c r="A2288">
        <v>20</v>
      </c>
      <c r="B2288">
        <v>0</v>
      </c>
    </row>
    <row r="2289" spans="1:2" x14ac:dyDescent="0.25">
      <c r="A2289">
        <v>30</v>
      </c>
      <c r="B2289">
        <v>0</v>
      </c>
    </row>
    <row r="2290" spans="1:2" x14ac:dyDescent="0.25">
      <c r="A2290">
        <v>50</v>
      </c>
      <c r="B2290">
        <v>0</v>
      </c>
    </row>
    <row r="2291" spans="1:2" x14ac:dyDescent="0.25">
      <c r="A2291">
        <v>65</v>
      </c>
      <c r="B2291">
        <v>0</v>
      </c>
    </row>
    <row r="2292" spans="1:2" x14ac:dyDescent="0.25">
      <c r="A2292">
        <v>70</v>
      </c>
      <c r="B2292">
        <v>0</v>
      </c>
    </row>
    <row r="2293" spans="1:2" x14ac:dyDescent="0.25">
      <c r="A2293">
        <v>77</v>
      </c>
      <c r="B2293">
        <v>0</v>
      </c>
    </row>
    <row r="2294" spans="1:2" x14ac:dyDescent="0.25">
      <c r="A2294">
        <v>90</v>
      </c>
      <c r="B2294">
        <v>0</v>
      </c>
    </row>
    <row r="2295" spans="1:2" x14ac:dyDescent="0.25">
      <c r="A2295">
        <v>120</v>
      </c>
      <c r="B2295">
        <v>0</v>
      </c>
    </row>
    <row r="2297" spans="1:2" x14ac:dyDescent="0.25">
      <c r="A2297" t="s">
        <v>260</v>
      </c>
      <c r="B2297" t="s">
        <v>261</v>
      </c>
    </row>
    <row r="2298" spans="1:2" x14ac:dyDescent="0.25">
      <c r="A2298" t="s">
        <v>3</v>
      </c>
      <c r="B2298" t="s">
        <v>6</v>
      </c>
    </row>
    <row r="2299" spans="1:2" x14ac:dyDescent="0.25">
      <c r="A2299">
        <v>1</v>
      </c>
      <c r="B2299">
        <v>400</v>
      </c>
    </row>
    <row r="2300" spans="1:2" x14ac:dyDescent="0.25">
      <c r="A2300">
        <v>2</v>
      </c>
      <c r="B2300">
        <v>650</v>
      </c>
    </row>
    <row r="2301" spans="1:2" x14ac:dyDescent="0.25">
      <c r="A2301">
        <v>3</v>
      </c>
      <c r="B2301">
        <v>800</v>
      </c>
    </row>
    <row r="2302" spans="1:2" x14ac:dyDescent="0.25">
      <c r="A2302">
        <v>4</v>
      </c>
      <c r="B2302">
        <v>1400</v>
      </c>
    </row>
    <row r="2303" spans="1:2" x14ac:dyDescent="0.25">
      <c r="A2303">
        <v>5</v>
      </c>
      <c r="B2303">
        <v>1800</v>
      </c>
    </row>
    <row r="2304" spans="1:2" x14ac:dyDescent="0.25">
      <c r="A2304">
        <v>6</v>
      </c>
      <c r="B2304">
        <v>2000</v>
      </c>
    </row>
    <row r="2305" spans="1:2" x14ac:dyDescent="0.25">
      <c r="A2305">
        <v>7</v>
      </c>
      <c r="B2305">
        <v>2200</v>
      </c>
    </row>
    <row r="2306" spans="1:2" x14ac:dyDescent="0.25">
      <c r="A2306">
        <v>8</v>
      </c>
      <c r="B2306">
        <v>2400</v>
      </c>
    </row>
    <row r="2307" spans="1:2" x14ac:dyDescent="0.25">
      <c r="A2307">
        <v>9</v>
      </c>
      <c r="B2307">
        <v>2600</v>
      </c>
    </row>
    <row r="2308" spans="1:2" x14ac:dyDescent="0.25">
      <c r="A2308">
        <v>10</v>
      </c>
      <c r="B2308">
        <v>2800</v>
      </c>
    </row>
    <row r="2309" spans="1:2" x14ac:dyDescent="0.25">
      <c r="A2309">
        <v>11</v>
      </c>
      <c r="B2309">
        <v>3000</v>
      </c>
    </row>
    <row r="2310" spans="1:2" x14ac:dyDescent="0.25">
      <c r="A2310">
        <v>12</v>
      </c>
      <c r="B2310">
        <v>3200</v>
      </c>
    </row>
    <row r="2311" spans="1:2" x14ac:dyDescent="0.25">
      <c r="A2311">
        <v>13</v>
      </c>
      <c r="B2311">
        <v>3300</v>
      </c>
    </row>
    <row r="2313" spans="1:2" x14ac:dyDescent="0.25">
      <c r="A2313" t="s">
        <v>262</v>
      </c>
      <c r="B2313" t="s">
        <v>263</v>
      </c>
    </row>
    <row r="2314" spans="1:2" x14ac:dyDescent="0.25">
      <c r="A2314" t="s">
        <v>3</v>
      </c>
      <c r="B2314" t="s">
        <v>16</v>
      </c>
    </row>
    <row r="2315" spans="1:2" x14ac:dyDescent="0.25">
      <c r="A2315">
        <v>1</v>
      </c>
      <c r="B2315">
        <v>31.997282999999999</v>
      </c>
    </row>
    <row r="2316" spans="1:2" x14ac:dyDescent="0.25">
      <c r="A2316">
        <v>2</v>
      </c>
      <c r="B2316">
        <v>43.002718000000002</v>
      </c>
    </row>
    <row r="2317" spans="1:2" x14ac:dyDescent="0.25">
      <c r="A2317">
        <v>3</v>
      </c>
      <c r="B2317">
        <v>54.008153</v>
      </c>
    </row>
    <row r="2318" spans="1:2" x14ac:dyDescent="0.25">
      <c r="A2318">
        <v>4</v>
      </c>
      <c r="B2318">
        <v>65.013587999999999</v>
      </c>
    </row>
    <row r="2319" spans="1:2" x14ac:dyDescent="0.25">
      <c r="A2319">
        <v>5</v>
      </c>
      <c r="B2319">
        <v>76.019023000000004</v>
      </c>
    </row>
    <row r="2320" spans="1:2" x14ac:dyDescent="0.25">
      <c r="A2320">
        <v>6</v>
      </c>
      <c r="B2320">
        <v>80.978262999999998</v>
      </c>
    </row>
    <row r="2321" spans="1:12" x14ac:dyDescent="0.25">
      <c r="A2321">
        <v>7</v>
      </c>
      <c r="B2321">
        <v>94.972828000000007</v>
      </c>
    </row>
    <row r="2322" spans="1:12" x14ac:dyDescent="0.25">
      <c r="A2322">
        <v>8</v>
      </c>
      <c r="B2322">
        <v>101.970111</v>
      </c>
    </row>
    <row r="2323" spans="1:12" x14ac:dyDescent="0.25">
      <c r="A2323">
        <v>9</v>
      </c>
      <c r="B2323">
        <v>105.027176</v>
      </c>
    </row>
    <row r="2324" spans="1:12" x14ac:dyDescent="0.25">
      <c r="A2324">
        <v>10</v>
      </c>
      <c r="B2324">
        <v>119.972829</v>
      </c>
    </row>
    <row r="2325" spans="1:12" x14ac:dyDescent="0.25">
      <c r="A2325">
        <v>11</v>
      </c>
      <c r="B2325">
        <v>141.032612</v>
      </c>
    </row>
    <row r="2327" spans="1:12" x14ac:dyDescent="0.25">
      <c r="A2327" t="s">
        <v>264</v>
      </c>
      <c r="B2327" t="s">
        <v>265</v>
      </c>
    </row>
    <row r="2328" spans="1:12" x14ac:dyDescent="0.25">
      <c r="B2328" t="s">
        <v>26</v>
      </c>
    </row>
    <row r="2329" spans="1:12" x14ac:dyDescent="0.25">
      <c r="A2329" t="s">
        <v>22</v>
      </c>
      <c r="B2329">
        <v>32</v>
      </c>
      <c r="C2329">
        <v>43</v>
      </c>
      <c r="D2329">
        <v>54</v>
      </c>
      <c r="E2329">
        <v>65</v>
      </c>
      <c r="F2329">
        <v>76</v>
      </c>
      <c r="G2329">
        <v>81</v>
      </c>
      <c r="H2329">
        <v>95</v>
      </c>
      <c r="I2329">
        <v>102</v>
      </c>
      <c r="J2329">
        <v>105</v>
      </c>
      <c r="K2329">
        <v>120</v>
      </c>
      <c r="L2329">
        <v>141</v>
      </c>
    </row>
    <row r="2330" spans="1:12" x14ac:dyDescent="0.25">
      <c r="A2330">
        <v>400</v>
      </c>
      <c r="B2330">
        <v>-14.960938000000001</v>
      </c>
      <c r="C2330">
        <v>-14.960938000000001</v>
      </c>
      <c r="D2330">
        <v>-14.960938000000001</v>
      </c>
      <c r="E2330">
        <v>-14.960938000000001</v>
      </c>
      <c r="F2330">
        <v>-14.960938000000001</v>
      </c>
      <c r="G2330">
        <v>-14.960938000000001</v>
      </c>
      <c r="H2330">
        <v>-14.960938000000001</v>
      </c>
      <c r="I2330">
        <v>-14.960938000000001</v>
      </c>
      <c r="J2330">
        <v>-14.960938000000001</v>
      </c>
      <c r="K2330">
        <v>-14.960938000000001</v>
      </c>
      <c r="L2330">
        <v>-14.960938000000001</v>
      </c>
    </row>
    <row r="2331" spans="1:12" x14ac:dyDescent="0.25">
      <c r="A2331">
        <v>650</v>
      </c>
      <c r="B2331">
        <v>-14.960938000000001</v>
      </c>
      <c r="C2331">
        <v>-14.960938000000001</v>
      </c>
      <c r="D2331">
        <v>-14.960938000000001</v>
      </c>
      <c r="E2331">
        <v>-14.960938000000001</v>
      </c>
      <c r="F2331">
        <v>-14.960938000000001</v>
      </c>
      <c r="G2331">
        <v>-14.960938000000001</v>
      </c>
      <c r="H2331">
        <v>-14.960938000000001</v>
      </c>
      <c r="I2331">
        <v>-14.960938000000001</v>
      </c>
      <c r="J2331">
        <v>-14.960938000000001</v>
      </c>
      <c r="K2331">
        <v>-14.960938000000001</v>
      </c>
      <c r="L2331">
        <v>-14.960938000000001</v>
      </c>
    </row>
    <row r="2332" spans="1:12" x14ac:dyDescent="0.25">
      <c r="A2332">
        <v>800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1400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1800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2000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2200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2400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2600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2800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3000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3200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3300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4" spans="1:12" x14ac:dyDescent="0.25">
      <c r="A2344" t="s">
        <v>266</v>
      </c>
      <c r="B2344" t="s">
        <v>267</v>
      </c>
    </row>
    <row r="2345" spans="1:12" x14ac:dyDescent="0.25">
      <c r="A2345" t="s">
        <v>3</v>
      </c>
      <c r="B2345" t="s">
        <v>143</v>
      </c>
    </row>
    <row r="2346" spans="1:12" x14ac:dyDescent="0.25">
      <c r="A2346">
        <v>1</v>
      </c>
      <c r="B2346">
        <v>10.499997</v>
      </c>
    </row>
    <row r="2347" spans="1:12" x14ac:dyDescent="0.25">
      <c r="A2347">
        <v>2</v>
      </c>
      <c r="B2347">
        <v>10.914059999999999</v>
      </c>
    </row>
    <row r="2348" spans="1:12" x14ac:dyDescent="0.25">
      <c r="A2348">
        <v>3</v>
      </c>
      <c r="B2348">
        <v>11.343747</v>
      </c>
    </row>
    <row r="2349" spans="1:12" x14ac:dyDescent="0.25">
      <c r="A2349">
        <v>4</v>
      </c>
      <c r="B2349">
        <v>11.773434</v>
      </c>
    </row>
    <row r="2350" spans="1:12" x14ac:dyDescent="0.25">
      <c r="A2350">
        <v>5</v>
      </c>
      <c r="B2350">
        <v>12.226559</v>
      </c>
    </row>
    <row r="2352" spans="1:12" x14ac:dyDescent="0.25">
      <c r="A2352" t="s">
        <v>268</v>
      </c>
      <c r="B2352" t="s">
        <v>269</v>
      </c>
    </row>
    <row r="2353" spans="1:2" x14ac:dyDescent="0.25">
      <c r="A2353" t="s">
        <v>146</v>
      </c>
      <c r="B2353" t="s">
        <v>86</v>
      </c>
    </row>
    <row r="2354" spans="1:2" x14ac:dyDescent="0.25">
      <c r="A2354">
        <v>10.5</v>
      </c>
      <c r="B2354">
        <v>1.0000020000000001</v>
      </c>
    </row>
    <row r="2355" spans="1:2" x14ac:dyDescent="0.25">
      <c r="A2355">
        <v>10.9</v>
      </c>
      <c r="B2355">
        <v>0.95996199999999998</v>
      </c>
    </row>
    <row r="2356" spans="1:2" x14ac:dyDescent="0.25">
      <c r="A2356">
        <v>11.3</v>
      </c>
      <c r="B2356">
        <v>0.909914</v>
      </c>
    </row>
    <row r="2357" spans="1:2" x14ac:dyDescent="0.25">
      <c r="A2357">
        <v>11.8</v>
      </c>
      <c r="B2357">
        <v>0.80005000000000004</v>
      </c>
    </row>
    <row r="2358" spans="1:2" x14ac:dyDescent="0.25">
      <c r="A2358">
        <v>12.2</v>
      </c>
      <c r="B2358">
        <v>0</v>
      </c>
    </row>
    <row r="2360" spans="1:2" x14ac:dyDescent="0.25">
      <c r="A2360" t="s">
        <v>270</v>
      </c>
      <c r="B2360" t="s">
        <v>271</v>
      </c>
    </row>
    <row r="2361" spans="1:2" x14ac:dyDescent="0.25">
      <c r="A2361" t="s">
        <v>3</v>
      </c>
      <c r="B2361" t="s">
        <v>6</v>
      </c>
    </row>
    <row r="2362" spans="1:2" x14ac:dyDescent="0.25">
      <c r="A2362">
        <v>1</v>
      </c>
      <c r="B2362">
        <v>800</v>
      </c>
    </row>
    <row r="2363" spans="1:2" x14ac:dyDescent="0.25">
      <c r="A2363">
        <v>2</v>
      </c>
      <c r="B2363">
        <v>1000</v>
      </c>
    </row>
    <row r="2364" spans="1:2" x14ac:dyDescent="0.25">
      <c r="A2364">
        <v>3</v>
      </c>
      <c r="B2364">
        <v>1200</v>
      </c>
    </row>
    <row r="2365" spans="1:2" x14ac:dyDescent="0.25">
      <c r="A2365">
        <v>4</v>
      </c>
      <c r="B2365">
        <v>1400</v>
      </c>
    </row>
    <row r="2366" spans="1:2" x14ac:dyDescent="0.25">
      <c r="A2366">
        <v>5</v>
      </c>
      <c r="B2366">
        <v>1600</v>
      </c>
    </row>
    <row r="2367" spans="1:2" x14ac:dyDescent="0.25">
      <c r="A2367">
        <v>6</v>
      </c>
      <c r="B2367">
        <v>1800</v>
      </c>
    </row>
    <row r="2368" spans="1:2" x14ac:dyDescent="0.25">
      <c r="A2368">
        <v>7</v>
      </c>
      <c r="B2368">
        <v>2000</v>
      </c>
    </row>
    <row r="2369" spans="1:2" x14ac:dyDescent="0.25">
      <c r="A2369">
        <v>8</v>
      </c>
      <c r="B2369">
        <v>2200</v>
      </c>
    </row>
    <row r="2370" spans="1:2" x14ac:dyDescent="0.25">
      <c r="A2370">
        <v>9</v>
      </c>
      <c r="B2370">
        <v>2400</v>
      </c>
    </row>
    <row r="2371" spans="1:2" x14ac:dyDescent="0.25">
      <c r="A2371">
        <v>10</v>
      </c>
      <c r="B2371">
        <v>2600</v>
      </c>
    </row>
    <row r="2372" spans="1:2" x14ac:dyDescent="0.25">
      <c r="A2372">
        <v>11</v>
      </c>
      <c r="B2372">
        <v>2800</v>
      </c>
    </row>
    <row r="2373" spans="1:2" x14ac:dyDescent="0.25">
      <c r="A2373">
        <v>12</v>
      </c>
      <c r="B2373">
        <v>3000</v>
      </c>
    </row>
    <row r="2374" spans="1:2" x14ac:dyDescent="0.25">
      <c r="A2374">
        <v>13</v>
      </c>
      <c r="B2374">
        <v>3200</v>
      </c>
    </row>
    <row r="2376" spans="1:2" x14ac:dyDescent="0.25">
      <c r="A2376" t="s">
        <v>272</v>
      </c>
      <c r="B2376" t="s">
        <v>273</v>
      </c>
    </row>
    <row r="2377" spans="1:2" x14ac:dyDescent="0.25">
      <c r="A2377" t="s">
        <v>3</v>
      </c>
      <c r="B2377" t="s">
        <v>16</v>
      </c>
    </row>
    <row r="2378" spans="1:2" x14ac:dyDescent="0.25">
      <c r="A2378">
        <v>1</v>
      </c>
      <c r="B2378">
        <v>30.027175</v>
      </c>
    </row>
    <row r="2379" spans="1:2" x14ac:dyDescent="0.25">
      <c r="A2379">
        <v>2</v>
      </c>
      <c r="B2379">
        <v>44.972827000000002</v>
      </c>
    </row>
    <row r="2380" spans="1:2" x14ac:dyDescent="0.25">
      <c r="A2380">
        <v>3</v>
      </c>
      <c r="B2380">
        <v>55.027175</v>
      </c>
    </row>
    <row r="2381" spans="1:2" x14ac:dyDescent="0.25">
      <c r="A2381">
        <v>4</v>
      </c>
      <c r="B2381">
        <v>59.986414000000003</v>
      </c>
    </row>
    <row r="2382" spans="1:2" x14ac:dyDescent="0.25">
      <c r="A2382">
        <v>5</v>
      </c>
      <c r="B2382">
        <v>65.013587999999999</v>
      </c>
    </row>
    <row r="2383" spans="1:2" x14ac:dyDescent="0.25">
      <c r="A2383">
        <v>6</v>
      </c>
      <c r="B2383">
        <v>69.972828000000007</v>
      </c>
    </row>
    <row r="2384" spans="1:2" x14ac:dyDescent="0.25">
      <c r="A2384">
        <v>7</v>
      </c>
      <c r="B2384">
        <v>75.000001999999995</v>
      </c>
    </row>
    <row r="2385" spans="1:12" x14ac:dyDescent="0.25">
      <c r="A2385">
        <v>8</v>
      </c>
      <c r="B2385">
        <v>80.027175999999997</v>
      </c>
    </row>
    <row r="2386" spans="1:12" x14ac:dyDescent="0.25">
      <c r="A2386">
        <v>9</v>
      </c>
      <c r="B2386">
        <v>84.986414999999994</v>
      </c>
    </row>
    <row r="2387" spans="1:12" x14ac:dyDescent="0.25">
      <c r="A2387">
        <v>10</v>
      </c>
      <c r="B2387">
        <v>90.013588999999996</v>
      </c>
    </row>
    <row r="2388" spans="1:12" x14ac:dyDescent="0.25">
      <c r="A2388">
        <v>11</v>
      </c>
      <c r="B2388">
        <v>94.972828000000007</v>
      </c>
    </row>
    <row r="2390" spans="1:12" x14ac:dyDescent="0.25">
      <c r="A2390" t="s">
        <v>274</v>
      </c>
      <c r="B2390" t="s">
        <v>275</v>
      </c>
    </row>
    <row r="2391" spans="1:12" x14ac:dyDescent="0.25">
      <c r="B2391" t="s">
        <v>26</v>
      </c>
    </row>
    <row r="2392" spans="1:12" x14ac:dyDescent="0.25">
      <c r="A2392" t="s">
        <v>22</v>
      </c>
      <c r="B2392">
        <v>30</v>
      </c>
      <c r="C2392">
        <v>45</v>
      </c>
      <c r="D2392">
        <v>55</v>
      </c>
      <c r="E2392">
        <v>60</v>
      </c>
      <c r="F2392">
        <v>65</v>
      </c>
      <c r="G2392">
        <v>70</v>
      </c>
      <c r="H2392">
        <v>75</v>
      </c>
      <c r="I2392">
        <v>80</v>
      </c>
      <c r="J2392">
        <v>85</v>
      </c>
      <c r="K2392">
        <v>90</v>
      </c>
      <c r="L2392">
        <v>95</v>
      </c>
    </row>
    <row r="2393" spans="1:12" x14ac:dyDescent="0.25">
      <c r="A2393">
        <v>800</v>
      </c>
      <c r="B2393">
        <v>-10.039063000000001</v>
      </c>
      <c r="C2393">
        <v>-10.039063000000001</v>
      </c>
      <c r="D2393">
        <v>-10.039063000000001</v>
      </c>
      <c r="E2393">
        <v>-10.039063000000001</v>
      </c>
      <c r="F2393">
        <v>-10.039063000000001</v>
      </c>
      <c r="G2393">
        <v>-10.039063000000001</v>
      </c>
      <c r="H2393">
        <v>-10.039063000000001</v>
      </c>
      <c r="I2393">
        <v>-10.039063000000001</v>
      </c>
      <c r="J2393">
        <v>-10.039063000000001</v>
      </c>
      <c r="K2393">
        <v>-10.039063000000001</v>
      </c>
      <c r="L2393">
        <v>-12.03125</v>
      </c>
    </row>
    <row r="2394" spans="1:12" x14ac:dyDescent="0.25">
      <c r="A2394">
        <v>1000</v>
      </c>
      <c r="B2394">
        <v>-10.039063000000001</v>
      </c>
      <c r="C2394">
        <v>-10.039063000000001</v>
      </c>
      <c r="D2394">
        <v>-10.039063000000001</v>
      </c>
      <c r="E2394">
        <v>-10.039063000000001</v>
      </c>
      <c r="F2394">
        <v>-10.039063000000001</v>
      </c>
      <c r="G2394">
        <v>-10.039063000000001</v>
      </c>
      <c r="H2394">
        <v>-10.039063000000001</v>
      </c>
      <c r="I2394">
        <v>-10.039063000000001</v>
      </c>
      <c r="J2394">
        <v>-10.039063000000001</v>
      </c>
      <c r="K2394">
        <v>-10.039063000000001</v>
      </c>
      <c r="L2394">
        <v>-12.03125</v>
      </c>
    </row>
    <row r="2395" spans="1:12" x14ac:dyDescent="0.25">
      <c r="A2395">
        <v>1200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1400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1600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1800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2000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2200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2400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2600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2800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3000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3200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7" spans="1:12" x14ac:dyDescent="0.25">
      <c r="A2407" t="s">
        <v>276</v>
      </c>
      <c r="B2407" t="s">
        <v>277</v>
      </c>
    </row>
    <row r="2408" spans="1:12" x14ac:dyDescent="0.25">
      <c r="A2408" t="s">
        <v>3</v>
      </c>
      <c r="B2408" t="s">
        <v>6</v>
      </c>
    </row>
    <row r="2409" spans="1:12" x14ac:dyDescent="0.25">
      <c r="A2409">
        <v>1</v>
      </c>
      <c r="B2409">
        <v>999</v>
      </c>
    </row>
    <row r="2410" spans="1:12" x14ac:dyDescent="0.25">
      <c r="A2410">
        <v>2</v>
      </c>
      <c r="B2410">
        <v>2000</v>
      </c>
    </row>
    <row r="2411" spans="1:12" x14ac:dyDescent="0.25">
      <c r="A2411">
        <v>3</v>
      </c>
      <c r="B2411">
        <v>2200</v>
      </c>
    </row>
    <row r="2412" spans="1:12" x14ac:dyDescent="0.25">
      <c r="A2412">
        <v>4</v>
      </c>
      <c r="B2412">
        <v>2400</v>
      </c>
    </row>
    <row r="2413" spans="1:12" x14ac:dyDescent="0.25">
      <c r="A2413">
        <v>5</v>
      </c>
      <c r="B2413">
        <v>2600</v>
      </c>
    </row>
    <row r="2414" spans="1:12" x14ac:dyDescent="0.25">
      <c r="A2414">
        <v>6</v>
      </c>
      <c r="B2414">
        <v>2800</v>
      </c>
    </row>
    <row r="2415" spans="1:12" x14ac:dyDescent="0.25">
      <c r="A2415">
        <v>7</v>
      </c>
      <c r="B2415">
        <v>3000</v>
      </c>
    </row>
    <row r="2417" spans="1:2" x14ac:dyDescent="0.25">
      <c r="A2417" t="s">
        <v>278</v>
      </c>
      <c r="B2417" t="s">
        <v>279</v>
      </c>
    </row>
    <row r="2418" spans="1:2" x14ac:dyDescent="0.25">
      <c r="A2418" t="s">
        <v>3</v>
      </c>
      <c r="B2418" t="s">
        <v>143</v>
      </c>
    </row>
    <row r="2419" spans="1:2" x14ac:dyDescent="0.25">
      <c r="A2419">
        <v>1</v>
      </c>
      <c r="B2419">
        <v>0</v>
      </c>
    </row>
    <row r="2420" spans="1:2" x14ac:dyDescent="0.25">
      <c r="A2420">
        <v>2</v>
      </c>
      <c r="B2420">
        <v>1.4765619999999999</v>
      </c>
    </row>
    <row r="2421" spans="1:2" x14ac:dyDescent="0.25">
      <c r="A2421">
        <v>3</v>
      </c>
      <c r="B2421">
        <v>2.4531239999999999</v>
      </c>
    </row>
    <row r="2422" spans="1:2" x14ac:dyDescent="0.25">
      <c r="A2422">
        <v>4</v>
      </c>
      <c r="B2422">
        <v>3.9296859999999998</v>
      </c>
    </row>
    <row r="2423" spans="1:2" x14ac:dyDescent="0.25">
      <c r="A2423">
        <v>5</v>
      </c>
      <c r="B2423">
        <v>4.9140610000000002</v>
      </c>
    </row>
    <row r="2424" spans="1:2" x14ac:dyDescent="0.25">
      <c r="A2424">
        <v>6</v>
      </c>
      <c r="B2424">
        <v>5.8906229999999997</v>
      </c>
    </row>
    <row r="2425" spans="1:2" x14ac:dyDescent="0.25">
      <c r="A2425">
        <v>7</v>
      </c>
      <c r="B2425">
        <v>8.3515599999999992</v>
      </c>
    </row>
    <row r="2426" spans="1:2" x14ac:dyDescent="0.25">
      <c r="A2426">
        <v>8</v>
      </c>
      <c r="B2426">
        <v>9.8203099999999992</v>
      </c>
    </row>
    <row r="2427" spans="1:2" x14ac:dyDescent="0.25">
      <c r="A2427">
        <v>9</v>
      </c>
      <c r="B2427">
        <v>11.296872</v>
      </c>
    </row>
    <row r="2428" spans="1:2" x14ac:dyDescent="0.25">
      <c r="A2428">
        <v>10</v>
      </c>
      <c r="B2428">
        <v>12.773434</v>
      </c>
    </row>
    <row r="2429" spans="1:2" x14ac:dyDescent="0.25">
      <c r="A2429">
        <v>11</v>
      </c>
      <c r="B2429">
        <v>17.187495999999999</v>
      </c>
    </row>
    <row r="2431" spans="1:2" x14ac:dyDescent="0.25">
      <c r="A2431" t="s">
        <v>280</v>
      </c>
      <c r="B2431" t="s">
        <v>281</v>
      </c>
    </row>
    <row r="2432" spans="1:2" x14ac:dyDescent="0.25">
      <c r="B2432" t="s">
        <v>146</v>
      </c>
    </row>
    <row r="2433" spans="1:12" x14ac:dyDescent="0.25">
      <c r="A2433" t="s">
        <v>22</v>
      </c>
      <c r="B2433">
        <v>0</v>
      </c>
      <c r="C2433">
        <v>1.5</v>
      </c>
      <c r="D2433">
        <v>2.5</v>
      </c>
      <c r="E2433">
        <v>3.9</v>
      </c>
      <c r="F2433">
        <v>4.9000000000000004</v>
      </c>
      <c r="G2433">
        <v>5.9</v>
      </c>
      <c r="H2433">
        <v>8.4</v>
      </c>
      <c r="I2433">
        <v>9.8000000000000007</v>
      </c>
      <c r="J2433">
        <v>11.3</v>
      </c>
      <c r="K2433">
        <v>12.8</v>
      </c>
      <c r="L2433">
        <v>17.2</v>
      </c>
    </row>
    <row r="2434" spans="1:12" x14ac:dyDescent="0.25">
      <c r="A2434">
        <v>999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</row>
    <row r="2435" spans="1:12" x14ac:dyDescent="0.25">
      <c r="A2435">
        <v>2000</v>
      </c>
      <c r="B2435">
        <v>0</v>
      </c>
      <c r="C2435">
        <v>0</v>
      </c>
      <c r="D2435">
        <v>0</v>
      </c>
      <c r="E2435">
        <v>0</v>
      </c>
      <c r="F2435">
        <v>1.0000020000000001</v>
      </c>
      <c r="G2435">
        <v>1.3000510000000001</v>
      </c>
      <c r="H2435">
        <v>1.199953</v>
      </c>
      <c r="I2435">
        <v>1.0000020000000001</v>
      </c>
      <c r="J2435">
        <v>0</v>
      </c>
      <c r="K2435">
        <v>0</v>
      </c>
      <c r="L2435">
        <v>0</v>
      </c>
    </row>
    <row r="2436" spans="1:12" x14ac:dyDescent="0.25">
      <c r="A2436">
        <v>2200</v>
      </c>
      <c r="B2436">
        <v>0</v>
      </c>
      <c r="C2436">
        <v>0</v>
      </c>
      <c r="D2436">
        <v>0</v>
      </c>
      <c r="E2436">
        <v>0</v>
      </c>
      <c r="F2436">
        <v>1.0000020000000001</v>
      </c>
      <c r="G2436">
        <v>1.3000510000000001</v>
      </c>
      <c r="H2436">
        <v>1.3000510000000001</v>
      </c>
      <c r="I2436">
        <v>1.3000510000000001</v>
      </c>
      <c r="J2436">
        <v>1.199953</v>
      </c>
      <c r="K2436">
        <v>1.0000020000000001</v>
      </c>
      <c r="L2436">
        <v>0</v>
      </c>
    </row>
    <row r="2437" spans="1:12" x14ac:dyDescent="0.25">
      <c r="A2437">
        <v>2400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1.0000020000000001</v>
      </c>
      <c r="H2437">
        <v>1.3000510000000001</v>
      </c>
      <c r="I2437">
        <v>1.3000510000000001</v>
      </c>
      <c r="J2437">
        <v>1.199953</v>
      </c>
      <c r="K2437">
        <v>1.0000020000000001</v>
      </c>
      <c r="L2437">
        <v>0</v>
      </c>
    </row>
    <row r="2438" spans="1:12" x14ac:dyDescent="0.25">
      <c r="A2438">
        <v>2600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1.0000020000000001</v>
      </c>
      <c r="H2438">
        <v>1.199953</v>
      </c>
      <c r="I2438">
        <v>1.3000510000000001</v>
      </c>
      <c r="J2438">
        <v>1.199953</v>
      </c>
      <c r="K2438">
        <v>1.199953</v>
      </c>
      <c r="L2438">
        <v>0</v>
      </c>
    </row>
    <row r="2439" spans="1:12" x14ac:dyDescent="0.25">
      <c r="A2439">
        <v>2800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1.199953</v>
      </c>
      <c r="I2439">
        <v>1.3000510000000001</v>
      </c>
      <c r="J2439">
        <v>1.199953</v>
      </c>
      <c r="K2439">
        <v>1.199953</v>
      </c>
      <c r="L2439">
        <v>0</v>
      </c>
    </row>
    <row r="2440" spans="1:12" x14ac:dyDescent="0.25">
      <c r="A2440">
        <v>3000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</row>
    <row r="2442" spans="1:12" x14ac:dyDescent="0.25">
      <c r="A2442" t="s">
        <v>282</v>
      </c>
      <c r="B2442" t="s">
        <v>283</v>
      </c>
    </row>
    <row r="2443" spans="1:12" x14ac:dyDescent="0.25">
      <c r="A2443" t="s">
        <v>3</v>
      </c>
      <c r="B2443" t="s">
        <v>6</v>
      </c>
    </row>
    <row r="2444" spans="1:12" x14ac:dyDescent="0.25">
      <c r="A2444">
        <v>1</v>
      </c>
      <c r="B2444">
        <v>0</v>
      </c>
    </row>
    <row r="2445" spans="1:12" x14ac:dyDescent="0.25">
      <c r="A2445">
        <v>2</v>
      </c>
      <c r="B2445">
        <v>100</v>
      </c>
    </row>
    <row r="2446" spans="1:12" x14ac:dyDescent="0.25">
      <c r="A2446">
        <v>3</v>
      </c>
      <c r="B2446">
        <v>190</v>
      </c>
    </row>
    <row r="2447" spans="1:12" x14ac:dyDescent="0.25">
      <c r="A2447">
        <v>4</v>
      </c>
      <c r="B2447">
        <v>240</v>
      </c>
    </row>
    <row r="2448" spans="1:12" x14ac:dyDescent="0.25">
      <c r="A2448">
        <v>5</v>
      </c>
      <c r="B2448">
        <v>400</v>
      </c>
    </row>
    <row r="2449" spans="1:2" x14ac:dyDescent="0.25">
      <c r="A2449">
        <v>6</v>
      </c>
      <c r="B2449">
        <v>500</v>
      </c>
    </row>
    <row r="2450" spans="1:2" x14ac:dyDescent="0.25">
      <c r="A2450">
        <v>7</v>
      </c>
      <c r="B2450">
        <v>600</v>
      </c>
    </row>
    <row r="2451" spans="1:2" x14ac:dyDescent="0.25">
      <c r="A2451">
        <v>8</v>
      </c>
      <c r="B2451">
        <v>650</v>
      </c>
    </row>
    <row r="2452" spans="1:2" x14ac:dyDescent="0.25">
      <c r="A2452">
        <v>9</v>
      </c>
      <c r="B2452">
        <v>900</v>
      </c>
    </row>
    <row r="2454" spans="1:2" x14ac:dyDescent="0.25">
      <c r="A2454" t="s">
        <v>284</v>
      </c>
      <c r="B2454" t="s">
        <v>285</v>
      </c>
    </row>
    <row r="2455" spans="1:2" x14ac:dyDescent="0.25">
      <c r="A2455" t="s">
        <v>3</v>
      </c>
      <c r="B2455" t="s">
        <v>69</v>
      </c>
    </row>
    <row r="2456" spans="1:2" x14ac:dyDescent="0.25">
      <c r="A2456">
        <v>1</v>
      </c>
      <c r="B2456">
        <v>-29.86</v>
      </c>
    </row>
    <row r="2457" spans="1:2" x14ac:dyDescent="0.25">
      <c r="A2457">
        <v>2</v>
      </c>
      <c r="B2457">
        <v>-19.86</v>
      </c>
    </row>
    <row r="2458" spans="1:2" x14ac:dyDescent="0.25">
      <c r="A2458">
        <v>3</v>
      </c>
      <c r="B2458">
        <v>0.14000000000000001</v>
      </c>
    </row>
    <row r="2459" spans="1:2" x14ac:dyDescent="0.25">
      <c r="A2459">
        <v>4</v>
      </c>
      <c r="B2459">
        <v>30.14</v>
      </c>
    </row>
    <row r="2460" spans="1:2" x14ac:dyDescent="0.25">
      <c r="A2460">
        <v>5</v>
      </c>
      <c r="B2460">
        <v>60.14</v>
      </c>
    </row>
    <row r="2461" spans="1:2" x14ac:dyDescent="0.25">
      <c r="A2461">
        <v>6</v>
      </c>
      <c r="B2461">
        <v>100.14</v>
      </c>
    </row>
    <row r="2462" spans="1:2" x14ac:dyDescent="0.25">
      <c r="A2462">
        <v>7</v>
      </c>
      <c r="B2462">
        <v>120.14</v>
      </c>
    </row>
    <row r="2463" spans="1:2" x14ac:dyDescent="0.25">
      <c r="A2463">
        <v>8</v>
      </c>
      <c r="B2463">
        <v>150.13999999999999</v>
      </c>
    </row>
    <row r="2464" spans="1:2" x14ac:dyDescent="0.25">
      <c r="A2464">
        <v>9</v>
      </c>
      <c r="B2464">
        <v>220.14</v>
      </c>
    </row>
    <row r="2466" spans="1:10" x14ac:dyDescent="0.25">
      <c r="A2466" t="s">
        <v>1119</v>
      </c>
      <c r="B2466" t="s">
        <v>346</v>
      </c>
    </row>
    <row r="2467" spans="1:10" x14ac:dyDescent="0.25">
      <c r="B2467" t="s">
        <v>1120</v>
      </c>
    </row>
    <row r="2468" spans="1:10" x14ac:dyDescent="0.25">
      <c r="A2468" t="s">
        <v>22</v>
      </c>
      <c r="B2468">
        <v>-34</v>
      </c>
      <c r="C2468">
        <v>-29</v>
      </c>
      <c r="D2468">
        <v>-18</v>
      </c>
      <c r="E2468">
        <v>-1</v>
      </c>
      <c r="F2468">
        <v>16</v>
      </c>
      <c r="G2468">
        <v>38</v>
      </c>
      <c r="H2468">
        <v>49</v>
      </c>
      <c r="I2468">
        <v>66</v>
      </c>
      <c r="J2468">
        <v>105</v>
      </c>
    </row>
    <row r="2469" spans="1:10" x14ac:dyDescent="0.25">
      <c r="A2469">
        <v>0</v>
      </c>
      <c r="B2469">
        <v>4.0234379999999996</v>
      </c>
      <c r="C2469">
        <v>2.03125</v>
      </c>
      <c r="D2469">
        <v>-3.0078130000000001</v>
      </c>
      <c r="E2469">
        <v>-3.0078130000000001</v>
      </c>
      <c r="F2469">
        <v>-3.0078130000000001</v>
      </c>
      <c r="G2469">
        <v>-3.0078130000000001</v>
      </c>
      <c r="H2469">
        <v>-3.9453130000000001</v>
      </c>
      <c r="I2469">
        <v>-3.9453130000000001</v>
      </c>
      <c r="J2469">
        <v>-5</v>
      </c>
    </row>
    <row r="2470" spans="1:10" x14ac:dyDescent="0.25">
      <c r="A2470">
        <v>100</v>
      </c>
      <c r="B2470">
        <v>4.0234379999999996</v>
      </c>
      <c r="C2470">
        <v>2.03125</v>
      </c>
      <c r="D2470">
        <v>-3.0078130000000001</v>
      </c>
      <c r="E2470">
        <v>-3.0078130000000001</v>
      </c>
      <c r="F2470">
        <v>-3.0078130000000001</v>
      </c>
      <c r="G2470">
        <v>-3.0078130000000001</v>
      </c>
      <c r="H2470">
        <v>-3.9453130000000001</v>
      </c>
      <c r="I2470">
        <v>-3.9453130000000001</v>
      </c>
      <c r="J2470">
        <v>-5</v>
      </c>
    </row>
    <row r="2471" spans="1:10" x14ac:dyDescent="0.25">
      <c r="A2471">
        <v>190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240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400</v>
      </c>
      <c r="B2473">
        <v>4.9609379999999996</v>
      </c>
      <c r="C2473">
        <v>2.96875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-4.53125</v>
      </c>
      <c r="J2473">
        <v>-5</v>
      </c>
    </row>
    <row r="2474" spans="1:10" x14ac:dyDescent="0.25">
      <c r="A2474">
        <v>500</v>
      </c>
      <c r="B2474">
        <v>4.9609379999999996</v>
      </c>
      <c r="C2474">
        <v>2.96875</v>
      </c>
      <c r="D2474">
        <v>-3.0078130000000001</v>
      </c>
      <c r="E2474">
        <v>-3.0078130000000001</v>
      </c>
      <c r="F2474">
        <v>-1.953125</v>
      </c>
      <c r="G2474">
        <v>-3.0078130000000001</v>
      </c>
      <c r="H2474">
        <v>-3.9453130000000001</v>
      </c>
      <c r="I2474">
        <v>-4.53125</v>
      </c>
      <c r="J2474">
        <v>-5</v>
      </c>
    </row>
    <row r="2475" spans="1:10" x14ac:dyDescent="0.25">
      <c r="A2475">
        <v>600</v>
      </c>
      <c r="B2475">
        <v>6.015625</v>
      </c>
      <c r="C2475">
        <v>4.0234379999999996</v>
      </c>
      <c r="D2475">
        <v>-3.0078130000000001</v>
      </c>
      <c r="E2475">
        <v>-3.0078130000000001</v>
      </c>
      <c r="F2475">
        <v>-1.953125</v>
      </c>
      <c r="G2475">
        <v>-3.9453130000000001</v>
      </c>
      <c r="H2475">
        <v>-4.53125</v>
      </c>
      <c r="I2475">
        <v>-4.8828129999999996</v>
      </c>
      <c r="J2475">
        <v>-5</v>
      </c>
    </row>
    <row r="2476" spans="1:10" x14ac:dyDescent="0.25">
      <c r="A2476">
        <v>650</v>
      </c>
      <c r="B2476">
        <v>6.015625</v>
      </c>
      <c r="C2476">
        <v>4.0234379999999996</v>
      </c>
      <c r="D2476">
        <v>-1.953125</v>
      </c>
      <c r="E2476">
        <v>-1.953125</v>
      </c>
      <c r="F2476">
        <v>-1.953125</v>
      </c>
      <c r="G2476">
        <v>-3.9453130000000001</v>
      </c>
      <c r="H2476">
        <v>-4.53125</v>
      </c>
      <c r="I2476">
        <v>-4.8828129999999996</v>
      </c>
      <c r="J2476">
        <v>-5</v>
      </c>
    </row>
    <row r="2477" spans="1:10" x14ac:dyDescent="0.25">
      <c r="A2477">
        <v>900</v>
      </c>
      <c r="B2477">
        <v>6.015625</v>
      </c>
      <c r="C2477">
        <v>4.0234379999999996</v>
      </c>
      <c r="D2477">
        <v>-1.953125</v>
      </c>
      <c r="E2477">
        <v>-1.953125</v>
      </c>
      <c r="F2477">
        <v>-1.953125</v>
      </c>
      <c r="G2477">
        <v>-5</v>
      </c>
      <c r="H2477">
        <v>-4.8828129999999996</v>
      </c>
      <c r="I2477">
        <v>-5</v>
      </c>
      <c r="J2477">
        <v>-6.0546879999999996</v>
      </c>
    </row>
    <row r="2479" spans="1:10" x14ac:dyDescent="0.25">
      <c r="A2479" t="s">
        <v>286</v>
      </c>
      <c r="B2479" t="s">
        <v>287</v>
      </c>
    </row>
    <row r="2480" spans="1:10" x14ac:dyDescent="0.25">
      <c r="A2480" t="s">
        <v>3</v>
      </c>
      <c r="B2480" t="s">
        <v>6</v>
      </c>
    </row>
    <row r="2481" spans="1:2" x14ac:dyDescent="0.25">
      <c r="A2481">
        <v>1</v>
      </c>
      <c r="B2481">
        <v>500</v>
      </c>
    </row>
    <row r="2482" spans="1:2" x14ac:dyDescent="0.25">
      <c r="A2482">
        <v>2</v>
      </c>
      <c r="B2482">
        <v>600</v>
      </c>
    </row>
    <row r="2483" spans="1:2" x14ac:dyDescent="0.25">
      <c r="A2483">
        <v>3</v>
      </c>
      <c r="B2483">
        <v>800</v>
      </c>
    </row>
    <row r="2484" spans="1:2" x14ac:dyDescent="0.25">
      <c r="A2484">
        <v>4</v>
      </c>
      <c r="B2484">
        <v>1000</v>
      </c>
    </row>
    <row r="2485" spans="1:2" x14ac:dyDescent="0.25">
      <c r="A2485">
        <v>5</v>
      </c>
      <c r="B2485">
        <v>1200</v>
      </c>
    </row>
    <row r="2486" spans="1:2" x14ac:dyDescent="0.25">
      <c r="A2486">
        <v>6</v>
      </c>
      <c r="B2486">
        <v>1400</v>
      </c>
    </row>
    <row r="2487" spans="1:2" x14ac:dyDescent="0.25">
      <c r="A2487">
        <v>7</v>
      </c>
      <c r="B2487">
        <v>1600</v>
      </c>
    </row>
    <row r="2488" spans="1:2" x14ac:dyDescent="0.25">
      <c r="A2488">
        <v>8</v>
      </c>
      <c r="B2488">
        <v>1800</v>
      </c>
    </row>
    <row r="2489" spans="1:2" x14ac:dyDescent="0.25">
      <c r="A2489">
        <v>9</v>
      </c>
      <c r="B2489">
        <v>2000</v>
      </c>
    </row>
    <row r="2490" spans="1:2" x14ac:dyDescent="0.25">
      <c r="A2490">
        <v>10</v>
      </c>
      <c r="B2490">
        <v>2200</v>
      </c>
    </row>
    <row r="2491" spans="1:2" x14ac:dyDescent="0.25">
      <c r="A2491">
        <v>11</v>
      </c>
      <c r="B2491">
        <v>2300</v>
      </c>
    </row>
    <row r="2492" spans="1:2" x14ac:dyDescent="0.25">
      <c r="A2492">
        <v>12</v>
      </c>
      <c r="B2492">
        <v>2400</v>
      </c>
    </row>
    <row r="2493" spans="1:2" x14ac:dyDescent="0.25">
      <c r="A2493">
        <v>13</v>
      </c>
      <c r="B2493">
        <v>2600</v>
      </c>
    </row>
    <row r="2494" spans="1:2" x14ac:dyDescent="0.25">
      <c r="A2494">
        <v>14</v>
      </c>
      <c r="B2494">
        <v>2800</v>
      </c>
    </row>
    <row r="2495" spans="1:2" x14ac:dyDescent="0.25">
      <c r="A2495">
        <v>15</v>
      </c>
      <c r="B2495">
        <v>2900</v>
      </c>
    </row>
    <row r="2496" spans="1:2" x14ac:dyDescent="0.25">
      <c r="A2496">
        <v>16</v>
      </c>
      <c r="B2496">
        <v>3000</v>
      </c>
    </row>
    <row r="2497" spans="1:2" x14ac:dyDescent="0.25">
      <c r="A2497">
        <v>17</v>
      </c>
      <c r="B2497">
        <v>3200</v>
      </c>
    </row>
    <row r="2498" spans="1:2" x14ac:dyDescent="0.25">
      <c r="A2498">
        <v>18</v>
      </c>
      <c r="B2498">
        <v>3400</v>
      </c>
    </row>
    <row r="2499" spans="1:2" x14ac:dyDescent="0.25">
      <c r="A2499">
        <v>19</v>
      </c>
      <c r="B2499">
        <v>3500</v>
      </c>
    </row>
    <row r="2501" spans="1:2" x14ac:dyDescent="0.25">
      <c r="A2501" t="s">
        <v>288</v>
      </c>
      <c r="B2501" t="s">
        <v>289</v>
      </c>
    </row>
    <row r="2502" spans="1:2" x14ac:dyDescent="0.25">
      <c r="A2502" t="s">
        <v>3</v>
      </c>
      <c r="B2502" t="s">
        <v>16</v>
      </c>
    </row>
    <row r="2503" spans="1:2" x14ac:dyDescent="0.25">
      <c r="A2503">
        <v>1</v>
      </c>
      <c r="B2503">
        <v>0</v>
      </c>
    </row>
    <row r="2504" spans="1:2" x14ac:dyDescent="0.25">
      <c r="A2504">
        <v>2</v>
      </c>
      <c r="B2504">
        <v>9.9864130000000007</v>
      </c>
    </row>
    <row r="2505" spans="1:2" x14ac:dyDescent="0.25">
      <c r="A2505">
        <v>3</v>
      </c>
      <c r="B2505">
        <v>19.972826000000001</v>
      </c>
    </row>
    <row r="2506" spans="1:2" x14ac:dyDescent="0.25">
      <c r="A2506">
        <v>4</v>
      </c>
      <c r="B2506">
        <v>30.027173999999999</v>
      </c>
    </row>
    <row r="2507" spans="1:2" x14ac:dyDescent="0.25">
      <c r="A2507">
        <v>5</v>
      </c>
      <c r="B2507">
        <v>40.013587000000001</v>
      </c>
    </row>
    <row r="2508" spans="1:2" x14ac:dyDescent="0.25">
      <c r="A2508">
        <v>6</v>
      </c>
      <c r="B2508">
        <v>50</v>
      </c>
    </row>
    <row r="2509" spans="1:2" x14ac:dyDescent="0.25">
      <c r="A2509">
        <v>7</v>
      </c>
      <c r="B2509">
        <v>59.986412999999999</v>
      </c>
    </row>
    <row r="2510" spans="1:2" x14ac:dyDescent="0.25">
      <c r="A2510">
        <v>8</v>
      </c>
      <c r="B2510">
        <v>69.972825</v>
      </c>
    </row>
    <row r="2511" spans="1:2" x14ac:dyDescent="0.25">
      <c r="A2511">
        <v>9</v>
      </c>
      <c r="B2511">
        <v>80.027173000000005</v>
      </c>
    </row>
    <row r="2512" spans="1:2" x14ac:dyDescent="0.25">
      <c r="A2512">
        <v>10</v>
      </c>
      <c r="B2512">
        <v>90.013586000000004</v>
      </c>
    </row>
    <row r="2513" spans="1:17" x14ac:dyDescent="0.25">
      <c r="A2513">
        <v>11</v>
      </c>
      <c r="B2513">
        <v>99.999999000000003</v>
      </c>
    </row>
    <row r="2514" spans="1:17" x14ac:dyDescent="0.25">
      <c r="A2514">
        <v>12</v>
      </c>
      <c r="B2514">
        <v>109.986412</v>
      </c>
    </row>
    <row r="2515" spans="1:17" x14ac:dyDescent="0.25">
      <c r="A2515">
        <v>13</v>
      </c>
      <c r="B2515">
        <v>119.972825</v>
      </c>
    </row>
    <row r="2516" spans="1:17" x14ac:dyDescent="0.25">
      <c r="A2516">
        <v>14</v>
      </c>
      <c r="B2516">
        <v>130.027173</v>
      </c>
    </row>
    <row r="2517" spans="1:17" x14ac:dyDescent="0.25">
      <c r="A2517">
        <v>15</v>
      </c>
      <c r="B2517">
        <v>140.013586</v>
      </c>
    </row>
    <row r="2518" spans="1:17" x14ac:dyDescent="0.25">
      <c r="A2518">
        <v>16</v>
      </c>
      <c r="B2518">
        <v>149.999999</v>
      </c>
    </row>
    <row r="2520" spans="1:17" x14ac:dyDescent="0.25">
      <c r="A2520" t="s">
        <v>290</v>
      </c>
      <c r="B2520" t="s">
        <v>291</v>
      </c>
    </row>
    <row r="2521" spans="1:17" x14ac:dyDescent="0.25">
      <c r="B2521" t="s">
        <v>26</v>
      </c>
    </row>
    <row r="2522" spans="1:17" x14ac:dyDescent="0.25">
      <c r="A2522" t="s">
        <v>22</v>
      </c>
      <c r="B2522">
        <v>0</v>
      </c>
      <c r="C2522">
        <v>10</v>
      </c>
      <c r="D2522">
        <v>20</v>
      </c>
      <c r="E2522">
        <v>30</v>
      </c>
      <c r="F2522">
        <v>40</v>
      </c>
      <c r="G2522">
        <v>50</v>
      </c>
      <c r="H2522">
        <v>60</v>
      </c>
      <c r="I2522">
        <v>70</v>
      </c>
      <c r="J2522">
        <v>80</v>
      </c>
      <c r="K2522">
        <v>90</v>
      </c>
      <c r="L2522">
        <v>100</v>
      </c>
      <c r="M2522">
        <v>110</v>
      </c>
      <c r="N2522">
        <v>120</v>
      </c>
      <c r="O2522">
        <v>130</v>
      </c>
      <c r="P2522">
        <v>140</v>
      </c>
      <c r="Q2522">
        <v>150</v>
      </c>
    </row>
    <row r="2523" spans="1:17" x14ac:dyDescent="0.25">
      <c r="A2523">
        <v>500</v>
      </c>
      <c r="B2523">
        <v>-14.960938000000001</v>
      </c>
      <c r="C2523">
        <v>-14.960938000000001</v>
      </c>
      <c r="D2523">
        <v>-14.960938000000001</v>
      </c>
      <c r="E2523">
        <v>-14.960938000000001</v>
      </c>
      <c r="F2523">
        <v>-14.960938000000001</v>
      </c>
      <c r="G2523">
        <v>-14.960938000000001</v>
      </c>
      <c r="H2523">
        <v>-14.960938000000001</v>
      </c>
      <c r="I2523">
        <v>-14.960938000000001</v>
      </c>
      <c r="J2523">
        <v>-14.960938000000001</v>
      </c>
      <c r="K2523">
        <v>-14.960938000000001</v>
      </c>
      <c r="L2523">
        <v>-14.960938000000001</v>
      </c>
      <c r="M2523">
        <v>-14.960938000000001</v>
      </c>
      <c r="N2523">
        <v>-14.960938000000001</v>
      </c>
      <c r="O2523">
        <v>-14.960938000000001</v>
      </c>
      <c r="P2523">
        <v>-14.960938000000001</v>
      </c>
      <c r="Q2523">
        <v>-14.960938000000001</v>
      </c>
    </row>
    <row r="2524" spans="1:17" x14ac:dyDescent="0.25">
      <c r="A2524">
        <v>600</v>
      </c>
      <c r="B2524">
        <v>-14.960938000000001</v>
      </c>
      <c r="C2524">
        <v>-14.960938000000001</v>
      </c>
      <c r="D2524">
        <v>-14.960938000000001</v>
      </c>
      <c r="E2524">
        <v>-14.960938000000001</v>
      </c>
      <c r="F2524">
        <v>-14.960938000000001</v>
      </c>
      <c r="G2524">
        <v>-14.960938000000001</v>
      </c>
      <c r="H2524">
        <v>-14.960938000000001</v>
      </c>
      <c r="I2524">
        <v>-14.960938000000001</v>
      </c>
      <c r="J2524">
        <v>-14.960938000000001</v>
      </c>
      <c r="K2524">
        <v>-14.960938000000001</v>
      </c>
      <c r="L2524">
        <v>-14.960938000000001</v>
      </c>
      <c r="M2524">
        <v>-14.960938000000001</v>
      </c>
      <c r="N2524">
        <v>-14.960938000000001</v>
      </c>
      <c r="O2524">
        <v>-14.960938000000001</v>
      </c>
      <c r="P2524">
        <v>-14.960938000000001</v>
      </c>
      <c r="Q2524">
        <v>-14.960938000000001</v>
      </c>
    </row>
    <row r="2525" spans="1:17" x14ac:dyDescent="0.25">
      <c r="A2525">
        <v>800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1000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1200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1400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1600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1800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2000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2200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2300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2400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2600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2800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2900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3000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3200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3400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3500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3" spans="1:17" x14ac:dyDescent="0.25">
      <c r="A2543" t="s">
        <v>292</v>
      </c>
      <c r="B2543" t="s">
        <v>293</v>
      </c>
    </row>
    <row r="2544" spans="1:17" x14ac:dyDescent="0.25">
      <c r="A2544" t="s">
        <v>3</v>
      </c>
      <c r="B2544" t="s">
        <v>6</v>
      </c>
    </row>
    <row r="2545" spans="1:2" x14ac:dyDescent="0.25">
      <c r="A2545">
        <v>1</v>
      </c>
      <c r="B2545">
        <v>500</v>
      </c>
    </row>
    <row r="2546" spans="1:2" x14ac:dyDescent="0.25">
      <c r="A2546">
        <v>2</v>
      </c>
      <c r="B2546">
        <v>600</v>
      </c>
    </row>
    <row r="2547" spans="1:2" x14ac:dyDescent="0.25">
      <c r="A2547">
        <v>3</v>
      </c>
      <c r="B2547">
        <v>800</v>
      </c>
    </row>
    <row r="2548" spans="1:2" x14ac:dyDescent="0.25">
      <c r="A2548">
        <v>4</v>
      </c>
      <c r="B2548">
        <v>1000</v>
      </c>
    </row>
    <row r="2549" spans="1:2" x14ac:dyDescent="0.25">
      <c r="A2549">
        <v>5</v>
      </c>
      <c r="B2549">
        <v>1200</v>
      </c>
    </row>
    <row r="2550" spans="1:2" x14ac:dyDescent="0.25">
      <c r="A2550">
        <v>6</v>
      </c>
      <c r="B2550">
        <v>1400</v>
      </c>
    </row>
    <row r="2551" spans="1:2" x14ac:dyDescent="0.25">
      <c r="A2551">
        <v>7</v>
      </c>
      <c r="B2551">
        <v>1600</v>
      </c>
    </row>
    <row r="2552" spans="1:2" x14ac:dyDescent="0.25">
      <c r="A2552">
        <v>8</v>
      </c>
      <c r="B2552">
        <v>1800</v>
      </c>
    </row>
    <row r="2553" spans="1:2" x14ac:dyDescent="0.25">
      <c r="A2553">
        <v>9</v>
      </c>
      <c r="B2553">
        <v>2000</v>
      </c>
    </row>
    <row r="2554" spans="1:2" x14ac:dyDescent="0.25">
      <c r="A2554">
        <v>10</v>
      </c>
      <c r="B2554">
        <v>2200</v>
      </c>
    </row>
    <row r="2555" spans="1:2" x14ac:dyDescent="0.25">
      <c r="A2555">
        <v>11</v>
      </c>
      <c r="B2555">
        <v>2300</v>
      </c>
    </row>
    <row r="2556" spans="1:2" x14ac:dyDescent="0.25">
      <c r="A2556">
        <v>12</v>
      </c>
      <c r="B2556">
        <v>2400</v>
      </c>
    </row>
    <row r="2557" spans="1:2" x14ac:dyDescent="0.25">
      <c r="A2557">
        <v>13</v>
      </c>
      <c r="B2557">
        <v>2600</v>
      </c>
    </row>
    <row r="2558" spans="1:2" x14ac:dyDescent="0.25">
      <c r="A2558">
        <v>14</v>
      </c>
      <c r="B2558">
        <v>2800</v>
      </c>
    </row>
    <row r="2559" spans="1:2" x14ac:dyDescent="0.25">
      <c r="A2559">
        <v>15</v>
      </c>
      <c r="B2559">
        <v>2900</v>
      </c>
    </row>
    <row r="2560" spans="1:2" x14ac:dyDescent="0.25">
      <c r="A2560">
        <v>16</v>
      </c>
      <c r="B2560">
        <v>3000</v>
      </c>
    </row>
    <row r="2561" spans="1:2" x14ac:dyDescent="0.25">
      <c r="A2561">
        <v>17</v>
      </c>
      <c r="B2561">
        <v>3200</v>
      </c>
    </row>
    <row r="2562" spans="1:2" x14ac:dyDescent="0.25">
      <c r="A2562">
        <v>18</v>
      </c>
      <c r="B2562">
        <v>3400</v>
      </c>
    </row>
    <row r="2563" spans="1:2" x14ac:dyDescent="0.25">
      <c r="A2563">
        <v>19</v>
      </c>
      <c r="B2563">
        <v>3500</v>
      </c>
    </row>
    <row r="2565" spans="1:2" x14ac:dyDescent="0.25">
      <c r="A2565" t="s">
        <v>294</v>
      </c>
      <c r="B2565" t="s">
        <v>295</v>
      </c>
    </row>
    <row r="2566" spans="1:2" x14ac:dyDescent="0.25">
      <c r="A2566" t="s">
        <v>3</v>
      </c>
      <c r="B2566" t="s">
        <v>16</v>
      </c>
    </row>
    <row r="2567" spans="1:2" x14ac:dyDescent="0.25">
      <c r="A2567">
        <v>1</v>
      </c>
      <c r="B2567">
        <v>0</v>
      </c>
    </row>
    <row r="2568" spans="1:2" x14ac:dyDescent="0.25">
      <c r="A2568">
        <v>2</v>
      </c>
      <c r="B2568">
        <v>9.9864130000000007</v>
      </c>
    </row>
    <row r="2569" spans="1:2" x14ac:dyDescent="0.25">
      <c r="A2569">
        <v>3</v>
      </c>
      <c r="B2569">
        <v>19.972826000000001</v>
      </c>
    </row>
    <row r="2570" spans="1:2" x14ac:dyDescent="0.25">
      <c r="A2570">
        <v>4</v>
      </c>
      <c r="B2570">
        <v>30.027173999999999</v>
      </c>
    </row>
    <row r="2571" spans="1:2" x14ac:dyDescent="0.25">
      <c r="A2571">
        <v>5</v>
      </c>
      <c r="B2571">
        <v>40.013587000000001</v>
      </c>
    </row>
    <row r="2572" spans="1:2" x14ac:dyDescent="0.25">
      <c r="A2572">
        <v>6</v>
      </c>
      <c r="B2572">
        <v>50</v>
      </c>
    </row>
    <row r="2573" spans="1:2" x14ac:dyDescent="0.25">
      <c r="A2573">
        <v>7</v>
      </c>
      <c r="B2573">
        <v>59.986412999999999</v>
      </c>
    </row>
    <row r="2574" spans="1:2" x14ac:dyDescent="0.25">
      <c r="A2574">
        <v>8</v>
      </c>
      <c r="B2574">
        <v>69.972825</v>
      </c>
    </row>
    <row r="2575" spans="1:2" x14ac:dyDescent="0.25">
      <c r="A2575">
        <v>9</v>
      </c>
      <c r="B2575">
        <v>80.027173000000005</v>
      </c>
    </row>
    <row r="2576" spans="1:2" x14ac:dyDescent="0.25">
      <c r="A2576">
        <v>10</v>
      </c>
      <c r="B2576">
        <v>90.013586000000004</v>
      </c>
    </row>
    <row r="2577" spans="1:17" x14ac:dyDescent="0.25">
      <c r="A2577">
        <v>11</v>
      </c>
      <c r="B2577">
        <v>99.999999000000003</v>
      </c>
    </row>
    <row r="2578" spans="1:17" x14ac:dyDescent="0.25">
      <c r="A2578">
        <v>12</v>
      </c>
      <c r="B2578">
        <v>109.986412</v>
      </c>
    </row>
    <row r="2579" spans="1:17" x14ac:dyDescent="0.25">
      <c r="A2579">
        <v>13</v>
      </c>
      <c r="B2579">
        <v>119.972825</v>
      </c>
    </row>
    <row r="2580" spans="1:17" x14ac:dyDescent="0.25">
      <c r="A2580">
        <v>14</v>
      </c>
      <c r="B2580">
        <v>130.027173</v>
      </c>
    </row>
    <row r="2581" spans="1:17" x14ac:dyDescent="0.25">
      <c r="A2581">
        <v>15</v>
      </c>
      <c r="B2581">
        <v>140.013586</v>
      </c>
    </row>
    <row r="2582" spans="1:17" x14ac:dyDescent="0.25">
      <c r="A2582">
        <v>16</v>
      </c>
      <c r="B2582">
        <v>149.999999</v>
      </c>
    </row>
    <row r="2584" spans="1:17" x14ac:dyDescent="0.25">
      <c r="A2584" t="s">
        <v>296</v>
      </c>
      <c r="B2584" t="s">
        <v>297</v>
      </c>
    </row>
    <row r="2585" spans="1:17" x14ac:dyDescent="0.25">
      <c r="B2585" t="s">
        <v>26</v>
      </c>
    </row>
    <row r="2586" spans="1:17" x14ac:dyDescent="0.25">
      <c r="A2586" t="s">
        <v>22</v>
      </c>
      <c r="B2586">
        <v>0</v>
      </c>
      <c r="C2586">
        <v>10</v>
      </c>
      <c r="D2586">
        <v>20</v>
      </c>
      <c r="E2586">
        <v>30</v>
      </c>
      <c r="F2586">
        <v>40</v>
      </c>
      <c r="G2586">
        <v>50</v>
      </c>
      <c r="H2586">
        <v>60</v>
      </c>
      <c r="I2586">
        <v>70</v>
      </c>
      <c r="J2586">
        <v>80</v>
      </c>
      <c r="K2586">
        <v>90</v>
      </c>
      <c r="L2586">
        <v>100</v>
      </c>
      <c r="M2586">
        <v>110</v>
      </c>
      <c r="N2586">
        <v>120</v>
      </c>
      <c r="O2586">
        <v>130</v>
      </c>
      <c r="P2586">
        <v>140</v>
      </c>
      <c r="Q2586">
        <v>150</v>
      </c>
    </row>
    <row r="2587" spans="1:17" x14ac:dyDescent="0.25">
      <c r="A2587">
        <v>500</v>
      </c>
      <c r="B2587">
        <v>25</v>
      </c>
      <c r="C2587">
        <v>25</v>
      </c>
      <c r="D2587">
        <v>25</v>
      </c>
      <c r="E2587">
        <v>25</v>
      </c>
      <c r="F2587">
        <v>25</v>
      </c>
      <c r="G2587">
        <v>25</v>
      </c>
      <c r="H2587">
        <v>25</v>
      </c>
      <c r="I2587">
        <v>25</v>
      </c>
      <c r="J2587">
        <v>25</v>
      </c>
      <c r="K2587">
        <v>25</v>
      </c>
      <c r="L2587">
        <v>25</v>
      </c>
      <c r="M2587">
        <v>25</v>
      </c>
      <c r="N2587">
        <v>25</v>
      </c>
      <c r="O2587">
        <v>25</v>
      </c>
      <c r="P2587">
        <v>25</v>
      </c>
      <c r="Q2587">
        <v>25</v>
      </c>
    </row>
    <row r="2588" spans="1:17" x14ac:dyDescent="0.25">
      <c r="A2588">
        <v>600</v>
      </c>
      <c r="B2588">
        <v>25</v>
      </c>
      <c r="C2588">
        <v>25</v>
      </c>
      <c r="D2588">
        <v>25</v>
      </c>
      <c r="E2588">
        <v>25</v>
      </c>
      <c r="F2588">
        <v>25</v>
      </c>
      <c r="G2588">
        <v>25</v>
      </c>
      <c r="H2588">
        <v>25</v>
      </c>
      <c r="I2588">
        <v>25</v>
      </c>
      <c r="J2588">
        <v>25</v>
      </c>
      <c r="K2588">
        <v>25</v>
      </c>
      <c r="L2588">
        <v>25</v>
      </c>
      <c r="M2588">
        <v>25</v>
      </c>
      <c r="N2588">
        <v>25</v>
      </c>
      <c r="O2588">
        <v>25</v>
      </c>
      <c r="P2588">
        <v>25</v>
      </c>
      <c r="Q2588">
        <v>25</v>
      </c>
    </row>
    <row r="2589" spans="1:17" x14ac:dyDescent="0.25">
      <c r="A2589">
        <v>800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1000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1200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1400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1600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1800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2000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2200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2300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2400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2600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2800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2900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3000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3200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3400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3500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7" spans="1:17" x14ac:dyDescent="0.25">
      <c r="A2607" t="s">
        <v>298</v>
      </c>
      <c r="B2607" t="s">
        <v>299</v>
      </c>
    </row>
    <row r="2608" spans="1:17" x14ac:dyDescent="0.25">
      <c r="A2608" t="s">
        <v>3</v>
      </c>
      <c r="B2608" t="s">
        <v>6</v>
      </c>
    </row>
    <row r="2609" spans="1:2" x14ac:dyDescent="0.25">
      <c r="A2609">
        <v>1</v>
      </c>
      <c r="B2609">
        <v>0</v>
      </c>
    </row>
    <row r="2610" spans="1:2" x14ac:dyDescent="0.25">
      <c r="A2610">
        <v>2</v>
      </c>
      <c r="B2610">
        <v>500</v>
      </c>
    </row>
    <row r="2611" spans="1:2" x14ac:dyDescent="0.25">
      <c r="A2611">
        <v>3</v>
      </c>
      <c r="B2611">
        <v>1000</v>
      </c>
    </row>
    <row r="2612" spans="1:2" x14ac:dyDescent="0.25">
      <c r="A2612">
        <v>4</v>
      </c>
      <c r="B2612">
        <v>1500</v>
      </c>
    </row>
    <row r="2613" spans="1:2" x14ac:dyDescent="0.25">
      <c r="A2613">
        <v>5</v>
      </c>
      <c r="B2613">
        <v>3000</v>
      </c>
    </row>
    <row r="2614" spans="1:2" x14ac:dyDescent="0.25">
      <c r="A2614">
        <v>6</v>
      </c>
      <c r="B2614">
        <v>3200</v>
      </c>
    </row>
    <row r="2615" spans="1:2" x14ac:dyDescent="0.25">
      <c r="A2615">
        <v>7</v>
      </c>
      <c r="B2615">
        <v>4000</v>
      </c>
    </row>
    <row r="2617" spans="1:2" x14ac:dyDescent="0.25">
      <c r="A2617" t="s">
        <v>300</v>
      </c>
      <c r="B2617" t="s">
        <v>301</v>
      </c>
    </row>
    <row r="2618" spans="1:2" x14ac:dyDescent="0.25">
      <c r="A2618" t="s">
        <v>3</v>
      </c>
      <c r="B2618" t="s">
        <v>302</v>
      </c>
    </row>
    <row r="2619" spans="1:2" x14ac:dyDescent="0.25">
      <c r="A2619">
        <v>0</v>
      </c>
      <c r="B2619">
        <v>42.007812999999999</v>
      </c>
    </row>
    <row r="2620" spans="1:2" x14ac:dyDescent="0.25">
      <c r="A2620">
        <v>500</v>
      </c>
      <c r="B2620">
        <v>42.007812999999999</v>
      </c>
    </row>
    <row r="2621" spans="1:2" x14ac:dyDescent="0.25">
      <c r="A2621">
        <v>1000</v>
      </c>
      <c r="B2621">
        <v>42.007812999999999</v>
      </c>
    </row>
    <row r="2622" spans="1:2" x14ac:dyDescent="0.25">
      <c r="A2622">
        <v>1500</v>
      </c>
      <c r="B2622">
        <v>42.007812999999999</v>
      </c>
    </row>
    <row r="2623" spans="1:2" x14ac:dyDescent="0.25">
      <c r="A2623">
        <v>3000</v>
      </c>
      <c r="B2623">
        <v>42.007812999999999</v>
      </c>
    </row>
    <row r="2624" spans="1:2" x14ac:dyDescent="0.25">
      <c r="A2624">
        <v>3200</v>
      </c>
      <c r="B2624">
        <v>39.992187999999999</v>
      </c>
    </row>
    <row r="2625" spans="1:4" x14ac:dyDescent="0.25">
      <c r="A2625">
        <v>4000</v>
      </c>
      <c r="B2625">
        <v>33.992187999999999</v>
      </c>
    </row>
    <row r="2627" spans="1:4" x14ac:dyDescent="0.25">
      <c r="A2627" t="s">
        <v>303</v>
      </c>
      <c r="B2627">
        <v>40</v>
      </c>
      <c r="C2627" t="s">
        <v>304</v>
      </c>
      <c r="D2627" t="s">
        <v>305</v>
      </c>
    </row>
    <row r="2629" spans="1:4" x14ac:dyDescent="0.25">
      <c r="A2629" t="s">
        <v>306</v>
      </c>
      <c r="B2629">
        <v>-40.039062999999999</v>
      </c>
      <c r="C2629" t="s">
        <v>304</v>
      </c>
      <c r="D2629" t="s">
        <v>307</v>
      </c>
    </row>
    <row r="2631" spans="1:4" x14ac:dyDescent="0.25">
      <c r="A2631" t="s">
        <v>308</v>
      </c>
      <c r="B2631">
        <v>250</v>
      </c>
      <c r="C2631" t="s">
        <v>309</v>
      </c>
      <c r="D2631" t="s">
        <v>310</v>
      </c>
    </row>
    <row r="2633" spans="1:4" x14ac:dyDescent="0.25">
      <c r="A2633" t="s">
        <v>311</v>
      </c>
      <c r="B2633">
        <v>600</v>
      </c>
      <c r="C2633" t="s">
        <v>309</v>
      </c>
      <c r="D2633" t="s">
        <v>312</v>
      </c>
    </row>
    <row r="2635" spans="1:4" x14ac:dyDescent="0.25">
      <c r="A2635" t="s">
        <v>313</v>
      </c>
      <c r="B2635" t="s">
        <v>220</v>
      </c>
    </row>
    <row r="2636" spans="1:4" x14ac:dyDescent="0.25">
      <c r="A2636" t="s">
        <v>3</v>
      </c>
      <c r="B2636" t="s">
        <v>6</v>
      </c>
    </row>
    <row r="2637" spans="1:4" x14ac:dyDescent="0.25">
      <c r="A2637">
        <v>1</v>
      </c>
      <c r="B2637">
        <v>620</v>
      </c>
    </row>
    <row r="2638" spans="1:4" x14ac:dyDescent="0.25">
      <c r="A2638">
        <v>2</v>
      </c>
      <c r="B2638">
        <v>650</v>
      </c>
    </row>
    <row r="2639" spans="1:4" x14ac:dyDescent="0.25">
      <c r="A2639">
        <v>3</v>
      </c>
      <c r="B2639">
        <v>800</v>
      </c>
    </row>
    <row r="2640" spans="1:4" x14ac:dyDescent="0.25">
      <c r="A2640">
        <v>4</v>
      </c>
      <c r="B2640">
        <v>1000</v>
      </c>
    </row>
    <row r="2641" spans="1:2" x14ac:dyDescent="0.25">
      <c r="A2641">
        <v>5</v>
      </c>
      <c r="B2641">
        <v>1200</v>
      </c>
    </row>
    <row r="2642" spans="1:2" x14ac:dyDescent="0.25">
      <c r="A2642">
        <v>6</v>
      </c>
      <c r="B2642">
        <v>1400</v>
      </c>
    </row>
    <row r="2643" spans="1:2" x14ac:dyDescent="0.25">
      <c r="A2643">
        <v>7</v>
      </c>
      <c r="B2643">
        <v>1550</v>
      </c>
    </row>
    <row r="2644" spans="1:2" x14ac:dyDescent="0.25">
      <c r="A2644">
        <v>8</v>
      </c>
      <c r="B2644">
        <v>1700</v>
      </c>
    </row>
    <row r="2645" spans="1:2" x14ac:dyDescent="0.25">
      <c r="A2645">
        <v>9</v>
      </c>
      <c r="B2645">
        <v>1800</v>
      </c>
    </row>
    <row r="2646" spans="1:2" x14ac:dyDescent="0.25">
      <c r="A2646">
        <v>10</v>
      </c>
      <c r="B2646">
        <v>2000</v>
      </c>
    </row>
    <row r="2647" spans="1:2" x14ac:dyDescent="0.25">
      <c r="A2647">
        <v>11</v>
      </c>
      <c r="B2647">
        <v>2200</v>
      </c>
    </row>
    <row r="2648" spans="1:2" x14ac:dyDescent="0.25">
      <c r="A2648">
        <v>12</v>
      </c>
      <c r="B2648">
        <v>2400</v>
      </c>
    </row>
    <row r="2649" spans="1:2" x14ac:dyDescent="0.25">
      <c r="A2649">
        <v>13</v>
      </c>
      <c r="B2649">
        <v>2600</v>
      </c>
    </row>
    <row r="2650" spans="1:2" x14ac:dyDescent="0.25">
      <c r="A2650">
        <v>14</v>
      </c>
      <c r="B2650">
        <v>2800</v>
      </c>
    </row>
    <row r="2651" spans="1:2" x14ac:dyDescent="0.25">
      <c r="A2651">
        <v>15</v>
      </c>
      <c r="B2651">
        <v>2900</v>
      </c>
    </row>
    <row r="2652" spans="1:2" x14ac:dyDescent="0.25">
      <c r="A2652">
        <v>16</v>
      </c>
      <c r="B2652">
        <v>3000</v>
      </c>
    </row>
    <row r="2653" spans="1:2" x14ac:dyDescent="0.25">
      <c r="A2653">
        <v>17</v>
      </c>
      <c r="B2653">
        <v>3200</v>
      </c>
    </row>
    <row r="2654" spans="1:2" x14ac:dyDescent="0.25">
      <c r="A2654">
        <v>18</v>
      </c>
      <c r="B2654">
        <v>3300</v>
      </c>
    </row>
    <row r="2655" spans="1:2" x14ac:dyDescent="0.25">
      <c r="A2655">
        <v>19</v>
      </c>
      <c r="B2655">
        <v>3500</v>
      </c>
    </row>
    <row r="2657" spans="1:2" x14ac:dyDescent="0.25">
      <c r="A2657" t="s">
        <v>314</v>
      </c>
      <c r="B2657" t="s">
        <v>218</v>
      </c>
    </row>
    <row r="2658" spans="1:2" x14ac:dyDescent="0.25">
      <c r="A2658" t="s">
        <v>3</v>
      </c>
      <c r="B2658" t="s">
        <v>16</v>
      </c>
    </row>
    <row r="2659" spans="1:2" x14ac:dyDescent="0.25">
      <c r="A2659">
        <v>1</v>
      </c>
      <c r="B2659">
        <v>0</v>
      </c>
    </row>
    <row r="2660" spans="1:2" x14ac:dyDescent="0.25">
      <c r="A2660">
        <v>2</v>
      </c>
      <c r="B2660">
        <v>9.9864130000000007</v>
      </c>
    </row>
    <row r="2661" spans="1:2" x14ac:dyDescent="0.25">
      <c r="A2661">
        <v>3</v>
      </c>
      <c r="B2661">
        <v>19.972826000000001</v>
      </c>
    </row>
    <row r="2662" spans="1:2" x14ac:dyDescent="0.25">
      <c r="A2662">
        <v>4</v>
      </c>
      <c r="B2662">
        <v>30.027175</v>
      </c>
    </row>
    <row r="2663" spans="1:2" x14ac:dyDescent="0.25">
      <c r="A2663">
        <v>5</v>
      </c>
      <c r="B2663">
        <v>44.972827000000002</v>
      </c>
    </row>
    <row r="2664" spans="1:2" x14ac:dyDescent="0.25">
      <c r="A2664">
        <v>6</v>
      </c>
      <c r="B2664">
        <v>55.027175</v>
      </c>
    </row>
    <row r="2665" spans="1:2" x14ac:dyDescent="0.25">
      <c r="A2665">
        <v>7</v>
      </c>
      <c r="B2665">
        <v>65.013587999999999</v>
      </c>
    </row>
    <row r="2666" spans="1:2" x14ac:dyDescent="0.25">
      <c r="A2666">
        <v>8</v>
      </c>
      <c r="B2666">
        <v>75.000001999999995</v>
      </c>
    </row>
    <row r="2667" spans="1:2" x14ac:dyDescent="0.25">
      <c r="A2667">
        <v>9</v>
      </c>
      <c r="B2667">
        <v>84.986414999999994</v>
      </c>
    </row>
    <row r="2668" spans="1:2" x14ac:dyDescent="0.25">
      <c r="A2668">
        <v>10</v>
      </c>
      <c r="B2668">
        <v>94.972828000000007</v>
      </c>
    </row>
    <row r="2669" spans="1:2" x14ac:dyDescent="0.25">
      <c r="A2669">
        <v>11</v>
      </c>
      <c r="B2669">
        <v>109.98641499999999</v>
      </c>
    </row>
    <row r="2670" spans="1:2" x14ac:dyDescent="0.25">
      <c r="A2670">
        <v>12</v>
      </c>
      <c r="B2670">
        <v>119.972829</v>
      </c>
    </row>
    <row r="2671" spans="1:2" x14ac:dyDescent="0.25">
      <c r="A2671">
        <v>13</v>
      </c>
      <c r="B2671">
        <v>125.00000300000001</v>
      </c>
    </row>
    <row r="2672" spans="1:2" x14ac:dyDescent="0.25">
      <c r="A2672">
        <v>14</v>
      </c>
      <c r="B2672">
        <v>130.02717699999999</v>
      </c>
    </row>
    <row r="2673" spans="1:2" x14ac:dyDescent="0.25">
      <c r="A2673">
        <v>15</v>
      </c>
      <c r="B2673">
        <v>134.98641599999999</v>
      </c>
    </row>
    <row r="2674" spans="1:2" x14ac:dyDescent="0.25">
      <c r="A2674">
        <v>16</v>
      </c>
      <c r="B2674">
        <v>140.01358999999999</v>
      </c>
    </row>
    <row r="2676" spans="1:2" x14ac:dyDescent="0.25">
      <c r="A2676" t="s">
        <v>315</v>
      </c>
      <c r="B2676" t="s">
        <v>316</v>
      </c>
    </row>
    <row r="2677" spans="1:2" x14ac:dyDescent="0.25">
      <c r="A2677" t="s">
        <v>3</v>
      </c>
      <c r="B2677" t="s">
        <v>6</v>
      </c>
    </row>
    <row r="2678" spans="1:2" x14ac:dyDescent="0.25">
      <c r="A2678">
        <v>1</v>
      </c>
      <c r="B2678">
        <v>620</v>
      </c>
    </row>
    <row r="2679" spans="1:2" x14ac:dyDescent="0.25">
      <c r="A2679">
        <v>2</v>
      </c>
      <c r="B2679">
        <v>650</v>
      </c>
    </row>
    <row r="2680" spans="1:2" x14ac:dyDescent="0.25">
      <c r="A2680">
        <v>3</v>
      </c>
      <c r="B2680">
        <v>800</v>
      </c>
    </row>
    <row r="2681" spans="1:2" x14ac:dyDescent="0.25">
      <c r="A2681">
        <v>4</v>
      </c>
      <c r="B2681">
        <v>1000</v>
      </c>
    </row>
    <row r="2682" spans="1:2" x14ac:dyDescent="0.25">
      <c r="A2682">
        <v>5</v>
      </c>
      <c r="B2682">
        <v>1200</v>
      </c>
    </row>
    <row r="2683" spans="1:2" x14ac:dyDescent="0.25">
      <c r="A2683">
        <v>6</v>
      </c>
      <c r="B2683">
        <v>1400</v>
      </c>
    </row>
    <row r="2684" spans="1:2" x14ac:dyDescent="0.25">
      <c r="A2684">
        <v>7</v>
      </c>
      <c r="B2684">
        <v>1550</v>
      </c>
    </row>
    <row r="2685" spans="1:2" x14ac:dyDescent="0.25">
      <c r="A2685">
        <v>8</v>
      </c>
      <c r="B2685">
        <v>1700</v>
      </c>
    </row>
    <row r="2686" spans="1:2" x14ac:dyDescent="0.25">
      <c r="A2686">
        <v>9</v>
      </c>
      <c r="B2686">
        <v>1800</v>
      </c>
    </row>
    <row r="2687" spans="1:2" x14ac:dyDescent="0.25">
      <c r="A2687">
        <v>10</v>
      </c>
      <c r="B2687">
        <v>2000</v>
      </c>
    </row>
    <row r="2688" spans="1:2" x14ac:dyDescent="0.25">
      <c r="A2688">
        <v>11</v>
      </c>
      <c r="B2688">
        <v>2200</v>
      </c>
    </row>
    <row r="2689" spans="1:2" x14ac:dyDescent="0.25">
      <c r="A2689">
        <v>12</v>
      </c>
      <c r="B2689">
        <v>2400</v>
      </c>
    </row>
    <row r="2690" spans="1:2" x14ac:dyDescent="0.25">
      <c r="A2690">
        <v>13</v>
      </c>
      <c r="B2690">
        <v>2600</v>
      </c>
    </row>
    <row r="2691" spans="1:2" x14ac:dyDescent="0.25">
      <c r="A2691">
        <v>14</v>
      </c>
      <c r="B2691">
        <v>2800</v>
      </c>
    </row>
    <row r="2692" spans="1:2" x14ac:dyDescent="0.25">
      <c r="A2692">
        <v>15</v>
      </c>
      <c r="B2692">
        <v>2900</v>
      </c>
    </row>
    <row r="2693" spans="1:2" x14ac:dyDescent="0.25">
      <c r="A2693">
        <v>16</v>
      </c>
      <c r="B2693">
        <v>3000</v>
      </c>
    </row>
    <row r="2694" spans="1:2" x14ac:dyDescent="0.25">
      <c r="A2694">
        <v>17</v>
      </c>
      <c r="B2694">
        <v>3200</v>
      </c>
    </row>
    <row r="2695" spans="1:2" x14ac:dyDescent="0.25">
      <c r="A2695">
        <v>18</v>
      </c>
      <c r="B2695">
        <v>3300</v>
      </c>
    </row>
    <row r="2696" spans="1:2" x14ac:dyDescent="0.25">
      <c r="A2696">
        <v>19</v>
      </c>
      <c r="B2696">
        <v>3500</v>
      </c>
    </row>
    <row r="2698" spans="1:2" x14ac:dyDescent="0.25">
      <c r="A2698" t="s">
        <v>317</v>
      </c>
      <c r="B2698" t="s">
        <v>318</v>
      </c>
    </row>
    <row r="2699" spans="1:2" x14ac:dyDescent="0.25">
      <c r="A2699" t="s">
        <v>3</v>
      </c>
      <c r="B2699" t="s">
        <v>16</v>
      </c>
    </row>
    <row r="2700" spans="1:2" x14ac:dyDescent="0.25">
      <c r="A2700">
        <v>1</v>
      </c>
      <c r="B2700">
        <v>0</v>
      </c>
    </row>
    <row r="2701" spans="1:2" x14ac:dyDescent="0.25">
      <c r="A2701">
        <v>2</v>
      </c>
      <c r="B2701">
        <v>9.9864130000000007</v>
      </c>
    </row>
    <row r="2702" spans="1:2" x14ac:dyDescent="0.25">
      <c r="A2702">
        <v>3</v>
      </c>
      <c r="B2702">
        <v>19.972826000000001</v>
      </c>
    </row>
    <row r="2703" spans="1:2" x14ac:dyDescent="0.25">
      <c r="A2703">
        <v>4</v>
      </c>
      <c r="B2703">
        <v>30.027175</v>
      </c>
    </row>
    <row r="2704" spans="1:2" x14ac:dyDescent="0.25">
      <c r="A2704">
        <v>5</v>
      </c>
      <c r="B2704">
        <v>44.972827000000002</v>
      </c>
    </row>
    <row r="2705" spans="1:17" x14ac:dyDescent="0.25">
      <c r="A2705">
        <v>6</v>
      </c>
      <c r="B2705">
        <v>55.027175</v>
      </c>
    </row>
    <row r="2706" spans="1:17" x14ac:dyDescent="0.25">
      <c r="A2706">
        <v>7</v>
      </c>
      <c r="B2706">
        <v>65.013587999999999</v>
      </c>
    </row>
    <row r="2707" spans="1:17" x14ac:dyDescent="0.25">
      <c r="A2707">
        <v>8</v>
      </c>
      <c r="B2707">
        <v>75.000001999999995</v>
      </c>
    </row>
    <row r="2708" spans="1:17" x14ac:dyDescent="0.25">
      <c r="A2708">
        <v>9</v>
      </c>
      <c r="B2708">
        <v>84.986414999999994</v>
      </c>
    </row>
    <row r="2709" spans="1:17" x14ac:dyDescent="0.25">
      <c r="A2709">
        <v>10</v>
      </c>
      <c r="B2709">
        <v>94.972828000000007</v>
      </c>
    </row>
    <row r="2710" spans="1:17" x14ac:dyDescent="0.25">
      <c r="A2710">
        <v>11</v>
      </c>
      <c r="B2710">
        <v>109.98641499999999</v>
      </c>
    </row>
    <row r="2711" spans="1:17" x14ac:dyDescent="0.25">
      <c r="A2711">
        <v>12</v>
      </c>
      <c r="B2711">
        <v>119.972829</v>
      </c>
    </row>
    <row r="2712" spans="1:17" x14ac:dyDescent="0.25">
      <c r="A2712">
        <v>13</v>
      </c>
      <c r="B2712">
        <v>125.00000300000001</v>
      </c>
    </row>
    <row r="2713" spans="1:17" x14ac:dyDescent="0.25">
      <c r="A2713">
        <v>14</v>
      </c>
      <c r="B2713">
        <v>130.02717699999999</v>
      </c>
    </row>
    <row r="2714" spans="1:17" x14ac:dyDescent="0.25">
      <c r="A2714">
        <v>15</v>
      </c>
      <c r="B2714">
        <v>134.98641599999999</v>
      </c>
    </row>
    <row r="2715" spans="1:17" x14ac:dyDescent="0.25">
      <c r="A2715">
        <v>16</v>
      </c>
      <c r="B2715">
        <v>140.01358999999999</v>
      </c>
    </row>
    <row r="2717" spans="1:17" x14ac:dyDescent="0.25">
      <c r="A2717" t="s">
        <v>1121</v>
      </c>
      <c r="B2717" t="s">
        <v>1122</v>
      </c>
    </row>
    <row r="2718" spans="1:17" x14ac:dyDescent="0.25">
      <c r="B2718" t="s">
        <v>26</v>
      </c>
    </row>
    <row r="2719" spans="1:17" x14ac:dyDescent="0.25">
      <c r="A2719" t="s">
        <v>22</v>
      </c>
      <c r="B2719">
        <v>0</v>
      </c>
      <c r="C2719">
        <v>10</v>
      </c>
      <c r="D2719">
        <v>20</v>
      </c>
      <c r="E2719">
        <v>30</v>
      </c>
      <c r="F2719">
        <v>45</v>
      </c>
      <c r="G2719">
        <v>55</v>
      </c>
      <c r="H2719">
        <v>65</v>
      </c>
      <c r="I2719">
        <v>75</v>
      </c>
      <c r="J2719">
        <v>85</v>
      </c>
      <c r="K2719">
        <v>95</v>
      </c>
      <c r="L2719">
        <v>110</v>
      </c>
      <c r="M2719">
        <v>120</v>
      </c>
      <c r="N2719">
        <v>125</v>
      </c>
      <c r="O2719">
        <v>130</v>
      </c>
      <c r="P2719">
        <v>135</v>
      </c>
      <c r="Q2719">
        <v>140</v>
      </c>
    </row>
    <row r="2720" spans="1:17" x14ac:dyDescent="0.25">
      <c r="A2720">
        <v>620</v>
      </c>
      <c r="B2720">
        <v>13.007813000000001</v>
      </c>
      <c r="C2720">
        <v>13.007813000000001</v>
      </c>
      <c r="D2720">
        <v>13.007813000000001</v>
      </c>
      <c r="E2720">
        <v>13.945313000000001</v>
      </c>
      <c r="F2720">
        <v>13.945313000000001</v>
      </c>
      <c r="G2720">
        <v>14.53125</v>
      </c>
      <c r="H2720">
        <v>15</v>
      </c>
      <c r="I2720">
        <v>18.046875</v>
      </c>
      <c r="J2720">
        <v>19.101562999999999</v>
      </c>
      <c r="K2720">
        <v>20.273437999999999</v>
      </c>
      <c r="L2720">
        <v>21.796875</v>
      </c>
      <c r="M2720">
        <v>22.96875</v>
      </c>
      <c r="N2720">
        <v>23.4375</v>
      </c>
      <c r="O2720">
        <v>24.023437999999999</v>
      </c>
      <c r="P2720">
        <v>24.492187999999999</v>
      </c>
      <c r="Q2720">
        <v>25.078125</v>
      </c>
    </row>
    <row r="2721" spans="1:17" x14ac:dyDescent="0.25">
      <c r="A2721">
        <v>650</v>
      </c>
      <c r="B2721">
        <v>13.007813000000001</v>
      </c>
      <c r="C2721">
        <v>13.007813000000001</v>
      </c>
      <c r="D2721">
        <v>13.007813000000001</v>
      </c>
      <c r="E2721">
        <v>9.9609380000000005</v>
      </c>
      <c r="F2721">
        <v>11.015625</v>
      </c>
      <c r="G2721">
        <v>14.53125</v>
      </c>
      <c r="H2721">
        <v>15</v>
      </c>
      <c r="I2721">
        <v>18.046875</v>
      </c>
      <c r="J2721">
        <v>19.101562999999999</v>
      </c>
      <c r="K2721">
        <v>20.273437999999999</v>
      </c>
      <c r="L2721">
        <v>21.796875</v>
      </c>
      <c r="M2721">
        <v>22.96875</v>
      </c>
      <c r="N2721">
        <v>23.4375</v>
      </c>
      <c r="O2721">
        <v>24.023437999999999</v>
      </c>
      <c r="P2721">
        <v>24.492187999999999</v>
      </c>
      <c r="Q2721">
        <v>25.078125</v>
      </c>
    </row>
    <row r="2722" spans="1:17" x14ac:dyDescent="0.25">
      <c r="A2722">
        <v>800</v>
      </c>
      <c r="B2722">
        <v>13.007813000000001</v>
      </c>
      <c r="C2722">
        <v>13.007813000000001</v>
      </c>
      <c r="D2722">
        <v>13.007813000000001</v>
      </c>
      <c r="E2722">
        <v>9.9609380000000005</v>
      </c>
      <c r="F2722">
        <v>9.9609380000000005</v>
      </c>
      <c r="G2722">
        <v>13.945313000000001</v>
      </c>
      <c r="H2722">
        <v>13.945313000000001</v>
      </c>
      <c r="I2722">
        <v>18.046875</v>
      </c>
      <c r="J2722">
        <v>20.15625</v>
      </c>
      <c r="K2722">
        <v>20.625</v>
      </c>
      <c r="L2722">
        <v>21.210937999999999</v>
      </c>
      <c r="M2722">
        <v>21.5625</v>
      </c>
      <c r="N2722">
        <v>21.679687999999999</v>
      </c>
      <c r="O2722">
        <v>21.914062999999999</v>
      </c>
      <c r="P2722">
        <v>22.148437999999999</v>
      </c>
      <c r="Q2722">
        <v>22.265625</v>
      </c>
    </row>
    <row r="2723" spans="1:17" x14ac:dyDescent="0.25">
      <c r="A2723">
        <v>1000</v>
      </c>
      <c r="B2723">
        <v>9.9609380000000005</v>
      </c>
      <c r="C2723">
        <v>9.9609380000000005</v>
      </c>
      <c r="D2723">
        <v>9.9609380000000005</v>
      </c>
      <c r="E2723">
        <v>9.9609380000000005</v>
      </c>
      <c r="F2723">
        <v>9.9609380000000005</v>
      </c>
      <c r="G2723">
        <v>13.945313000000001</v>
      </c>
      <c r="H2723">
        <v>13.945313000000001</v>
      </c>
      <c r="I2723">
        <v>18.046875</v>
      </c>
      <c r="J2723">
        <v>20.976562999999999</v>
      </c>
      <c r="K2723">
        <v>20.976562999999999</v>
      </c>
      <c r="L2723">
        <v>20.273437999999999</v>
      </c>
      <c r="M2723">
        <v>19.6875</v>
      </c>
      <c r="N2723">
        <v>19.453125</v>
      </c>
      <c r="O2723">
        <v>19.21875</v>
      </c>
      <c r="P2723">
        <v>18.867187999999999</v>
      </c>
      <c r="Q2723">
        <v>18.632812999999999</v>
      </c>
    </row>
    <row r="2724" spans="1:17" x14ac:dyDescent="0.25">
      <c r="A2724">
        <v>1200</v>
      </c>
      <c r="B2724">
        <v>9.4921880000000005</v>
      </c>
      <c r="C2724">
        <v>9.4921880000000005</v>
      </c>
      <c r="D2724">
        <v>9.4921880000000005</v>
      </c>
      <c r="E2724">
        <v>9.9609380000000005</v>
      </c>
      <c r="F2724">
        <v>11.015625</v>
      </c>
      <c r="G2724">
        <v>13.007813000000001</v>
      </c>
      <c r="H2724">
        <v>13.945313000000001</v>
      </c>
      <c r="I2724">
        <v>18.046875</v>
      </c>
      <c r="J2724">
        <v>20.976562999999999</v>
      </c>
      <c r="K2724">
        <v>20.976562999999999</v>
      </c>
      <c r="L2724">
        <v>20.976562999999999</v>
      </c>
      <c r="M2724">
        <v>28.007812999999999</v>
      </c>
      <c r="N2724">
        <v>28.007812999999999</v>
      </c>
      <c r="O2724">
        <v>33.984375</v>
      </c>
      <c r="P2724">
        <v>33.984375</v>
      </c>
      <c r="Q2724">
        <v>33.984375</v>
      </c>
    </row>
    <row r="2725" spans="1:17" x14ac:dyDescent="0.25">
      <c r="A2725">
        <v>1400</v>
      </c>
      <c r="B2725">
        <v>9.4921880000000005</v>
      </c>
      <c r="C2725">
        <v>9.4921880000000005</v>
      </c>
      <c r="D2725">
        <v>9.9609380000000005</v>
      </c>
      <c r="E2725">
        <v>10.898438000000001</v>
      </c>
      <c r="F2725">
        <v>11.601563000000001</v>
      </c>
      <c r="G2725">
        <v>14.53125</v>
      </c>
      <c r="H2725">
        <v>16.992187999999999</v>
      </c>
      <c r="I2725">
        <v>22.03125</v>
      </c>
      <c r="J2725">
        <v>22.03125</v>
      </c>
      <c r="K2725">
        <v>22.03125</v>
      </c>
      <c r="L2725">
        <v>22.03125</v>
      </c>
      <c r="M2725">
        <v>31.992187999999999</v>
      </c>
      <c r="N2725">
        <v>46.054687999999999</v>
      </c>
      <c r="O2725">
        <v>46.054687999999999</v>
      </c>
      <c r="P2725">
        <v>46.054687999999999</v>
      </c>
      <c r="Q2725">
        <v>46.054687999999999</v>
      </c>
    </row>
    <row r="2726" spans="1:17" x14ac:dyDescent="0.25">
      <c r="A2726">
        <v>1550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11.953125</v>
      </c>
      <c r="G2726">
        <v>18.046875</v>
      </c>
      <c r="H2726">
        <v>22.96875</v>
      </c>
      <c r="I2726">
        <v>26.015625</v>
      </c>
      <c r="J2726">
        <v>26.015625</v>
      </c>
      <c r="K2726">
        <v>26.015625</v>
      </c>
      <c r="L2726">
        <v>30</v>
      </c>
      <c r="M2726">
        <v>47.226562999999999</v>
      </c>
      <c r="N2726">
        <v>46.054687999999999</v>
      </c>
      <c r="O2726">
        <v>46.054687999999999</v>
      </c>
      <c r="P2726">
        <v>46.054687999999999</v>
      </c>
      <c r="Q2726">
        <v>46.054687999999999</v>
      </c>
    </row>
    <row r="2727" spans="1:17" x14ac:dyDescent="0.25">
      <c r="A2727">
        <v>1700</v>
      </c>
      <c r="B2727">
        <v>9.4921880000000005</v>
      </c>
      <c r="C2727">
        <v>9.4921880000000005</v>
      </c>
      <c r="D2727">
        <v>9.9609380000000005</v>
      </c>
      <c r="E2727">
        <v>10.664063000000001</v>
      </c>
      <c r="F2727">
        <v>16.054687999999999</v>
      </c>
      <c r="G2727">
        <v>24.023437999999999</v>
      </c>
      <c r="H2727">
        <v>28.007812999999999</v>
      </c>
      <c r="I2727">
        <v>35.039062999999999</v>
      </c>
      <c r="J2727">
        <v>37.96875</v>
      </c>
      <c r="K2727">
        <v>39.960937999999999</v>
      </c>
      <c r="L2727">
        <v>45</v>
      </c>
      <c r="M2727">
        <v>48.867187999999999</v>
      </c>
      <c r="N2727">
        <v>47.695312999999999</v>
      </c>
      <c r="O2727">
        <v>47.34375</v>
      </c>
      <c r="P2727">
        <v>47.34375</v>
      </c>
      <c r="Q2727">
        <v>47.34375</v>
      </c>
    </row>
    <row r="2728" spans="1:17" x14ac:dyDescent="0.25">
      <c r="A2728">
        <v>1800</v>
      </c>
      <c r="B2728">
        <v>9.4921880000000005</v>
      </c>
      <c r="C2728">
        <v>9.4921880000000005</v>
      </c>
      <c r="D2728">
        <v>9.9609380000000005</v>
      </c>
      <c r="E2728">
        <v>11.015625</v>
      </c>
      <c r="F2728">
        <v>20.039062999999999</v>
      </c>
      <c r="G2728">
        <v>28.007812999999999</v>
      </c>
      <c r="H2728">
        <v>35.039062999999999</v>
      </c>
      <c r="I2728">
        <v>41.25</v>
      </c>
      <c r="J2728">
        <v>43.007812999999999</v>
      </c>
      <c r="K2728">
        <v>46.40625</v>
      </c>
      <c r="L2728">
        <v>48.164062999999999</v>
      </c>
      <c r="M2728">
        <v>48.75</v>
      </c>
      <c r="N2728">
        <v>48.046875</v>
      </c>
      <c r="O2728">
        <v>48.046875</v>
      </c>
      <c r="P2728">
        <v>48.046875</v>
      </c>
      <c r="Q2728">
        <v>48.046875</v>
      </c>
    </row>
    <row r="2729" spans="1:17" x14ac:dyDescent="0.25">
      <c r="A2729">
        <v>2000</v>
      </c>
      <c r="B2729">
        <v>9.9609380000000005</v>
      </c>
      <c r="C2729">
        <v>11.484375</v>
      </c>
      <c r="D2729">
        <v>13.476563000000001</v>
      </c>
      <c r="E2729">
        <v>13.476563000000001</v>
      </c>
      <c r="F2729">
        <v>22.96875</v>
      </c>
      <c r="G2729">
        <v>28.945312999999999</v>
      </c>
      <c r="H2729">
        <v>39.023437999999999</v>
      </c>
      <c r="I2729">
        <v>45</v>
      </c>
      <c r="J2729">
        <v>46.992187999999999</v>
      </c>
      <c r="K2729">
        <v>47.695312999999999</v>
      </c>
      <c r="L2729">
        <v>50.976562999999999</v>
      </c>
      <c r="M2729">
        <v>53.203125</v>
      </c>
      <c r="N2729">
        <v>54.257812999999999</v>
      </c>
      <c r="O2729">
        <v>55.3125</v>
      </c>
      <c r="P2729">
        <v>56.367187999999999</v>
      </c>
      <c r="Q2729">
        <v>57.421875</v>
      </c>
    </row>
    <row r="2730" spans="1:17" x14ac:dyDescent="0.25">
      <c r="A2730">
        <v>2200</v>
      </c>
      <c r="B2730">
        <v>9.9609380000000005</v>
      </c>
      <c r="C2730">
        <v>13.476563000000001</v>
      </c>
      <c r="D2730">
        <v>16.992187999999999</v>
      </c>
      <c r="E2730">
        <v>18.046875</v>
      </c>
      <c r="F2730">
        <v>26.015625</v>
      </c>
      <c r="G2730">
        <v>37.96875</v>
      </c>
      <c r="H2730">
        <v>43.945312999999999</v>
      </c>
      <c r="I2730">
        <v>54.023437999999999</v>
      </c>
      <c r="J2730">
        <v>54.492187999999999</v>
      </c>
      <c r="K2730">
        <v>54.492187999999999</v>
      </c>
      <c r="L2730">
        <v>54.960937999999999</v>
      </c>
      <c r="M2730">
        <v>52.617187999999999</v>
      </c>
      <c r="N2730">
        <v>52.382812999999999</v>
      </c>
      <c r="O2730">
        <v>52.617187999999999</v>
      </c>
      <c r="P2730">
        <v>52.851562999999999</v>
      </c>
      <c r="Q2730">
        <v>53.085937999999999</v>
      </c>
    </row>
    <row r="2731" spans="1:17" x14ac:dyDescent="0.25">
      <c r="A2731">
        <v>2400</v>
      </c>
      <c r="B2731">
        <v>9.9609380000000005</v>
      </c>
      <c r="C2731">
        <v>12.539063000000001</v>
      </c>
      <c r="D2731">
        <v>13.007813000000001</v>
      </c>
      <c r="E2731">
        <v>15</v>
      </c>
      <c r="F2731">
        <v>26.015625</v>
      </c>
      <c r="G2731">
        <v>37.03125</v>
      </c>
      <c r="H2731">
        <v>46.992187999999999</v>
      </c>
      <c r="I2731">
        <v>54.492187999999999</v>
      </c>
      <c r="J2731">
        <v>54.492187999999999</v>
      </c>
      <c r="K2731">
        <v>54.492187999999999</v>
      </c>
      <c r="L2731">
        <v>54.960937999999999</v>
      </c>
      <c r="M2731">
        <v>52.148437999999999</v>
      </c>
      <c r="N2731">
        <v>52.265625</v>
      </c>
      <c r="O2731">
        <v>52.5</v>
      </c>
      <c r="P2731">
        <v>52.03125</v>
      </c>
      <c r="Q2731">
        <v>52.265625</v>
      </c>
    </row>
    <row r="2732" spans="1:17" x14ac:dyDescent="0.25">
      <c r="A2732">
        <v>2600</v>
      </c>
      <c r="B2732">
        <v>9.9609380000000005</v>
      </c>
      <c r="C2732">
        <v>12.539063000000001</v>
      </c>
      <c r="D2732">
        <v>13.007813000000001</v>
      </c>
      <c r="E2732">
        <v>15</v>
      </c>
      <c r="F2732">
        <v>22.03125</v>
      </c>
      <c r="G2732">
        <v>35.507812999999999</v>
      </c>
      <c r="H2732">
        <v>43.945312999999999</v>
      </c>
      <c r="I2732">
        <v>54.492187999999999</v>
      </c>
      <c r="J2732">
        <v>54.492187999999999</v>
      </c>
      <c r="K2732">
        <v>54.492187999999999</v>
      </c>
      <c r="L2732">
        <v>54.960937999999999</v>
      </c>
      <c r="M2732">
        <v>53.320312999999999</v>
      </c>
      <c r="N2732">
        <v>54.023437999999999</v>
      </c>
      <c r="O2732">
        <v>53.789062999999999</v>
      </c>
      <c r="P2732">
        <v>54.140625</v>
      </c>
      <c r="Q2732">
        <v>54.84375</v>
      </c>
    </row>
    <row r="2733" spans="1:17" x14ac:dyDescent="0.25">
      <c r="A2733">
        <v>2800</v>
      </c>
      <c r="B2733">
        <v>9.9609380000000005</v>
      </c>
      <c r="C2733">
        <v>11.015625</v>
      </c>
      <c r="D2733">
        <v>11.953125</v>
      </c>
      <c r="E2733">
        <v>16.054687999999999</v>
      </c>
      <c r="F2733">
        <v>22.03125</v>
      </c>
      <c r="G2733">
        <v>35.976562999999999</v>
      </c>
      <c r="H2733">
        <v>43.007812999999999</v>
      </c>
      <c r="I2733">
        <v>52.96875</v>
      </c>
      <c r="J2733">
        <v>54.492187999999999</v>
      </c>
      <c r="K2733">
        <v>54.492187999999999</v>
      </c>
      <c r="L2733">
        <v>54.960937999999999</v>
      </c>
      <c r="M2733">
        <v>52.96875</v>
      </c>
      <c r="N2733">
        <v>52.734375</v>
      </c>
      <c r="O2733">
        <v>51.445312999999999</v>
      </c>
      <c r="P2733">
        <v>50.507812999999999</v>
      </c>
      <c r="Q2733">
        <v>50.273437999999999</v>
      </c>
    </row>
    <row r="2734" spans="1:17" x14ac:dyDescent="0.25">
      <c r="A2734">
        <v>2900</v>
      </c>
      <c r="B2734">
        <v>9.9609380000000005</v>
      </c>
      <c r="C2734">
        <v>11.953125</v>
      </c>
      <c r="D2734">
        <v>11.953125</v>
      </c>
      <c r="E2734">
        <v>16.992187999999999</v>
      </c>
      <c r="F2734">
        <v>20.039062999999999</v>
      </c>
      <c r="G2734">
        <v>30</v>
      </c>
      <c r="H2734">
        <v>41.015625</v>
      </c>
      <c r="I2734">
        <v>45.46875</v>
      </c>
      <c r="J2734">
        <v>52.03125</v>
      </c>
      <c r="K2734">
        <v>52.03125</v>
      </c>
      <c r="L2734">
        <v>53.554687999999999</v>
      </c>
      <c r="M2734">
        <v>51.445312999999999</v>
      </c>
      <c r="N2734">
        <v>50.507812999999999</v>
      </c>
      <c r="O2734">
        <v>50.507812999999999</v>
      </c>
      <c r="P2734">
        <v>50.039062999999999</v>
      </c>
      <c r="Q2734">
        <v>49.335937999999999</v>
      </c>
    </row>
    <row r="2735" spans="1:17" x14ac:dyDescent="0.25">
      <c r="A2735">
        <v>3000</v>
      </c>
      <c r="B2735">
        <v>9.9609380000000005</v>
      </c>
      <c r="C2735">
        <v>11.015625</v>
      </c>
      <c r="D2735">
        <v>11.953125</v>
      </c>
      <c r="E2735">
        <v>13.007813000000001</v>
      </c>
      <c r="F2735">
        <v>13.945313000000001</v>
      </c>
      <c r="G2735">
        <v>22.96875</v>
      </c>
      <c r="H2735">
        <v>35.976562999999999</v>
      </c>
      <c r="I2735">
        <v>43.945312999999999</v>
      </c>
      <c r="J2735">
        <v>48.984375</v>
      </c>
      <c r="K2735">
        <v>48.984375</v>
      </c>
      <c r="L2735">
        <v>49.570312999999999</v>
      </c>
      <c r="M2735">
        <v>49.570312999999999</v>
      </c>
      <c r="N2735">
        <v>50.039062999999999</v>
      </c>
      <c r="O2735">
        <v>50.039062999999999</v>
      </c>
      <c r="P2735">
        <v>52.03125</v>
      </c>
      <c r="Q2735">
        <v>52.03125</v>
      </c>
    </row>
    <row r="2736" spans="1:17" x14ac:dyDescent="0.25">
      <c r="A2736">
        <v>3200</v>
      </c>
      <c r="B2736">
        <v>9.9609380000000005</v>
      </c>
      <c r="C2736">
        <v>11.015625</v>
      </c>
      <c r="D2736">
        <v>11.953125</v>
      </c>
      <c r="E2736">
        <v>13.007813000000001</v>
      </c>
      <c r="F2736">
        <v>13.945313000000001</v>
      </c>
      <c r="G2736">
        <v>16.992187999999999</v>
      </c>
      <c r="H2736">
        <v>24.023437999999999</v>
      </c>
      <c r="I2736">
        <v>33.046875</v>
      </c>
      <c r="J2736">
        <v>39.960937999999999</v>
      </c>
      <c r="K2736">
        <v>39.960937999999999</v>
      </c>
      <c r="L2736">
        <v>33.632812999999999</v>
      </c>
      <c r="M2736">
        <v>34.21875</v>
      </c>
      <c r="N2736">
        <v>36.210937999999999</v>
      </c>
      <c r="O2736">
        <v>36.679687999999999</v>
      </c>
      <c r="P2736">
        <v>39.726562999999999</v>
      </c>
      <c r="Q2736">
        <v>42.65625</v>
      </c>
    </row>
    <row r="2737" spans="1:17" x14ac:dyDescent="0.25">
      <c r="A2737">
        <v>3300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16.054687999999999</v>
      </c>
      <c r="H2737">
        <v>22.96875</v>
      </c>
      <c r="I2737">
        <v>31.992187999999999</v>
      </c>
      <c r="J2737">
        <v>39.960937999999999</v>
      </c>
      <c r="K2737">
        <v>35.507812999999999</v>
      </c>
      <c r="L2737">
        <v>33.515625</v>
      </c>
      <c r="M2737">
        <v>33.046875</v>
      </c>
      <c r="N2737">
        <v>32.460937999999999</v>
      </c>
      <c r="O2737">
        <v>31.992187999999999</v>
      </c>
      <c r="P2737">
        <v>33.515625</v>
      </c>
      <c r="Q2737">
        <v>35.039062999999999</v>
      </c>
    </row>
    <row r="2738" spans="1:17" x14ac:dyDescent="0.25">
      <c r="A2738">
        <v>3500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15</v>
      </c>
      <c r="H2738">
        <v>22.03125</v>
      </c>
      <c r="I2738">
        <v>31.054687999999999</v>
      </c>
      <c r="J2738">
        <v>39.960937999999999</v>
      </c>
      <c r="K2738">
        <v>35.507812999999999</v>
      </c>
      <c r="L2738">
        <v>33.515625</v>
      </c>
      <c r="M2738">
        <v>33.046875</v>
      </c>
      <c r="N2738">
        <v>32.460937999999999</v>
      </c>
      <c r="O2738">
        <v>31.992187999999999</v>
      </c>
      <c r="P2738">
        <v>33.515625</v>
      </c>
      <c r="Q2738">
        <v>35.039062999999999</v>
      </c>
    </row>
    <row r="2740" spans="1:17" x14ac:dyDescent="0.25">
      <c r="A2740" t="s">
        <v>1123</v>
      </c>
      <c r="B2740" t="s">
        <v>1115</v>
      </c>
    </row>
    <row r="2741" spans="1:17" x14ac:dyDescent="0.25">
      <c r="B2741" t="s">
        <v>26</v>
      </c>
    </row>
    <row r="2742" spans="1:17" x14ac:dyDescent="0.25">
      <c r="A2742" t="s">
        <v>22</v>
      </c>
      <c r="B2742">
        <v>0</v>
      </c>
      <c r="C2742">
        <v>10</v>
      </c>
      <c r="D2742">
        <v>20</v>
      </c>
      <c r="E2742">
        <v>30</v>
      </c>
      <c r="F2742">
        <v>45</v>
      </c>
      <c r="G2742">
        <v>55</v>
      </c>
      <c r="H2742">
        <v>65</v>
      </c>
      <c r="I2742">
        <v>75</v>
      </c>
      <c r="J2742">
        <v>85</v>
      </c>
      <c r="K2742">
        <v>95</v>
      </c>
      <c r="L2742">
        <v>110</v>
      </c>
      <c r="M2742">
        <v>120</v>
      </c>
      <c r="N2742">
        <v>125</v>
      </c>
      <c r="O2742">
        <v>130</v>
      </c>
      <c r="P2742">
        <v>135</v>
      </c>
      <c r="Q2742">
        <v>140</v>
      </c>
    </row>
    <row r="2743" spans="1:17" x14ac:dyDescent="0.25">
      <c r="A2743">
        <v>620</v>
      </c>
      <c r="B2743">
        <v>13.007813000000001</v>
      </c>
      <c r="C2743">
        <v>13.007813000000001</v>
      </c>
      <c r="D2743">
        <v>13.007813000000001</v>
      </c>
      <c r="E2743">
        <v>13.945313000000001</v>
      </c>
      <c r="F2743">
        <v>13.945313000000001</v>
      </c>
      <c r="G2743">
        <v>14.53125</v>
      </c>
      <c r="H2743">
        <v>15</v>
      </c>
      <c r="I2743">
        <v>18.046875</v>
      </c>
      <c r="J2743">
        <v>19.101562999999999</v>
      </c>
      <c r="K2743">
        <v>20.273437999999999</v>
      </c>
      <c r="L2743">
        <v>21.796875</v>
      </c>
      <c r="M2743">
        <v>22.96875</v>
      </c>
      <c r="N2743">
        <v>23.4375</v>
      </c>
      <c r="O2743">
        <v>24.023437999999999</v>
      </c>
      <c r="P2743">
        <v>24.492187999999999</v>
      </c>
      <c r="Q2743">
        <v>25.078125</v>
      </c>
    </row>
    <row r="2744" spans="1:17" x14ac:dyDescent="0.25">
      <c r="A2744">
        <v>650</v>
      </c>
      <c r="B2744">
        <v>9.9609380000000005</v>
      </c>
      <c r="C2744">
        <v>9.9609380000000005</v>
      </c>
      <c r="D2744">
        <v>9.9609380000000005</v>
      </c>
      <c r="E2744">
        <v>9.9609380000000005</v>
      </c>
      <c r="F2744">
        <v>11.015625</v>
      </c>
      <c r="G2744">
        <v>13.007813000000001</v>
      </c>
      <c r="H2744">
        <v>15</v>
      </c>
      <c r="I2744">
        <v>18.046875</v>
      </c>
      <c r="J2744">
        <v>19.101562999999999</v>
      </c>
      <c r="K2744">
        <v>20.273437999999999</v>
      </c>
      <c r="L2744">
        <v>21.796875</v>
      </c>
      <c r="M2744">
        <v>22.96875</v>
      </c>
      <c r="N2744">
        <v>23.4375</v>
      </c>
      <c r="O2744">
        <v>24.023437999999999</v>
      </c>
      <c r="P2744">
        <v>24.492187999999999</v>
      </c>
      <c r="Q2744">
        <v>25.078125</v>
      </c>
    </row>
    <row r="2745" spans="1:17" x14ac:dyDescent="0.25">
      <c r="A2745">
        <v>800</v>
      </c>
      <c r="B2745">
        <v>9.9609380000000005</v>
      </c>
      <c r="C2745">
        <v>9.9609380000000005</v>
      </c>
      <c r="D2745">
        <v>9.9609380000000005</v>
      </c>
      <c r="E2745">
        <v>9.9609380000000005</v>
      </c>
      <c r="F2745">
        <v>9.9609380000000005</v>
      </c>
      <c r="G2745">
        <v>11.953125</v>
      </c>
      <c r="H2745">
        <v>13.945313000000001</v>
      </c>
      <c r="I2745">
        <v>18.046875</v>
      </c>
      <c r="J2745">
        <v>20.15625</v>
      </c>
      <c r="K2745">
        <v>20.625</v>
      </c>
      <c r="L2745">
        <v>21.210937999999999</v>
      </c>
      <c r="M2745">
        <v>21.5625</v>
      </c>
      <c r="N2745">
        <v>21.679687999999999</v>
      </c>
      <c r="O2745">
        <v>21.914062999999999</v>
      </c>
      <c r="P2745">
        <v>22.148437999999999</v>
      </c>
      <c r="Q2745">
        <v>22.265625</v>
      </c>
    </row>
    <row r="2746" spans="1:17" x14ac:dyDescent="0.25">
      <c r="A2746">
        <v>1000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9.9609380000000005</v>
      </c>
      <c r="G2746">
        <v>11.953125</v>
      </c>
      <c r="H2746">
        <v>13.945313000000001</v>
      </c>
      <c r="I2746">
        <v>18.046875</v>
      </c>
      <c r="J2746">
        <v>20.976562999999999</v>
      </c>
      <c r="K2746">
        <v>20.976562999999999</v>
      </c>
      <c r="L2746">
        <v>20.273437999999999</v>
      </c>
      <c r="M2746">
        <v>19.6875</v>
      </c>
      <c r="N2746">
        <v>19.453125</v>
      </c>
      <c r="O2746">
        <v>19.21875</v>
      </c>
      <c r="P2746">
        <v>18.867187999999999</v>
      </c>
      <c r="Q2746">
        <v>18.632812999999999</v>
      </c>
    </row>
    <row r="2747" spans="1:17" x14ac:dyDescent="0.25">
      <c r="A2747">
        <v>1200</v>
      </c>
      <c r="B2747">
        <v>9.4921880000000005</v>
      </c>
      <c r="C2747">
        <v>9.4921880000000005</v>
      </c>
      <c r="D2747">
        <v>9.4921880000000005</v>
      </c>
      <c r="E2747">
        <v>9.9609380000000005</v>
      </c>
      <c r="F2747">
        <v>11.015625</v>
      </c>
      <c r="G2747">
        <v>13.007813000000001</v>
      </c>
      <c r="H2747">
        <v>13.945313000000001</v>
      </c>
      <c r="I2747">
        <v>18.046875</v>
      </c>
      <c r="J2747">
        <v>20.976562999999999</v>
      </c>
      <c r="K2747">
        <v>20.976562999999999</v>
      </c>
      <c r="L2747">
        <v>20.976562999999999</v>
      </c>
      <c r="M2747">
        <v>28.007812999999999</v>
      </c>
      <c r="N2747">
        <v>28.007812999999999</v>
      </c>
      <c r="O2747">
        <v>33.984375</v>
      </c>
      <c r="P2747">
        <v>33.984375</v>
      </c>
      <c r="Q2747">
        <v>33.984375</v>
      </c>
    </row>
    <row r="2748" spans="1:17" x14ac:dyDescent="0.25">
      <c r="A2748">
        <v>1400</v>
      </c>
      <c r="B2748">
        <v>9.4921880000000005</v>
      </c>
      <c r="C2748">
        <v>9.4921880000000005</v>
      </c>
      <c r="D2748">
        <v>9.9609380000000005</v>
      </c>
      <c r="E2748">
        <v>10.898438000000001</v>
      </c>
      <c r="F2748">
        <v>11.601563000000001</v>
      </c>
      <c r="G2748">
        <v>13.007813000000001</v>
      </c>
      <c r="H2748">
        <v>16.054687999999999</v>
      </c>
      <c r="I2748">
        <v>20.039062999999999</v>
      </c>
      <c r="J2748">
        <v>22.03125</v>
      </c>
      <c r="K2748">
        <v>22.03125</v>
      </c>
      <c r="L2748">
        <v>26.015625</v>
      </c>
      <c r="M2748">
        <v>31.992187999999999</v>
      </c>
      <c r="N2748">
        <v>46.054687999999999</v>
      </c>
      <c r="O2748">
        <v>46.054687999999999</v>
      </c>
      <c r="P2748">
        <v>46.054687999999999</v>
      </c>
      <c r="Q2748">
        <v>46.054687999999999</v>
      </c>
    </row>
    <row r="2749" spans="1:17" x14ac:dyDescent="0.25">
      <c r="A2749">
        <v>1550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11.953125</v>
      </c>
      <c r="G2749">
        <v>18.046875</v>
      </c>
      <c r="H2749">
        <v>22.96875</v>
      </c>
      <c r="I2749">
        <v>26.015625</v>
      </c>
      <c r="J2749">
        <v>26.015625</v>
      </c>
      <c r="K2749">
        <v>28.945312999999999</v>
      </c>
      <c r="L2749">
        <v>35.039062999999999</v>
      </c>
      <c r="M2749">
        <v>47.695312999999999</v>
      </c>
      <c r="N2749">
        <v>46.054687999999999</v>
      </c>
      <c r="O2749">
        <v>46.054687999999999</v>
      </c>
      <c r="P2749">
        <v>46.054687999999999</v>
      </c>
      <c r="Q2749">
        <v>46.054687999999999</v>
      </c>
    </row>
    <row r="2750" spans="1:17" x14ac:dyDescent="0.25">
      <c r="A2750">
        <v>1700</v>
      </c>
      <c r="B2750">
        <v>9.4921880000000005</v>
      </c>
      <c r="C2750">
        <v>9.4921880000000005</v>
      </c>
      <c r="D2750">
        <v>9.9609380000000005</v>
      </c>
      <c r="E2750">
        <v>10.664063000000001</v>
      </c>
      <c r="F2750">
        <v>16.054687999999999</v>
      </c>
      <c r="G2750">
        <v>24.023437999999999</v>
      </c>
      <c r="H2750">
        <v>28.007812999999999</v>
      </c>
      <c r="I2750">
        <v>35.039062999999999</v>
      </c>
      <c r="J2750">
        <v>37.96875</v>
      </c>
      <c r="K2750">
        <v>39.960937999999999</v>
      </c>
      <c r="L2750">
        <v>45</v>
      </c>
      <c r="M2750">
        <v>48.867187999999999</v>
      </c>
      <c r="N2750">
        <v>47.226562999999999</v>
      </c>
      <c r="O2750">
        <v>47.34375</v>
      </c>
      <c r="P2750">
        <v>47.34375</v>
      </c>
      <c r="Q2750">
        <v>47.34375</v>
      </c>
    </row>
    <row r="2751" spans="1:17" x14ac:dyDescent="0.25">
      <c r="A2751">
        <v>1800</v>
      </c>
      <c r="B2751">
        <v>9.4921880000000005</v>
      </c>
      <c r="C2751">
        <v>9.4921880000000005</v>
      </c>
      <c r="D2751">
        <v>9.9609380000000005</v>
      </c>
      <c r="E2751">
        <v>11.015625</v>
      </c>
      <c r="F2751">
        <v>20.039062999999999</v>
      </c>
      <c r="G2751">
        <v>28.007812999999999</v>
      </c>
      <c r="H2751">
        <v>35.039062999999999</v>
      </c>
      <c r="I2751">
        <v>39.492187999999999</v>
      </c>
      <c r="J2751">
        <v>41.015625</v>
      </c>
      <c r="K2751">
        <v>43.007812999999999</v>
      </c>
      <c r="L2751">
        <v>45.46875</v>
      </c>
      <c r="M2751">
        <v>47.226562999999999</v>
      </c>
      <c r="N2751">
        <v>48.984375</v>
      </c>
      <c r="O2751">
        <v>48.046875</v>
      </c>
      <c r="P2751">
        <v>48.046875</v>
      </c>
      <c r="Q2751">
        <v>48.046875</v>
      </c>
    </row>
    <row r="2752" spans="1:17" x14ac:dyDescent="0.25">
      <c r="A2752">
        <v>2000</v>
      </c>
      <c r="B2752">
        <v>9.9609380000000005</v>
      </c>
      <c r="C2752">
        <v>11.484375</v>
      </c>
      <c r="D2752">
        <v>13.476563000000001</v>
      </c>
      <c r="E2752">
        <v>13.476563000000001</v>
      </c>
      <c r="F2752">
        <v>22.96875</v>
      </c>
      <c r="G2752">
        <v>28.945312999999999</v>
      </c>
      <c r="H2752">
        <v>39.023437999999999</v>
      </c>
      <c r="I2752">
        <v>43.945312999999999</v>
      </c>
      <c r="J2752">
        <v>48.046875</v>
      </c>
      <c r="K2752">
        <v>48.984375</v>
      </c>
      <c r="L2752">
        <v>52.03125</v>
      </c>
      <c r="M2752">
        <v>53.203125</v>
      </c>
      <c r="N2752">
        <v>54.257812999999999</v>
      </c>
      <c r="O2752">
        <v>55.3125</v>
      </c>
      <c r="P2752">
        <v>56.367187999999999</v>
      </c>
      <c r="Q2752">
        <v>57.421875</v>
      </c>
    </row>
    <row r="2753" spans="1:17" x14ac:dyDescent="0.25">
      <c r="A2753">
        <v>2200</v>
      </c>
      <c r="B2753">
        <v>9.9609380000000005</v>
      </c>
      <c r="C2753">
        <v>11.484375</v>
      </c>
      <c r="D2753">
        <v>13.476563000000001</v>
      </c>
      <c r="E2753">
        <v>15</v>
      </c>
      <c r="F2753">
        <v>24.960937999999999</v>
      </c>
      <c r="G2753">
        <v>31.054687999999999</v>
      </c>
      <c r="H2753">
        <v>43.007812999999999</v>
      </c>
      <c r="I2753">
        <v>49.6875</v>
      </c>
      <c r="J2753">
        <v>52.5</v>
      </c>
      <c r="K2753">
        <v>52.5</v>
      </c>
      <c r="L2753">
        <v>52.5</v>
      </c>
      <c r="M2753">
        <v>52.617187999999999</v>
      </c>
      <c r="N2753">
        <v>52.382812999999999</v>
      </c>
      <c r="O2753">
        <v>52.265625</v>
      </c>
      <c r="P2753">
        <v>52.851562999999999</v>
      </c>
      <c r="Q2753">
        <v>53.554687999999999</v>
      </c>
    </row>
    <row r="2754" spans="1:17" x14ac:dyDescent="0.25">
      <c r="A2754">
        <v>2400</v>
      </c>
      <c r="B2754">
        <v>9.9609380000000005</v>
      </c>
      <c r="C2754">
        <v>12.539063000000001</v>
      </c>
      <c r="D2754">
        <v>13.007813000000001</v>
      </c>
      <c r="E2754">
        <v>15</v>
      </c>
      <c r="F2754">
        <v>24.023437999999999</v>
      </c>
      <c r="G2754">
        <v>31.992187999999999</v>
      </c>
      <c r="H2754">
        <v>43.476562999999999</v>
      </c>
      <c r="I2754">
        <v>49.453125</v>
      </c>
      <c r="J2754">
        <v>52.5</v>
      </c>
      <c r="K2754">
        <v>52.5</v>
      </c>
      <c r="L2754">
        <v>52.5</v>
      </c>
      <c r="M2754">
        <v>51.679687999999999</v>
      </c>
      <c r="N2754">
        <v>51.445312999999999</v>
      </c>
      <c r="O2754">
        <v>51.679687999999999</v>
      </c>
      <c r="P2754">
        <v>51.914062999999999</v>
      </c>
      <c r="Q2754">
        <v>51.445312999999999</v>
      </c>
    </row>
    <row r="2755" spans="1:17" x14ac:dyDescent="0.25">
      <c r="A2755">
        <v>2600</v>
      </c>
      <c r="B2755">
        <v>9.9609380000000005</v>
      </c>
      <c r="C2755">
        <v>12.539063000000001</v>
      </c>
      <c r="D2755">
        <v>13.007813000000001</v>
      </c>
      <c r="E2755">
        <v>15</v>
      </c>
      <c r="F2755">
        <v>23.554687999999999</v>
      </c>
      <c r="G2755">
        <v>31.992187999999999</v>
      </c>
      <c r="H2755">
        <v>41.484375</v>
      </c>
      <c r="I2755">
        <v>50.976562999999999</v>
      </c>
      <c r="J2755">
        <v>52.03125</v>
      </c>
      <c r="K2755">
        <v>52.03125</v>
      </c>
      <c r="L2755">
        <v>54.960937999999999</v>
      </c>
      <c r="M2755">
        <v>51.796875</v>
      </c>
      <c r="N2755">
        <v>52.03125</v>
      </c>
      <c r="O2755">
        <v>52.5</v>
      </c>
      <c r="P2755">
        <v>52.851562999999999</v>
      </c>
      <c r="Q2755">
        <v>53.554687999999999</v>
      </c>
    </row>
    <row r="2756" spans="1:17" x14ac:dyDescent="0.25">
      <c r="A2756">
        <v>2800</v>
      </c>
      <c r="B2756">
        <v>9.9609380000000005</v>
      </c>
      <c r="C2756">
        <v>11.015625</v>
      </c>
      <c r="D2756">
        <v>11.953125</v>
      </c>
      <c r="E2756">
        <v>15</v>
      </c>
      <c r="F2756">
        <v>23.554687999999999</v>
      </c>
      <c r="G2756">
        <v>33.046875</v>
      </c>
      <c r="H2756">
        <v>40.546875</v>
      </c>
      <c r="I2756">
        <v>54.023437999999999</v>
      </c>
      <c r="J2756">
        <v>54.492187999999999</v>
      </c>
      <c r="K2756">
        <v>54.492187999999999</v>
      </c>
      <c r="L2756">
        <v>54.960937999999999</v>
      </c>
      <c r="M2756">
        <v>51.5625</v>
      </c>
      <c r="N2756">
        <v>51.210937999999999</v>
      </c>
      <c r="O2756">
        <v>50.976562999999999</v>
      </c>
      <c r="P2756">
        <v>50.039062999999999</v>
      </c>
      <c r="Q2756">
        <v>49.804687999999999</v>
      </c>
    </row>
    <row r="2757" spans="1:17" x14ac:dyDescent="0.25">
      <c r="A2757">
        <v>2900</v>
      </c>
      <c r="B2757">
        <v>9.9609380000000005</v>
      </c>
      <c r="C2757">
        <v>11.953125</v>
      </c>
      <c r="D2757">
        <v>11.953125</v>
      </c>
      <c r="E2757">
        <v>16.992187999999999</v>
      </c>
      <c r="F2757">
        <v>20.507812999999999</v>
      </c>
      <c r="G2757">
        <v>27.890625</v>
      </c>
      <c r="H2757">
        <v>36.445312999999999</v>
      </c>
      <c r="I2757">
        <v>50.039062999999999</v>
      </c>
      <c r="J2757">
        <v>54.960937999999999</v>
      </c>
      <c r="K2757">
        <v>54.023437999999999</v>
      </c>
      <c r="L2757">
        <v>53.554687999999999</v>
      </c>
      <c r="M2757">
        <v>50.976562999999999</v>
      </c>
      <c r="N2757">
        <v>50.039062999999999</v>
      </c>
      <c r="O2757">
        <v>50.039062999999999</v>
      </c>
      <c r="P2757">
        <v>49.570312999999999</v>
      </c>
      <c r="Q2757">
        <v>49.335937999999999</v>
      </c>
    </row>
    <row r="2758" spans="1:17" x14ac:dyDescent="0.25">
      <c r="A2758">
        <v>3000</v>
      </c>
      <c r="B2758">
        <v>9.9609380000000005</v>
      </c>
      <c r="C2758">
        <v>11.015625</v>
      </c>
      <c r="D2758">
        <v>11.953125</v>
      </c>
      <c r="E2758">
        <v>13.007813000000001</v>
      </c>
      <c r="F2758">
        <v>14.53125</v>
      </c>
      <c r="G2758">
        <v>22.03125</v>
      </c>
      <c r="H2758">
        <v>33.515625</v>
      </c>
      <c r="I2758">
        <v>43.007812999999999</v>
      </c>
      <c r="J2758">
        <v>50.039062999999999</v>
      </c>
      <c r="K2758">
        <v>50.039062999999999</v>
      </c>
      <c r="L2758">
        <v>50.039062999999999</v>
      </c>
      <c r="M2758">
        <v>44.53125</v>
      </c>
      <c r="N2758">
        <v>44.53125</v>
      </c>
      <c r="O2758">
        <v>46.523437999999999</v>
      </c>
      <c r="P2758">
        <v>51.5625</v>
      </c>
      <c r="Q2758">
        <v>57.539062999999999</v>
      </c>
    </row>
    <row r="2759" spans="1:17" x14ac:dyDescent="0.25">
      <c r="A2759">
        <v>3200</v>
      </c>
      <c r="B2759">
        <v>9.9609380000000005</v>
      </c>
      <c r="C2759">
        <v>11.015625</v>
      </c>
      <c r="D2759">
        <v>11.953125</v>
      </c>
      <c r="E2759">
        <v>13.007813000000001</v>
      </c>
      <c r="F2759">
        <v>13.945313000000001</v>
      </c>
      <c r="G2759">
        <v>16.992187999999999</v>
      </c>
      <c r="H2759">
        <v>24.023437999999999</v>
      </c>
      <c r="I2759">
        <v>33.046875</v>
      </c>
      <c r="J2759">
        <v>39.960937999999999</v>
      </c>
      <c r="K2759">
        <v>39.960937999999999</v>
      </c>
      <c r="L2759">
        <v>36.5625</v>
      </c>
      <c r="M2759">
        <v>36.679687999999999</v>
      </c>
      <c r="N2759">
        <v>36.679687999999999</v>
      </c>
      <c r="O2759">
        <v>36.679687999999999</v>
      </c>
      <c r="P2759">
        <v>39.726562999999999</v>
      </c>
      <c r="Q2759">
        <v>42.65625</v>
      </c>
    </row>
    <row r="2760" spans="1:17" x14ac:dyDescent="0.25">
      <c r="A2760">
        <v>3300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13.945313000000001</v>
      </c>
      <c r="G2760">
        <v>16.054687999999999</v>
      </c>
      <c r="H2760">
        <v>22.96875</v>
      </c>
      <c r="I2760">
        <v>31.992187999999999</v>
      </c>
      <c r="J2760">
        <v>39.960937999999999</v>
      </c>
      <c r="K2760">
        <v>35.507812999999999</v>
      </c>
      <c r="L2760">
        <v>33.515625</v>
      </c>
      <c r="M2760">
        <v>33.046875</v>
      </c>
      <c r="N2760">
        <v>32.460937999999999</v>
      </c>
      <c r="O2760">
        <v>31.992187999999999</v>
      </c>
      <c r="P2760">
        <v>33.515625</v>
      </c>
      <c r="Q2760">
        <v>35.039062999999999</v>
      </c>
    </row>
    <row r="2761" spans="1:17" x14ac:dyDescent="0.25">
      <c r="A2761">
        <v>3500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15</v>
      </c>
      <c r="H2761">
        <v>22.03125</v>
      </c>
      <c r="I2761">
        <v>31.054687999999999</v>
      </c>
      <c r="J2761">
        <v>39.960937999999999</v>
      </c>
      <c r="K2761">
        <v>35.507812999999999</v>
      </c>
      <c r="L2761">
        <v>33.515625</v>
      </c>
      <c r="M2761">
        <v>33.046875</v>
      </c>
      <c r="N2761">
        <v>32.460937999999999</v>
      </c>
      <c r="O2761">
        <v>31.992187999999999</v>
      </c>
      <c r="P2761">
        <v>33.515625</v>
      </c>
      <c r="Q2761">
        <v>35.039062999999999</v>
      </c>
    </row>
    <row r="2763" spans="1:17" x14ac:dyDescent="0.25">
      <c r="A2763" t="s">
        <v>319</v>
      </c>
      <c r="B2763" t="s">
        <v>320</v>
      </c>
    </row>
    <row r="2764" spans="1:17" x14ac:dyDescent="0.25">
      <c r="A2764" t="s">
        <v>3</v>
      </c>
      <c r="B2764" t="s">
        <v>6</v>
      </c>
    </row>
    <row r="2765" spans="1:17" x14ac:dyDescent="0.25">
      <c r="A2765">
        <v>1</v>
      </c>
      <c r="B2765">
        <v>620</v>
      </c>
    </row>
    <row r="2766" spans="1:17" x14ac:dyDescent="0.25">
      <c r="A2766">
        <v>2</v>
      </c>
      <c r="B2766">
        <v>650</v>
      </c>
    </row>
    <row r="2767" spans="1:17" x14ac:dyDescent="0.25">
      <c r="A2767">
        <v>3</v>
      </c>
      <c r="B2767">
        <v>800</v>
      </c>
    </row>
    <row r="2768" spans="1:17" x14ac:dyDescent="0.25">
      <c r="A2768">
        <v>4</v>
      </c>
      <c r="B2768">
        <v>1000</v>
      </c>
    </row>
    <row r="2769" spans="1:2" x14ac:dyDescent="0.25">
      <c r="A2769">
        <v>5</v>
      </c>
      <c r="B2769">
        <v>1200</v>
      </c>
    </row>
    <row r="2770" spans="1:2" x14ac:dyDescent="0.25">
      <c r="A2770">
        <v>6</v>
      </c>
      <c r="B2770">
        <v>1400</v>
      </c>
    </row>
    <row r="2771" spans="1:2" x14ac:dyDescent="0.25">
      <c r="A2771">
        <v>7</v>
      </c>
      <c r="B2771">
        <v>1550</v>
      </c>
    </row>
    <row r="2772" spans="1:2" x14ac:dyDescent="0.25">
      <c r="A2772">
        <v>8</v>
      </c>
      <c r="B2772">
        <v>1700</v>
      </c>
    </row>
    <row r="2773" spans="1:2" x14ac:dyDescent="0.25">
      <c r="A2773">
        <v>9</v>
      </c>
      <c r="B2773">
        <v>1800</v>
      </c>
    </row>
    <row r="2774" spans="1:2" x14ac:dyDescent="0.25">
      <c r="A2774">
        <v>10</v>
      </c>
      <c r="B2774">
        <v>2000</v>
      </c>
    </row>
    <row r="2775" spans="1:2" x14ac:dyDescent="0.25">
      <c r="A2775">
        <v>11</v>
      </c>
      <c r="B2775">
        <v>2200</v>
      </c>
    </row>
    <row r="2776" spans="1:2" x14ac:dyDescent="0.25">
      <c r="A2776">
        <v>12</v>
      </c>
      <c r="B2776">
        <v>2400</v>
      </c>
    </row>
    <row r="2777" spans="1:2" x14ac:dyDescent="0.25">
      <c r="A2777">
        <v>13</v>
      </c>
      <c r="B2777">
        <v>2600</v>
      </c>
    </row>
    <row r="2778" spans="1:2" x14ac:dyDescent="0.25">
      <c r="A2778">
        <v>14</v>
      </c>
      <c r="B2778">
        <v>2800</v>
      </c>
    </row>
    <row r="2779" spans="1:2" x14ac:dyDescent="0.25">
      <c r="A2779">
        <v>15</v>
      </c>
      <c r="B2779">
        <v>2900</v>
      </c>
    </row>
    <row r="2780" spans="1:2" x14ac:dyDescent="0.25">
      <c r="A2780">
        <v>16</v>
      </c>
      <c r="B2780">
        <v>3000</v>
      </c>
    </row>
    <row r="2781" spans="1:2" x14ac:dyDescent="0.25">
      <c r="A2781">
        <v>17</v>
      </c>
      <c r="B2781">
        <v>3200</v>
      </c>
    </row>
    <row r="2782" spans="1:2" x14ac:dyDescent="0.25">
      <c r="A2782">
        <v>18</v>
      </c>
      <c r="B2782">
        <v>3300</v>
      </c>
    </row>
    <row r="2783" spans="1:2" x14ac:dyDescent="0.25">
      <c r="A2783">
        <v>19</v>
      </c>
      <c r="B2783">
        <v>3500</v>
      </c>
    </row>
    <row r="2785" spans="1:2" x14ac:dyDescent="0.25">
      <c r="A2785" t="s">
        <v>321</v>
      </c>
      <c r="B2785" t="s">
        <v>322</v>
      </c>
    </row>
    <row r="2786" spans="1:2" x14ac:dyDescent="0.25">
      <c r="A2786" t="s">
        <v>3</v>
      </c>
      <c r="B2786" t="s">
        <v>16</v>
      </c>
    </row>
    <row r="2787" spans="1:2" x14ac:dyDescent="0.25">
      <c r="A2787">
        <v>1</v>
      </c>
      <c r="B2787">
        <v>0</v>
      </c>
    </row>
    <row r="2788" spans="1:2" x14ac:dyDescent="0.25">
      <c r="A2788">
        <v>2</v>
      </c>
      <c r="B2788">
        <v>9.9864130000000007</v>
      </c>
    </row>
    <row r="2789" spans="1:2" x14ac:dyDescent="0.25">
      <c r="A2789">
        <v>3</v>
      </c>
      <c r="B2789">
        <v>19.972826000000001</v>
      </c>
    </row>
    <row r="2790" spans="1:2" x14ac:dyDescent="0.25">
      <c r="A2790">
        <v>4</v>
      </c>
      <c r="B2790">
        <v>30.027175</v>
      </c>
    </row>
    <row r="2791" spans="1:2" x14ac:dyDescent="0.25">
      <c r="A2791">
        <v>5</v>
      </c>
      <c r="B2791">
        <v>44.972827000000002</v>
      </c>
    </row>
    <row r="2792" spans="1:2" x14ac:dyDescent="0.25">
      <c r="A2792">
        <v>6</v>
      </c>
      <c r="B2792">
        <v>55.027175</v>
      </c>
    </row>
    <row r="2793" spans="1:2" x14ac:dyDescent="0.25">
      <c r="A2793">
        <v>7</v>
      </c>
      <c r="B2793">
        <v>65.013587999999999</v>
      </c>
    </row>
    <row r="2794" spans="1:2" x14ac:dyDescent="0.25">
      <c r="A2794">
        <v>8</v>
      </c>
      <c r="B2794">
        <v>75.000001999999995</v>
      </c>
    </row>
    <row r="2795" spans="1:2" x14ac:dyDescent="0.25">
      <c r="A2795">
        <v>9</v>
      </c>
      <c r="B2795">
        <v>84.986414999999994</v>
      </c>
    </row>
    <row r="2796" spans="1:2" x14ac:dyDescent="0.25">
      <c r="A2796">
        <v>10</v>
      </c>
      <c r="B2796">
        <v>94.972828000000007</v>
      </c>
    </row>
    <row r="2797" spans="1:2" x14ac:dyDescent="0.25">
      <c r="A2797">
        <v>11</v>
      </c>
      <c r="B2797">
        <v>109.98641499999999</v>
      </c>
    </row>
    <row r="2798" spans="1:2" x14ac:dyDescent="0.25">
      <c r="A2798">
        <v>12</v>
      </c>
      <c r="B2798">
        <v>119.972829</v>
      </c>
    </row>
    <row r="2799" spans="1:2" x14ac:dyDescent="0.25">
      <c r="A2799">
        <v>13</v>
      </c>
      <c r="B2799">
        <v>125.00000300000001</v>
      </c>
    </row>
    <row r="2800" spans="1:2" x14ac:dyDescent="0.25">
      <c r="A2800">
        <v>14</v>
      </c>
      <c r="B2800">
        <v>130.02717699999999</v>
      </c>
    </row>
    <row r="2801" spans="1:17" x14ac:dyDescent="0.25">
      <c r="A2801">
        <v>15</v>
      </c>
      <c r="B2801">
        <v>134.98641599999999</v>
      </c>
    </row>
    <row r="2802" spans="1:17" x14ac:dyDescent="0.25">
      <c r="A2802">
        <v>16</v>
      </c>
      <c r="B2802">
        <v>140.01358999999999</v>
      </c>
    </row>
    <row r="2804" spans="1:17" x14ac:dyDescent="0.25">
      <c r="A2804" t="s">
        <v>323</v>
      </c>
      <c r="B2804" t="s">
        <v>324</v>
      </c>
    </row>
    <row r="2805" spans="1:17" x14ac:dyDescent="0.25">
      <c r="B2805" t="s">
        <v>26</v>
      </c>
    </row>
    <row r="2806" spans="1:17" x14ac:dyDescent="0.25">
      <c r="A2806" t="s">
        <v>22</v>
      </c>
      <c r="B2806">
        <v>0</v>
      </c>
      <c r="C2806">
        <v>10</v>
      </c>
      <c r="D2806">
        <v>20</v>
      </c>
      <c r="E2806">
        <v>30</v>
      </c>
      <c r="F2806">
        <v>45</v>
      </c>
      <c r="G2806">
        <v>55</v>
      </c>
      <c r="H2806">
        <v>65</v>
      </c>
      <c r="I2806">
        <v>75</v>
      </c>
      <c r="J2806">
        <v>85</v>
      </c>
      <c r="K2806">
        <v>95</v>
      </c>
      <c r="L2806">
        <v>110</v>
      </c>
      <c r="M2806">
        <v>120</v>
      </c>
      <c r="N2806">
        <v>125</v>
      </c>
      <c r="O2806">
        <v>130</v>
      </c>
      <c r="P2806">
        <v>135</v>
      </c>
      <c r="Q2806">
        <v>140</v>
      </c>
    </row>
    <row r="2807" spans="1:17" x14ac:dyDescent="0.25">
      <c r="A2807">
        <v>620</v>
      </c>
      <c r="B2807">
        <v>13.007813000000001</v>
      </c>
      <c r="C2807">
        <v>13.007813000000001</v>
      </c>
      <c r="D2807">
        <v>13.007813000000001</v>
      </c>
      <c r="E2807">
        <v>13.945313000000001</v>
      </c>
      <c r="F2807">
        <v>16.054687999999999</v>
      </c>
      <c r="G2807">
        <v>16.992187999999999</v>
      </c>
      <c r="H2807">
        <v>16.992187999999999</v>
      </c>
      <c r="I2807">
        <v>18.984375</v>
      </c>
      <c r="J2807">
        <v>19.101562999999999</v>
      </c>
      <c r="K2807">
        <v>20.273437999999999</v>
      </c>
      <c r="L2807">
        <v>21.796875</v>
      </c>
      <c r="M2807">
        <v>22.96875</v>
      </c>
      <c r="N2807">
        <v>23.4375</v>
      </c>
      <c r="O2807">
        <v>24.023437999999999</v>
      </c>
      <c r="P2807">
        <v>24.492187999999999</v>
      </c>
      <c r="Q2807">
        <v>25.078125</v>
      </c>
    </row>
    <row r="2808" spans="1:17" x14ac:dyDescent="0.25">
      <c r="A2808">
        <v>650</v>
      </c>
      <c r="B2808">
        <v>13.007813000000001</v>
      </c>
      <c r="C2808">
        <v>13.007813000000001</v>
      </c>
      <c r="D2808">
        <v>13.007813000000001</v>
      </c>
      <c r="E2808">
        <v>13.945313000000001</v>
      </c>
      <c r="F2808">
        <v>16.054687999999999</v>
      </c>
      <c r="G2808">
        <v>16.992187999999999</v>
      </c>
      <c r="H2808">
        <v>18.046875</v>
      </c>
      <c r="I2808">
        <v>20.039062999999999</v>
      </c>
      <c r="J2808">
        <v>22.851562999999999</v>
      </c>
      <c r="K2808">
        <v>22.851562999999999</v>
      </c>
      <c r="L2808">
        <v>24.960937999999999</v>
      </c>
      <c r="M2808">
        <v>24.960937999999999</v>
      </c>
      <c r="N2808">
        <v>23.4375</v>
      </c>
      <c r="O2808">
        <v>24.023437999999999</v>
      </c>
      <c r="P2808">
        <v>24.492187999999999</v>
      </c>
      <c r="Q2808">
        <v>25.078125</v>
      </c>
    </row>
    <row r="2809" spans="1:17" x14ac:dyDescent="0.25">
      <c r="A2809">
        <v>800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18.046875</v>
      </c>
      <c r="I2809">
        <v>20.039062999999999</v>
      </c>
      <c r="J2809">
        <v>22.851562999999999</v>
      </c>
      <c r="K2809">
        <v>22.851562999999999</v>
      </c>
      <c r="L2809">
        <v>27.070312999999999</v>
      </c>
      <c r="M2809">
        <v>27.070312999999999</v>
      </c>
      <c r="N2809">
        <v>21.679687999999999</v>
      </c>
      <c r="O2809">
        <v>21.914062999999999</v>
      </c>
      <c r="P2809">
        <v>22.148437999999999</v>
      </c>
      <c r="Q2809">
        <v>22.265625</v>
      </c>
    </row>
    <row r="2810" spans="1:17" x14ac:dyDescent="0.25">
      <c r="A2810">
        <v>1000</v>
      </c>
      <c r="B2810">
        <v>15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22.96875</v>
      </c>
      <c r="K2810">
        <v>22.03125</v>
      </c>
      <c r="L2810">
        <v>24.960937999999999</v>
      </c>
      <c r="M2810">
        <v>24.960937999999999</v>
      </c>
      <c r="N2810">
        <v>19.453125</v>
      </c>
      <c r="O2810">
        <v>19.21875</v>
      </c>
      <c r="P2810">
        <v>18.867187999999999</v>
      </c>
      <c r="Q2810">
        <v>18.632812999999999</v>
      </c>
    </row>
    <row r="2811" spans="1:17" x14ac:dyDescent="0.25">
      <c r="A2811">
        <v>1200</v>
      </c>
      <c r="B2811">
        <v>9.9609380000000005</v>
      </c>
      <c r="C2811">
        <v>11.953125</v>
      </c>
      <c r="D2811">
        <v>11.953125</v>
      </c>
      <c r="E2811">
        <v>11.953125</v>
      </c>
      <c r="F2811">
        <v>13.007813000000001</v>
      </c>
      <c r="G2811">
        <v>13.945313000000001</v>
      </c>
      <c r="H2811">
        <v>18.046875</v>
      </c>
      <c r="I2811">
        <v>22.5</v>
      </c>
      <c r="J2811">
        <v>24.960937999999999</v>
      </c>
      <c r="K2811">
        <v>24.960937999999999</v>
      </c>
      <c r="L2811">
        <v>24.960937999999999</v>
      </c>
      <c r="M2811">
        <v>24.960937999999999</v>
      </c>
      <c r="N2811">
        <v>33.984375</v>
      </c>
      <c r="O2811">
        <v>33.984375</v>
      </c>
      <c r="P2811">
        <v>33.984375</v>
      </c>
      <c r="Q2811">
        <v>33.984375</v>
      </c>
    </row>
    <row r="2812" spans="1:17" x14ac:dyDescent="0.25">
      <c r="A2812">
        <v>1400</v>
      </c>
      <c r="B2812">
        <v>9.9609380000000005</v>
      </c>
      <c r="C2812">
        <v>13.007813000000001</v>
      </c>
      <c r="D2812">
        <v>13.007813000000001</v>
      </c>
      <c r="E2812">
        <v>13.007813000000001</v>
      </c>
      <c r="F2812">
        <v>16.054687999999999</v>
      </c>
      <c r="G2812">
        <v>16.054687999999999</v>
      </c>
      <c r="H2812">
        <v>18.046875</v>
      </c>
      <c r="I2812">
        <v>24.960937999999999</v>
      </c>
      <c r="J2812">
        <v>30</v>
      </c>
      <c r="K2812">
        <v>30</v>
      </c>
      <c r="L2812">
        <v>30</v>
      </c>
      <c r="M2812">
        <v>33.046875</v>
      </c>
      <c r="N2812">
        <v>39.960937999999999</v>
      </c>
      <c r="O2812">
        <v>49.101562999999999</v>
      </c>
      <c r="P2812">
        <v>50.976562999999999</v>
      </c>
      <c r="Q2812">
        <v>52.96875</v>
      </c>
    </row>
    <row r="2813" spans="1:17" x14ac:dyDescent="0.25">
      <c r="A2813">
        <v>1550</v>
      </c>
      <c r="B2813">
        <v>9.9609380000000005</v>
      </c>
      <c r="C2813">
        <v>13.945313000000001</v>
      </c>
      <c r="D2813">
        <v>13.945313000000001</v>
      </c>
      <c r="E2813">
        <v>13.945313000000001</v>
      </c>
      <c r="F2813">
        <v>16.992187999999999</v>
      </c>
      <c r="G2813">
        <v>22.96875</v>
      </c>
      <c r="H2813">
        <v>22.96875</v>
      </c>
      <c r="I2813">
        <v>33.046875</v>
      </c>
      <c r="J2813">
        <v>35.039062999999999</v>
      </c>
      <c r="K2813">
        <v>35.039062999999999</v>
      </c>
      <c r="L2813">
        <v>37.03125</v>
      </c>
      <c r="M2813">
        <v>39.960937999999999</v>
      </c>
      <c r="N2813">
        <v>49.6875</v>
      </c>
      <c r="O2813">
        <v>51.5625</v>
      </c>
      <c r="P2813">
        <v>53.4375</v>
      </c>
      <c r="Q2813">
        <v>55.3125</v>
      </c>
    </row>
    <row r="2814" spans="1:17" x14ac:dyDescent="0.25">
      <c r="A2814">
        <v>1700</v>
      </c>
      <c r="B2814">
        <v>9.9609380000000005</v>
      </c>
      <c r="C2814">
        <v>14.765625</v>
      </c>
      <c r="D2814">
        <v>16.992187999999999</v>
      </c>
      <c r="E2814">
        <v>16.992187999999999</v>
      </c>
      <c r="F2814">
        <v>20.976562999999999</v>
      </c>
      <c r="G2814">
        <v>28.007812999999999</v>
      </c>
      <c r="H2814">
        <v>33.984375</v>
      </c>
      <c r="I2814">
        <v>41.601562999999999</v>
      </c>
      <c r="J2814">
        <v>44.882812999999999</v>
      </c>
      <c r="K2814">
        <v>48.046875</v>
      </c>
      <c r="L2814">
        <v>51.445312999999999</v>
      </c>
      <c r="M2814">
        <v>53.4375</v>
      </c>
      <c r="N2814">
        <v>54.375</v>
      </c>
      <c r="O2814">
        <v>55.429687999999999</v>
      </c>
      <c r="P2814">
        <v>56.367187999999999</v>
      </c>
      <c r="Q2814">
        <v>57.421875</v>
      </c>
    </row>
    <row r="2815" spans="1:17" x14ac:dyDescent="0.25">
      <c r="A2815">
        <v>1800</v>
      </c>
      <c r="B2815">
        <v>9.9609380000000005</v>
      </c>
      <c r="C2815">
        <v>14.765625</v>
      </c>
      <c r="D2815">
        <v>18.046875</v>
      </c>
      <c r="E2815">
        <v>18.046875</v>
      </c>
      <c r="F2815">
        <v>22.96875</v>
      </c>
      <c r="G2815">
        <v>26.015625</v>
      </c>
      <c r="H2815">
        <v>35.976562999999999</v>
      </c>
      <c r="I2815">
        <v>41.25</v>
      </c>
      <c r="J2815">
        <v>43.007812999999999</v>
      </c>
      <c r="K2815">
        <v>46.40625</v>
      </c>
      <c r="L2815">
        <v>50.273437999999999</v>
      </c>
      <c r="M2815">
        <v>52.734375</v>
      </c>
      <c r="N2815">
        <v>54.023437999999999</v>
      </c>
      <c r="O2815">
        <v>55.3125</v>
      </c>
      <c r="P2815">
        <v>56.601562999999999</v>
      </c>
      <c r="Q2815">
        <v>57.890625</v>
      </c>
    </row>
    <row r="2816" spans="1:17" x14ac:dyDescent="0.25">
      <c r="A2816">
        <v>2000</v>
      </c>
      <c r="B2816">
        <v>9.9609380000000005</v>
      </c>
      <c r="C2816">
        <v>13.945313000000001</v>
      </c>
      <c r="D2816">
        <v>18.046875</v>
      </c>
      <c r="E2816">
        <v>18.046875</v>
      </c>
      <c r="F2816">
        <v>22.03125</v>
      </c>
      <c r="G2816">
        <v>28.007812999999999</v>
      </c>
      <c r="H2816">
        <v>37.96875</v>
      </c>
      <c r="I2816">
        <v>43.125</v>
      </c>
      <c r="J2816">
        <v>44.414062999999999</v>
      </c>
      <c r="K2816">
        <v>47.695312999999999</v>
      </c>
      <c r="L2816">
        <v>50.976562999999999</v>
      </c>
      <c r="M2816">
        <v>53.203125</v>
      </c>
      <c r="N2816">
        <v>54.257812999999999</v>
      </c>
      <c r="O2816">
        <v>55.3125</v>
      </c>
      <c r="P2816">
        <v>56.367187999999999</v>
      </c>
      <c r="Q2816">
        <v>57.421875</v>
      </c>
    </row>
    <row r="2817" spans="1:17" x14ac:dyDescent="0.25">
      <c r="A2817">
        <v>2200</v>
      </c>
      <c r="B2817">
        <v>9.9609380000000005</v>
      </c>
      <c r="C2817">
        <v>13.476563000000001</v>
      </c>
      <c r="D2817">
        <v>16.992187999999999</v>
      </c>
      <c r="E2817">
        <v>18.046875</v>
      </c>
      <c r="F2817">
        <v>24.960937999999999</v>
      </c>
      <c r="G2817">
        <v>31.054687999999999</v>
      </c>
      <c r="H2817">
        <v>43.007812999999999</v>
      </c>
      <c r="I2817">
        <v>49.453125</v>
      </c>
      <c r="J2817">
        <v>49.804687999999999</v>
      </c>
      <c r="K2817">
        <v>50.742187999999999</v>
      </c>
      <c r="L2817">
        <v>51.679687999999999</v>
      </c>
      <c r="M2817">
        <v>52.617187999999999</v>
      </c>
      <c r="N2817">
        <v>52.382812999999999</v>
      </c>
      <c r="O2817">
        <v>52.617187999999999</v>
      </c>
      <c r="P2817">
        <v>52.851562999999999</v>
      </c>
      <c r="Q2817">
        <v>53.085937999999999</v>
      </c>
    </row>
    <row r="2818" spans="1:17" x14ac:dyDescent="0.25">
      <c r="A2818">
        <v>2400</v>
      </c>
      <c r="B2818">
        <v>9.9609380000000005</v>
      </c>
      <c r="C2818">
        <v>12.539063000000001</v>
      </c>
      <c r="D2818">
        <v>13.007813000000001</v>
      </c>
      <c r="E2818">
        <v>15</v>
      </c>
      <c r="F2818">
        <v>24.023437999999999</v>
      </c>
      <c r="G2818">
        <v>32.460937999999999</v>
      </c>
      <c r="H2818">
        <v>43.945312999999999</v>
      </c>
      <c r="I2818">
        <v>50.039062999999999</v>
      </c>
      <c r="J2818">
        <v>51.5625</v>
      </c>
      <c r="K2818">
        <v>51.445312999999999</v>
      </c>
      <c r="L2818">
        <v>51.914062999999999</v>
      </c>
      <c r="M2818">
        <v>43.359375</v>
      </c>
      <c r="N2818">
        <v>44.179687999999999</v>
      </c>
      <c r="O2818">
        <v>44.296875</v>
      </c>
      <c r="P2818">
        <v>44.882812999999999</v>
      </c>
      <c r="Q2818">
        <v>45.351562999999999</v>
      </c>
    </row>
    <row r="2819" spans="1:17" x14ac:dyDescent="0.25">
      <c r="A2819">
        <v>2600</v>
      </c>
      <c r="B2819">
        <v>9.9609380000000005</v>
      </c>
      <c r="C2819">
        <v>12.539063000000001</v>
      </c>
      <c r="D2819">
        <v>13.007813000000001</v>
      </c>
      <c r="E2819">
        <v>15</v>
      </c>
      <c r="F2819">
        <v>23.554687999999999</v>
      </c>
      <c r="G2819">
        <v>31.992187999999999</v>
      </c>
      <c r="H2819">
        <v>41.484375</v>
      </c>
      <c r="I2819">
        <v>48.046875</v>
      </c>
      <c r="J2819">
        <v>49.804687999999999</v>
      </c>
      <c r="K2819">
        <v>50.273437999999999</v>
      </c>
      <c r="L2819">
        <v>50.742187999999999</v>
      </c>
      <c r="M2819">
        <v>43.242187999999999</v>
      </c>
      <c r="N2819">
        <v>45.117187999999999</v>
      </c>
      <c r="O2819">
        <v>46.40625</v>
      </c>
      <c r="P2819">
        <v>47.8125</v>
      </c>
      <c r="Q2819">
        <v>48.046875</v>
      </c>
    </row>
    <row r="2820" spans="1:17" x14ac:dyDescent="0.25">
      <c r="A2820">
        <v>2800</v>
      </c>
      <c r="B2820">
        <v>9.9609380000000005</v>
      </c>
      <c r="C2820">
        <v>11.015625</v>
      </c>
      <c r="D2820">
        <v>11.953125</v>
      </c>
      <c r="E2820">
        <v>15</v>
      </c>
      <c r="F2820">
        <v>23.554687999999999</v>
      </c>
      <c r="G2820">
        <v>33.046875</v>
      </c>
      <c r="H2820">
        <v>40.546875</v>
      </c>
      <c r="I2820">
        <v>43.007812999999999</v>
      </c>
      <c r="J2820">
        <v>45.585937999999999</v>
      </c>
      <c r="K2820">
        <v>49.804687999999999</v>
      </c>
      <c r="L2820">
        <v>52.617187999999999</v>
      </c>
      <c r="M2820">
        <v>46.523437999999999</v>
      </c>
      <c r="N2820">
        <v>46.171875</v>
      </c>
      <c r="O2820">
        <v>46.40625</v>
      </c>
      <c r="P2820">
        <v>46.289062999999999</v>
      </c>
      <c r="Q2820">
        <v>46.757812999999999</v>
      </c>
    </row>
    <row r="2821" spans="1:17" x14ac:dyDescent="0.25">
      <c r="A2821">
        <v>2900</v>
      </c>
      <c r="B2821">
        <v>9.9609380000000005</v>
      </c>
      <c r="C2821">
        <v>11.953125</v>
      </c>
      <c r="D2821">
        <v>11.953125</v>
      </c>
      <c r="E2821">
        <v>16.992187999999999</v>
      </c>
      <c r="F2821">
        <v>20.507812999999999</v>
      </c>
      <c r="G2821">
        <v>27.890625</v>
      </c>
      <c r="H2821">
        <v>36.445312999999999</v>
      </c>
      <c r="I2821">
        <v>43.007812999999999</v>
      </c>
      <c r="J2821">
        <v>45.117187999999999</v>
      </c>
      <c r="K2821">
        <v>46.40625</v>
      </c>
      <c r="L2821">
        <v>53.554687999999999</v>
      </c>
      <c r="M2821">
        <v>46.40625</v>
      </c>
      <c r="N2821">
        <v>43.945312999999999</v>
      </c>
      <c r="O2821">
        <v>45.703125</v>
      </c>
      <c r="P2821">
        <v>46.875</v>
      </c>
      <c r="Q2821">
        <v>46.992187999999999</v>
      </c>
    </row>
    <row r="2822" spans="1:17" x14ac:dyDescent="0.25">
      <c r="A2822">
        <v>3000</v>
      </c>
      <c r="B2822">
        <v>9.9609380000000005</v>
      </c>
      <c r="C2822">
        <v>11.015625</v>
      </c>
      <c r="D2822">
        <v>11.953125</v>
      </c>
      <c r="E2822">
        <v>13.007813000000001</v>
      </c>
      <c r="F2822">
        <v>14.53125</v>
      </c>
      <c r="G2822">
        <v>22.03125</v>
      </c>
      <c r="H2822">
        <v>33.515625</v>
      </c>
      <c r="I2822">
        <v>43.007812999999999</v>
      </c>
      <c r="J2822">
        <v>50.039062999999999</v>
      </c>
      <c r="K2822">
        <v>50.039062999999999</v>
      </c>
      <c r="L2822">
        <v>50.039062999999999</v>
      </c>
      <c r="M2822">
        <v>38.671875</v>
      </c>
      <c r="N2822">
        <v>38.671875</v>
      </c>
      <c r="O2822">
        <v>41.953125</v>
      </c>
      <c r="P2822">
        <v>48.164062999999999</v>
      </c>
      <c r="Q2822">
        <v>54.492187999999999</v>
      </c>
    </row>
    <row r="2823" spans="1:17" x14ac:dyDescent="0.25">
      <c r="A2823">
        <v>3200</v>
      </c>
      <c r="B2823">
        <v>9.9609380000000005</v>
      </c>
      <c r="C2823">
        <v>11.015625</v>
      </c>
      <c r="D2823">
        <v>11.953125</v>
      </c>
      <c r="E2823">
        <v>13.007813000000001</v>
      </c>
      <c r="F2823">
        <v>13.945313000000001</v>
      </c>
      <c r="G2823">
        <v>16.992187999999999</v>
      </c>
      <c r="H2823">
        <v>24.023437999999999</v>
      </c>
      <c r="I2823">
        <v>33.046875</v>
      </c>
      <c r="J2823">
        <v>39.960937999999999</v>
      </c>
      <c r="K2823">
        <v>39.960937999999999</v>
      </c>
      <c r="L2823">
        <v>36.5625</v>
      </c>
      <c r="M2823">
        <v>25.78125</v>
      </c>
      <c r="N2823">
        <v>26.25</v>
      </c>
      <c r="O2823">
        <v>26.601562999999999</v>
      </c>
      <c r="P2823">
        <v>30.351562999999999</v>
      </c>
      <c r="Q2823">
        <v>33.28125</v>
      </c>
    </row>
    <row r="2824" spans="1:17" x14ac:dyDescent="0.25">
      <c r="A2824">
        <v>3300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13.945313000000001</v>
      </c>
      <c r="G2824">
        <v>16.054687999999999</v>
      </c>
      <c r="H2824">
        <v>22.96875</v>
      </c>
      <c r="I2824">
        <v>31.992187999999999</v>
      </c>
      <c r="J2824">
        <v>39.960937999999999</v>
      </c>
      <c r="K2824">
        <v>35.507812999999999</v>
      </c>
      <c r="L2824">
        <v>33.515625</v>
      </c>
      <c r="M2824">
        <v>22.03125</v>
      </c>
      <c r="N2824">
        <v>22.03125</v>
      </c>
      <c r="O2824">
        <v>21.914062999999999</v>
      </c>
      <c r="P2824">
        <v>24.140625</v>
      </c>
      <c r="Q2824">
        <v>25.546875</v>
      </c>
    </row>
    <row r="2825" spans="1:17" x14ac:dyDescent="0.25">
      <c r="A2825">
        <v>3500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15</v>
      </c>
      <c r="H2825">
        <v>22.03125</v>
      </c>
      <c r="I2825">
        <v>31.054687999999999</v>
      </c>
      <c r="J2825">
        <v>39.960937999999999</v>
      </c>
      <c r="K2825">
        <v>35.507812999999999</v>
      </c>
      <c r="L2825">
        <v>33.515625</v>
      </c>
      <c r="M2825">
        <v>22.03125</v>
      </c>
      <c r="N2825">
        <v>22.03125</v>
      </c>
      <c r="O2825">
        <v>21.914062999999999</v>
      </c>
      <c r="P2825">
        <v>24.140625</v>
      </c>
      <c r="Q2825">
        <v>25.546875</v>
      </c>
    </row>
    <row r="2827" spans="1:17" x14ac:dyDescent="0.25">
      <c r="A2827" t="s">
        <v>325</v>
      </c>
      <c r="B2827" t="s">
        <v>326</v>
      </c>
    </row>
    <row r="2828" spans="1:17" x14ac:dyDescent="0.25">
      <c r="A2828" t="s">
        <v>3</v>
      </c>
      <c r="B2828" t="s">
        <v>6</v>
      </c>
    </row>
    <row r="2829" spans="1:17" x14ac:dyDescent="0.25">
      <c r="A2829">
        <v>1</v>
      </c>
      <c r="B2829">
        <v>620</v>
      </c>
    </row>
    <row r="2830" spans="1:17" x14ac:dyDescent="0.25">
      <c r="A2830">
        <v>2</v>
      </c>
      <c r="B2830">
        <v>650</v>
      </c>
    </row>
    <row r="2831" spans="1:17" x14ac:dyDescent="0.25">
      <c r="A2831">
        <v>3</v>
      </c>
      <c r="B2831">
        <v>800</v>
      </c>
    </row>
    <row r="2832" spans="1:17" x14ac:dyDescent="0.25">
      <c r="A2832">
        <v>4</v>
      </c>
      <c r="B2832">
        <v>1000</v>
      </c>
    </row>
    <row r="2833" spans="1:2" x14ac:dyDescent="0.25">
      <c r="A2833">
        <v>5</v>
      </c>
      <c r="B2833">
        <v>1200</v>
      </c>
    </row>
    <row r="2834" spans="1:2" x14ac:dyDescent="0.25">
      <c r="A2834">
        <v>6</v>
      </c>
      <c r="B2834">
        <v>1400</v>
      </c>
    </row>
    <row r="2835" spans="1:2" x14ac:dyDescent="0.25">
      <c r="A2835">
        <v>7</v>
      </c>
      <c r="B2835">
        <v>1550</v>
      </c>
    </row>
    <row r="2836" spans="1:2" x14ac:dyDescent="0.25">
      <c r="A2836">
        <v>8</v>
      </c>
      <c r="B2836">
        <v>1700</v>
      </c>
    </row>
    <row r="2837" spans="1:2" x14ac:dyDescent="0.25">
      <c r="A2837">
        <v>9</v>
      </c>
      <c r="B2837">
        <v>1800</v>
      </c>
    </row>
    <row r="2838" spans="1:2" x14ac:dyDescent="0.25">
      <c r="A2838">
        <v>10</v>
      </c>
      <c r="B2838">
        <v>2000</v>
      </c>
    </row>
    <row r="2839" spans="1:2" x14ac:dyDescent="0.25">
      <c r="A2839">
        <v>11</v>
      </c>
      <c r="B2839">
        <v>2200</v>
      </c>
    </row>
    <row r="2840" spans="1:2" x14ac:dyDescent="0.25">
      <c r="A2840">
        <v>12</v>
      </c>
      <c r="B2840">
        <v>2400</v>
      </c>
    </row>
    <row r="2841" spans="1:2" x14ac:dyDescent="0.25">
      <c r="A2841">
        <v>13</v>
      </c>
      <c r="B2841">
        <v>2600</v>
      </c>
    </row>
    <row r="2842" spans="1:2" x14ac:dyDescent="0.25">
      <c r="A2842">
        <v>14</v>
      </c>
      <c r="B2842">
        <v>2800</v>
      </c>
    </row>
    <row r="2843" spans="1:2" x14ac:dyDescent="0.25">
      <c r="A2843">
        <v>15</v>
      </c>
      <c r="B2843">
        <v>2900</v>
      </c>
    </row>
    <row r="2844" spans="1:2" x14ac:dyDescent="0.25">
      <c r="A2844">
        <v>16</v>
      </c>
      <c r="B2844">
        <v>3000</v>
      </c>
    </row>
    <row r="2845" spans="1:2" x14ac:dyDescent="0.25">
      <c r="A2845">
        <v>17</v>
      </c>
      <c r="B2845">
        <v>3200</v>
      </c>
    </row>
    <row r="2846" spans="1:2" x14ac:dyDescent="0.25">
      <c r="A2846">
        <v>18</v>
      </c>
      <c r="B2846">
        <v>3300</v>
      </c>
    </row>
    <row r="2847" spans="1:2" x14ac:dyDescent="0.25">
      <c r="A2847">
        <v>19</v>
      </c>
      <c r="B2847">
        <v>3500</v>
      </c>
    </row>
    <row r="2849" spans="1:2" x14ac:dyDescent="0.25">
      <c r="A2849" t="s">
        <v>327</v>
      </c>
      <c r="B2849" t="s">
        <v>328</v>
      </c>
    </row>
    <row r="2850" spans="1:2" x14ac:dyDescent="0.25">
      <c r="A2850" t="s">
        <v>3</v>
      </c>
      <c r="B2850" t="s">
        <v>16</v>
      </c>
    </row>
    <row r="2851" spans="1:2" x14ac:dyDescent="0.25">
      <c r="A2851">
        <v>1</v>
      </c>
      <c r="B2851">
        <v>0</v>
      </c>
    </row>
    <row r="2852" spans="1:2" x14ac:dyDescent="0.25">
      <c r="A2852">
        <v>2</v>
      </c>
      <c r="B2852">
        <v>9.9864130000000007</v>
      </c>
    </row>
    <row r="2853" spans="1:2" x14ac:dyDescent="0.25">
      <c r="A2853">
        <v>3</v>
      </c>
      <c r="B2853">
        <v>19.972826000000001</v>
      </c>
    </row>
    <row r="2854" spans="1:2" x14ac:dyDescent="0.25">
      <c r="A2854">
        <v>4</v>
      </c>
      <c r="B2854">
        <v>30.027175</v>
      </c>
    </row>
    <row r="2855" spans="1:2" x14ac:dyDescent="0.25">
      <c r="A2855">
        <v>5</v>
      </c>
      <c r="B2855">
        <v>44.972827000000002</v>
      </c>
    </row>
    <row r="2856" spans="1:2" x14ac:dyDescent="0.25">
      <c r="A2856">
        <v>6</v>
      </c>
      <c r="B2856">
        <v>55.027175</v>
      </c>
    </row>
    <row r="2857" spans="1:2" x14ac:dyDescent="0.25">
      <c r="A2857">
        <v>7</v>
      </c>
      <c r="B2857">
        <v>65.013587999999999</v>
      </c>
    </row>
    <row r="2858" spans="1:2" x14ac:dyDescent="0.25">
      <c r="A2858">
        <v>8</v>
      </c>
      <c r="B2858">
        <v>75.000001999999995</v>
      </c>
    </row>
    <row r="2859" spans="1:2" x14ac:dyDescent="0.25">
      <c r="A2859">
        <v>9</v>
      </c>
      <c r="B2859">
        <v>84.986414999999994</v>
      </c>
    </row>
    <row r="2860" spans="1:2" x14ac:dyDescent="0.25">
      <c r="A2860">
        <v>10</v>
      </c>
      <c r="B2860">
        <v>94.972828000000007</v>
      </c>
    </row>
    <row r="2861" spans="1:2" x14ac:dyDescent="0.25">
      <c r="A2861">
        <v>11</v>
      </c>
      <c r="B2861">
        <v>109.98641499999999</v>
      </c>
    </row>
    <row r="2862" spans="1:2" x14ac:dyDescent="0.25">
      <c r="A2862">
        <v>12</v>
      </c>
      <c r="B2862">
        <v>119.972829</v>
      </c>
    </row>
    <row r="2863" spans="1:2" x14ac:dyDescent="0.25">
      <c r="A2863">
        <v>13</v>
      </c>
      <c r="B2863">
        <v>125.00000300000001</v>
      </c>
    </row>
    <row r="2864" spans="1:2" x14ac:dyDescent="0.25">
      <c r="A2864">
        <v>14</v>
      </c>
      <c r="B2864">
        <v>130.02717699999999</v>
      </c>
    </row>
    <row r="2865" spans="1:17" x14ac:dyDescent="0.25">
      <c r="A2865">
        <v>15</v>
      </c>
      <c r="B2865">
        <v>134.98641599999999</v>
      </c>
    </row>
    <row r="2866" spans="1:17" x14ac:dyDescent="0.25">
      <c r="A2866">
        <v>16</v>
      </c>
      <c r="B2866">
        <v>140.01358999999999</v>
      </c>
    </row>
    <row r="2868" spans="1:17" x14ac:dyDescent="0.25">
      <c r="A2868" t="s">
        <v>329</v>
      </c>
      <c r="B2868" t="s">
        <v>330</v>
      </c>
    </row>
    <row r="2869" spans="1:17" x14ac:dyDescent="0.25">
      <c r="B2869" t="s">
        <v>26</v>
      </c>
    </row>
    <row r="2870" spans="1:17" x14ac:dyDescent="0.25">
      <c r="A2870" t="s">
        <v>22</v>
      </c>
      <c r="B2870">
        <v>0</v>
      </c>
      <c r="C2870">
        <v>10</v>
      </c>
      <c r="D2870">
        <v>20</v>
      </c>
      <c r="E2870">
        <v>30</v>
      </c>
      <c r="F2870">
        <v>45</v>
      </c>
      <c r="G2870">
        <v>55</v>
      </c>
      <c r="H2870">
        <v>65</v>
      </c>
      <c r="I2870">
        <v>75</v>
      </c>
      <c r="J2870">
        <v>85</v>
      </c>
      <c r="K2870">
        <v>95</v>
      </c>
      <c r="L2870">
        <v>110</v>
      </c>
      <c r="M2870">
        <v>120</v>
      </c>
      <c r="N2870">
        <v>125</v>
      </c>
      <c r="O2870">
        <v>130</v>
      </c>
      <c r="P2870">
        <v>135</v>
      </c>
      <c r="Q2870">
        <v>140</v>
      </c>
    </row>
    <row r="2871" spans="1:17" x14ac:dyDescent="0.25">
      <c r="A2871">
        <v>620</v>
      </c>
      <c r="B2871">
        <v>13.007813000000001</v>
      </c>
      <c r="C2871">
        <v>13.007813000000001</v>
      </c>
      <c r="D2871">
        <v>13.007813000000001</v>
      </c>
      <c r="E2871">
        <v>13.945313000000001</v>
      </c>
      <c r="F2871">
        <v>16.054687999999999</v>
      </c>
      <c r="G2871">
        <v>16.992187999999999</v>
      </c>
      <c r="H2871">
        <v>16.992187999999999</v>
      </c>
      <c r="I2871">
        <v>18.984375</v>
      </c>
      <c r="J2871">
        <v>19.101562999999999</v>
      </c>
      <c r="K2871">
        <v>20.273437999999999</v>
      </c>
      <c r="L2871">
        <v>21.796875</v>
      </c>
      <c r="M2871">
        <v>22.96875</v>
      </c>
      <c r="N2871">
        <v>23.4375</v>
      </c>
      <c r="O2871">
        <v>24.023437999999999</v>
      </c>
      <c r="P2871">
        <v>24.492187999999999</v>
      </c>
      <c r="Q2871">
        <v>25.078125</v>
      </c>
    </row>
    <row r="2872" spans="1:17" x14ac:dyDescent="0.25">
      <c r="A2872">
        <v>650</v>
      </c>
      <c r="B2872">
        <v>13.007813000000001</v>
      </c>
      <c r="C2872">
        <v>13.007813000000001</v>
      </c>
      <c r="D2872">
        <v>13.007813000000001</v>
      </c>
      <c r="E2872">
        <v>13.945313000000001</v>
      </c>
      <c r="F2872">
        <v>16.054687999999999</v>
      </c>
      <c r="G2872">
        <v>16.992187999999999</v>
      </c>
      <c r="H2872">
        <v>18.046875</v>
      </c>
      <c r="I2872">
        <v>20.039062999999999</v>
      </c>
      <c r="J2872">
        <v>22.851562999999999</v>
      </c>
      <c r="K2872">
        <v>22.851562999999999</v>
      </c>
      <c r="L2872">
        <v>24.960937999999999</v>
      </c>
      <c r="M2872">
        <v>24.960937999999999</v>
      </c>
      <c r="N2872">
        <v>23.4375</v>
      </c>
      <c r="O2872">
        <v>24.023437999999999</v>
      </c>
      <c r="P2872">
        <v>24.492187999999999</v>
      </c>
      <c r="Q2872">
        <v>25.078125</v>
      </c>
    </row>
    <row r="2873" spans="1:17" x14ac:dyDescent="0.25">
      <c r="A2873">
        <v>800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18.046875</v>
      </c>
      <c r="I2873">
        <v>20.039062999999999</v>
      </c>
      <c r="J2873">
        <v>22.851562999999999</v>
      </c>
      <c r="K2873">
        <v>22.851562999999999</v>
      </c>
      <c r="L2873">
        <v>27.070312999999999</v>
      </c>
      <c r="M2873">
        <v>27.070312999999999</v>
      </c>
      <c r="N2873">
        <v>21.679687999999999</v>
      </c>
      <c r="O2873">
        <v>21.914062999999999</v>
      </c>
      <c r="P2873">
        <v>22.148437999999999</v>
      </c>
      <c r="Q2873">
        <v>22.265625</v>
      </c>
    </row>
    <row r="2874" spans="1:17" x14ac:dyDescent="0.25">
      <c r="A2874">
        <v>1000</v>
      </c>
      <c r="B2874">
        <v>15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22.96875</v>
      </c>
      <c r="K2874">
        <v>22.03125</v>
      </c>
      <c r="L2874">
        <v>24.960937999999999</v>
      </c>
      <c r="M2874">
        <v>24.960937999999999</v>
      </c>
      <c r="N2874">
        <v>19.453125</v>
      </c>
      <c r="O2874">
        <v>19.21875</v>
      </c>
      <c r="P2874">
        <v>18.867187999999999</v>
      </c>
      <c r="Q2874">
        <v>18.632812999999999</v>
      </c>
    </row>
    <row r="2875" spans="1:17" x14ac:dyDescent="0.25">
      <c r="A2875">
        <v>1200</v>
      </c>
      <c r="B2875">
        <v>9.9609380000000005</v>
      </c>
      <c r="C2875">
        <v>11.953125</v>
      </c>
      <c r="D2875">
        <v>11.953125</v>
      </c>
      <c r="E2875">
        <v>11.953125</v>
      </c>
      <c r="F2875">
        <v>13.007813000000001</v>
      </c>
      <c r="G2875">
        <v>13.945313000000001</v>
      </c>
      <c r="H2875">
        <v>18.046875</v>
      </c>
      <c r="I2875">
        <v>22.5</v>
      </c>
      <c r="J2875">
        <v>24.960937999999999</v>
      </c>
      <c r="K2875">
        <v>24.960937999999999</v>
      </c>
      <c r="L2875">
        <v>24.960937999999999</v>
      </c>
      <c r="M2875">
        <v>24.960937999999999</v>
      </c>
      <c r="N2875">
        <v>33.984375</v>
      </c>
      <c r="O2875">
        <v>33.984375</v>
      </c>
      <c r="P2875">
        <v>33.984375</v>
      </c>
      <c r="Q2875">
        <v>33.984375</v>
      </c>
    </row>
    <row r="2876" spans="1:17" x14ac:dyDescent="0.25">
      <c r="A2876">
        <v>1400</v>
      </c>
      <c r="B2876">
        <v>9.9609380000000005</v>
      </c>
      <c r="C2876">
        <v>13.007813000000001</v>
      </c>
      <c r="D2876">
        <v>13.007813000000001</v>
      </c>
      <c r="E2876">
        <v>13.007813000000001</v>
      </c>
      <c r="F2876">
        <v>16.054687999999999</v>
      </c>
      <c r="G2876">
        <v>16.054687999999999</v>
      </c>
      <c r="H2876">
        <v>18.046875</v>
      </c>
      <c r="I2876">
        <v>24.960937999999999</v>
      </c>
      <c r="J2876">
        <v>30</v>
      </c>
      <c r="K2876">
        <v>30</v>
      </c>
      <c r="L2876">
        <v>30</v>
      </c>
      <c r="M2876">
        <v>33.046875</v>
      </c>
      <c r="N2876">
        <v>39.960937999999999</v>
      </c>
      <c r="O2876">
        <v>49.101562999999999</v>
      </c>
      <c r="P2876">
        <v>50.976562999999999</v>
      </c>
      <c r="Q2876">
        <v>52.96875</v>
      </c>
    </row>
    <row r="2877" spans="1:17" x14ac:dyDescent="0.25">
      <c r="A2877">
        <v>1550</v>
      </c>
      <c r="B2877">
        <v>9.9609380000000005</v>
      </c>
      <c r="C2877">
        <v>13.945313000000001</v>
      </c>
      <c r="D2877">
        <v>13.945313000000001</v>
      </c>
      <c r="E2877">
        <v>13.945313000000001</v>
      </c>
      <c r="F2877">
        <v>16.992187999999999</v>
      </c>
      <c r="G2877">
        <v>22.96875</v>
      </c>
      <c r="H2877">
        <v>22.96875</v>
      </c>
      <c r="I2877">
        <v>33.046875</v>
      </c>
      <c r="J2877">
        <v>35.039062999999999</v>
      </c>
      <c r="K2877">
        <v>35.039062999999999</v>
      </c>
      <c r="L2877">
        <v>37.03125</v>
      </c>
      <c r="M2877">
        <v>39.960937999999999</v>
      </c>
      <c r="N2877">
        <v>49.6875</v>
      </c>
      <c r="O2877">
        <v>51.5625</v>
      </c>
      <c r="P2877">
        <v>53.4375</v>
      </c>
      <c r="Q2877">
        <v>55.3125</v>
      </c>
    </row>
    <row r="2878" spans="1:17" x14ac:dyDescent="0.25">
      <c r="A2878">
        <v>1700</v>
      </c>
      <c r="B2878">
        <v>9.9609380000000005</v>
      </c>
      <c r="C2878">
        <v>14.765625</v>
      </c>
      <c r="D2878">
        <v>16.992187999999999</v>
      </c>
      <c r="E2878">
        <v>16.992187999999999</v>
      </c>
      <c r="F2878">
        <v>20.976562999999999</v>
      </c>
      <c r="G2878">
        <v>28.007812999999999</v>
      </c>
      <c r="H2878">
        <v>35.039062999999999</v>
      </c>
      <c r="I2878">
        <v>37.96875</v>
      </c>
      <c r="J2878">
        <v>39.023437999999999</v>
      </c>
      <c r="K2878">
        <v>46.054687999999999</v>
      </c>
      <c r="L2878">
        <v>51.445312999999999</v>
      </c>
      <c r="M2878">
        <v>53.4375</v>
      </c>
      <c r="N2878">
        <v>54.375</v>
      </c>
      <c r="O2878">
        <v>55.429687999999999</v>
      </c>
      <c r="P2878">
        <v>56.367187999999999</v>
      </c>
      <c r="Q2878">
        <v>57.421875</v>
      </c>
    </row>
    <row r="2879" spans="1:17" x14ac:dyDescent="0.25">
      <c r="A2879">
        <v>1800</v>
      </c>
      <c r="B2879">
        <v>9.9609380000000005</v>
      </c>
      <c r="C2879">
        <v>14.765625</v>
      </c>
      <c r="D2879">
        <v>18.046875</v>
      </c>
      <c r="E2879">
        <v>18.046875</v>
      </c>
      <c r="F2879">
        <v>22.96875</v>
      </c>
      <c r="G2879">
        <v>26.015625</v>
      </c>
      <c r="H2879">
        <v>35.976562999999999</v>
      </c>
      <c r="I2879">
        <v>41.25</v>
      </c>
      <c r="J2879">
        <v>43.007812999999999</v>
      </c>
      <c r="K2879">
        <v>46.40625</v>
      </c>
      <c r="L2879">
        <v>50.273437999999999</v>
      </c>
      <c r="M2879">
        <v>52.734375</v>
      </c>
      <c r="N2879">
        <v>54.023437999999999</v>
      </c>
      <c r="O2879">
        <v>55.3125</v>
      </c>
      <c r="P2879">
        <v>56.601562999999999</v>
      </c>
      <c r="Q2879">
        <v>57.890625</v>
      </c>
    </row>
    <row r="2880" spans="1:17" x14ac:dyDescent="0.25">
      <c r="A2880">
        <v>2000</v>
      </c>
      <c r="B2880">
        <v>9.9609380000000005</v>
      </c>
      <c r="C2880">
        <v>13.945313000000001</v>
      </c>
      <c r="D2880">
        <v>18.046875</v>
      </c>
      <c r="E2880">
        <v>18.046875</v>
      </c>
      <c r="F2880">
        <v>22.03125</v>
      </c>
      <c r="G2880">
        <v>28.007812999999999</v>
      </c>
      <c r="H2880">
        <v>37.96875</v>
      </c>
      <c r="I2880">
        <v>43.125</v>
      </c>
      <c r="J2880">
        <v>44.414062999999999</v>
      </c>
      <c r="K2880">
        <v>47.695312999999999</v>
      </c>
      <c r="L2880">
        <v>50.976562999999999</v>
      </c>
      <c r="M2880">
        <v>53.203125</v>
      </c>
      <c r="N2880">
        <v>54.257812999999999</v>
      </c>
      <c r="O2880">
        <v>55.3125</v>
      </c>
      <c r="P2880">
        <v>56.367187999999999</v>
      </c>
      <c r="Q2880">
        <v>57.421875</v>
      </c>
    </row>
    <row r="2881" spans="1:17" x14ac:dyDescent="0.25">
      <c r="A2881">
        <v>2200</v>
      </c>
      <c r="B2881">
        <v>9.9609380000000005</v>
      </c>
      <c r="C2881">
        <v>13.476563000000001</v>
      </c>
      <c r="D2881">
        <v>16.992187999999999</v>
      </c>
      <c r="E2881">
        <v>18.046875</v>
      </c>
      <c r="F2881">
        <v>24.960937999999999</v>
      </c>
      <c r="G2881">
        <v>31.054687999999999</v>
      </c>
      <c r="H2881">
        <v>43.007812999999999</v>
      </c>
      <c r="I2881">
        <v>49.453125</v>
      </c>
      <c r="J2881">
        <v>49.804687999999999</v>
      </c>
      <c r="K2881">
        <v>50.742187999999999</v>
      </c>
      <c r="L2881">
        <v>50.15625</v>
      </c>
      <c r="M2881">
        <v>47.929687999999999</v>
      </c>
      <c r="N2881">
        <v>47.695312999999999</v>
      </c>
      <c r="O2881">
        <v>49.921875</v>
      </c>
      <c r="P2881">
        <v>51.445312999999999</v>
      </c>
      <c r="Q2881">
        <v>52.148437999999999</v>
      </c>
    </row>
    <row r="2882" spans="1:17" x14ac:dyDescent="0.25">
      <c r="A2882">
        <v>2400</v>
      </c>
      <c r="B2882">
        <v>9.9609380000000005</v>
      </c>
      <c r="C2882">
        <v>12.539063000000001</v>
      </c>
      <c r="D2882">
        <v>13.007813000000001</v>
      </c>
      <c r="E2882">
        <v>15</v>
      </c>
      <c r="F2882">
        <v>24.023437999999999</v>
      </c>
      <c r="G2882">
        <v>32.460937999999999</v>
      </c>
      <c r="H2882">
        <v>43.945312999999999</v>
      </c>
      <c r="I2882">
        <v>50.039062999999999</v>
      </c>
      <c r="J2882">
        <v>51.5625</v>
      </c>
      <c r="K2882">
        <v>48.398437999999999</v>
      </c>
      <c r="L2882">
        <v>47.34375</v>
      </c>
      <c r="M2882">
        <v>42.304687999999999</v>
      </c>
      <c r="N2882">
        <v>42.773437999999999</v>
      </c>
      <c r="O2882">
        <v>43.945312999999999</v>
      </c>
      <c r="P2882">
        <v>44.882812999999999</v>
      </c>
      <c r="Q2882">
        <v>45.351562999999999</v>
      </c>
    </row>
    <row r="2883" spans="1:17" x14ac:dyDescent="0.25">
      <c r="A2883">
        <v>2600</v>
      </c>
      <c r="B2883">
        <v>9.9609380000000005</v>
      </c>
      <c r="C2883">
        <v>12.539063000000001</v>
      </c>
      <c r="D2883">
        <v>13.007813000000001</v>
      </c>
      <c r="E2883">
        <v>15</v>
      </c>
      <c r="F2883">
        <v>23.554687999999999</v>
      </c>
      <c r="G2883">
        <v>31.992187999999999</v>
      </c>
      <c r="H2883">
        <v>41.484375</v>
      </c>
      <c r="I2883">
        <v>48.046875</v>
      </c>
      <c r="J2883">
        <v>49.804687999999999</v>
      </c>
      <c r="K2883">
        <v>45.234375</v>
      </c>
      <c r="L2883">
        <v>41.484375</v>
      </c>
      <c r="M2883">
        <v>44.296875</v>
      </c>
      <c r="N2883">
        <v>43.125</v>
      </c>
      <c r="O2883">
        <v>46.40625</v>
      </c>
      <c r="P2883">
        <v>47.8125</v>
      </c>
      <c r="Q2883">
        <v>48.046875</v>
      </c>
    </row>
    <row r="2884" spans="1:17" x14ac:dyDescent="0.25">
      <c r="A2884">
        <v>2800</v>
      </c>
      <c r="B2884">
        <v>9.9609380000000005</v>
      </c>
      <c r="C2884">
        <v>11.015625</v>
      </c>
      <c r="D2884">
        <v>11.953125</v>
      </c>
      <c r="E2884">
        <v>15</v>
      </c>
      <c r="F2884">
        <v>23.554687999999999</v>
      </c>
      <c r="G2884">
        <v>33.046875</v>
      </c>
      <c r="H2884">
        <v>40.546875</v>
      </c>
      <c r="I2884">
        <v>43.007812999999999</v>
      </c>
      <c r="J2884">
        <v>45.585937999999999</v>
      </c>
      <c r="K2884">
        <v>43.710937999999999</v>
      </c>
      <c r="L2884">
        <v>45.703125</v>
      </c>
      <c r="M2884">
        <v>43.476562999999999</v>
      </c>
      <c r="N2884">
        <v>46.171875</v>
      </c>
      <c r="O2884">
        <v>46.40625</v>
      </c>
      <c r="P2884">
        <v>46.289062999999999</v>
      </c>
      <c r="Q2884">
        <v>46.757812999999999</v>
      </c>
    </row>
    <row r="2885" spans="1:17" x14ac:dyDescent="0.25">
      <c r="A2885">
        <v>2900</v>
      </c>
      <c r="B2885">
        <v>9.9609380000000005</v>
      </c>
      <c r="C2885">
        <v>11.953125</v>
      </c>
      <c r="D2885">
        <v>11.953125</v>
      </c>
      <c r="E2885">
        <v>16.992187999999999</v>
      </c>
      <c r="F2885">
        <v>20.507812999999999</v>
      </c>
      <c r="G2885">
        <v>27.890625</v>
      </c>
      <c r="H2885">
        <v>36.445312999999999</v>
      </c>
      <c r="I2885">
        <v>43.007812999999999</v>
      </c>
      <c r="J2885">
        <v>45.117187999999999</v>
      </c>
      <c r="K2885">
        <v>40.898437999999999</v>
      </c>
      <c r="L2885">
        <v>46.523437999999999</v>
      </c>
      <c r="M2885">
        <v>43.476562999999999</v>
      </c>
      <c r="N2885">
        <v>43.945312999999999</v>
      </c>
      <c r="O2885">
        <v>45.703125</v>
      </c>
      <c r="P2885">
        <v>46.875</v>
      </c>
      <c r="Q2885">
        <v>46.992187999999999</v>
      </c>
    </row>
    <row r="2886" spans="1:17" x14ac:dyDescent="0.25">
      <c r="A2886">
        <v>3000</v>
      </c>
      <c r="B2886">
        <v>9.9609380000000005</v>
      </c>
      <c r="C2886">
        <v>11.015625</v>
      </c>
      <c r="D2886">
        <v>11.953125</v>
      </c>
      <c r="E2886">
        <v>13.007813000000001</v>
      </c>
      <c r="F2886">
        <v>14.53125</v>
      </c>
      <c r="G2886">
        <v>22.03125</v>
      </c>
      <c r="H2886">
        <v>33.515625</v>
      </c>
      <c r="I2886">
        <v>43.007812999999999</v>
      </c>
      <c r="J2886">
        <v>50.039062999999999</v>
      </c>
      <c r="K2886">
        <v>42.539062999999999</v>
      </c>
      <c r="L2886">
        <v>43.359375</v>
      </c>
      <c r="M2886">
        <v>38.671875</v>
      </c>
      <c r="N2886">
        <v>38.671875</v>
      </c>
      <c r="O2886">
        <v>41.953125</v>
      </c>
      <c r="P2886">
        <v>48.164062999999999</v>
      </c>
      <c r="Q2886">
        <v>54.492187999999999</v>
      </c>
    </row>
    <row r="2887" spans="1:17" x14ac:dyDescent="0.25">
      <c r="A2887">
        <v>3200</v>
      </c>
      <c r="B2887">
        <v>9.9609380000000005</v>
      </c>
      <c r="C2887">
        <v>11.015625</v>
      </c>
      <c r="D2887">
        <v>11.953125</v>
      </c>
      <c r="E2887">
        <v>13.007813000000001</v>
      </c>
      <c r="F2887">
        <v>13.945313000000001</v>
      </c>
      <c r="G2887">
        <v>16.992187999999999</v>
      </c>
      <c r="H2887">
        <v>24.023437999999999</v>
      </c>
      <c r="I2887">
        <v>33.046875</v>
      </c>
      <c r="J2887">
        <v>39.960937999999999</v>
      </c>
      <c r="K2887">
        <v>32.109375</v>
      </c>
      <c r="L2887">
        <v>26.015625</v>
      </c>
      <c r="M2887">
        <v>25.78125</v>
      </c>
      <c r="N2887">
        <v>26.25</v>
      </c>
      <c r="O2887">
        <v>26.601562999999999</v>
      </c>
      <c r="P2887">
        <v>30.351562999999999</v>
      </c>
      <c r="Q2887">
        <v>33.28125</v>
      </c>
    </row>
    <row r="2888" spans="1:17" x14ac:dyDescent="0.25">
      <c r="A2888">
        <v>3300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13.945313000000001</v>
      </c>
      <c r="G2888">
        <v>16.054687999999999</v>
      </c>
      <c r="H2888">
        <v>22.96875</v>
      </c>
      <c r="I2888">
        <v>31.992187999999999</v>
      </c>
      <c r="J2888">
        <v>39.960937999999999</v>
      </c>
      <c r="K2888">
        <v>30.585937999999999</v>
      </c>
      <c r="L2888">
        <v>27.304687999999999</v>
      </c>
      <c r="M2888">
        <v>22.03125</v>
      </c>
      <c r="N2888">
        <v>22.03125</v>
      </c>
      <c r="O2888">
        <v>21.914062999999999</v>
      </c>
      <c r="P2888">
        <v>24.140625</v>
      </c>
      <c r="Q2888">
        <v>25.546875</v>
      </c>
    </row>
    <row r="2889" spans="1:17" x14ac:dyDescent="0.25">
      <c r="A2889">
        <v>3500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15</v>
      </c>
      <c r="H2889">
        <v>22.03125</v>
      </c>
      <c r="I2889">
        <v>31.054687999999999</v>
      </c>
      <c r="J2889">
        <v>39.960937999999999</v>
      </c>
      <c r="K2889">
        <v>30.585937999999999</v>
      </c>
      <c r="L2889">
        <v>27.304687999999999</v>
      </c>
      <c r="M2889">
        <v>22.03125</v>
      </c>
      <c r="N2889">
        <v>22.03125</v>
      </c>
      <c r="O2889">
        <v>21.914062999999999</v>
      </c>
      <c r="P2889">
        <v>24.140625</v>
      </c>
      <c r="Q2889">
        <v>25.546875</v>
      </c>
    </row>
    <row r="2891" spans="1:17" x14ac:dyDescent="0.25">
      <c r="A2891" t="s">
        <v>331</v>
      </c>
      <c r="B2891" t="s">
        <v>332</v>
      </c>
    </row>
    <row r="2892" spans="1:17" x14ac:dyDescent="0.25">
      <c r="A2892" t="s">
        <v>3</v>
      </c>
      <c r="B2892" t="s">
        <v>6</v>
      </c>
    </row>
    <row r="2893" spans="1:17" x14ac:dyDescent="0.25">
      <c r="A2893">
        <v>1</v>
      </c>
      <c r="B2893">
        <v>620</v>
      </c>
    </row>
    <row r="2894" spans="1:17" x14ac:dyDescent="0.25">
      <c r="A2894">
        <v>2</v>
      </c>
      <c r="B2894">
        <v>650</v>
      </c>
    </row>
    <row r="2895" spans="1:17" x14ac:dyDescent="0.25">
      <c r="A2895">
        <v>3</v>
      </c>
      <c r="B2895">
        <v>800</v>
      </c>
    </row>
    <row r="2896" spans="1:17" x14ac:dyDescent="0.25">
      <c r="A2896">
        <v>4</v>
      </c>
      <c r="B2896">
        <v>1000</v>
      </c>
    </row>
    <row r="2897" spans="1:2" x14ac:dyDescent="0.25">
      <c r="A2897">
        <v>5</v>
      </c>
      <c r="B2897">
        <v>1200</v>
      </c>
    </row>
    <row r="2898" spans="1:2" x14ac:dyDescent="0.25">
      <c r="A2898">
        <v>6</v>
      </c>
      <c r="B2898">
        <v>1400</v>
      </c>
    </row>
    <row r="2899" spans="1:2" x14ac:dyDescent="0.25">
      <c r="A2899">
        <v>7</v>
      </c>
      <c r="B2899">
        <v>1550</v>
      </c>
    </row>
    <row r="2900" spans="1:2" x14ac:dyDescent="0.25">
      <c r="A2900">
        <v>8</v>
      </c>
      <c r="B2900">
        <v>1700</v>
      </c>
    </row>
    <row r="2901" spans="1:2" x14ac:dyDescent="0.25">
      <c r="A2901">
        <v>9</v>
      </c>
      <c r="B2901">
        <v>1800</v>
      </c>
    </row>
    <row r="2902" spans="1:2" x14ac:dyDescent="0.25">
      <c r="A2902">
        <v>10</v>
      </c>
      <c r="B2902">
        <v>2000</v>
      </c>
    </row>
    <row r="2903" spans="1:2" x14ac:dyDescent="0.25">
      <c r="A2903">
        <v>11</v>
      </c>
      <c r="B2903">
        <v>2200</v>
      </c>
    </row>
    <row r="2904" spans="1:2" x14ac:dyDescent="0.25">
      <c r="A2904">
        <v>12</v>
      </c>
      <c r="B2904">
        <v>2400</v>
      </c>
    </row>
    <row r="2905" spans="1:2" x14ac:dyDescent="0.25">
      <c r="A2905">
        <v>13</v>
      </c>
      <c r="B2905">
        <v>2600</v>
      </c>
    </row>
    <row r="2906" spans="1:2" x14ac:dyDescent="0.25">
      <c r="A2906">
        <v>14</v>
      </c>
      <c r="B2906">
        <v>2800</v>
      </c>
    </row>
    <row r="2907" spans="1:2" x14ac:dyDescent="0.25">
      <c r="A2907">
        <v>15</v>
      </c>
      <c r="B2907">
        <v>2900</v>
      </c>
    </row>
    <row r="2908" spans="1:2" x14ac:dyDescent="0.25">
      <c r="A2908">
        <v>16</v>
      </c>
      <c r="B2908">
        <v>3000</v>
      </c>
    </row>
    <row r="2909" spans="1:2" x14ac:dyDescent="0.25">
      <c r="A2909">
        <v>17</v>
      </c>
      <c r="B2909">
        <v>3200</v>
      </c>
    </row>
    <row r="2910" spans="1:2" x14ac:dyDescent="0.25">
      <c r="A2910">
        <v>18</v>
      </c>
      <c r="B2910">
        <v>3300</v>
      </c>
    </row>
    <row r="2911" spans="1:2" x14ac:dyDescent="0.25">
      <c r="A2911">
        <v>19</v>
      </c>
      <c r="B2911">
        <v>3500</v>
      </c>
    </row>
    <row r="2913" spans="1:2" x14ac:dyDescent="0.25">
      <c r="A2913" t="s">
        <v>333</v>
      </c>
      <c r="B2913" t="s">
        <v>334</v>
      </c>
    </row>
    <row r="2914" spans="1:2" x14ac:dyDescent="0.25">
      <c r="A2914" t="s">
        <v>3</v>
      </c>
      <c r="B2914" t="s">
        <v>16</v>
      </c>
    </row>
    <row r="2915" spans="1:2" x14ac:dyDescent="0.25">
      <c r="A2915">
        <v>1</v>
      </c>
      <c r="B2915">
        <v>0</v>
      </c>
    </row>
    <row r="2916" spans="1:2" x14ac:dyDescent="0.25">
      <c r="A2916">
        <v>2</v>
      </c>
      <c r="B2916">
        <v>9.9864130000000007</v>
      </c>
    </row>
    <row r="2917" spans="1:2" x14ac:dyDescent="0.25">
      <c r="A2917">
        <v>3</v>
      </c>
      <c r="B2917">
        <v>19.972826000000001</v>
      </c>
    </row>
    <row r="2918" spans="1:2" x14ac:dyDescent="0.25">
      <c r="A2918">
        <v>4</v>
      </c>
      <c r="B2918">
        <v>30.027175</v>
      </c>
    </row>
    <row r="2919" spans="1:2" x14ac:dyDescent="0.25">
      <c r="A2919">
        <v>5</v>
      </c>
      <c r="B2919">
        <v>44.972827000000002</v>
      </c>
    </row>
    <row r="2920" spans="1:2" x14ac:dyDescent="0.25">
      <c r="A2920">
        <v>6</v>
      </c>
      <c r="B2920">
        <v>55.027175</v>
      </c>
    </row>
    <row r="2921" spans="1:2" x14ac:dyDescent="0.25">
      <c r="A2921">
        <v>7</v>
      </c>
      <c r="B2921">
        <v>65.013587999999999</v>
      </c>
    </row>
    <row r="2922" spans="1:2" x14ac:dyDescent="0.25">
      <c r="A2922">
        <v>8</v>
      </c>
      <c r="B2922">
        <v>75.000001999999995</v>
      </c>
    </row>
    <row r="2923" spans="1:2" x14ac:dyDescent="0.25">
      <c r="A2923">
        <v>9</v>
      </c>
      <c r="B2923">
        <v>84.986414999999994</v>
      </c>
    </row>
    <row r="2924" spans="1:2" x14ac:dyDescent="0.25">
      <c r="A2924">
        <v>10</v>
      </c>
      <c r="B2924">
        <v>94.972828000000007</v>
      </c>
    </row>
    <row r="2925" spans="1:2" x14ac:dyDescent="0.25">
      <c r="A2925">
        <v>11</v>
      </c>
      <c r="B2925">
        <v>109.98641499999999</v>
      </c>
    </row>
    <row r="2926" spans="1:2" x14ac:dyDescent="0.25">
      <c r="A2926">
        <v>12</v>
      </c>
      <c r="B2926">
        <v>119.972829</v>
      </c>
    </row>
    <row r="2927" spans="1:2" x14ac:dyDescent="0.25">
      <c r="A2927">
        <v>13</v>
      </c>
      <c r="B2927">
        <v>125.00000300000001</v>
      </c>
    </row>
    <row r="2928" spans="1:2" x14ac:dyDescent="0.25">
      <c r="A2928">
        <v>14</v>
      </c>
      <c r="B2928">
        <v>130.02717699999999</v>
      </c>
    </row>
    <row r="2929" spans="1:17" x14ac:dyDescent="0.25">
      <c r="A2929">
        <v>15</v>
      </c>
      <c r="B2929">
        <v>134.98641599999999</v>
      </c>
    </row>
    <row r="2930" spans="1:17" x14ac:dyDescent="0.25">
      <c r="A2930">
        <v>16</v>
      </c>
      <c r="B2930">
        <v>140.01358999999999</v>
      </c>
    </row>
    <row r="2932" spans="1:17" x14ac:dyDescent="0.25">
      <c r="A2932" t="s">
        <v>335</v>
      </c>
      <c r="B2932" t="s">
        <v>336</v>
      </c>
    </row>
    <row r="2933" spans="1:17" x14ac:dyDescent="0.25">
      <c r="B2933" t="s">
        <v>26</v>
      </c>
    </row>
    <row r="2934" spans="1:17" x14ac:dyDescent="0.25">
      <c r="A2934" t="s">
        <v>22</v>
      </c>
      <c r="B2934">
        <v>0</v>
      </c>
      <c r="C2934">
        <v>10</v>
      </c>
      <c r="D2934">
        <v>20</v>
      </c>
      <c r="E2934">
        <v>30</v>
      </c>
      <c r="F2934">
        <v>45</v>
      </c>
      <c r="G2934">
        <v>55</v>
      </c>
      <c r="H2934">
        <v>65</v>
      </c>
      <c r="I2934">
        <v>75</v>
      </c>
      <c r="J2934">
        <v>85</v>
      </c>
      <c r="K2934">
        <v>95</v>
      </c>
      <c r="L2934">
        <v>110</v>
      </c>
      <c r="M2934">
        <v>120</v>
      </c>
      <c r="N2934">
        <v>125</v>
      </c>
      <c r="O2934">
        <v>130</v>
      </c>
      <c r="P2934">
        <v>135</v>
      </c>
      <c r="Q2934">
        <v>140</v>
      </c>
    </row>
    <row r="2935" spans="1:17" x14ac:dyDescent="0.25">
      <c r="A2935">
        <v>620</v>
      </c>
      <c r="B2935">
        <v>13.007813000000001</v>
      </c>
      <c r="C2935">
        <v>13.007813000000001</v>
      </c>
      <c r="D2935">
        <v>13.007813000000001</v>
      </c>
      <c r="E2935">
        <v>13.945313000000001</v>
      </c>
      <c r="F2935">
        <v>16.054687999999999</v>
      </c>
      <c r="G2935">
        <v>16.992187999999999</v>
      </c>
      <c r="H2935">
        <v>16.992187999999999</v>
      </c>
      <c r="I2935">
        <v>18.984375</v>
      </c>
      <c r="J2935">
        <v>19.101562999999999</v>
      </c>
      <c r="K2935">
        <v>20.273437999999999</v>
      </c>
      <c r="L2935">
        <v>21.796875</v>
      </c>
      <c r="M2935">
        <v>22.96875</v>
      </c>
      <c r="N2935">
        <v>23.4375</v>
      </c>
      <c r="O2935">
        <v>24.023437999999999</v>
      </c>
      <c r="P2935">
        <v>24.492187999999999</v>
      </c>
      <c r="Q2935">
        <v>25.078125</v>
      </c>
    </row>
    <row r="2936" spans="1:17" x14ac:dyDescent="0.25">
      <c r="A2936">
        <v>650</v>
      </c>
      <c r="B2936">
        <v>13.007813000000001</v>
      </c>
      <c r="C2936">
        <v>13.007813000000001</v>
      </c>
      <c r="D2936">
        <v>13.007813000000001</v>
      </c>
      <c r="E2936">
        <v>13.945313000000001</v>
      </c>
      <c r="F2936">
        <v>16.054687999999999</v>
      </c>
      <c r="G2936">
        <v>16.992187999999999</v>
      </c>
      <c r="H2936">
        <v>18.046875</v>
      </c>
      <c r="I2936">
        <v>20.039062999999999</v>
      </c>
      <c r="J2936">
        <v>22.851562999999999</v>
      </c>
      <c r="K2936">
        <v>22.851562999999999</v>
      </c>
      <c r="L2936">
        <v>24.960937999999999</v>
      </c>
      <c r="M2936">
        <v>24.960937999999999</v>
      </c>
      <c r="N2936">
        <v>23.4375</v>
      </c>
      <c r="O2936">
        <v>24.023437999999999</v>
      </c>
      <c r="P2936">
        <v>24.492187999999999</v>
      </c>
      <c r="Q2936">
        <v>25.078125</v>
      </c>
    </row>
    <row r="2937" spans="1:17" x14ac:dyDescent="0.25">
      <c r="A2937">
        <v>800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18.046875</v>
      </c>
      <c r="I2937">
        <v>20.039062999999999</v>
      </c>
      <c r="J2937">
        <v>22.851562999999999</v>
      </c>
      <c r="K2937">
        <v>22.851562999999999</v>
      </c>
      <c r="L2937">
        <v>27.070312999999999</v>
      </c>
      <c r="M2937">
        <v>27.070312999999999</v>
      </c>
      <c r="N2937">
        <v>21.679687999999999</v>
      </c>
      <c r="O2937">
        <v>21.914062999999999</v>
      </c>
      <c r="P2937">
        <v>22.148437999999999</v>
      </c>
      <c r="Q2937">
        <v>22.265625</v>
      </c>
    </row>
    <row r="2938" spans="1:17" x14ac:dyDescent="0.25">
      <c r="A2938">
        <v>1000</v>
      </c>
      <c r="B2938">
        <v>15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22.96875</v>
      </c>
      <c r="K2938">
        <v>22.03125</v>
      </c>
      <c r="L2938">
        <v>24.960937999999999</v>
      </c>
      <c r="M2938">
        <v>24.960937999999999</v>
      </c>
      <c r="N2938">
        <v>19.453125</v>
      </c>
      <c r="O2938">
        <v>19.21875</v>
      </c>
      <c r="P2938">
        <v>18.867187999999999</v>
      </c>
      <c r="Q2938">
        <v>18.632812999999999</v>
      </c>
    </row>
    <row r="2939" spans="1:17" x14ac:dyDescent="0.25">
      <c r="A2939">
        <v>1200</v>
      </c>
      <c r="B2939">
        <v>9.9609380000000005</v>
      </c>
      <c r="C2939">
        <v>11.953125</v>
      </c>
      <c r="D2939">
        <v>11.953125</v>
      </c>
      <c r="E2939">
        <v>11.953125</v>
      </c>
      <c r="F2939">
        <v>13.007813000000001</v>
      </c>
      <c r="G2939">
        <v>13.945313000000001</v>
      </c>
      <c r="H2939">
        <v>18.046875</v>
      </c>
      <c r="I2939">
        <v>22.5</v>
      </c>
      <c r="J2939">
        <v>24.960937999999999</v>
      </c>
      <c r="K2939">
        <v>24.960937999999999</v>
      </c>
      <c r="L2939">
        <v>24.960937999999999</v>
      </c>
      <c r="M2939">
        <v>24.960937999999999</v>
      </c>
      <c r="N2939">
        <v>33.984375</v>
      </c>
      <c r="O2939">
        <v>33.984375</v>
      </c>
      <c r="P2939">
        <v>33.984375</v>
      </c>
      <c r="Q2939">
        <v>33.984375</v>
      </c>
    </row>
    <row r="2940" spans="1:17" x14ac:dyDescent="0.25">
      <c r="A2940">
        <v>1400</v>
      </c>
      <c r="B2940">
        <v>9.9609380000000005</v>
      </c>
      <c r="C2940">
        <v>13.007813000000001</v>
      </c>
      <c r="D2940">
        <v>13.007813000000001</v>
      </c>
      <c r="E2940">
        <v>13.007813000000001</v>
      </c>
      <c r="F2940">
        <v>16.054687999999999</v>
      </c>
      <c r="G2940">
        <v>16.054687999999999</v>
      </c>
      <c r="H2940">
        <v>18.046875</v>
      </c>
      <c r="I2940">
        <v>24.960937999999999</v>
      </c>
      <c r="J2940">
        <v>30</v>
      </c>
      <c r="K2940">
        <v>30</v>
      </c>
      <c r="L2940">
        <v>30</v>
      </c>
      <c r="M2940">
        <v>33.046875</v>
      </c>
      <c r="N2940">
        <v>39.960937999999999</v>
      </c>
      <c r="O2940">
        <v>49.101562999999999</v>
      </c>
      <c r="P2940">
        <v>50.976562999999999</v>
      </c>
      <c r="Q2940">
        <v>52.96875</v>
      </c>
    </row>
    <row r="2941" spans="1:17" x14ac:dyDescent="0.25">
      <c r="A2941">
        <v>1550</v>
      </c>
      <c r="B2941">
        <v>9.9609380000000005</v>
      </c>
      <c r="C2941">
        <v>13.945313000000001</v>
      </c>
      <c r="D2941">
        <v>13.945313000000001</v>
      </c>
      <c r="E2941">
        <v>13.945313000000001</v>
      </c>
      <c r="F2941">
        <v>16.992187999999999</v>
      </c>
      <c r="G2941">
        <v>22.96875</v>
      </c>
      <c r="H2941">
        <v>22.96875</v>
      </c>
      <c r="I2941">
        <v>33.046875</v>
      </c>
      <c r="J2941">
        <v>35.039062999999999</v>
      </c>
      <c r="K2941">
        <v>35.039062999999999</v>
      </c>
      <c r="L2941">
        <v>37.03125</v>
      </c>
      <c r="M2941">
        <v>39.960937999999999</v>
      </c>
      <c r="N2941">
        <v>49.6875</v>
      </c>
      <c r="O2941">
        <v>51.5625</v>
      </c>
      <c r="P2941">
        <v>53.4375</v>
      </c>
      <c r="Q2941">
        <v>55.3125</v>
      </c>
    </row>
    <row r="2942" spans="1:17" x14ac:dyDescent="0.25">
      <c r="A2942">
        <v>1700</v>
      </c>
      <c r="B2942">
        <v>9.9609380000000005</v>
      </c>
      <c r="C2942">
        <v>14.765625</v>
      </c>
      <c r="D2942">
        <v>16.992187999999999</v>
      </c>
      <c r="E2942">
        <v>16.992187999999999</v>
      </c>
      <c r="F2942">
        <v>20.976562999999999</v>
      </c>
      <c r="G2942">
        <v>28.007812999999999</v>
      </c>
      <c r="H2942">
        <v>35.039062999999999</v>
      </c>
      <c r="I2942">
        <v>37.96875</v>
      </c>
      <c r="J2942">
        <v>41.015625</v>
      </c>
      <c r="K2942">
        <v>46.054687999999999</v>
      </c>
      <c r="L2942">
        <v>51.445312999999999</v>
      </c>
      <c r="M2942">
        <v>53.4375</v>
      </c>
      <c r="N2942">
        <v>54.375</v>
      </c>
      <c r="O2942">
        <v>55.429687999999999</v>
      </c>
      <c r="P2942">
        <v>56.367187999999999</v>
      </c>
      <c r="Q2942">
        <v>57.421875</v>
      </c>
    </row>
    <row r="2943" spans="1:17" x14ac:dyDescent="0.25">
      <c r="A2943">
        <v>1800</v>
      </c>
      <c r="B2943">
        <v>9.9609380000000005</v>
      </c>
      <c r="C2943">
        <v>14.765625</v>
      </c>
      <c r="D2943">
        <v>18.046875</v>
      </c>
      <c r="E2943">
        <v>18.046875</v>
      </c>
      <c r="F2943">
        <v>22.96875</v>
      </c>
      <c r="G2943">
        <v>26.015625</v>
      </c>
      <c r="H2943">
        <v>35.976562999999999</v>
      </c>
      <c r="I2943">
        <v>41.25</v>
      </c>
      <c r="J2943">
        <v>43.007812999999999</v>
      </c>
      <c r="K2943">
        <v>46.40625</v>
      </c>
      <c r="L2943">
        <v>50.273437999999999</v>
      </c>
      <c r="M2943">
        <v>52.734375</v>
      </c>
      <c r="N2943">
        <v>54.023437999999999</v>
      </c>
      <c r="O2943">
        <v>55.3125</v>
      </c>
      <c r="P2943">
        <v>56.601562999999999</v>
      </c>
      <c r="Q2943">
        <v>57.890625</v>
      </c>
    </row>
    <row r="2944" spans="1:17" x14ac:dyDescent="0.25">
      <c r="A2944">
        <v>2000</v>
      </c>
      <c r="B2944">
        <v>9.9609380000000005</v>
      </c>
      <c r="C2944">
        <v>13.945313000000001</v>
      </c>
      <c r="D2944">
        <v>18.046875</v>
      </c>
      <c r="E2944">
        <v>18.046875</v>
      </c>
      <c r="F2944">
        <v>22.03125</v>
      </c>
      <c r="G2944">
        <v>28.007812999999999</v>
      </c>
      <c r="H2944">
        <v>37.96875</v>
      </c>
      <c r="I2944">
        <v>43.125</v>
      </c>
      <c r="J2944">
        <v>44.414062999999999</v>
      </c>
      <c r="K2944">
        <v>47.695312999999999</v>
      </c>
      <c r="L2944">
        <v>50.976562999999999</v>
      </c>
      <c r="M2944">
        <v>49.921875</v>
      </c>
      <c r="N2944">
        <v>50.976562999999999</v>
      </c>
      <c r="O2944">
        <v>52.03125</v>
      </c>
      <c r="P2944">
        <v>53.90625</v>
      </c>
      <c r="Q2944">
        <v>55.429687999999999</v>
      </c>
    </row>
    <row r="2945" spans="1:17" x14ac:dyDescent="0.25">
      <c r="A2945">
        <v>2200</v>
      </c>
      <c r="B2945">
        <v>9.9609380000000005</v>
      </c>
      <c r="C2945">
        <v>13.476563000000001</v>
      </c>
      <c r="D2945">
        <v>16.992187999999999</v>
      </c>
      <c r="E2945">
        <v>18.046875</v>
      </c>
      <c r="F2945">
        <v>24.960937999999999</v>
      </c>
      <c r="G2945">
        <v>31.054687999999999</v>
      </c>
      <c r="H2945">
        <v>43.007812999999999</v>
      </c>
      <c r="I2945">
        <v>49.453125</v>
      </c>
      <c r="J2945">
        <v>49.804687999999999</v>
      </c>
      <c r="K2945">
        <v>50.742187999999999</v>
      </c>
      <c r="L2945">
        <v>50.15625</v>
      </c>
      <c r="M2945">
        <v>47.929687999999999</v>
      </c>
      <c r="N2945">
        <v>47.695312999999999</v>
      </c>
      <c r="O2945">
        <v>49.921875</v>
      </c>
      <c r="P2945">
        <v>51.445312999999999</v>
      </c>
      <c r="Q2945">
        <v>52.148437999999999</v>
      </c>
    </row>
    <row r="2946" spans="1:17" x14ac:dyDescent="0.25">
      <c r="A2946">
        <v>2400</v>
      </c>
      <c r="B2946">
        <v>9.9609380000000005</v>
      </c>
      <c r="C2946">
        <v>12.539063000000001</v>
      </c>
      <c r="D2946">
        <v>13.007813000000001</v>
      </c>
      <c r="E2946">
        <v>15</v>
      </c>
      <c r="F2946">
        <v>24.023437999999999</v>
      </c>
      <c r="G2946">
        <v>32.460937999999999</v>
      </c>
      <c r="H2946">
        <v>43.945312999999999</v>
      </c>
      <c r="I2946">
        <v>50.039062999999999</v>
      </c>
      <c r="J2946">
        <v>51.5625</v>
      </c>
      <c r="K2946">
        <v>48.398437999999999</v>
      </c>
      <c r="L2946">
        <v>47.34375</v>
      </c>
      <c r="M2946">
        <v>42.304687999999999</v>
      </c>
      <c r="N2946">
        <v>42.773437999999999</v>
      </c>
      <c r="O2946">
        <v>43.945312999999999</v>
      </c>
      <c r="P2946">
        <v>44.882812999999999</v>
      </c>
      <c r="Q2946">
        <v>45.351562999999999</v>
      </c>
    </row>
    <row r="2947" spans="1:17" x14ac:dyDescent="0.25">
      <c r="A2947">
        <v>2600</v>
      </c>
      <c r="B2947">
        <v>9.9609380000000005</v>
      </c>
      <c r="C2947">
        <v>12.539063000000001</v>
      </c>
      <c r="D2947">
        <v>13.007813000000001</v>
      </c>
      <c r="E2947">
        <v>15</v>
      </c>
      <c r="F2947">
        <v>23.554687999999999</v>
      </c>
      <c r="G2947">
        <v>31.992187999999999</v>
      </c>
      <c r="H2947">
        <v>41.484375</v>
      </c>
      <c r="I2947">
        <v>48.046875</v>
      </c>
      <c r="J2947">
        <v>47.8125</v>
      </c>
      <c r="K2947">
        <v>45.234375</v>
      </c>
      <c r="L2947">
        <v>41.484375</v>
      </c>
      <c r="M2947">
        <v>44.296875</v>
      </c>
      <c r="N2947">
        <v>43.125</v>
      </c>
      <c r="O2947">
        <v>46.40625</v>
      </c>
      <c r="P2947">
        <v>47.8125</v>
      </c>
      <c r="Q2947">
        <v>48.046875</v>
      </c>
    </row>
    <row r="2948" spans="1:17" x14ac:dyDescent="0.25">
      <c r="A2948">
        <v>2800</v>
      </c>
      <c r="B2948">
        <v>9.9609380000000005</v>
      </c>
      <c r="C2948">
        <v>11.015625</v>
      </c>
      <c r="D2948">
        <v>11.953125</v>
      </c>
      <c r="E2948">
        <v>15</v>
      </c>
      <c r="F2948">
        <v>23.554687999999999</v>
      </c>
      <c r="G2948">
        <v>33.046875</v>
      </c>
      <c r="H2948">
        <v>40.546875</v>
      </c>
      <c r="I2948">
        <v>43.007812999999999</v>
      </c>
      <c r="J2948">
        <v>42.65625</v>
      </c>
      <c r="K2948">
        <v>43.710937999999999</v>
      </c>
      <c r="L2948">
        <v>45.703125</v>
      </c>
      <c r="M2948">
        <v>43.476562999999999</v>
      </c>
      <c r="N2948">
        <v>46.171875</v>
      </c>
      <c r="O2948">
        <v>46.40625</v>
      </c>
      <c r="P2948">
        <v>46.289062999999999</v>
      </c>
      <c r="Q2948">
        <v>46.757812999999999</v>
      </c>
    </row>
    <row r="2949" spans="1:17" x14ac:dyDescent="0.25">
      <c r="A2949">
        <v>2900</v>
      </c>
      <c r="B2949">
        <v>9.9609380000000005</v>
      </c>
      <c r="C2949">
        <v>11.953125</v>
      </c>
      <c r="D2949">
        <v>11.953125</v>
      </c>
      <c r="E2949">
        <v>16.992187999999999</v>
      </c>
      <c r="F2949">
        <v>20.507812999999999</v>
      </c>
      <c r="G2949">
        <v>27.890625</v>
      </c>
      <c r="H2949">
        <v>36.445312999999999</v>
      </c>
      <c r="I2949">
        <v>43.007812999999999</v>
      </c>
      <c r="J2949">
        <v>42.070312999999999</v>
      </c>
      <c r="K2949">
        <v>40.898437999999999</v>
      </c>
      <c r="L2949">
        <v>46.523437999999999</v>
      </c>
      <c r="M2949">
        <v>43.476562999999999</v>
      </c>
      <c r="N2949">
        <v>43.945312999999999</v>
      </c>
      <c r="O2949">
        <v>45.703125</v>
      </c>
      <c r="P2949">
        <v>46.875</v>
      </c>
      <c r="Q2949">
        <v>46.992187999999999</v>
      </c>
    </row>
    <row r="2950" spans="1:17" x14ac:dyDescent="0.25">
      <c r="A2950">
        <v>3000</v>
      </c>
      <c r="B2950">
        <v>9.9609380000000005</v>
      </c>
      <c r="C2950">
        <v>11.015625</v>
      </c>
      <c r="D2950">
        <v>11.953125</v>
      </c>
      <c r="E2950">
        <v>13.007813000000001</v>
      </c>
      <c r="F2950">
        <v>14.53125</v>
      </c>
      <c r="G2950">
        <v>22.03125</v>
      </c>
      <c r="H2950">
        <v>33.515625</v>
      </c>
      <c r="I2950">
        <v>43.007812999999999</v>
      </c>
      <c r="J2950">
        <v>46.992187999999999</v>
      </c>
      <c r="K2950">
        <v>42.539062999999999</v>
      </c>
      <c r="L2950">
        <v>43.359375</v>
      </c>
      <c r="M2950">
        <v>38.671875</v>
      </c>
      <c r="N2950">
        <v>38.671875</v>
      </c>
      <c r="O2950">
        <v>41.953125</v>
      </c>
      <c r="P2950">
        <v>48.164062999999999</v>
      </c>
      <c r="Q2950">
        <v>54.492187999999999</v>
      </c>
    </row>
    <row r="2951" spans="1:17" x14ac:dyDescent="0.25">
      <c r="A2951">
        <v>3200</v>
      </c>
      <c r="B2951">
        <v>9.9609380000000005</v>
      </c>
      <c r="C2951">
        <v>11.015625</v>
      </c>
      <c r="D2951">
        <v>11.953125</v>
      </c>
      <c r="E2951">
        <v>13.007813000000001</v>
      </c>
      <c r="F2951">
        <v>13.945313000000001</v>
      </c>
      <c r="G2951">
        <v>16.992187999999999</v>
      </c>
      <c r="H2951">
        <v>24.023437999999999</v>
      </c>
      <c r="I2951">
        <v>33.046875</v>
      </c>
      <c r="J2951">
        <v>36.328125</v>
      </c>
      <c r="K2951">
        <v>32.109375</v>
      </c>
      <c r="L2951">
        <v>26.015625</v>
      </c>
      <c r="M2951">
        <v>25.78125</v>
      </c>
      <c r="N2951">
        <v>26.25</v>
      </c>
      <c r="O2951">
        <v>26.601562999999999</v>
      </c>
      <c r="P2951">
        <v>30.351562999999999</v>
      </c>
      <c r="Q2951">
        <v>33.28125</v>
      </c>
    </row>
    <row r="2952" spans="1:17" x14ac:dyDescent="0.25">
      <c r="A2952">
        <v>3300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13.945313000000001</v>
      </c>
      <c r="G2952">
        <v>16.054687999999999</v>
      </c>
      <c r="H2952">
        <v>22.96875</v>
      </c>
      <c r="I2952">
        <v>31.992187999999999</v>
      </c>
      <c r="J2952">
        <v>39.960937999999999</v>
      </c>
      <c r="K2952">
        <v>30.585937999999999</v>
      </c>
      <c r="L2952">
        <v>27.304687999999999</v>
      </c>
      <c r="M2952">
        <v>22.03125</v>
      </c>
      <c r="N2952">
        <v>22.03125</v>
      </c>
      <c r="O2952">
        <v>21.914062999999999</v>
      </c>
      <c r="P2952">
        <v>24.140625</v>
      </c>
      <c r="Q2952">
        <v>25.546875</v>
      </c>
    </row>
    <row r="2953" spans="1:17" x14ac:dyDescent="0.25">
      <c r="A2953">
        <v>3500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15</v>
      </c>
      <c r="H2953">
        <v>22.03125</v>
      </c>
      <c r="I2953">
        <v>31.054687999999999</v>
      </c>
      <c r="J2953">
        <v>39.960937999999999</v>
      </c>
      <c r="K2953">
        <v>30.585937999999999</v>
      </c>
      <c r="L2953">
        <v>27.304687999999999</v>
      </c>
      <c r="M2953">
        <v>22.03125</v>
      </c>
      <c r="N2953">
        <v>22.03125</v>
      </c>
      <c r="O2953">
        <v>21.914062999999999</v>
      </c>
      <c r="P2953">
        <v>24.140625</v>
      </c>
      <c r="Q2953">
        <v>25.546875</v>
      </c>
    </row>
    <row r="2955" spans="1:17" x14ac:dyDescent="0.25">
      <c r="A2955" t="s">
        <v>337</v>
      </c>
      <c r="B2955" t="s">
        <v>239</v>
      </c>
    </row>
    <row r="2956" spans="1:17" x14ac:dyDescent="0.25">
      <c r="A2956" t="s">
        <v>3</v>
      </c>
      <c r="B2956" t="s">
        <v>6</v>
      </c>
    </row>
    <row r="2957" spans="1:17" x14ac:dyDescent="0.25">
      <c r="A2957">
        <v>1</v>
      </c>
      <c r="B2957">
        <v>500</v>
      </c>
    </row>
    <row r="2958" spans="1:17" x14ac:dyDescent="0.25">
      <c r="A2958">
        <v>2</v>
      </c>
      <c r="B2958">
        <v>600</v>
      </c>
    </row>
    <row r="2959" spans="1:17" x14ac:dyDescent="0.25">
      <c r="A2959">
        <v>3</v>
      </c>
      <c r="B2959">
        <v>650</v>
      </c>
    </row>
    <row r="2960" spans="1:17" x14ac:dyDescent="0.25">
      <c r="A2960">
        <v>4</v>
      </c>
      <c r="B2960">
        <v>700</v>
      </c>
    </row>
    <row r="2961" spans="1:2" x14ac:dyDescent="0.25">
      <c r="A2961">
        <v>5</v>
      </c>
      <c r="B2961">
        <v>800</v>
      </c>
    </row>
    <row r="2962" spans="1:2" x14ac:dyDescent="0.25">
      <c r="A2962">
        <v>6</v>
      </c>
      <c r="B2962">
        <v>950</v>
      </c>
    </row>
    <row r="2963" spans="1:2" x14ac:dyDescent="0.25">
      <c r="A2963">
        <v>7</v>
      </c>
      <c r="B2963">
        <v>1000</v>
      </c>
    </row>
    <row r="2964" spans="1:2" x14ac:dyDescent="0.25">
      <c r="A2964">
        <v>8</v>
      </c>
      <c r="B2964">
        <v>1050</v>
      </c>
    </row>
    <row r="2965" spans="1:2" x14ac:dyDescent="0.25">
      <c r="A2965">
        <v>9</v>
      </c>
      <c r="B2965">
        <v>1200</v>
      </c>
    </row>
    <row r="2966" spans="1:2" x14ac:dyDescent="0.25">
      <c r="A2966">
        <v>10</v>
      </c>
      <c r="B2966">
        <v>1400</v>
      </c>
    </row>
    <row r="2967" spans="1:2" x14ac:dyDescent="0.25">
      <c r="A2967">
        <v>11</v>
      </c>
      <c r="B2967">
        <v>2000</v>
      </c>
    </row>
    <row r="2968" spans="1:2" x14ac:dyDescent="0.25">
      <c r="A2968">
        <v>12</v>
      </c>
      <c r="B2968">
        <v>2500</v>
      </c>
    </row>
    <row r="2969" spans="1:2" x14ac:dyDescent="0.25">
      <c r="A2969">
        <v>13</v>
      </c>
      <c r="B2969">
        <v>3200</v>
      </c>
    </row>
    <row r="2971" spans="1:2" x14ac:dyDescent="0.25">
      <c r="A2971" t="s">
        <v>338</v>
      </c>
      <c r="B2971" t="s">
        <v>241</v>
      </c>
    </row>
    <row r="2972" spans="1:2" x14ac:dyDescent="0.25">
      <c r="A2972" t="s">
        <v>3</v>
      </c>
      <c r="B2972" t="s">
        <v>16</v>
      </c>
    </row>
    <row r="2973" spans="1:2" x14ac:dyDescent="0.25">
      <c r="A2973">
        <v>1</v>
      </c>
      <c r="B2973">
        <v>0</v>
      </c>
    </row>
    <row r="2974" spans="1:2" x14ac:dyDescent="0.25">
      <c r="A2974">
        <v>2</v>
      </c>
      <c r="B2974">
        <v>22.010870000000001</v>
      </c>
    </row>
    <row r="2975" spans="1:2" x14ac:dyDescent="0.25">
      <c r="A2975">
        <v>3</v>
      </c>
      <c r="B2975">
        <v>29.008153</v>
      </c>
    </row>
    <row r="2976" spans="1:2" x14ac:dyDescent="0.25">
      <c r="A2976">
        <v>4</v>
      </c>
      <c r="B2976">
        <v>36.005436000000003</v>
      </c>
    </row>
    <row r="2977" spans="1:12" x14ac:dyDescent="0.25">
      <c r="A2977">
        <v>5</v>
      </c>
      <c r="B2977">
        <v>43.002718000000002</v>
      </c>
    </row>
    <row r="2978" spans="1:12" x14ac:dyDescent="0.25">
      <c r="A2978">
        <v>6</v>
      </c>
      <c r="B2978">
        <v>50.000000999999997</v>
      </c>
    </row>
    <row r="2979" spans="1:12" x14ac:dyDescent="0.25">
      <c r="A2979">
        <v>7</v>
      </c>
      <c r="B2979">
        <v>59.986414000000003</v>
      </c>
    </row>
    <row r="2980" spans="1:12" x14ac:dyDescent="0.25">
      <c r="A2980">
        <v>8</v>
      </c>
      <c r="B2980">
        <v>69.972828000000007</v>
      </c>
    </row>
    <row r="2981" spans="1:12" x14ac:dyDescent="0.25">
      <c r="A2981">
        <v>9</v>
      </c>
      <c r="B2981">
        <v>100.00000199999999</v>
      </c>
    </row>
    <row r="2982" spans="1:12" x14ac:dyDescent="0.25">
      <c r="A2982">
        <v>10</v>
      </c>
      <c r="B2982">
        <v>109.98641499999999</v>
      </c>
    </row>
    <row r="2983" spans="1:12" x14ac:dyDescent="0.25">
      <c r="A2983">
        <v>11</v>
      </c>
      <c r="B2983">
        <v>119.972829</v>
      </c>
    </row>
    <row r="2985" spans="1:12" x14ac:dyDescent="0.25">
      <c r="A2985" t="s">
        <v>339</v>
      </c>
      <c r="B2985" t="s">
        <v>243</v>
      </c>
    </row>
    <row r="2986" spans="1:12" x14ac:dyDescent="0.25">
      <c r="B2986" t="s">
        <v>26</v>
      </c>
    </row>
    <row r="2987" spans="1:12" x14ac:dyDescent="0.25">
      <c r="A2987" t="s">
        <v>22</v>
      </c>
      <c r="B2987">
        <v>0</v>
      </c>
      <c r="C2987">
        <v>22</v>
      </c>
      <c r="D2987">
        <v>29</v>
      </c>
      <c r="E2987">
        <v>36</v>
      </c>
      <c r="F2987">
        <v>43</v>
      </c>
      <c r="G2987">
        <v>50</v>
      </c>
      <c r="H2987">
        <v>60</v>
      </c>
      <c r="I2987">
        <v>70</v>
      </c>
      <c r="J2987">
        <v>100</v>
      </c>
      <c r="K2987">
        <v>110</v>
      </c>
      <c r="L2987">
        <v>120</v>
      </c>
    </row>
    <row r="2988" spans="1:12" x14ac:dyDescent="0.25">
      <c r="A2988">
        <v>500</v>
      </c>
      <c r="B2988">
        <v>9.9609380000000005</v>
      </c>
      <c r="C2988">
        <v>9.9609380000000005</v>
      </c>
      <c r="D2988">
        <v>9.9609380000000005</v>
      </c>
      <c r="E2988">
        <v>9.9609380000000005</v>
      </c>
      <c r="F2988">
        <v>9.9609380000000005</v>
      </c>
      <c r="G2988">
        <v>9.9609380000000005</v>
      </c>
      <c r="H2988">
        <v>9.9609380000000005</v>
      </c>
      <c r="I2988">
        <v>9.9609380000000005</v>
      </c>
      <c r="J2988">
        <v>9.9609380000000005</v>
      </c>
      <c r="K2988">
        <v>9.9609380000000005</v>
      </c>
      <c r="L2988">
        <v>11.015625</v>
      </c>
    </row>
    <row r="2989" spans="1:12" x14ac:dyDescent="0.25">
      <c r="A2989">
        <v>600</v>
      </c>
      <c r="B2989">
        <v>7.96875</v>
      </c>
      <c r="C2989">
        <v>7.96875</v>
      </c>
      <c r="D2989">
        <v>7.96875</v>
      </c>
      <c r="E2989">
        <v>9.0234380000000005</v>
      </c>
      <c r="F2989">
        <v>9.9609380000000005</v>
      </c>
      <c r="G2989">
        <v>9.9609380000000005</v>
      </c>
      <c r="H2989">
        <v>9.9609380000000005</v>
      </c>
      <c r="I2989">
        <v>11.015625</v>
      </c>
      <c r="J2989">
        <v>11.015625</v>
      </c>
      <c r="K2989">
        <v>11.015625</v>
      </c>
      <c r="L2989">
        <v>11.953125</v>
      </c>
    </row>
    <row r="2990" spans="1:12" x14ac:dyDescent="0.25">
      <c r="A2990">
        <v>650</v>
      </c>
      <c r="B2990">
        <v>7.96875</v>
      </c>
      <c r="C2990">
        <v>7.96875</v>
      </c>
      <c r="D2990">
        <v>7.96875</v>
      </c>
      <c r="E2990">
        <v>9.0234380000000005</v>
      </c>
      <c r="F2990">
        <v>9.9609380000000005</v>
      </c>
      <c r="G2990">
        <v>9.9609380000000005</v>
      </c>
      <c r="H2990">
        <v>9.9609380000000005</v>
      </c>
      <c r="I2990">
        <v>11.015625</v>
      </c>
      <c r="J2990">
        <v>11.015625</v>
      </c>
      <c r="K2990">
        <v>11.015625</v>
      </c>
      <c r="L2990">
        <v>13.945313000000001</v>
      </c>
    </row>
    <row r="2991" spans="1:12" x14ac:dyDescent="0.25">
      <c r="A2991">
        <v>700</v>
      </c>
      <c r="B2991">
        <v>7.96875</v>
      </c>
      <c r="C2991">
        <v>7.96875</v>
      </c>
      <c r="D2991">
        <v>9.0234380000000005</v>
      </c>
      <c r="E2991">
        <v>9.0234380000000005</v>
      </c>
      <c r="F2991">
        <v>9.9609380000000005</v>
      </c>
      <c r="G2991">
        <v>9.9609380000000005</v>
      </c>
      <c r="H2991">
        <v>11.015625</v>
      </c>
      <c r="I2991">
        <v>11.015625</v>
      </c>
      <c r="J2991">
        <v>11.015625</v>
      </c>
      <c r="K2991">
        <v>11.015625</v>
      </c>
      <c r="L2991">
        <v>13.945313000000001</v>
      </c>
    </row>
    <row r="2992" spans="1:12" x14ac:dyDescent="0.25">
      <c r="A2992">
        <v>800</v>
      </c>
      <c r="B2992">
        <v>7.96875</v>
      </c>
      <c r="C2992">
        <v>7.96875</v>
      </c>
      <c r="D2992">
        <v>9.0234380000000005</v>
      </c>
      <c r="E2992">
        <v>9.0234380000000005</v>
      </c>
      <c r="F2992">
        <v>9.9609380000000005</v>
      </c>
      <c r="G2992">
        <v>9.9609380000000005</v>
      </c>
      <c r="H2992">
        <v>11.015625</v>
      </c>
      <c r="I2992">
        <v>11.015625</v>
      </c>
      <c r="J2992">
        <v>11.015625</v>
      </c>
      <c r="K2992">
        <v>11.015625</v>
      </c>
      <c r="L2992">
        <v>15</v>
      </c>
    </row>
    <row r="2993" spans="1:12" x14ac:dyDescent="0.25">
      <c r="A2993">
        <v>950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11.953125</v>
      </c>
      <c r="J2993">
        <v>11.953125</v>
      </c>
      <c r="K2993">
        <v>11.953125</v>
      </c>
      <c r="L2993">
        <v>15</v>
      </c>
    </row>
    <row r="2994" spans="1:12" x14ac:dyDescent="0.25">
      <c r="A2994">
        <v>1000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13.007813000000001</v>
      </c>
      <c r="J2994">
        <v>13.007813000000001</v>
      </c>
      <c r="K2994">
        <v>13.007813000000001</v>
      </c>
      <c r="L2994">
        <v>16.054687999999999</v>
      </c>
    </row>
    <row r="2995" spans="1:12" x14ac:dyDescent="0.25">
      <c r="A2995">
        <v>1050</v>
      </c>
      <c r="B2995">
        <v>9.0234380000000005</v>
      </c>
      <c r="C2995">
        <v>9.0234380000000005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13.007813000000001</v>
      </c>
      <c r="J2995">
        <v>13.007813000000001</v>
      </c>
      <c r="K2995">
        <v>16.054687999999999</v>
      </c>
      <c r="L2995">
        <v>18.046875</v>
      </c>
    </row>
    <row r="2996" spans="1:12" x14ac:dyDescent="0.25">
      <c r="A2996">
        <v>1200</v>
      </c>
      <c r="B2996">
        <v>9.9609380000000005</v>
      </c>
      <c r="C2996">
        <v>9.9609380000000005</v>
      </c>
      <c r="D2996">
        <v>9.9609380000000005</v>
      </c>
      <c r="E2996">
        <v>9.9609380000000005</v>
      </c>
      <c r="F2996">
        <v>9.9609380000000005</v>
      </c>
      <c r="G2996">
        <v>11.015625</v>
      </c>
      <c r="H2996">
        <v>11.953125</v>
      </c>
      <c r="I2996">
        <v>15</v>
      </c>
      <c r="J2996">
        <v>15</v>
      </c>
      <c r="K2996">
        <v>16.992187999999999</v>
      </c>
      <c r="L2996">
        <v>20.039062999999999</v>
      </c>
    </row>
    <row r="2997" spans="1:12" x14ac:dyDescent="0.25">
      <c r="A2997">
        <v>1400</v>
      </c>
      <c r="B2997">
        <v>9.9609380000000005</v>
      </c>
      <c r="C2997">
        <v>9.9609380000000005</v>
      </c>
      <c r="D2997">
        <v>9.9609380000000005</v>
      </c>
      <c r="E2997">
        <v>9.9609380000000005</v>
      </c>
      <c r="F2997">
        <v>9.9609380000000005</v>
      </c>
      <c r="G2997">
        <v>13.007813000000001</v>
      </c>
      <c r="H2997">
        <v>13.007813000000001</v>
      </c>
      <c r="I2997">
        <v>16.054687999999999</v>
      </c>
      <c r="J2997">
        <v>16.054687999999999</v>
      </c>
      <c r="K2997">
        <v>22.03125</v>
      </c>
      <c r="L2997">
        <v>30</v>
      </c>
    </row>
    <row r="2998" spans="1:12" x14ac:dyDescent="0.25">
      <c r="A2998">
        <v>2000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13.945313000000001</v>
      </c>
      <c r="H2998">
        <v>15.46875</v>
      </c>
      <c r="I2998">
        <v>16.054687999999999</v>
      </c>
      <c r="J2998">
        <v>16.054687999999999</v>
      </c>
      <c r="K2998">
        <v>26.015625</v>
      </c>
      <c r="L2998">
        <v>30</v>
      </c>
    </row>
    <row r="2999" spans="1:12" x14ac:dyDescent="0.25">
      <c r="A2999">
        <v>2500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15</v>
      </c>
      <c r="H2999">
        <v>16.054687999999999</v>
      </c>
      <c r="I2999">
        <v>16.992187999999999</v>
      </c>
      <c r="J2999">
        <v>16.992187999999999</v>
      </c>
      <c r="K2999">
        <v>26.015625</v>
      </c>
      <c r="L2999">
        <v>35.039062999999999</v>
      </c>
    </row>
    <row r="3000" spans="1:12" x14ac:dyDescent="0.25">
      <c r="A3000">
        <v>3200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11.015625</v>
      </c>
      <c r="H3000">
        <v>16.054687999999999</v>
      </c>
      <c r="I3000">
        <v>16.054687999999999</v>
      </c>
      <c r="J3000">
        <v>16.054687999999999</v>
      </c>
      <c r="K3000">
        <v>16.054687999999999</v>
      </c>
      <c r="L3000">
        <v>35.039062999999999</v>
      </c>
    </row>
    <row r="3002" spans="1:12" x14ac:dyDescent="0.25">
      <c r="A3002" t="s">
        <v>340</v>
      </c>
      <c r="B3002" t="s">
        <v>245</v>
      </c>
    </row>
    <row r="3003" spans="1:12" x14ac:dyDescent="0.25">
      <c r="A3003" t="s">
        <v>3</v>
      </c>
      <c r="B3003" t="s">
        <v>69</v>
      </c>
    </row>
    <row r="3004" spans="1:12" x14ac:dyDescent="0.25">
      <c r="A3004">
        <v>1</v>
      </c>
      <c r="B3004">
        <v>-19.86</v>
      </c>
    </row>
    <row r="3005" spans="1:12" x14ac:dyDescent="0.25">
      <c r="A3005">
        <v>2</v>
      </c>
      <c r="B3005">
        <v>0.14000000000000001</v>
      </c>
    </row>
    <row r="3006" spans="1:12" x14ac:dyDescent="0.25">
      <c r="A3006">
        <v>3</v>
      </c>
      <c r="B3006">
        <v>20.14</v>
      </c>
    </row>
    <row r="3007" spans="1:12" x14ac:dyDescent="0.25">
      <c r="A3007">
        <v>4</v>
      </c>
      <c r="B3007">
        <v>50.14</v>
      </c>
    </row>
    <row r="3008" spans="1:12" x14ac:dyDescent="0.25">
      <c r="A3008">
        <v>5</v>
      </c>
      <c r="B3008">
        <v>75.14</v>
      </c>
    </row>
    <row r="3009" spans="1:2" x14ac:dyDescent="0.25">
      <c r="A3009">
        <v>6</v>
      </c>
      <c r="B3009">
        <v>90.14</v>
      </c>
    </row>
    <row r="3010" spans="1:2" x14ac:dyDescent="0.25">
      <c r="A3010">
        <v>7</v>
      </c>
      <c r="B3010">
        <v>160.13999999999999</v>
      </c>
    </row>
    <row r="3011" spans="1:2" x14ac:dyDescent="0.25">
      <c r="A3011">
        <v>8</v>
      </c>
      <c r="B3011">
        <v>180.14</v>
      </c>
    </row>
    <row r="3013" spans="1:2" x14ac:dyDescent="0.25">
      <c r="A3013" t="s">
        <v>341</v>
      </c>
      <c r="B3013" t="s">
        <v>247</v>
      </c>
    </row>
    <row r="3014" spans="1:2" x14ac:dyDescent="0.25">
      <c r="A3014" t="s">
        <v>3</v>
      </c>
      <c r="B3014" t="s">
        <v>69</v>
      </c>
    </row>
    <row r="3015" spans="1:2" x14ac:dyDescent="0.25">
      <c r="A3015">
        <v>1</v>
      </c>
      <c r="B3015">
        <v>0.14000000000000001</v>
      </c>
    </row>
    <row r="3016" spans="1:2" x14ac:dyDescent="0.25">
      <c r="A3016">
        <v>2</v>
      </c>
      <c r="B3016">
        <v>10.14</v>
      </c>
    </row>
    <row r="3017" spans="1:2" x14ac:dyDescent="0.25">
      <c r="A3017">
        <v>3</v>
      </c>
      <c r="B3017">
        <v>20.14</v>
      </c>
    </row>
    <row r="3018" spans="1:2" x14ac:dyDescent="0.25">
      <c r="A3018">
        <v>4</v>
      </c>
      <c r="B3018">
        <v>30.14</v>
      </c>
    </row>
    <row r="3019" spans="1:2" x14ac:dyDescent="0.25">
      <c r="A3019">
        <v>5</v>
      </c>
      <c r="B3019">
        <v>55.14</v>
      </c>
    </row>
    <row r="3020" spans="1:2" x14ac:dyDescent="0.25">
      <c r="A3020">
        <v>6</v>
      </c>
      <c r="B3020">
        <v>60.14</v>
      </c>
    </row>
    <row r="3021" spans="1:2" x14ac:dyDescent="0.25">
      <c r="A3021">
        <v>7</v>
      </c>
      <c r="B3021">
        <v>90.14</v>
      </c>
    </row>
    <row r="3022" spans="1:2" x14ac:dyDescent="0.25">
      <c r="A3022">
        <v>8</v>
      </c>
      <c r="B3022">
        <v>120.14</v>
      </c>
    </row>
    <row r="3024" spans="1:2" x14ac:dyDescent="0.25">
      <c r="A3024" t="s">
        <v>342</v>
      </c>
      <c r="B3024" t="s">
        <v>249</v>
      </c>
    </row>
    <row r="3025" spans="1:9" x14ac:dyDescent="0.25">
      <c r="B3025" t="s">
        <v>74</v>
      </c>
    </row>
    <row r="3026" spans="1:9" x14ac:dyDescent="0.25">
      <c r="A3026" t="s">
        <v>75</v>
      </c>
      <c r="B3026">
        <v>0</v>
      </c>
      <c r="C3026">
        <v>10</v>
      </c>
      <c r="D3026">
        <v>20</v>
      </c>
      <c r="E3026">
        <v>30</v>
      </c>
      <c r="F3026">
        <v>55</v>
      </c>
      <c r="G3026">
        <v>60</v>
      </c>
      <c r="H3026">
        <v>90</v>
      </c>
      <c r="I3026">
        <v>120</v>
      </c>
    </row>
    <row r="3027" spans="1:9" x14ac:dyDescent="0.25">
      <c r="A3027">
        <v>-20</v>
      </c>
      <c r="B3027">
        <v>1.0000020000000001</v>
      </c>
      <c r="C3027">
        <v>1.0000020000000001</v>
      </c>
      <c r="D3027">
        <v>1.0000020000000001</v>
      </c>
      <c r="E3027">
        <v>1.0000020000000001</v>
      </c>
      <c r="F3027">
        <v>1.0000020000000001</v>
      </c>
      <c r="G3027">
        <v>1.1000989999999999</v>
      </c>
      <c r="H3027">
        <v>1.3000510000000001</v>
      </c>
      <c r="I3027">
        <v>1.5000020000000001</v>
      </c>
    </row>
    <row r="3028" spans="1:9" x14ac:dyDescent="0.25">
      <c r="A3028">
        <v>0</v>
      </c>
      <c r="B3028">
        <v>1.0000020000000001</v>
      </c>
      <c r="C3028">
        <v>1.0000020000000001</v>
      </c>
      <c r="D3028">
        <v>1.0000020000000001</v>
      </c>
      <c r="E3028">
        <v>1.0000020000000001</v>
      </c>
      <c r="F3028">
        <v>1.0000020000000001</v>
      </c>
      <c r="G3028">
        <v>1.1000989999999999</v>
      </c>
      <c r="H3028">
        <v>1.3000510000000001</v>
      </c>
      <c r="I3028">
        <v>1.5000020000000001</v>
      </c>
    </row>
    <row r="3029" spans="1:9" x14ac:dyDescent="0.25">
      <c r="A3029">
        <v>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50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1.199953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75</v>
      </c>
      <c r="B3031">
        <v>1.0000020000000001</v>
      </c>
      <c r="C3031">
        <v>1.0000020000000001</v>
      </c>
      <c r="D3031">
        <v>1.1000989999999999</v>
      </c>
      <c r="E3031">
        <v>1.199953</v>
      </c>
      <c r="F3031">
        <v>1.199953</v>
      </c>
      <c r="G3031">
        <v>1.199953</v>
      </c>
      <c r="H3031">
        <v>1.449953</v>
      </c>
      <c r="I3031">
        <v>2.000003</v>
      </c>
    </row>
    <row r="3032" spans="1:9" x14ac:dyDescent="0.25">
      <c r="A3032">
        <v>90</v>
      </c>
      <c r="B3032">
        <v>1.0000020000000001</v>
      </c>
      <c r="C3032">
        <v>1.0000020000000001</v>
      </c>
      <c r="D3032">
        <v>1.1000989999999999</v>
      </c>
      <c r="E3032">
        <v>1.199953</v>
      </c>
      <c r="F3032">
        <v>1.199953</v>
      </c>
      <c r="G3032">
        <v>1.199953</v>
      </c>
      <c r="H3032">
        <v>1.5000020000000001</v>
      </c>
      <c r="I3032">
        <v>3.0000049999999998</v>
      </c>
    </row>
    <row r="3033" spans="1:9" x14ac:dyDescent="0.25">
      <c r="A3033">
        <v>160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1.699954</v>
      </c>
      <c r="I3033">
        <v>4.000006</v>
      </c>
    </row>
    <row r="3034" spans="1:9" x14ac:dyDescent="0.25">
      <c r="A3034">
        <v>180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2.7500040000000001</v>
      </c>
      <c r="G3034">
        <v>3.8100640000000001</v>
      </c>
      <c r="H3034">
        <v>4.000006</v>
      </c>
      <c r="I3034">
        <v>7.0000109999999998</v>
      </c>
    </row>
    <row r="3036" spans="1:9" x14ac:dyDescent="0.25">
      <c r="A3036" t="s">
        <v>343</v>
      </c>
      <c r="B3036" t="s">
        <v>283</v>
      </c>
    </row>
    <row r="3037" spans="1:9" x14ac:dyDescent="0.25">
      <c r="A3037" t="s">
        <v>3</v>
      </c>
      <c r="B3037" t="s">
        <v>6</v>
      </c>
    </row>
    <row r="3038" spans="1:9" x14ac:dyDescent="0.25">
      <c r="A3038">
        <v>1</v>
      </c>
      <c r="B3038">
        <v>0</v>
      </c>
    </row>
    <row r="3039" spans="1:9" x14ac:dyDescent="0.25">
      <c r="A3039">
        <v>2</v>
      </c>
      <c r="B3039">
        <v>100</v>
      </c>
    </row>
    <row r="3040" spans="1:9" x14ac:dyDescent="0.25">
      <c r="A3040">
        <v>3</v>
      </c>
      <c r="B3040">
        <v>190</v>
      </c>
    </row>
    <row r="3041" spans="1:2" x14ac:dyDescent="0.25">
      <c r="A3041">
        <v>4</v>
      </c>
      <c r="B3041">
        <v>240</v>
      </c>
    </row>
    <row r="3042" spans="1:2" x14ac:dyDescent="0.25">
      <c r="A3042">
        <v>5</v>
      </c>
      <c r="B3042">
        <v>400</v>
      </c>
    </row>
    <row r="3043" spans="1:2" x14ac:dyDescent="0.25">
      <c r="A3043">
        <v>6</v>
      </c>
      <c r="B3043">
        <v>500</v>
      </c>
    </row>
    <row r="3044" spans="1:2" x14ac:dyDescent="0.25">
      <c r="A3044">
        <v>7</v>
      </c>
      <c r="B3044">
        <v>600</v>
      </c>
    </row>
    <row r="3045" spans="1:2" x14ac:dyDescent="0.25">
      <c r="A3045">
        <v>8</v>
      </c>
      <c r="B3045">
        <v>700</v>
      </c>
    </row>
    <row r="3046" spans="1:2" x14ac:dyDescent="0.25">
      <c r="A3046">
        <v>9</v>
      </c>
      <c r="B3046">
        <v>900</v>
      </c>
    </row>
    <row r="3048" spans="1:2" x14ac:dyDescent="0.25">
      <c r="A3048" t="s">
        <v>344</v>
      </c>
      <c r="B3048" t="s">
        <v>285</v>
      </c>
    </row>
    <row r="3049" spans="1:2" x14ac:dyDescent="0.25">
      <c r="A3049" t="s">
        <v>3</v>
      </c>
      <c r="B3049" t="s">
        <v>69</v>
      </c>
    </row>
    <row r="3050" spans="1:2" x14ac:dyDescent="0.25">
      <c r="A3050">
        <v>1</v>
      </c>
      <c r="B3050">
        <v>-29.86</v>
      </c>
    </row>
    <row r="3051" spans="1:2" x14ac:dyDescent="0.25">
      <c r="A3051">
        <v>2</v>
      </c>
      <c r="B3051">
        <v>-19.86</v>
      </c>
    </row>
    <row r="3052" spans="1:2" x14ac:dyDescent="0.25">
      <c r="A3052">
        <v>3</v>
      </c>
      <c r="B3052">
        <v>-9.86</v>
      </c>
    </row>
    <row r="3053" spans="1:2" x14ac:dyDescent="0.25">
      <c r="A3053">
        <v>4</v>
      </c>
      <c r="B3053">
        <v>0.14000000000000001</v>
      </c>
    </row>
    <row r="3054" spans="1:2" x14ac:dyDescent="0.25">
      <c r="A3054">
        <v>5</v>
      </c>
      <c r="B3054">
        <v>10.14</v>
      </c>
    </row>
    <row r="3055" spans="1:2" x14ac:dyDescent="0.25">
      <c r="A3055">
        <v>6</v>
      </c>
      <c r="B3055">
        <v>30.14</v>
      </c>
    </row>
    <row r="3056" spans="1:2" x14ac:dyDescent="0.25">
      <c r="A3056">
        <v>7</v>
      </c>
      <c r="B3056">
        <v>50.14</v>
      </c>
    </row>
    <row r="3057" spans="1:10" x14ac:dyDescent="0.25">
      <c r="A3057">
        <v>8</v>
      </c>
      <c r="B3057">
        <v>70.14</v>
      </c>
    </row>
    <row r="3058" spans="1:10" x14ac:dyDescent="0.25">
      <c r="A3058">
        <v>9</v>
      </c>
      <c r="B3058">
        <v>190.14</v>
      </c>
    </row>
    <row r="3060" spans="1:10" x14ac:dyDescent="0.25">
      <c r="A3060" t="s">
        <v>345</v>
      </c>
      <c r="B3060" t="s">
        <v>346</v>
      </c>
    </row>
    <row r="3061" spans="1:10" x14ac:dyDescent="0.25">
      <c r="B3061" t="s">
        <v>75</v>
      </c>
    </row>
    <row r="3062" spans="1:10" x14ac:dyDescent="0.25">
      <c r="A3062" t="s">
        <v>22</v>
      </c>
      <c r="B3062">
        <v>-30</v>
      </c>
      <c r="C3062">
        <v>-20</v>
      </c>
      <c r="D3062">
        <v>-10</v>
      </c>
      <c r="E3062">
        <v>0</v>
      </c>
      <c r="F3062">
        <v>10</v>
      </c>
      <c r="G3062">
        <v>30</v>
      </c>
      <c r="H3062">
        <v>50</v>
      </c>
      <c r="I3062">
        <v>70</v>
      </c>
      <c r="J3062">
        <v>190</v>
      </c>
    </row>
    <row r="3063" spans="1:10" x14ac:dyDescent="0.25">
      <c r="A3063">
        <v>0</v>
      </c>
      <c r="B3063">
        <v>7.96875</v>
      </c>
      <c r="C3063">
        <v>7.96875</v>
      </c>
      <c r="D3063">
        <v>9.9609380000000005</v>
      </c>
      <c r="E3063">
        <v>11.953125</v>
      </c>
      <c r="F3063">
        <v>13.945313000000001</v>
      </c>
      <c r="G3063">
        <v>13.945313000000001</v>
      </c>
      <c r="H3063">
        <v>22.03125</v>
      </c>
      <c r="I3063">
        <v>22.03125</v>
      </c>
      <c r="J3063">
        <v>22.03125</v>
      </c>
    </row>
    <row r="3064" spans="1:10" x14ac:dyDescent="0.25">
      <c r="A3064">
        <v>100</v>
      </c>
      <c r="B3064">
        <v>7.96875</v>
      </c>
      <c r="C3064">
        <v>7.96875</v>
      </c>
      <c r="D3064">
        <v>9.9609380000000005</v>
      </c>
      <c r="E3064">
        <v>11.953125</v>
      </c>
      <c r="F3064">
        <v>13.945313000000001</v>
      </c>
      <c r="G3064">
        <v>13.945313000000001</v>
      </c>
      <c r="H3064">
        <v>22.03125</v>
      </c>
      <c r="I3064">
        <v>22.03125</v>
      </c>
      <c r="J3064">
        <v>22.03125</v>
      </c>
    </row>
    <row r="3065" spans="1:10" x14ac:dyDescent="0.25">
      <c r="A3065">
        <v>190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240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400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13.007813000000001</v>
      </c>
      <c r="G3067">
        <v>13.945313000000001</v>
      </c>
      <c r="H3067">
        <v>18.046875</v>
      </c>
      <c r="I3067">
        <v>18.046875</v>
      </c>
      <c r="J3067">
        <v>22.03125</v>
      </c>
    </row>
    <row r="3068" spans="1:10" x14ac:dyDescent="0.25">
      <c r="A3068">
        <v>500</v>
      </c>
      <c r="B3068">
        <v>9.0234380000000005</v>
      </c>
      <c r="C3068">
        <v>7.96875</v>
      </c>
      <c r="D3068">
        <v>9.9609380000000005</v>
      </c>
      <c r="E3068">
        <v>11.953125</v>
      </c>
      <c r="F3068">
        <v>13.007813000000001</v>
      </c>
      <c r="G3068">
        <v>13.007813000000001</v>
      </c>
      <c r="H3068">
        <v>15</v>
      </c>
      <c r="I3068">
        <v>15</v>
      </c>
      <c r="J3068">
        <v>22.03125</v>
      </c>
    </row>
    <row r="3069" spans="1:10" x14ac:dyDescent="0.25">
      <c r="A3069">
        <v>600</v>
      </c>
      <c r="B3069">
        <v>9.0234380000000005</v>
      </c>
      <c r="C3069">
        <v>7.96875</v>
      </c>
      <c r="D3069">
        <v>9.9609380000000005</v>
      </c>
      <c r="E3069">
        <v>11.015625</v>
      </c>
      <c r="F3069">
        <v>11.953125</v>
      </c>
      <c r="G3069">
        <v>11.953125</v>
      </c>
      <c r="H3069">
        <v>11.953125</v>
      </c>
      <c r="I3069">
        <v>13.007813000000001</v>
      </c>
      <c r="J3069">
        <v>22.03125</v>
      </c>
    </row>
    <row r="3070" spans="1:10" x14ac:dyDescent="0.25">
      <c r="A3070">
        <v>700</v>
      </c>
      <c r="B3070">
        <v>9.0234380000000005</v>
      </c>
      <c r="C3070">
        <v>9.0234380000000005</v>
      </c>
      <c r="D3070">
        <v>9.9609380000000005</v>
      </c>
      <c r="E3070">
        <v>11.015625</v>
      </c>
      <c r="F3070">
        <v>11.953125</v>
      </c>
      <c r="G3070">
        <v>11.953125</v>
      </c>
      <c r="H3070">
        <v>11.953125</v>
      </c>
      <c r="I3070">
        <v>11.953125</v>
      </c>
      <c r="J3070">
        <v>22.03125</v>
      </c>
    </row>
    <row r="3071" spans="1:10" x14ac:dyDescent="0.25">
      <c r="A3071">
        <v>900</v>
      </c>
      <c r="B3071">
        <v>9.0234380000000005</v>
      </c>
      <c r="C3071">
        <v>9.0234380000000005</v>
      </c>
      <c r="D3071">
        <v>9.9609380000000005</v>
      </c>
      <c r="E3071">
        <v>9.9609380000000005</v>
      </c>
      <c r="F3071">
        <v>11.953125</v>
      </c>
      <c r="G3071">
        <v>11.953125</v>
      </c>
      <c r="H3071">
        <v>11.953125</v>
      </c>
      <c r="I3071">
        <v>11.953125</v>
      </c>
      <c r="J3071">
        <v>22.03125</v>
      </c>
    </row>
    <row r="3073" spans="1:2" x14ac:dyDescent="0.25">
      <c r="A3073" t="s">
        <v>347</v>
      </c>
      <c r="B3073" t="s">
        <v>220</v>
      </c>
    </row>
    <row r="3074" spans="1:2" x14ac:dyDescent="0.25">
      <c r="A3074" t="s">
        <v>3</v>
      </c>
      <c r="B3074" t="s">
        <v>6</v>
      </c>
    </row>
    <row r="3075" spans="1:2" x14ac:dyDescent="0.25">
      <c r="A3075">
        <v>1</v>
      </c>
      <c r="B3075">
        <v>620</v>
      </c>
    </row>
    <row r="3076" spans="1:2" x14ac:dyDescent="0.25">
      <c r="A3076">
        <v>2</v>
      </c>
      <c r="B3076">
        <v>650</v>
      </c>
    </row>
    <row r="3077" spans="1:2" x14ac:dyDescent="0.25">
      <c r="A3077">
        <v>3</v>
      </c>
      <c r="B3077">
        <v>800</v>
      </c>
    </row>
    <row r="3078" spans="1:2" x14ac:dyDescent="0.25">
      <c r="A3078">
        <v>4</v>
      </c>
      <c r="B3078">
        <v>1000</v>
      </c>
    </row>
    <row r="3079" spans="1:2" x14ac:dyDescent="0.25">
      <c r="A3079">
        <v>5</v>
      </c>
      <c r="B3079">
        <v>1200</v>
      </c>
    </row>
    <row r="3080" spans="1:2" x14ac:dyDescent="0.25">
      <c r="A3080">
        <v>6</v>
      </c>
      <c r="B3080">
        <v>1400</v>
      </c>
    </row>
    <row r="3081" spans="1:2" x14ac:dyDescent="0.25">
      <c r="A3081">
        <v>7</v>
      </c>
      <c r="B3081">
        <v>1550</v>
      </c>
    </row>
    <row r="3082" spans="1:2" x14ac:dyDescent="0.25">
      <c r="A3082">
        <v>8</v>
      </c>
      <c r="B3082">
        <v>1700</v>
      </c>
    </row>
    <row r="3083" spans="1:2" x14ac:dyDescent="0.25">
      <c r="A3083">
        <v>9</v>
      </c>
      <c r="B3083">
        <v>1800</v>
      </c>
    </row>
    <row r="3084" spans="1:2" x14ac:dyDescent="0.25">
      <c r="A3084">
        <v>10</v>
      </c>
      <c r="B3084">
        <v>2000</v>
      </c>
    </row>
    <row r="3085" spans="1:2" x14ac:dyDescent="0.25">
      <c r="A3085">
        <v>11</v>
      </c>
      <c r="B3085">
        <v>2200</v>
      </c>
    </row>
    <row r="3086" spans="1:2" x14ac:dyDescent="0.25">
      <c r="A3086">
        <v>12</v>
      </c>
      <c r="B3086">
        <v>2400</v>
      </c>
    </row>
    <row r="3087" spans="1:2" x14ac:dyDescent="0.25">
      <c r="A3087">
        <v>13</v>
      </c>
      <c r="B3087">
        <v>2600</v>
      </c>
    </row>
    <row r="3088" spans="1:2" x14ac:dyDescent="0.25">
      <c r="A3088">
        <v>14</v>
      </c>
      <c r="B3088">
        <v>2800</v>
      </c>
    </row>
    <row r="3089" spans="1:2" x14ac:dyDescent="0.25">
      <c r="A3089">
        <v>15</v>
      </c>
      <c r="B3089">
        <v>2900</v>
      </c>
    </row>
    <row r="3090" spans="1:2" x14ac:dyDescent="0.25">
      <c r="A3090">
        <v>16</v>
      </c>
      <c r="B3090">
        <v>3000</v>
      </c>
    </row>
    <row r="3091" spans="1:2" x14ac:dyDescent="0.25">
      <c r="A3091">
        <v>17</v>
      </c>
      <c r="B3091">
        <v>3200</v>
      </c>
    </row>
    <row r="3092" spans="1:2" x14ac:dyDescent="0.25">
      <c r="A3092">
        <v>18</v>
      </c>
      <c r="B3092">
        <v>3300</v>
      </c>
    </row>
    <row r="3093" spans="1:2" x14ac:dyDescent="0.25">
      <c r="A3093">
        <v>19</v>
      </c>
      <c r="B3093">
        <v>3500</v>
      </c>
    </row>
    <row r="3095" spans="1:2" x14ac:dyDescent="0.25">
      <c r="A3095" t="s">
        <v>348</v>
      </c>
      <c r="B3095" t="s">
        <v>218</v>
      </c>
    </row>
    <row r="3096" spans="1:2" x14ac:dyDescent="0.25">
      <c r="A3096" t="s">
        <v>3</v>
      </c>
      <c r="B3096" t="s">
        <v>16</v>
      </c>
    </row>
    <row r="3097" spans="1:2" x14ac:dyDescent="0.25">
      <c r="A3097">
        <v>1</v>
      </c>
      <c r="B3097">
        <v>0</v>
      </c>
    </row>
    <row r="3098" spans="1:2" x14ac:dyDescent="0.25">
      <c r="A3098">
        <v>2</v>
      </c>
      <c r="B3098">
        <v>9.9864130000000007</v>
      </c>
    </row>
    <row r="3099" spans="1:2" x14ac:dyDescent="0.25">
      <c r="A3099">
        <v>3</v>
      </c>
      <c r="B3099">
        <v>19.972826000000001</v>
      </c>
    </row>
    <row r="3100" spans="1:2" x14ac:dyDescent="0.25">
      <c r="A3100">
        <v>4</v>
      </c>
      <c r="B3100">
        <v>30.027175</v>
      </c>
    </row>
    <row r="3101" spans="1:2" x14ac:dyDescent="0.25">
      <c r="A3101">
        <v>5</v>
      </c>
      <c r="B3101">
        <v>40.013587999999999</v>
      </c>
    </row>
    <row r="3102" spans="1:2" x14ac:dyDescent="0.25">
      <c r="A3102">
        <v>6</v>
      </c>
      <c r="B3102">
        <v>55.027175</v>
      </c>
    </row>
    <row r="3103" spans="1:2" x14ac:dyDescent="0.25">
      <c r="A3103">
        <v>7</v>
      </c>
      <c r="B3103">
        <v>65.013587999999999</v>
      </c>
    </row>
    <row r="3104" spans="1:2" x14ac:dyDescent="0.25">
      <c r="A3104">
        <v>8</v>
      </c>
      <c r="B3104">
        <v>75.000001999999995</v>
      </c>
    </row>
    <row r="3105" spans="1:2" x14ac:dyDescent="0.25">
      <c r="A3105">
        <v>9</v>
      </c>
      <c r="B3105">
        <v>84.986414999999994</v>
      </c>
    </row>
    <row r="3106" spans="1:2" x14ac:dyDescent="0.25">
      <c r="A3106">
        <v>10</v>
      </c>
      <c r="B3106">
        <v>94.972828000000007</v>
      </c>
    </row>
    <row r="3107" spans="1:2" x14ac:dyDescent="0.25">
      <c r="A3107">
        <v>11</v>
      </c>
      <c r="B3107">
        <v>109.98641499999999</v>
      </c>
    </row>
    <row r="3108" spans="1:2" x14ac:dyDescent="0.25">
      <c r="A3108">
        <v>12</v>
      </c>
      <c r="B3108">
        <v>119.972829</v>
      </c>
    </row>
    <row r="3109" spans="1:2" x14ac:dyDescent="0.25">
      <c r="A3109">
        <v>13</v>
      </c>
      <c r="B3109">
        <v>125.00000300000001</v>
      </c>
    </row>
    <row r="3110" spans="1:2" x14ac:dyDescent="0.25">
      <c r="A3110">
        <v>14</v>
      </c>
      <c r="B3110">
        <v>130.02717699999999</v>
      </c>
    </row>
    <row r="3111" spans="1:2" x14ac:dyDescent="0.25">
      <c r="A3111">
        <v>15</v>
      </c>
      <c r="B3111">
        <v>134.98641599999999</v>
      </c>
    </row>
    <row r="3112" spans="1:2" x14ac:dyDescent="0.25">
      <c r="A3112">
        <v>16</v>
      </c>
      <c r="B3112">
        <v>140.01358999999999</v>
      </c>
    </row>
    <row r="3114" spans="1:2" x14ac:dyDescent="0.25">
      <c r="A3114" t="s">
        <v>349</v>
      </c>
      <c r="B3114" t="s">
        <v>316</v>
      </c>
    </row>
    <row r="3115" spans="1:2" x14ac:dyDescent="0.25">
      <c r="A3115" t="s">
        <v>3</v>
      </c>
      <c r="B3115" t="s">
        <v>6</v>
      </c>
    </row>
    <row r="3116" spans="1:2" x14ac:dyDescent="0.25">
      <c r="A3116">
        <v>1</v>
      </c>
      <c r="B3116">
        <v>620</v>
      </c>
    </row>
    <row r="3117" spans="1:2" x14ac:dyDescent="0.25">
      <c r="A3117">
        <v>2</v>
      </c>
      <c r="B3117">
        <v>650</v>
      </c>
    </row>
    <row r="3118" spans="1:2" x14ac:dyDescent="0.25">
      <c r="A3118">
        <v>3</v>
      </c>
      <c r="B3118">
        <v>800</v>
      </c>
    </row>
    <row r="3119" spans="1:2" x14ac:dyDescent="0.25">
      <c r="A3119">
        <v>4</v>
      </c>
      <c r="B3119">
        <v>1000</v>
      </c>
    </row>
    <row r="3120" spans="1:2" x14ac:dyDescent="0.25">
      <c r="A3120">
        <v>5</v>
      </c>
      <c r="B3120">
        <v>1200</v>
      </c>
    </row>
    <row r="3121" spans="1:2" x14ac:dyDescent="0.25">
      <c r="A3121">
        <v>6</v>
      </c>
      <c r="B3121">
        <v>1400</v>
      </c>
    </row>
    <row r="3122" spans="1:2" x14ac:dyDescent="0.25">
      <c r="A3122">
        <v>7</v>
      </c>
      <c r="B3122">
        <v>1550</v>
      </c>
    </row>
    <row r="3123" spans="1:2" x14ac:dyDescent="0.25">
      <c r="A3123">
        <v>8</v>
      </c>
      <c r="B3123">
        <v>1700</v>
      </c>
    </row>
    <row r="3124" spans="1:2" x14ac:dyDescent="0.25">
      <c r="A3124">
        <v>9</v>
      </c>
      <c r="B3124">
        <v>1800</v>
      </c>
    </row>
    <row r="3125" spans="1:2" x14ac:dyDescent="0.25">
      <c r="A3125">
        <v>10</v>
      </c>
      <c r="B3125">
        <v>2000</v>
      </c>
    </row>
    <row r="3126" spans="1:2" x14ac:dyDescent="0.25">
      <c r="A3126">
        <v>11</v>
      </c>
      <c r="B3126">
        <v>2200</v>
      </c>
    </row>
    <row r="3127" spans="1:2" x14ac:dyDescent="0.25">
      <c r="A3127">
        <v>12</v>
      </c>
      <c r="B3127">
        <v>2400</v>
      </c>
    </row>
    <row r="3128" spans="1:2" x14ac:dyDescent="0.25">
      <c r="A3128">
        <v>13</v>
      </c>
      <c r="B3128">
        <v>2600</v>
      </c>
    </row>
    <row r="3129" spans="1:2" x14ac:dyDescent="0.25">
      <c r="A3129">
        <v>14</v>
      </c>
      <c r="B3129">
        <v>2800</v>
      </c>
    </row>
    <row r="3130" spans="1:2" x14ac:dyDescent="0.25">
      <c r="A3130">
        <v>15</v>
      </c>
      <c r="B3130">
        <v>2900</v>
      </c>
    </row>
    <row r="3131" spans="1:2" x14ac:dyDescent="0.25">
      <c r="A3131">
        <v>16</v>
      </c>
      <c r="B3131">
        <v>3000</v>
      </c>
    </row>
    <row r="3132" spans="1:2" x14ac:dyDescent="0.25">
      <c r="A3132">
        <v>17</v>
      </c>
      <c r="B3132">
        <v>3200</v>
      </c>
    </row>
    <row r="3133" spans="1:2" x14ac:dyDescent="0.25">
      <c r="A3133">
        <v>18</v>
      </c>
      <c r="B3133">
        <v>3300</v>
      </c>
    </row>
    <row r="3134" spans="1:2" x14ac:dyDescent="0.25">
      <c r="A3134">
        <v>19</v>
      </c>
      <c r="B3134">
        <v>3500</v>
      </c>
    </row>
    <row r="3136" spans="1:2" x14ac:dyDescent="0.25">
      <c r="A3136" t="s">
        <v>350</v>
      </c>
      <c r="B3136" t="s">
        <v>318</v>
      </c>
    </row>
    <row r="3137" spans="1:2" x14ac:dyDescent="0.25">
      <c r="A3137" t="s">
        <v>3</v>
      </c>
      <c r="B3137" t="s">
        <v>16</v>
      </c>
    </row>
    <row r="3138" spans="1:2" x14ac:dyDescent="0.25">
      <c r="A3138">
        <v>1</v>
      </c>
      <c r="B3138">
        <v>0</v>
      </c>
    </row>
    <row r="3139" spans="1:2" x14ac:dyDescent="0.25">
      <c r="A3139">
        <v>2</v>
      </c>
      <c r="B3139">
        <v>9.9864130000000007</v>
      </c>
    </row>
    <row r="3140" spans="1:2" x14ac:dyDescent="0.25">
      <c r="A3140">
        <v>3</v>
      </c>
      <c r="B3140">
        <v>19.972826000000001</v>
      </c>
    </row>
    <row r="3141" spans="1:2" x14ac:dyDescent="0.25">
      <c r="A3141">
        <v>4</v>
      </c>
      <c r="B3141">
        <v>30.027175</v>
      </c>
    </row>
    <row r="3142" spans="1:2" x14ac:dyDescent="0.25">
      <c r="A3142">
        <v>5</v>
      </c>
      <c r="B3142">
        <v>40.013587999999999</v>
      </c>
    </row>
    <row r="3143" spans="1:2" x14ac:dyDescent="0.25">
      <c r="A3143">
        <v>6</v>
      </c>
      <c r="B3143">
        <v>55.027175</v>
      </c>
    </row>
    <row r="3144" spans="1:2" x14ac:dyDescent="0.25">
      <c r="A3144">
        <v>7</v>
      </c>
      <c r="B3144">
        <v>65.013587999999999</v>
      </c>
    </row>
    <row r="3145" spans="1:2" x14ac:dyDescent="0.25">
      <c r="A3145">
        <v>8</v>
      </c>
      <c r="B3145">
        <v>75.000001999999995</v>
      </c>
    </row>
    <row r="3146" spans="1:2" x14ac:dyDescent="0.25">
      <c r="A3146">
        <v>9</v>
      </c>
      <c r="B3146">
        <v>84.986414999999994</v>
      </c>
    </row>
    <row r="3147" spans="1:2" x14ac:dyDescent="0.25">
      <c r="A3147">
        <v>10</v>
      </c>
      <c r="B3147">
        <v>94.972828000000007</v>
      </c>
    </row>
    <row r="3148" spans="1:2" x14ac:dyDescent="0.25">
      <c r="A3148">
        <v>11</v>
      </c>
      <c r="B3148">
        <v>109.98641499999999</v>
      </c>
    </row>
    <row r="3149" spans="1:2" x14ac:dyDescent="0.25">
      <c r="A3149">
        <v>12</v>
      </c>
      <c r="B3149">
        <v>119.972829</v>
      </c>
    </row>
    <row r="3150" spans="1:2" x14ac:dyDescent="0.25">
      <c r="A3150">
        <v>13</v>
      </c>
      <c r="B3150">
        <v>125.00000300000001</v>
      </c>
    </row>
    <row r="3151" spans="1:2" x14ac:dyDescent="0.25">
      <c r="A3151">
        <v>14</v>
      </c>
      <c r="B3151">
        <v>130.02717699999999</v>
      </c>
    </row>
    <row r="3152" spans="1:2" x14ac:dyDescent="0.25">
      <c r="A3152">
        <v>15</v>
      </c>
      <c r="B3152">
        <v>134.98641599999999</v>
      </c>
    </row>
    <row r="3153" spans="1:17" x14ac:dyDescent="0.25">
      <c r="A3153">
        <v>16</v>
      </c>
      <c r="B3153">
        <v>140.01358999999999</v>
      </c>
    </row>
    <row r="3155" spans="1:17" x14ac:dyDescent="0.25">
      <c r="A3155" t="s">
        <v>1124</v>
      </c>
      <c r="B3155" t="s">
        <v>1122</v>
      </c>
    </row>
    <row r="3156" spans="1:17" x14ac:dyDescent="0.25">
      <c r="B3156" t="s">
        <v>26</v>
      </c>
    </row>
    <row r="3157" spans="1:17" x14ac:dyDescent="0.25">
      <c r="A3157" t="s">
        <v>22</v>
      </c>
      <c r="B3157">
        <v>0</v>
      </c>
      <c r="C3157">
        <v>10</v>
      </c>
      <c r="D3157">
        <v>20</v>
      </c>
      <c r="E3157">
        <v>30</v>
      </c>
      <c r="F3157">
        <v>40</v>
      </c>
      <c r="G3157">
        <v>55</v>
      </c>
      <c r="H3157">
        <v>65</v>
      </c>
      <c r="I3157">
        <v>75</v>
      </c>
      <c r="J3157">
        <v>85</v>
      </c>
      <c r="K3157">
        <v>95</v>
      </c>
      <c r="L3157">
        <v>110</v>
      </c>
      <c r="M3157">
        <v>120</v>
      </c>
      <c r="N3157">
        <v>125</v>
      </c>
      <c r="O3157">
        <v>130</v>
      </c>
      <c r="P3157">
        <v>135</v>
      </c>
      <c r="Q3157">
        <v>140</v>
      </c>
    </row>
    <row r="3158" spans="1:17" x14ac:dyDescent="0.25">
      <c r="A3158">
        <v>620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>
        <v>650</v>
      </c>
      <c r="B3159">
        <v>7.96875</v>
      </c>
      <c r="C3159">
        <v>7.96875</v>
      </c>
      <c r="D3159">
        <v>7.96875</v>
      </c>
      <c r="E3159">
        <v>7.96875</v>
      </c>
      <c r="F3159">
        <v>7.96875</v>
      </c>
      <c r="G3159">
        <v>7.96875</v>
      </c>
      <c r="H3159">
        <v>7.96875</v>
      </c>
      <c r="I3159">
        <v>7.96875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</row>
    <row r="3160" spans="1:17" x14ac:dyDescent="0.25">
      <c r="A3160">
        <v>800</v>
      </c>
      <c r="B3160">
        <v>7.96875</v>
      </c>
      <c r="C3160">
        <v>7.96875</v>
      </c>
      <c r="D3160">
        <v>7.96875</v>
      </c>
      <c r="E3160">
        <v>7.96875</v>
      </c>
      <c r="F3160">
        <v>7.96875</v>
      </c>
      <c r="G3160">
        <v>7.96875</v>
      </c>
      <c r="H3160">
        <v>7.96875</v>
      </c>
      <c r="I3160">
        <v>7.96875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1000</v>
      </c>
      <c r="B3161">
        <v>11.015625</v>
      </c>
      <c r="C3161">
        <v>11.015625</v>
      </c>
      <c r="D3161">
        <v>11.015625</v>
      </c>
      <c r="E3161">
        <v>11.015625</v>
      </c>
      <c r="F3161">
        <v>11.015625</v>
      </c>
      <c r="G3161">
        <v>11.015625</v>
      </c>
      <c r="H3161">
        <v>11.015625</v>
      </c>
      <c r="I3161">
        <v>11.015625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1200</v>
      </c>
      <c r="B3162">
        <v>13.476563000000001</v>
      </c>
      <c r="C3162">
        <v>13.476563000000001</v>
      </c>
      <c r="D3162">
        <v>13.476563000000001</v>
      </c>
      <c r="E3162">
        <v>13.476563000000001</v>
      </c>
      <c r="F3162">
        <v>13.476563000000001</v>
      </c>
      <c r="G3162">
        <v>13.476563000000001</v>
      </c>
      <c r="H3162">
        <v>13.476563000000001</v>
      </c>
      <c r="I3162">
        <v>13.476563000000001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1400</v>
      </c>
      <c r="B3163">
        <v>14.0625</v>
      </c>
      <c r="C3163">
        <v>14.0625</v>
      </c>
      <c r="D3163">
        <v>14.0625</v>
      </c>
      <c r="E3163">
        <v>14.0625</v>
      </c>
      <c r="F3163">
        <v>14.0625</v>
      </c>
      <c r="G3163">
        <v>14.0625</v>
      </c>
      <c r="H3163">
        <v>14.0625</v>
      </c>
      <c r="I3163">
        <v>14.0625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1550</v>
      </c>
      <c r="B3164">
        <v>14.648438000000001</v>
      </c>
      <c r="C3164">
        <v>14.648438000000001</v>
      </c>
      <c r="D3164">
        <v>14.648438000000001</v>
      </c>
      <c r="E3164">
        <v>14.648438000000001</v>
      </c>
      <c r="F3164">
        <v>14.648438000000001</v>
      </c>
      <c r="G3164">
        <v>14.648438000000001</v>
      </c>
      <c r="H3164">
        <v>14.648438000000001</v>
      </c>
      <c r="I3164">
        <v>14.648438000000001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1700</v>
      </c>
      <c r="B3165">
        <v>15.234375</v>
      </c>
      <c r="C3165">
        <v>15.234375</v>
      </c>
      <c r="D3165">
        <v>15.234375</v>
      </c>
      <c r="E3165">
        <v>15.234375</v>
      </c>
      <c r="F3165">
        <v>15.234375</v>
      </c>
      <c r="G3165">
        <v>15.234375</v>
      </c>
      <c r="H3165">
        <v>15.234375</v>
      </c>
      <c r="I3165">
        <v>15.234375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1800</v>
      </c>
      <c r="B3166">
        <v>15.46875</v>
      </c>
      <c r="C3166">
        <v>15.46875</v>
      </c>
      <c r="D3166">
        <v>15.46875</v>
      </c>
      <c r="E3166">
        <v>15.46875</v>
      </c>
      <c r="F3166">
        <v>15.46875</v>
      </c>
      <c r="G3166">
        <v>15.46875</v>
      </c>
      <c r="H3166">
        <v>15.46875</v>
      </c>
      <c r="I3166">
        <v>15.46875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2000</v>
      </c>
      <c r="B3167">
        <v>15.46875</v>
      </c>
      <c r="C3167">
        <v>15.46875</v>
      </c>
      <c r="D3167">
        <v>15.46875</v>
      </c>
      <c r="E3167">
        <v>15.46875</v>
      </c>
      <c r="F3167">
        <v>15.46875</v>
      </c>
      <c r="G3167">
        <v>15.46875</v>
      </c>
      <c r="H3167">
        <v>15.46875</v>
      </c>
      <c r="I3167">
        <v>15.46875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2200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2400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7.96875</v>
      </c>
      <c r="J3169">
        <v>7.96875</v>
      </c>
      <c r="K3169">
        <v>7.96875</v>
      </c>
      <c r="L3169">
        <v>7.96875</v>
      </c>
      <c r="M3169">
        <v>7.96875</v>
      </c>
      <c r="N3169">
        <v>7.03125</v>
      </c>
      <c r="O3169">
        <v>7.96875</v>
      </c>
      <c r="P3169">
        <v>9.0234380000000005</v>
      </c>
      <c r="Q3169">
        <v>9.0234380000000005</v>
      </c>
    </row>
    <row r="3170" spans="1:17" x14ac:dyDescent="0.25">
      <c r="A3170">
        <v>2600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7.96875</v>
      </c>
      <c r="J3170">
        <v>12.539063000000001</v>
      </c>
      <c r="K3170">
        <v>12.539063000000001</v>
      </c>
      <c r="L3170">
        <v>12.539063000000001</v>
      </c>
      <c r="M3170">
        <v>12.539063000000001</v>
      </c>
      <c r="N3170">
        <v>12.539063000000001</v>
      </c>
      <c r="O3170">
        <v>12.539063000000001</v>
      </c>
      <c r="P3170">
        <v>12.539063000000001</v>
      </c>
      <c r="Q3170">
        <v>12.539063000000001</v>
      </c>
    </row>
    <row r="3171" spans="1:17" x14ac:dyDescent="0.25">
      <c r="A3171">
        <v>2800</v>
      </c>
      <c r="B3171">
        <v>0</v>
      </c>
      <c r="C3171">
        <v>1.9921880000000001</v>
      </c>
      <c r="D3171">
        <v>3.984375</v>
      </c>
      <c r="E3171">
        <v>5.9765629999999996</v>
      </c>
      <c r="F3171">
        <v>7.96875</v>
      </c>
      <c r="G3171">
        <v>7.96875</v>
      </c>
      <c r="H3171">
        <v>7.96875</v>
      </c>
      <c r="I3171">
        <v>7.96875</v>
      </c>
      <c r="J3171">
        <v>13.476563000000001</v>
      </c>
      <c r="K3171">
        <v>13.476563000000001</v>
      </c>
      <c r="L3171">
        <v>13.476563000000001</v>
      </c>
      <c r="M3171">
        <v>13.476563000000001</v>
      </c>
      <c r="N3171">
        <v>13.476563000000001</v>
      </c>
      <c r="O3171">
        <v>13.476563000000001</v>
      </c>
      <c r="P3171">
        <v>13.59375</v>
      </c>
      <c r="Q3171">
        <v>14.0625</v>
      </c>
    </row>
    <row r="3172" spans="1:17" x14ac:dyDescent="0.25">
      <c r="A3172">
        <v>2900</v>
      </c>
      <c r="B3172">
        <v>0</v>
      </c>
      <c r="C3172">
        <v>1.9921880000000001</v>
      </c>
      <c r="D3172">
        <v>3.984375</v>
      </c>
      <c r="E3172">
        <v>5.9765629999999996</v>
      </c>
      <c r="F3172">
        <v>7.96875</v>
      </c>
      <c r="G3172">
        <v>7.96875</v>
      </c>
      <c r="H3172">
        <v>7.96875</v>
      </c>
      <c r="I3172">
        <v>7.96875</v>
      </c>
      <c r="J3172">
        <v>13.945313000000001</v>
      </c>
      <c r="K3172">
        <v>13.945313000000001</v>
      </c>
      <c r="L3172">
        <v>13.945313000000001</v>
      </c>
      <c r="M3172">
        <v>13.945313000000001</v>
      </c>
      <c r="N3172">
        <v>13.945313000000001</v>
      </c>
      <c r="O3172">
        <v>14.0625</v>
      </c>
      <c r="P3172">
        <v>14.414063000000001</v>
      </c>
      <c r="Q3172">
        <v>14.882813000000001</v>
      </c>
    </row>
    <row r="3173" spans="1:17" x14ac:dyDescent="0.25">
      <c r="A3173">
        <v>3000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14.414063000000001</v>
      </c>
      <c r="K3173">
        <v>14.414063000000001</v>
      </c>
      <c r="L3173">
        <v>14.414063000000001</v>
      </c>
      <c r="M3173">
        <v>14.414063000000001</v>
      </c>
      <c r="N3173">
        <v>14.414063000000001</v>
      </c>
      <c r="O3173">
        <v>14.414063000000001</v>
      </c>
      <c r="P3173">
        <v>14.414063000000001</v>
      </c>
      <c r="Q3173">
        <v>14.414063000000001</v>
      </c>
    </row>
    <row r="3174" spans="1:17" x14ac:dyDescent="0.25">
      <c r="A3174">
        <v>3200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15.46875</v>
      </c>
      <c r="K3174">
        <v>15.46875</v>
      </c>
      <c r="L3174">
        <v>15.46875</v>
      </c>
      <c r="M3174">
        <v>15.46875</v>
      </c>
      <c r="N3174">
        <v>15.46875</v>
      </c>
      <c r="O3174">
        <v>15.46875</v>
      </c>
      <c r="P3174">
        <v>15.46875</v>
      </c>
      <c r="Q3174">
        <v>15.46875</v>
      </c>
    </row>
    <row r="3175" spans="1:17" x14ac:dyDescent="0.25">
      <c r="A3175">
        <v>3300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15.9375</v>
      </c>
      <c r="K3175">
        <v>15.9375</v>
      </c>
      <c r="L3175">
        <v>15.9375</v>
      </c>
      <c r="M3175">
        <v>15.9375</v>
      </c>
      <c r="N3175">
        <v>15.9375</v>
      </c>
      <c r="O3175">
        <v>15.9375</v>
      </c>
      <c r="P3175">
        <v>15.9375</v>
      </c>
      <c r="Q3175">
        <v>15.9375</v>
      </c>
    </row>
    <row r="3176" spans="1:17" x14ac:dyDescent="0.25">
      <c r="A3176">
        <v>3500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16.757812999999999</v>
      </c>
      <c r="K3176">
        <v>16.757812999999999</v>
      </c>
      <c r="L3176">
        <v>16.757812999999999</v>
      </c>
      <c r="M3176">
        <v>16.757812999999999</v>
      </c>
      <c r="N3176">
        <v>16.757812999999999</v>
      </c>
      <c r="O3176">
        <v>16.757812999999999</v>
      </c>
      <c r="P3176">
        <v>16.757812999999999</v>
      </c>
      <c r="Q3176">
        <v>16.757812999999999</v>
      </c>
    </row>
    <row r="3178" spans="1:17" x14ac:dyDescent="0.25">
      <c r="A3178" t="s">
        <v>1125</v>
      </c>
      <c r="B3178" t="s">
        <v>1115</v>
      </c>
    </row>
    <row r="3179" spans="1:17" x14ac:dyDescent="0.25">
      <c r="B3179" t="s">
        <v>26</v>
      </c>
    </row>
    <row r="3180" spans="1:17" x14ac:dyDescent="0.25">
      <c r="A3180" t="s">
        <v>22</v>
      </c>
      <c r="B3180">
        <v>0</v>
      </c>
      <c r="C3180">
        <v>10</v>
      </c>
      <c r="D3180">
        <v>20</v>
      </c>
      <c r="E3180">
        <v>30</v>
      </c>
      <c r="F3180">
        <v>40</v>
      </c>
      <c r="G3180">
        <v>55</v>
      </c>
      <c r="H3180">
        <v>65</v>
      </c>
      <c r="I3180">
        <v>75</v>
      </c>
      <c r="J3180">
        <v>85</v>
      </c>
      <c r="K3180">
        <v>95</v>
      </c>
      <c r="L3180">
        <v>110</v>
      </c>
      <c r="M3180">
        <v>120</v>
      </c>
      <c r="N3180">
        <v>125</v>
      </c>
      <c r="O3180">
        <v>130</v>
      </c>
      <c r="P3180">
        <v>135</v>
      </c>
      <c r="Q3180">
        <v>140</v>
      </c>
    </row>
    <row r="3181" spans="1:17" x14ac:dyDescent="0.25">
      <c r="A3181">
        <v>620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</row>
    <row r="3182" spans="1:17" x14ac:dyDescent="0.25">
      <c r="A3182">
        <v>650</v>
      </c>
      <c r="B3182">
        <v>7.96875</v>
      </c>
      <c r="C3182">
        <v>7.96875</v>
      </c>
      <c r="D3182">
        <v>7.96875</v>
      </c>
      <c r="E3182">
        <v>7.96875</v>
      </c>
      <c r="F3182">
        <v>7.96875</v>
      </c>
      <c r="G3182">
        <v>7.96875</v>
      </c>
      <c r="H3182">
        <v>7.96875</v>
      </c>
      <c r="I3182">
        <v>7.96875</v>
      </c>
      <c r="J3182">
        <v>7.96875</v>
      </c>
      <c r="K3182">
        <v>7.96875</v>
      </c>
      <c r="L3182">
        <v>7.96875</v>
      </c>
      <c r="M3182">
        <v>7.96875</v>
      </c>
      <c r="N3182">
        <v>7.96875</v>
      </c>
      <c r="O3182">
        <v>7.96875</v>
      </c>
      <c r="P3182">
        <v>7.96875</v>
      </c>
      <c r="Q3182">
        <v>7.96875</v>
      </c>
    </row>
    <row r="3183" spans="1:17" x14ac:dyDescent="0.25">
      <c r="A3183">
        <v>800</v>
      </c>
      <c r="B3183">
        <v>7.96875</v>
      </c>
      <c r="C3183">
        <v>7.96875</v>
      </c>
      <c r="D3183">
        <v>7.96875</v>
      </c>
      <c r="E3183">
        <v>7.96875</v>
      </c>
      <c r="F3183">
        <v>7.96875</v>
      </c>
      <c r="G3183">
        <v>7.96875</v>
      </c>
      <c r="H3183">
        <v>7.96875</v>
      </c>
      <c r="I3183">
        <v>7.96875</v>
      </c>
      <c r="J3183">
        <v>7.96875</v>
      </c>
      <c r="K3183">
        <v>7.96875</v>
      </c>
      <c r="L3183">
        <v>7.96875</v>
      </c>
      <c r="M3183">
        <v>7.96875</v>
      </c>
      <c r="N3183">
        <v>7.96875</v>
      </c>
      <c r="O3183">
        <v>7.96875</v>
      </c>
      <c r="P3183">
        <v>7.96875</v>
      </c>
      <c r="Q3183">
        <v>7.96875</v>
      </c>
    </row>
    <row r="3184" spans="1:17" x14ac:dyDescent="0.25">
      <c r="A3184">
        <v>1000</v>
      </c>
      <c r="B3184">
        <v>11.015625</v>
      </c>
      <c r="C3184">
        <v>11.015625</v>
      </c>
      <c r="D3184">
        <v>11.015625</v>
      </c>
      <c r="E3184">
        <v>11.015625</v>
      </c>
      <c r="F3184">
        <v>11.015625</v>
      </c>
      <c r="G3184">
        <v>11.015625</v>
      </c>
      <c r="H3184">
        <v>11.015625</v>
      </c>
      <c r="I3184">
        <v>11.015625</v>
      </c>
      <c r="J3184">
        <v>11.015625</v>
      </c>
      <c r="K3184">
        <v>11.015625</v>
      </c>
      <c r="L3184">
        <v>11.015625</v>
      </c>
      <c r="M3184">
        <v>11.015625</v>
      </c>
      <c r="N3184">
        <v>11.015625</v>
      </c>
      <c r="O3184">
        <v>11.015625</v>
      </c>
      <c r="P3184">
        <v>11.015625</v>
      </c>
      <c r="Q3184">
        <v>11.015625</v>
      </c>
    </row>
    <row r="3185" spans="1:17" x14ac:dyDescent="0.25">
      <c r="A3185">
        <v>1200</v>
      </c>
      <c r="B3185">
        <v>13.476563000000001</v>
      </c>
      <c r="C3185">
        <v>13.476563000000001</v>
      </c>
      <c r="D3185">
        <v>13.476563000000001</v>
      </c>
      <c r="E3185">
        <v>13.476563000000001</v>
      </c>
      <c r="F3185">
        <v>13.476563000000001</v>
      </c>
      <c r="G3185">
        <v>13.476563000000001</v>
      </c>
      <c r="H3185">
        <v>13.476563000000001</v>
      </c>
      <c r="I3185">
        <v>13.476563000000001</v>
      </c>
      <c r="J3185">
        <v>13.476563000000001</v>
      </c>
      <c r="K3185">
        <v>13.476563000000001</v>
      </c>
      <c r="L3185">
        <v>13.476563000000001</v>
      </c>
      <c r="M3185">
        <v>13.476563000000001</v>
      </c>
      <c r="N3185">
        <v>13.476563000000001</v>
      </c>
      <c r="O3185">
        <v>13.476563000000001</v>
      </c>
      <c r="P3185">
        <v>13.476563000000001</v>
      </c>
      <c r="Q3185">
        <v>13.476563000000001</v>
      </c>
    </row>
    <row r="3186" spans="1:17" x14ac:dyDescent="0.25">
      <c r="A3186">
        <v>1400</v>
      </c>
      <c r="B3186">
        <v>14.0625</v>
      </c>
      <c r="C3186">
        <v>14.0625</v>
      </c>
      <c r="D3186">
        <v>14.0625</v>
      </c>
      <c r="E3186">
        <v>14.0625</v>
      </c>
      <c r="F3186">
        <v>14.0625</v>
      </c>
      <c r="G3186">
        <v>14.0625</v>
      </c>
      <c r="H3186">
        <v>14.0625</v>
      </c>
      <c r="I3186">
        <v>14.0625</v>
      </c>
      <c r="J3186">
        <v>14.0625</v>
      </c>
      <c r="K3186">
        <v>14.0625</v>
      </c>
      <c r="L3186">
        <v>14.0625</v>
      </c>
      <c r="M3186">
        <v>14.0625</v>
      </c>
      <c r="N3186">
        <v>14.0625</v>
      </c>
      <c r="O3186">
        <v>14.0625</v>
      </c>
      <c r="P3186">
        <v>14.0625</v>
      </c>
      <c r="Q3186">
        <v>14.0625</v>
      </c>
    </row>
    <row r="3187" spans="1:17" x14ac:dyDescent="0.25">
      <c r="A3187">
        <v>1550</v>
      </c>
      <c r="B3187">
        <v>14.648438000000001</v>
      </c>
      <c r="C3187">
        <v>14.648438000000001</v>
      </c>
      <c r="D3187">
        <v>14.648438000000001</v>
      </c>
      <c r="E3187">
        <v>14.648438000000001</v>
      </c>
      <c r="F3187">
        <v>14.648438000000001</v>
      </c>
      <c r="G3187">
        <v>14.648438000000001</v>
      </c>
      <c r="H3187">
        <v>14.648438000000001</v>
      </c>
      <c r="I3187">
        <v>14.648438000000001</v>
      </c>
      <c r="J3187">
        <v>14.648438000000001</v>
      </c>
      <c r="K3187">
        <v>14.648438000000001</v>
      </c>
      <c r="L3187">
        <v>14.648438000000001</v>
      </c>
      <c r="M3187">
        <v>14.648438000000001</v>
      </c>
      <c r="N3187">
        <v>14.648438000000001</v>
      </c>
      <c r="O3187">
        <v>14.648438000000001</v>
      </c>
      <c r="P3187">
        <v>14.648438000000001</v>
      </c>
      <c r="Q3187">
        <v>14.648438000000001</v>
      </c>
    </row>
    <row r="3188" spans="1:17" x14ac:dyDescent="0.25">
      <c r="A3188">
        <v>1700</v>
      </c>
      <c r="B3188">
        <v>15.234375</v>
      </c>
      <c r="C3188">
        <v>15.234375</v>
      </c>
      <c r="D3188">
        <v>15.234375</v>
      </c>
      <c r="E3188">
        <v>15.234375</v>
      </c>
      <c r="F3188">
        <v>15.234375</v>
      </c>
      <c r="G3188">
        <v>15.234375</v>
      </c>
      <c r="H3188">
        <v>15.234375</v>
      </c>
      <c r="I3188">
        <v>15.234375</v>
      </c>
      <c r="J3188">
        <v>15.234375</v>
      </c>
      <c r="K3188">
        <v>15.234375</v>
      </c>
      <c r="L3188">
        <v>15.234375</v>
      </c>
      <c r="M3188">
        <v>15.234375</v>
      </c>
      <c r="N3188">
        <v>15.234375</v>
      </c>
      <c r="O3188">
        <v>15.234375</v>
      </c>
      <c r="P3188">
        <v>15.234375</v>
      </c>
      <c r="Q3188">
        <v>15.234375</v>
      </c>
    </row>
    <row r="3189" spans="1:17" x14ac:dyDescent="0.25">
      <c r="A3189">
        <v>1800</v>
      </c>
      <c r="B3189">
        <v>15.46875</v>
      </c>
      <c r="C3189">
        <v>15.46875</v>
      </c>
      <c r="D3189">
        <v>15.46875</v>
      </c>
      <c r="E3189">
        <v>15.46875</v>
      </c>
      <c r="F3189">
        <v>15.46875</v>
      </c>
      <c r="G3189">
        <v>15.46875</v>
      </c>
      <c r="H3189">
        <v>15.46875</v>
      </c>
      <c r="I3189">
        <v>15.46875</v>
      </c>
      <c r="J3189">
        <v>15.46875</v>
      </c>
      <c r="K3189">
        <v>15.46875</v>
      </c>
      <c r="L3189">
        <v>15.46875</v>
      </c>
      <c r="M3189">
        <v>15.46875</v>
      </c>
      <c r="N3189">
        <v>15.46875</v>
      </c>
      <c r="O3189">
        <v>15.46875</v>
      </c>
      <c r="P3189">
        <v>15.46875</v>
      </c>
      <c r="Q3189">
        <v>15.46875</v>
      </c>
    </row>
    <row r="3190" spans="1:17" x14ac:dyDescent="0.25">
      <c r="A3190">
        <v>2000</v>
      </c>
      <c r="B3190">
        <v>15.46875</v>
      </c>
      <c r="C3190">
        <v>15.46875</v>
      </c>
      <c r="D3190">
        <v>15.46875</v>
      </c>
      <c r="E3190">
        <v>15.46875</v>
      </c>
      <c r="F3190">
        <v>15.46875</v>
      </c>
      <c r="G3190">
        <v>15.46875</v>
      </c>
      <c r="H3190">
        <v>15.46875</v>
      </c>
      <c r="I3190">
        <v>15.46875</v>
      </c>
      <c r="J3190">
        <v>15.46875</v>
      </c>
      <c r="K3190">
        <v>15.46875</v>
      </c>
      <c r="L3190">
        <v>15.46875</v>
      </c>
      <c r="M3190">
        <v>15.46875</v>
      </c>
      <c r="N3190">
        <v>15.46875</v>
      </c>
      <c r="O3190">
        <v>15.46875</v>
      </c>
      <c r="P3190">
        <v>15.46875</v>
      </c>
      <c r="Q3190">
        <v>15.46875</v>
      </c>
    </row>
    <row r="3191" spans="1:17" x14ac:dyDescent="0.25">
      <c r="A3191">
        <v>2200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2400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7.96875</v>
      </c>
      <c r="J3192">
        <v>7.96875</v>
      </c>
      <c r="K3192">
        <v>7.96875</v>
      </c>
      <c r="L3192">
        <v>7.96875</v>
      </c>
      <c r="M3192">
        <v>7.96875</v>
      </c>
      <c r="N3192">
        <v>7.03125</v>
      </c>
      <c r="O3192">
        <v>7.96875</v>
      </c>
      <c r="P3192">
        <v>9.0234380000000005</v>
      </c>
      <c r="Q3192">
        <v>9.0234380000000005</v>
      </c>
    </row>
    <row r="3193" spans="1:17" x14ac:dyDescent="0.25">
      <c r="A3193">
        <v>2600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7.96875</v>
      </c>
      <c r="J3193">
        <v>12.539063000000001</v>
      </c>
      <c r="K3193">
        <v>12.539063000000001</v>
      </c>
      <c r="L3193">
        <v>12.539063000000001</v>
      </c>
      <c r="M3193">
        <v>12.539063000000001</v>
      </c>
      <c r="N3193">
        <v>12.539063000000001</v>
      </c>
      <c r="O3193">
        <v>12.539063000000001</v>
      </c>
      <c r="P3193">
        <v>12.539063000000001</v>
      </c>
      <c r="Q3193">
        <v>12.539063000000001</v>
      </c>
    </row>
    <row r="3194" spans="1:17" x14ac:dyDescent="0.25">
      <c r="A3194">
        <v>2800</v>
      </c>
      <c r="B3194">
        <v>0</v>
      </c>
      <c r="C3194">
        <v>1.9921880000000001</v>
      </c>
      <c r="D3194">
        <v>3.984375</v>
      </c>
      <c r="E3194">
        <v>5.9765629999999996</v>
      </c>
      <c r="F3194">
        <v>7.96875</v>
      </c>
      <c r="G3194">
        <v>7.96875</v>
      </c>
      <c r="H3194">
        <v>7.96875</v>
      </c>
      <c r="I3194">
        <v>7.96875</v>
      </c>
      <c r="J3194">
        <v>13.476563000000001</v>
      </c>
      <c r="K3194">
        <v>13.476563000000001</v>
      </c>
      <c r="L3194">
        <v>13.476563000000001</v>
      </c>
      <c r="M3194">
        <v>13.476563000000001</v>
      </c>
      <c r="N3194">
        <v>13.476563000000001</v>
      </c>
      <c r="O3194">
        <v>13.476563000000001</v>
      </c>
      <c r="P3194">
        <v>13.59375</v>
      </c>
      <c r="Q3194">
        <v>14.0625</v>
      </c>
    </row>
    <row r="3195" spans="1:17" x14ac:dyDescent="0.25">
      <c r="A3195">
        <v>2900</v>
      </c>
      <c r="B3195">
        <v>0</v>
      </c>
      <c r="C3195">
        <v>1.9921880000000001</v>
      </c>
      <c r="D3195">
        <v>3.984375</v>
      </c>
      <c r="E3195">
        <v>5.9765629999999996</v>
      </c>
      <c r="F3195">
        <v>7.96875</v>
      </c>
      <c r="G3195">
        <v>7.96875</v>
      </c>
      <c r="H3195">
        <v>7.96875</v>
      </c>
      <c r="I3195">
        <v>7.96875</v>
      </c>
      <c r="J3195">
        <v>13.945313000000001</v>
      </c>
      <c r="K3195">
        <v>13.945313000000001</v>
      </c>
      <c r="L3195">
        <v>13.945313000000001</v>
      </c>
      <c r="M3195">
        <v>13.945313000000001</v>
      </c>
      <c r="N3195">
        <v>13.945313000000001</v>
      </c>
      <c r="O3195">
        <v>14.0625</v>
      </c>
      <c r="P3195">
        <v>14.414063000000001</v>
      </c>
      <c r="Q3195">
        <v>14.882813000000001</v>
      </c>
    </row>
    <row r="3196" spans="1:17" x14ac:dyDescent="0.25">
      <c r="A3196">
        <v>3000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14.414063000000001</v>
      </c>
      <c r="K3196">
        <v>14.414063000000001</v>
      </c>
      <c r="L3196">
        <v>14.414063000000001</v>
      </c>
      <c r="M3196">
        <v>14.414063000000001</v>
      </c>
      <c r="N3196">
        <v>14.414063000000001</v>
      </c>
      <c r="O3196">
        <v>14.414063000000001</v>
      </c>
      <c r="P3196">
        <v>14.414063000000001</v>
      </c>
      <c r="Q3196">
        <v>14.414063000000001</v>
      </c>
    </row>
    <row r="3197" spans="1:17" x14ac:dyDescent="0.25">
      <c r="A3197">
        <v>3200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15.46875</v>
      </c>
      <c r="K3197">
        <v>15.46875</v>
      </c>
      <c r="L3197">
        <v>15.46875</v>
      </c>
      <c r="M3197">
        <v>15.46875</v>
      </c>
      <c r="N3197">
        <v>15.46875</v>
      </c>
      <c r="O3197">
        <v>15.46875</v>
      </c>
      <c r="P3197">
        <v>15.46875</v>
      </c>
      <c r="Q3197">
        <v>15.46875</v>
      </c>
    </row>
    <row r="3198" spans="1:17" x14ac:dyDescent="0.25">
      <c r="A3198">
        <v>3300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15.9375</v>
      </c>
      <c r="K3198">
        <v>15.9375</v>
      </c>
      <c r="L3198">
        <v>15.9375</v>
      </c>
      <c r="M3198">
        <v>15.9375</v>
      </c>
      <c r="N3198">
        <v>15.9375</v>
      </c>
      <c r="O3198">
        <v>15.9375</v>
      </c>
      <c r="P3198">
        <v>15.9375</v>
      </c>
      <c r="Q3198">
        <v>15.9375</v>
      </c>
    </row>
    <row r="3199" spans="1:17" x14ac:dyDescent="0.25">
      <c r="A3199">
        <v>3500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16.757812999999999</v>
      </c>
      <c r="K3199">
        <v>16.757812999999999</v>
      </c>
      <c r="L3199">
        <v>16.757812999999999</v>
      </c>
      <c r="M3199">
        <v>16.757812999999999</v>
      </c>
      <c r="N3199">
        <v>16.757812999999999</v>
      </c>
      <c r="O3199">
        <v>16.757812999999999</v>
      </c>
      <c r="P3199">
        <v>16.757812999999999</v>
      </c>
      <c r="Q3199">
        <v>16.757812999999999</v>
      </c>
    </row>
    <row r="3201" spans="1:2" x14ac:dyDescent="0.25">
      <c r="A3201" t="s">
        <v>351</v>
      </c>
      <c r="B3201" t="s">
        <v>320</v>
      </c>
    </row>
    <row r="3202" spans="1:2" x14ac:dyDescent="0.25">
      <c r="A3202" t="s">
        <v>3</v>
      </c>
      <c r="B3202" t="s">
        <v>6</v>
      </c>
    </row>
    <row r="3203" spans="1:2" x14ac:dyDescent="0.25">
      <c r="A3203">
        <v>1</v>
      </c>
      <c r="B3203">
        <v>620</v>
      </c>
    </row>
    <row r="3204" spans="1:2" x14ac:dyDescent="0.25">
      <c r="A3204">
        <v>2</v>
      </c>
      <c r="B3204">
        <v>650</v>
      </c>
    </row>
    <row r="3205" spans="1:2" x14ac:dyDescent="0.25">
      <c r="A3205">
        <v>3</v>
      </c>
      <c r="B3205">
        <v>800</v>
      </c>
    </row>
    <row r="3206" spans="1:2" x14ac:dyDescent="0.25">
      <c r="A3206">
        <v>4</v>
      </c>
      <c r="B3206">
        <v>1000</v>
      </c>
    </row>
    <row r="3207" spans="1:2" x14ac:dyDescent="0.25">
      <c r="A3207">
        <v>5</v>
      </c>
      <c r="B3207">
        <v>1200</v>
      </c>
    </row>
    <row r="3208" spans="1:2" x14ac:dyDescent="0.25">
      <c r="A3208">
        <v>6</v>
      </c>
      <c r="B3208">
        <v>1400</v>
      </c>
    </row>
    <row r="3209" spans="1:2" x14ac:dyDescent="0.25">
      <c r="A3209">
        <v>7</v>
      </c>
      <c r="B3209">
        <v>1550</v>
      </c>
    </row>
    <row r="3210" spans="1:2" x14ac:dyDescent="0.25">
      <c r="A3210">
        <v>8</v>
      </c>
      <c r="B3210">
        <v>1700</v>
      </c>
    </row>
    <row r="3211" spans="1:2" x14ac:dyDescent="0.25">
      <c r="A3211">
        <v>9</v>
      </c>
      <c r="B3211">
        <v>1800</v>
      </c>
    </row>
    <row r="3212" spans="1:2" x14ac:dyDescent="0.25">
      <c r="A3212">
        <v>10</v>
      </c>
      <c r="B3212">
        <v>2000</v>
      </c>
    </row>
    <row r="3213" spans="1:2" x14ac:dyDescent="0.25">
      <c r="A3213">
        <v>11</v>
      </c>
      <c r="B3213">
        <v>2200</v>
      </c>
    </row>
    <row r="3214" spans="1:2" x14ac:dyDescent="0.25">
      <c r="A3214">
        <v>12</v>
      </c>
      <c r="B3214">
        <v>2400</v>
      </c>
    </row>
    <row r="3215" spans="1:2" x14ac:dyDescent="0.25">
      <c r="A3215">
        <v>13</v>
      </c>
      <c r="B3215">
        <v>2600</v>
      </c>
    </row>
    <row r="3216" spans="1:2" x14ac:dyDescent="0.25">
      <c r="A3216">
        <v>14</v>
      </c>
      <c r="B3216">
        <v>2800</v>
      </c>
    </row>
    <row r="3217" spans="1:2" x14ac:dyDescent="0.25">
      <c r="A3217">
        <v>15</v>
      </c>
      <c r="B3217">
        <v>2900</v>
      </c>
    </row>
    <row r="3218" spans="1:2" x14ac:dyDescent="0.25">
      <c r="A3218">
        <v>16</v>
      </c>
      <c r="B3218">
        <v>3000</v>
      </c>
    </row>
    <row r="3219" spans="1:2" x14ac:dyDescent="0.25">
      <c r="A3219">
        <v>17</v>
      </c>
      <c r="B3219">
        <v>3200</v>
      </c>
    </row>
    <row r="3220" spans="1:2" x14ac:dyDescent="0.25">
      <c r="A3220">
        <v>18</v>
      </c>
      <c r="B3220">
        <v>3300</v>
      </c>
    </row>
    <row r="3221" spans="1:2" x14ac:dyDescent="0.25">
      <c r="A3221">
        <v>19</v>
      </c>
      <c r="B3221">
        <v>3500</v>
      </c>
    </row>
    <row r="3223" spans="1:2" x14ac:dyDescent="0.25">
      <c r="A3223" t="s">
        <v>352</v>
      </c>
      <c r="B3223" t="s">
        <v>322</v>
      </c>
    </row>
    <row r="3224" spans="1:2" x14ac:dyDescent="0.25">
      <c r="A3224" t="s">
        <v>3</v>
      </c>
      <c r="B3224" t="s">
        <v>16</v>
      </c>
    </row>
    <row r="3225" spans="1:2" x14ac:dyDescent="0.25">
      <c r="A3225">
        <v>1</v>
      </c>
      <c r="B3225">
        <v>0</v>
      </c>
    </row>
    <row r="3226" spans="1:2" x14ac:dyDescent="0.25">
      <c r="A3226">
        <v>2</v>
      </c>
      <c r="B3226">
        <v>9.9864130000000007</v>
      </c>
    </row>
    <row r="3227" spans="1:2" x14ac:dyDescent="0.25">
      <c r="A3227">
        <v>3</v>
      </c>
      <c r="B3227">
        <v>19.972826000000001</v>
      </c>
    </row>
    <row r="3228" spans="1:2" x14ac:dyDescent="0.25">
      <c r="A3228">
        <v>4</v>
      </c>
      <c r="B3228">
        <v>30.027175</v>
      </c>
    </row>
    <row r="3229" spans="1:2" x14ac:dyDescent="0.25">
      <c r="A3229">
        <v>5</v>
      </c>
      <c r="B3229">
        <v>40.013587999999999</v>
      </c>
    </row>
    <row r="3230" spans="1:2" x14ac:dyDescent="0.25">
      <c r="A3230">
        <v>6</v>
      </c>
      <c r="B3230">
        <v>55.027175</v>
      </c>
    </row>
    <row r="3231" spans="1:2" x14ac:dyDescent="0.25">
      <c r="A3231">
        <v>7</v>
      </c>
      <c r="B3231">
        <v>65.013587999999999</v>
      </c>
    </row>
    <row r="3232" spans="1:2" x14ac:dyDescent="0.25">
      <c r="A3232">
        <v>8</v>
      </c>
      <c r="B3232">
        <v>75.000001999999995</v>
      </c>
    </row>
    <row r="3233" spans="1:17" x14ac:dyDescent="0.25">
      <c r="A3233">
        <v>9</v>
      </c>
      <c r="B3233">
        <v>84.986414999999994</v>
      </c>
    </row>
    <row r="3234" spans="1:17" x14ac:dyDescent="0.25">
      <c r="A3234">
        <v>10</v>
      </c>
      <c r="B3234">
        <v>94.972828000000007</v>
      </c>
    </row>
    <row r="3235" spans="1:17" x14ac:dyDescent="0.25">
      <c r="A3235">
        <v>11</v>
      </c>
      <c r="B3235">
        <v>109.98641499999999</v>
      </c>
    </row>
    <row r="3236" spans="1:17" x14ac:dyDescent="0.25">
      <c r="A3236">
        <v>12</v>
      </c>
      <c r="B3236">
        <v>119.972829</v>
      </c>
    </row>
    <row r="3237" spans="1:17" x14ac:dyDescent="0.25">
      <c r="A3237">
        <v>13</v>
      </c>
      <c r="B3237">
        <v>125.00000300000001</v>
      </c>
    </row>
    <row r="3238" spans="1:17" x14ac:dyDescent="0.25">
      <c r="A3238">
        <v>14</v>
      </c>
      <c r="B3238">
        <v>130.02717699999999</v>
      </c>
    </row>
    <row r="3239" spans="1:17" x14ac:dyDescent="0.25">
      <c r="A3239">
        <v>15</v>
      </c>
      <c r="B3239">
        <v>134.98641599999999</v>
      </c>
    </row>
    <row r="3240" spans="1:17" x14ac:dyDescent="0.25">
      <c r="A3240">
        <v>16</v>
      </c>
      <c r="B3240">
        <v>140.01358999999999</v>
      </c>
    </row>
    <row r="3242" spans="1:17" x14ac:dyDescent="0.25">
      <c r="A3242" t="s">
        <v>353</v>
      </c>
      <c r="B3242" t="s">
        <v>324</v>
      </c>
    </row>
    <row r="3243" spans="1:17" x14ac:dyDescent="0.25">
      <c r="B3243" t="s">
        <v>26</v>
      </c>
    </row>
    <row r="3244" spans="1:17" x14ac:dyDescent="0.25">
      <c r="A3244" t="s">
        <v>22</v>
      </c>
      <c r="B3244">
        <v>0</v>
      </c>
      <c r="C3244">
        <v>10</v>
      </c>
      <c r="D3244">
        <v>20</v>
      </c>
      <c r="E3244">
        <v>30</v>
      </c>
      <c r="F3244">
        <v>40</v>
      </c>
      <c r="G3244">
        <v>55</v>
      </c>
      <c r="H3244">
        <v>65</v>
      </c>
      <c r="I3244">
        <v>75</v>
      </c>
      <c r="J3244">
        <v>85</v>
      </c>
      <c r="K3244">
        <v>95</v>
      </c>
      <c r="L3244">
        <v>110</v>
      </c>
      <c r="M3244">
        <v>120</v>
      </c>
      <c r="N3244">
        <v>125</v>
      </c>
      <c r="O3244">
        <v>130</v>
      </c>
      <c r="P3244">
        <v>135</v>
      </c>
      <c r="Q3244">
        <v>140</v>
      </c>
    </row>
    <row r="3245" spans="1:17" x14ac:dyDescent="0.25">
      <c r="A3245">
        <v>620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3.984375</v>
      </c>
      <c r="H3245">
        <v>3.984375</v>
      </c>
      <c r="I3245">
        <v>3.984375</v>
      </c>
      <c r="J3245">
        <v>3.984375</v>
      </c>
      <c r="K3245">
        <v>3.984375</v>
      </c>
      <c r="L3245">
        <v>3.984375</v>
      </c>
      <c r="M3245">
        <v>3.984375</v>
      </c>
      <c r="N3245">
        <v>3.984375</v>
      </c>
      <c r="O3245">
        <v>3.984375</v>
      </c>
      <c r="P3245">
        <v>3.984375</v>
      </c>
      <c r="Q3245">
        <v>3.984375</v>
      </c>
    </row>
    <row r="3246" spans="1:17" x14ac:dyDescent="0.25">
      <c r="A3246">
        <v>650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3.984375</v>
      </c>
      <c r="H3246">
        <v>3.984375</v>
      </c>
      <c r="I3246">
        <v>3.984375</v>
      </c>
      <c r="J3246">
        <v>3.984375</v>
      </c>
      <c r="K3246">
        <v>3.984375</v>
      </c>
      <c r="L3246">
        <v>3.984375</v>
      </c>
      <c r="M3246">
        <v>3.984375</v>
      </c>
      <c r="N3246">
        <v>3.984375</v>
      </c>
      <c r="O3246">
        <v>3.984375</v>
      </c>
      <c r="P3246">
        <v>3.984375</v>
      </c>
      <c r="Q3246">
        <v>3.984375</v>
      </c>
    </row>
    <row r="3247" spans="1:17" x14ac:dyDescent="0.25">
      <c r="A3247">
        <v>800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1000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5.0390629999999996</v>
      </c>
      <c r="H3248">
        <v>5.0390629999999996</v>
      </c>
      <c r="I3248">
        <v>5.0390629999999996</v>
      </c>
      <c r="J3248">
        <v>5.0390629999999996</v>
      </c>
      <c r="K3248">
        <v>5.0390629999999996</v>
      </c>
      <c r="L3248">
        <v>5.0390629999999996</v>
      </c>
      <c r="M3248">
        <v>5.0390629999999996</v>
      </c>
      <c r="N3248">
        <v>5.0390629999999996</v>
      </c>
      <c r="O3248">
        <v>5.0390629999999996</v>
      </c>
      <c r="P3248">
        <v>5.0390629999999996</v>
      </c>
      <c r="Q3248">
        <v>5.0390629999999996</v>
      </c>
    </row>
    <row r="3249" spans="1:17" x14ac:dyDescent="0.25">
      <c r="A3249">
        <v>1200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5.9765629999999996</v>
      </c>
      <c r="H3249">
        <v>5.9765629999999996</v>
      </c>
      <c r="I3249">
        <v>5.9765629999999996</v>
      </c>
      <c r="J3249">
        <v>5.9765629999999996</v>
      </c>
      <c r="K3249">
        <v>5.9765629999999996</v>
      </c>
      <c r="L3249">
        <v>5.9765629999999996</v>
      </c>
      <c r="M3249">
        <v>5.9765629999999996</v>
      </c>
      <c r="N3249">
        <v>5.9765629999999996</v>
      </c>
      <c r="O3249">
        <v>5.9765629999999996</v>
      </c>
      <c r="P3249">
        <v>5.9765629999999996</v>
      </c>
      <c r="Q3249">
        <v>5.9765629999999996</v>
      </c>
    </row>
    <row r="3250" spans="1:17" x14ac:dyDescent="0.25">
      <c r="A3250">
        <v>1400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6.796875</v>
      </c>
      <c r="H3250">
        <v>6.796875</v>
      </c>
      <c r="I3250">
        <v>6.796875</v>
      </c>
      <c r="J3250">
        <v>6.796875</v>
      </c>
      <c r="K3250">
        <v>6.796875</v>
      </c>
      <c r="L3250">
        <v>6.796875</v>
      </c>
      <c r="M3250">
        <v>6.796875</v>
      </c>
      <c r="N3250">
        <v>6.796875</v>
      </c>
      <c r="O3250">
        <v>6.796875</v>
      </c>
      <c r="P3250">
        <v>6.796875</v>
      </c>
      <c r="Q3250">
        <v>6.796875</v>
      </c>
    </row>
    <row r="3251" spans="1:17" x14ac:dyDescent="0.25">
      <c r="A3251">
        <v>1550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7.5</v>
      </c>
      <c r="H3251">
        <v>7.5</v>
      </c>
      <c r="I3251">
        <v>7.5</v>
      </c>
      <c r="J3251">
        <v>7.5</v>
      </c>
      <c r="K3251">
        <v>7.5</v>
      </c>
      <c r="L3251">
        <v>7.5</v>
      </c>
      <c r="M3251">
        <v>7.5</v>
      </c>
      <c r="N3251">
        <v>7.5</v>
      </c>
      <c r="O3251">
        <v>7.5</v>
      </c>
      <c r="P3251">
        <v>7.5</v>
      </c>
      <c r="Q3251">
        <v>7.5</v>
      </c>
    </row>
    <row r="3252" spans="1:17" x14ac:dyDescent="0.25">
      <c r="A3252">
        <v>1700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7.96875</v>
      </c>
      <c r="H3252">
        <v>7.96875</v>
      </c>
      <c r="I3252">
        <v>7.96875</v>
      </c>
      <c r="J3252">
        <v>7.96875</v>
      </c>
      <c r="K3252">
        <v>7.96875</v>
      </c>
      <c r="L3252">
        <v>7.96875</v>
      </c>
      <c r="M3252">
        <v>7.96875</v>
      </c>
      <c r="N3252">
        <v>7.96875</v>
      </c>
      <c r="O3252">
        <v>7.96875</v>
      </c>
      <c r="P3252">
        <v>7.96875</v>
      </c>
      <c r="Q3252">
        <v>7.96875</v>
      </c>
    </row>
    <row r="3253" spans="1:17" x14ac:dyDescent="0.25">
      <c r="A3253">
        <v>1800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9.0234380000000005</v>
      </c>
      <c r="H3253">
        <v>9.0234380000000005</v>
      </c>
      <c r="I3253">
        <v>9.0234380000000005</v>
      </c>
      <c r="J3253">
        <v>9.0234380000000005</v>
      </c>
      <c r="K3253">
        <v>9.0234380000000005</v>
      </c>
      <c r="L3253">
        <v>9.0234380000000005</v>
      </c>
      <c r="M3253">
        <v>9.0234380000000005</v>
      </c>
      <c r="N3253">
        <v>9.0234380000000005</v>
      </c>
      <c r="O3253">
        <v>9.0234380000000005</v>
      </c>
      <c r="P3253">
        <v>9.0234380000000005</v>
      </c>
      <c r="Q3253">
        <v>9.0234380000000005</v>
      </c>
    </row>
    <row r="3254" spans="1:17" x14ac:dyDescent="0.25">
      <c r="A3254">
        <v>2000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9.9609380000000005</v>
      </c>
      <c r="H3254">
        <v>9.9609380000000005</v>
      </c>
      <c r="I3254">
        <v>9.9609380000000005</v>
      </c>
      <c r="J3254">
        <v>9.9609380000000005</v>
      </c>
      <c r="K3254">
        <v>9.9609380000000005</v>
      </c>
      <c r="L3254">
        <v>9.9609380000000005</v>
      </c>
      <c r="M3254">
        <v>9.9609380000000005</v>
      </c>
      <c r="N3254">
        <v>9.9609380000000005</v>
      </c>
      <c r="O3254">
        <v>9.9609380000000005</v>
      </c>
      <c r="P3254">
        <v>9.9609380000000005</v>
      </c>
      <c r="Q3254">
        <v>9.9609380000000005</v>
      </c>
    </row>
    <row r="3255" spans="1:17" x14ac:dyDescent="0.25">
      <c r="A3255">
        <v>2200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9.9609380000000005</v>
      </c>
      <c r="H3255">
        <v>9.9609380000000005</v>
      </c>
      <c r="I3255">
        <v>9.9609380000000005</v>
      </c>
      <c r="J3255">
        <v>9.9609380000000005</v>
      </c>
      <c r="K3255">
        <v>9.9609380000000005</v>
      </c>
      <c r="L3255">
        <v>9.9609380000000005</v>
      </c>
      <c r="M3255">
        <v>9.9609380000000005</v>
      </c>
      <c r="N3255">
        <v>9.9609380000000005</v>
      </c>
      <c r="O3255">
        <v>9.9609380000000005</v>
      </c>
      <c r="P3255">
        <v>9.9609380000000005</v>
      </c>
      <c r="Q3255">
        <v>9.9609380000000005</v>
      </c>
    </row>
    <row r="3256" spans="1:17" x14ac:dyDescent="0.25">
      <c r="A3256">
        <v>2400</v>
      </c>
      <c r="B3256">
        <v>0</v>
      </c>
      <c r="C3256">
        <v>1.9921880000000001</v>
      </c>
      <c r="D3256">
        <v>3.984375</v>
      </c>
      <c r="E3256">
        <v>5.9765629999999996</v>
      </c>
      <c r="F3256">
        <v>7.96875</v>
      </c>
      <c r="G3256">
        <v>7.96875</v>
      </c>
      <c r="H3256">
        <v>7.96875</v>
      </c>
      <c r="I3256">
        <v>7.96875</v>
      </c>
      <c r="J3256">
        <v>11.953125</v>
      </c>
      <c r="K3256">
        <v>11.953125</v>
      </c>
      <c r="L3256">
        <v>11.953125</v>
      </c>
      <c r="M3256">
        <v>11.953125</v>
      </c>
      <c r="N3256">
        <v>11.953125</v>
      </c>
      <c r="O3256">
        <v>11.953125</v>
      </c>
      <c r="P3256">
        <v>11.953125</v>
      </c>
      <c r="Q3256">
        <v>11.953125</v>
      </c>
    </row>
    <row r="3257" spans="1:17" x14ac:dyDescent="0.25">
      <c r="A3257">
        <v>2600</v>
      </c>
      <c r="B3257">
        <v>0</v>
      </c>
      <c r="C3257">
        <v>1.9921880000000001</v>
      </c>
      <c r="D3257">
        <v>3.984375</v>
      </c>
      <c r="E3257">
        <v>5.9765629999999996</v>
      </c>
      <c r="F3257">
        <v>7.96875</v>
      </c>
      <c r="G3257">
        <v>7.96875</v>
      </c>
      <c r="H3257">
        <v>7.96875</v>
      </c>
      <c r="I3257">
        <v>7.96875</v>
      </c>
      <c r="J3257">
        <v>11.953125</v>
      </c>
      <c r="K3257">
        <v>11.953125</v>
      </c>
      <c r="L3257">
        <v>11.953125</v>
      </c>
      <c r="M3257">
        <v>11.953125</v>
      </c>
      <c r="N3257">
        <v>11.953125</v>
      </c>
      <c r="O3257">
        <v>11.953125</v>
      </c>
      <c r="P3257">
        <v>11.953125</v>
      </c>
      <c r="Q3257">
        <v>11.953125</v>
      </c>
    </row>
    <row r="3258" spans="1:17" x14ac:dyDescent="0.25">
      <c r="A3258">
        <v>2800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11.015625</v>
      </c>
      <c r="K3258">
        <v>11.015625</v>
      </c>
      <c r="L3258">
        <v>11.25</v>
      </c>
      <c r="M3258">
        <v>12.1875</v>
      </c>
      <c r="N3258">
        <v>12.65625</v>
      </c>
      <c r="O3258">
        <v>13.125</v>
      </c>
      <c r="P3258">
        <v>13.59375</v>
      </c>
      <c r="Q3258">
        <v>14.0625</v>
      </c>
    </row>
    <row r="3259" spans="1:17" x14ac:dyDescent="0.25">
      <c r="A3259">
        <v>2900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11.015625</v>
      </c>
      <c r="K3259">
        <v>11.015625</v>
      </c>
      <c r="L3259">
        <v>12.421875</v>
      </c>
      <c r="M3259">
        <v>13.242188000000001</v>
      </c>
      <c r="N3259">
        <v>13.59375</v>
      </c>
      <c r="O3259">
        <v>14.0625</v>
      </c>
      <c r="P3259">
        <v>14.414063000000001</v>
      </c>
      <c r="Q3259">
        <v>14.882813000000001</v>
      </c>
    </row>
    <row r="3260" spans="1:17" x14ac:dyDescent="0.25">
      <c r="A3260">
        <v>3000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11.015625</v>
      </c>
      <c r="K3260">
        <v>11.015625</v>
      </c>
      <c r="L3260">
        <v>11.953125</v>
      </c>
      <c r="M3260">
        <v>12.539063000000001</v>
      </c>
      <c r="N3260">
        <v>12.773438000000001</v>
      </c>
      <c r="O3260">
        <v>13.125</v>
      </c>
      <c r="P3260">
        <v>13.476563000000001</v>
      </c>
      <c r="Q3260">
        <v>13.710938000000001</v>
      </c>
    </row>
    <row r="3261" spans="1:17" x14ac:dyDescent="0.25">
      <c r="A3261">
        <v>3200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11.015625</v>
      </c>
      <c r="K3261">
        <v>11.015625</v>
      </c>
      <c r="L3261">
        <v>10.78125</v>
      </c>
      <c r="M3261">
        <v>11.015625</v>
      </c>
      <c r="N3261">
        <v>11.132813000000001</v>
      </c>
      <c r="O3261">
        <v>11.25</v>
      </c>
      <c r="P3261">
        <v>11.367188000000001</v>
      </c>
      <c r="Q3261">
        <v>11.484375</v>
      </c>
    </row>
    <row r="3262" spans="1:17" x14ac:dyDescent="0.25">
      <c r="A3262">
        <v>3300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11.484375</v>
      </c>
      <c r="K3262">
        <v>11.367188000000001</v>
      </c>
      <c r="L3262">
        <v>10.195313000000001</v>
      </c>
      <c r="M3262">
        <v>10.3125</v>
      </c>
      <c r="N3262">
        <v>10.3125</v>
      </c>
      <c r="O3262">
        <v>10.3125</v>
      </c>
      <c r="P3262">
        <v>10.3125</v>
      </c>
      <c r="Q3262">
        <v>10.3125</v>
      </c>
    </row>
    <row r="3263" spans="1:17" x14ac:dyDescent="0.25">
      <c r="A3263">
        <v>3500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11.953125</v>
      </c>
      <c r="K3263">
        <v>11.953125</v>
      </c>
      <c r="L3263">
        <v>9.140625</v>
      </c>
      <c r="M3263">
        <v>8.7890630000000005</v>
      </c>
      <c r="N3263">
        <v>8.671875</v>
      </c>
      <c r="O3263">
        <v>8.4375</v>
      </c>
      <c r="P3263">
        <v>8.3203130000000005</v>
      </c>
      <c r="Q3263">
        <v>8.0859380000000005</v>
      </c>
    </row>
    <row r="3265" spans="1:2" x14ac:dyDescent="0.25">
      <c r="A3265" t="s">
        <v>354</v>
      </c>
      <c r="B3265" t="s">
        <v>326</v>
      </c>
    </row>
    <row r="3266" spans="1:2" x14ac:dyDescent="0.25">
      <c r="A3266" t="s">
        <v>3</v>
      </c>
      <c r="B3266" t="s">
        <v>6</v>
      </c>
    </row>
    <row r="3267" spans="1:2" x14ac:dyDescent="0.25">
      <c r="A3267">
        <v>1</v>
      </c>
      <c r="B3267">
        <v>620</v>
      </c>
    </row>
    <row r="3268" spans="1:2" x14ac:dyDescent="0.25">
      <c r="A3268">
        <v>2</v>
      </c>
      <c r="B3268">
        <v>650</v>
      </c>
    </row>
    <row r="3269" spans="1:2" x14ac:dyDescent="0.25">
      <c r="A3269">
        <v>3</v>
      </c>
      <c r="B3269">
        <v>800</v>
      </c>
    </row>
    <row r="3270" spans="1:2" x14ac:dyDescent="0.25">
      <c r="A3270">
        <v>4</v>
      </c>
      <c r="B3270">
        <v>1000</v>
      </c>
    </row>
    <row r="3271" spans="1:2" x14ac:dyDescent="0.25">
      <c r="A3271">
        <v>5</v>
      </c>
      <c r="B3271">
        <v>1200</v>
      </c>
    </row>
    <row r="3272" spans="1:2" x14ac:dyDescent="0.25">
      <c r="A3272">
        <v>6</v>
      </c>
      <c r="B3272">
        <v>1400</v>
      </c>
    </row>
    <row r="3273" spans="1:2" x14ac:dyDescent="0.25">
      <c r="A3273">
        <v>7</v>
      </c>
      <c r="B3273">
        <v>1550</v>
      </c>
    </row>
    <row r="3274" spans="1:2" x14ac:dyDescent="0.25">
      <c r="A3274">
        <v>8</v>
      </c>
      <c r="B3274">
        <v>1700</v>
      </c>
    </row>
    <row r="3275" spans="1:2" x14ac:dyDescent="0.25">
      <c r="A3275">
        <v>9</v>
      </c>
      <c r="B3275">
        <v>1800</v>
      </c>
    </row>
    <row r="3276" spans="1:2" x14ac:dyDescent="0.25">
      <c r="A3276">
        <v>10</v>
      </c>
      <c r="B3276">
        <v>2000</v>
      </c>
    </row>
    <row r="3277" spans="1:2" x14ac:dyDescent="0.25">
      <c r="A3277">
        <v>11</v>
      </c>
      <c r="B3277">
        <v>2200</v>
      </c>
    </row>
    <row r="3278" spans="1:2" x14ac:dyDescent="0.25">
      <c r="A3278">
        <v>12</v>
      </c>
      <c r="B3278">
        <v>2400</v>
      </c>
    </row>
    <row r="3279" spans="1:2" x14ac:dyDescent="0.25">
      <c r="A3279">
        <v>13</v>
      </c>
      <c r="B3279">
        <v>2600</v>
      </c>
    </row>
    <row r="3280" spans="1:2" x14ac:dyDescent="0.25">
      <c r="A3280">
        <v>14</v>
      </c>
      <c r="B3280">
        <v>2800</v>
      </c>
    </row>
    <row r="3281" spans="1:2" x14ac:dyDescent="0.25">
      <c r="A3281">
        <v>15</v>
      </c>
      <c r="B3281">
        <v>2900</v>
      </c>
    </row>
    <row r="3282" spans="1:2" x14ac:dyDescent="0.25">
      <c r="A3282">
        <v>16</v>
      </c>
      <c r="B3282">
        <v>3000</v>
      </c>
    </row>
    <row r="3283" spans="1:2" x14ac:dyDescent="0.25">
      <c r="A3283">
        <v>17</v>
      </c>
      <c r="B3283">
        <v>3200</v>
      </c>
    </row>
    <row r="3284" spans="1:2" x14ac:dyDescent="0.25">
      <c r="A3284">
        <v>18</v>
      </c>
      <c r="B3284">
        <v>3300</v>
      </c>
    </row>
    <row r="3285" spans="1:2" x14ac:dyDescent="0.25">
      <c r="A3285">
        <v>19</v>
      </c>
      <c r="B3285">
        <v>3500</v>
      </c>
    </row>
    <row r="3287" spans="1:2" x14ac:dyDescent="0.25">
      <c r="A3287" t="s">
        <v>355</v>
      </c>
      <c r="B3287" t="s">
        <v>328</v>
      </c>
    </row>
    <row r="3288" spans="1:2" x14ac:dyDescent="0.25">
      <c r="A3288" t="s">
        <v>3</v>
      </c>
      <c r="B3288" t="s">
        <v>16</v>
      </c>
    </row>
    <row r="3289" spans="1:2" x14ac:dyDescent="0.25">
      <c r="A3289">
        <v>1</v>
      </c>
      <c r="B3289">
        <v>0</v>
      </c>
    </row>
    <row r="3290" spans="1:2" x14ac:dyDescent="0.25">
      <c r="A3290">
        <v>2</v>
      </c>
      <c r="B3290">
        <v>9.9864130000000007</v>
      </c>
    </row>
    <row r="3291" spans="1:2" x14ac:dyDescent="0.25">
      <c r="A3291">
        <v>3</v>
      </c>
      <c r="B3291">
        <v>19.972826000000001</v>
      </c>
    </row>
    <row r="3292" spans="1:2" x14ac:dyDescent="0.25">
      <c r="A3292">
        <v>4</v>
      </c>
      <c r="B3292">
        <v>30.027175</v>
      </c>
    </row>
    <row r="3293" spans="1:2" x14ac:dyDescent="0.25">
      <c r="A3293">
        <v>5</v>
      </c>
      <c r="B3293">
        <v>40.013587999999999</v>
      </c>
    </row>
    <row r="3294" spans="1:2" x14ac:dyDescent="0.25">
      <c r="A3294">
        <v>6</v>
      </c>
      <c r="B3294">
        <v>55.027175</v>
      </c>
    </row>
    <row r="3295" spans="1:2" x14ac:dyDescent="0.25">
      <c r="A3295">
        <v>7</v>
      </c>
      <c r="B3295">
        <v>65.013587999999999</v>
      </c>
    </row>
    <row r="3296" spans="1:2" x14ac:dyDescent="0.25">
      <c r="A3296">
        <v>8</v>
      </c>
      <c r="B3296">
        <v>75.000001999999995</v>
      </c>
    </row>
    <row r="3297" spans="1:17" x14ac:dyDescent="0.25">
      <c r="A3297">
        <v>9</v>
      </c>
      <c r="B3297">
        <v>84.986414999999994</v>
      </c>
    </row>
    <row r="3298" spans="1:17" x14ac:dyDescent="0.25">
      <c r="A3298">
        <v>10</v>
      </c>
      <c r="B3298">
        <v>94.972828000000007</v>
      </c>
    </row>
    <row r="3299" spans="1:17" x14ac:dyDescent="0.25">
      <c r="A3299">
        <v>11</v>
      </c>
      <c r="B3299">
        <v>109.98641499999999</v>
      </c>
    </row>
    <row r="3300" spans="1:17" x14ac:dyDescent="0.25">
      <c r="A3300">
        <v>12</v>
      </c>
      <c r="B3300">
        <v>119.972829</v>
      </c>
    </row>
    <row r="3301" spans="1:17" x14ac:dyDescent="0.25">
      <c r="A3301">
        <v>13</v>
      </c>
      <c r="B3301">
        <v>125.00000300000001</v>
      </c>
    </row>
    <row r="3302" spans="1:17" x14ac:dyDescent="0.25">
      <c r="A3302">
        <v>14</v>
      </c>
      <c r="B3302">
        <v>130.02717699999999</v>
      </c>
    </row>
    <row r="3303" spans="1:17" x14ac:dyDescent="0.25">
      <c r="A3303">
        <v>15</v>
      </c>
      <c r="B3303">
        <v>134.98641599999999</v>
      </c>
    </row>
    <row r="3304" spans="1:17" x14ac:dyDescent="0.25">
      <c r="A3304">
        <v>16</v>
      </c>
      <c r="B3304">
        <v>140.01358999999999</v>
      </c>
    </row>
    <row r="3306" spans="1:17" x14ac:dyDescent="0.25">
      <c r="A3306" t="s">
        <v>356</v>
      </c>
      <c r="B3306" t="s">
        <v>330</v>
      </c>
    </row>
    <row r="3307" spans="1:17" x14ac:dyDescent="0.25">
      <c r="B3307" t="s">
        <v>26</v>
      </c>
    </row>
    <row r="3308" spans="1:17" x14ac:dyDescent="0.25">
      <c r="A3308" t="s">
        <v>22</v>
      </c>
      <c r="B3308">
        <v>0</v>
      </c>
      <c r="C3308">
        <v>10</v>
      </c>
      <c r="D3308">
        <v>20</v>
      </c>
      <c r="E3308">
        <v>30</v>
      </c>
      <c r="F3308">
        <v>40</v>
      </c>
      <c r="G3308">
        <v>55</v>
      </c>
      <c r="H3308">
        <v>65</v>
      </c>
      <c r="I3308">
        <v>75</v>
      </c>
      <c r="J3308">
        <v>85</v>
      </c>
      <c r="K3308">
        <v>95</v>
      </c>
      <c r="L3308">
        <v>110</v>
      </c>
      <c r="M3308">
        <v>120</v>
      </c>
      <c r="N3308">
        <v>125</v>
      </c>
      <c r="O3308">
        <v>130</v>
      </c>
      <c r="P3308">
        <v>135</v>
      </c>
      <c r="Q3308">
        <v>140</v>
      </c>
    </row>
    <row r="3309" spans="1:17" x14ac:dyDescent="0.25">
      <c r="A3309">
        <v>620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3.984375</v>
      </c>
      <c r="H3309">
        <v>3.984375</v>
      </c>
      <c r="I3309">
        <v>3.984375</v>
      </c>
      <c r="J3309">
        <v>3.984375</v>
      </c>
      <c r="K3309">
        <v>3.984375</v>
      </c>
      <c r="L3309">
        <v>3.984375</v>
      </c>
      <c r="M3309">
        <v>3.984375</v>
      </c>
      <c r="N3309">
        <v>3.984375</v>
      </c>
      <c r="O3309">
        <v>3.984375</v>
      </c>
      <c r="P3309">
        <v>3.984375</v>
      </c>
      <c r="Q3309">
        <v>3.984375</v>
      </c>
    </row>
    <row r="3310" spans="1:17" x14ac:dyDescent="0.25">
      <c r="A3310">
        <v>650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3.984375</v>
      </c>
      <c r="H3310">
        <v>3.984375</v>
      </c>
      <c r="I3310">
        <v>3.984375</v>
      </c>
      <c r="J3310">
        <v>3.984375</v>
      </c>
      <c r="K3310">
        <v>3.984375</v>
      </c>
      <c r="L3310">
        <v>3.984375</v>
      </c>
      <c r="M3310">
        <v>3.984375</v>
      </c>
      <c r="N3310">
        <v>3.984375</v>
      </c>
      <c r="O3310">
        <v>3.984375</v>
      </c>
      <c r="P3310">
        <v>3.984375</v>
      </c>
      <c r="Q3310">
        <v>3.984375</v>
      </c>
    </row>
    <row r="3311" spans="1:17" x14ac:dyDescent="0.25">
      <c r="A3311">
        <v>800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1000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5.0390629999999996</v>
      </c>
      <c r="H3312">
        <v>5.0390629999999996</v>
      </c>
      <c r="I3312">
        <v>5.0390629999999996</v>
      </c>
      <c r="J3312">
        <v>5.0390629999999996</v>
      </c>
      <c r="K3312">
        <v>5.0390629999999996</v>
      </c>
      <c r="L3312">
        <v>5.0390629999999996</v>
      </c>
      <c r="M3312">
        <v>5.0390629999999996</v>
      </c>
      <c r="N3312">
        <v>5.0390629999999996</v>
      </c>
      <c r="O3312">
        <v>5.0390629999999996</v>
      </c>
      <c r="P3312">
        <v>5.0390629999999996</v>
      </c>
      <c r="Q3312">
        <v>5.0390629999999996</v>
      </c>
    </row>
    <row r="3313" spans="1:17" x14ac:dyDescent="0.25">
      <c r="A3313">
        <v>1200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5.9765629999999996</v>
      </c>
      <c r="H3313">
        <v>5.9765629999999996</v>
      </c>
      <c r="I3313">
        <v>5.9765629999999996</v>
      </c>
      <c r="J3313">
        <v>5.9765629999999996</v>
      </c>
      <c r="K3313">
        <v>5.9765629999999996</v>
      </c>
      <c r="L3313">
        <v>5.9765629999999996</v>
      </c>
      <c r="M3313">
        <v>5.9765629999999996</v>
      </c>
      <c r="N3313">
        <v>5.9765629999999996</v>
      </c>
      <c r="O3313">
        <v>5.9765629999999996</v>
      </c>
      <c r="P3313">
        <v>5.9765629999999996</v>
      </c>
      <c r="Q3313">
        <v>5.9765629999999996</v>
      </c>
    </row>
    <row r="3314" spans="1:17" x14ac:dyDescent="0.25">
      <c r="A3314">
        <v>1400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6.796875</v>
      </c>
      <c r="H3314">
        <v>6.796875</v>
      </c>
      <c r="I3314">
        <v>6.9140629999999996</v>
      </c>
      <c r="J3314">
        <v>6.796875</v>
      </c>
      <c r="K3314">
        <v>6.796875</v>
      </c>
      <c r="L3314">
        <v>6.796875</v>
      </c>
      <c r="M3314">
        <v>6.796875</v>
      </c>
      <c r="N3314">
        <v>6.796875</v>
      </c>
      <c r="O3314">
        <v>6.796875</v>
      </c>
      <c r="P3314">
        <v>6.796875</v>
      </c>
      <c r="Q3314">
        <v>6.796875</v>
      </c>
    </row>
    <row r="3315" spans="1:17" x14ac:dyDescent="0.25">
      <c r="A3315">
        <v>1550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7.5</v>
      </c>
      <c r="H3315">
        <v>7.5</v>
      </c>
      <c r="I3315">
        <v>7.5</v>
      </c>
      <c r="J3315">
        <v>7.5</v>
      </c>
      <c r="K3315">
        <v>7.5</v>
      </c>
      <c r="L3315">
        <v>7.5</v>
      </c>
      <c r="M3315">
        <v>7.5</v>
      </c>
      <c r="N3315">
        <v>7.5</v>
      </c>
      <c r="O3315">
        <v>7.5</v>
      </c>
      <c r="P3315">
        <v>7.5</v>
      </c>
      <c r="Q3315">
        <v>7.5</v>
      </c>
    </row>
    <row r="3316" spans="1:17" x14ac:dyDescent="0.25">
      <c r="A3316">
        <v>1700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7.96875</v>
      </c>
      <c r="H3316">
        <v>7.96875</v>
      </c>
      <c r="I3316">
        <v>7.96875</v>
      </c>
      <c r="J3316">
        <v>7.96875</v>
      </c>
      <c r="K3316">
        <v>7.96875</v>
      </c>
      <c r="L3316">
        <v>7.96875</v>
      </c>
      <c r="M3316">
        <v>7.96875</v>
      </c>
      <c r="N3316">
        <v>7.96875</v>
      </c>
      <c r="O3316">
        <v>7.96875</v>
      </c>
      <c r="P3316">
        <v>7.96875</v>
      </c>
      <c r="Q3316">
        <v>7.96875</v>
      </c>
    </row>
    <row r="3317" spans="1:17" x14ac:dyDescent="0.25">
      <c r="A3317">
        <v>1800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9.0234380000000005</v>
      </c>
      <c r="H3317">
        <v>9.0234380000000005</v>
      </c>
      <c r="I3317">
        <v>9.0234380000000005</v>
      </c>
      <c r="J3317">
        <v>9.0234380000000005</v>
      </c>
      <c r="K3317">
        <v>9.0234380000000005</v>
      </c>
      <c r="L3317">
        <v>9.0234380000000005</v>
      </c>
      <c r="M3317">
        <v>9.0234380000000005</v>
      </c>
      <c r="N3317">
        <v>9.0234380000000005</v>
      </c>
      <c r="O3317">
        <v>9.0234380000000005</v>
      </c>
      <c r="P3317">
        <v>9.0234380000000005</v>
      </c>
      <c r="Q3317">
        <v>9.0234380000000005</v>
      </c>
    </row>
    <row r="3318" spans="1:17" x14ac:dyDescent="0.25">
      <c r="A3318">
        <v>2000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9.9609380000000005</v>
      </c>
      <c r="H3318">
        <v>9.9609380000000005</v>
      </c>
      <c r="I3318">
        <v>9.9609380000000005</v>
      </c>
      <c r="J3318">
        <v>9.9609380000000005</v>
      </c>
      <c r="K3318">
        <v>9.9609380000000005</v>
      </c>
      <c r="L3318">
        <v>9.9609380000000005</v>
      </c>
      <c r="M3318">
        <v>9.9609380000000005</v>
      </c>
      <c r="N3318">
        <v>9.9609380000000005</v>
      </c>
      <c r="O3318">
        <v>9.9609380000000005</v>
      </c>
      <c r="P3318">
        <v>9.9609380000000005</v>
      </c>
      <c r="Q3318">
        <v>9.9609380000000005</v>
      </c>
    </row>
    <row r="3319" spans="1:17" x14ac:dyDescent="0.25">
      <c r="A3319">
        <v>2200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9.9609380000000005</v>
      </c>
      <c r="H3319">
        <v>9.9609380000000005</v>
      </c>
      <c r="I3319">
        <v>9.9609380000000005</v>
      </c>
      <c r="J3319">
        <v>9.9609380000000005</v>
      </c>
      <c r="K3319">
        <v>9.9609380000000005</v>
      </c>
      <c r="L3319">
        <v>9.9609380000000005</v>
      </c>
      <c r="M3319">
        <v>9.9609380000000005</v>
      </c>
      <c r="N3319">
        <v>9.9609380000000005</v>
      </c>
      <c r="O3319">
        <v>9.9609380000000005</v>
      </c>
      <c r="P3319">
        <v>9.9609380000000005</v>
      </c>
      <c r="Q3319">
        <v>9.9609380000000005</v>
      </c>
    </row>
    <row r="3320" spans="1:17" x14ac:dyDescent="0.25">
      <c r="A3320">
        <v>2400</v>
      </c>
      <c r="B3320">
        <v>0</v>
      </c>
      <c r="C3320">
        <v>1.9921880000000001</v>
      </c>
      <c r="D3320">
        <v>3.984375</v>
      </c>
      <c r="E3320">
        <v>5.9765629999999996</v>
      </c>
      <c r="F3320">
        <v>7.96875</v>
      </c>
      <c r="G3320">
        <v>7.96875</v>
      </c>
      <c r="H3320">
        <v>7.96875</v>
      </c>
      <c r="I3320">
        <v>7.96875</v>
      </c>
      <c r="J3320">
        <v>11.953125</v>
      </c>
      <c r="K3320">
        <v>11.953125</v>
      </c>
      <c r="L3320">
        <v>11.953125</v>
      </c>
      <c r="M3320">
        <v>11.953125</v>
      </c>
      <c r="N3320">
        <v>11.953125</v>
      </c>
      <c r="O3320">
        <v>11.953125</v>
      </c>
      <c r="P3320">
        <v>11.953125</v>
      </c>
      <c r="Q3320">
        <v>11.953125</v>
      </c>
    </row>
    <row r="3321" spans="1:17" x14ac:dyDescent="0.25">
      <c r="A3321">
        <v>2600</v>
      </c>
      <c r="B3321">
        <v>0</v>
      </c>
      <c r="C3321">
        <v>1.9921880000000001</v>
      </c>
      <c r="D3321">
        <v>3.984375</v>
      </c>
      <c r="E3321">
        <v>5.9765629999999996</v>
      </c>
      <c r="F3321">
        <v>7.96875</v>
      </c>
      <c r="G3321">
        <v>7.96875</v>
      </c>
      <c r="H3321">
        <v>7.96875</v>
      </c>
      <c r="I3321">
        <v>7.96875</v>
      </c>
      <c r="J3321">
        <v>11.953125</v>
      </c>
      <c r="K3321">
        <v>11.953125</v>
      </c>
      <c r="L3321">
        <v>11.953125</v>
      </c>
      <c r="M3321">
        <v>11.953125</v>
      </c>
      <c r="N3321">
        <v>11.953125</v>
      </c>
      <c r="O3321">
        <v>11.953125</v>
      </c>
      <c r="P3321">
        <v>11.953125</v>
      </c>
      <c r="Q3321">
        <v>11.953125</v>
      </c>
    </row>
    <row r="3322" spans="1:17" x14ac:dyDescent="0.25">
      <c r="A3322">
        <v>2800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11.015625</v>
      </c>
      <c r="K3322">
        <v>11.015625</v>
      </c>
      <c r="L3322">
        <v>11.25</v>
      </c>
      <c r="M3322">
        <v>12.1875</v>
      </c>
      <c r="N3322">
        <v>12.65625</v>
      </c>
      <c r="O3322">
        <v>13.125</v>
      </c>
      <c r="P3322">
        <v>13.59375</v>
      </c>
      <c r="Q3322">
        <v>14.0625</v>
      </c>
    </row>
    <row r="3323" spans="1:17" x14ac:dyDescent="0.25">
      <c r="A3323">
        <v>2900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11.015625</v>
      </c>
      <c r="K3323">
        <v>11.015625</v>
      </c>
      <c r="L3323">
        <v>12.421875</v>
      </c>
      <c r="M3323">
        <v>13.242188000000001</v>
      </c>
      <c r="N3323">
        <v>13.59375</v>
      </c>
      <c r="O3323">
        <v>14.0625</v>
      </c>
      <c r="P3323">
        <v>14.414063000000001</v>
      </c>
      <c r="Q3323">
        <v>14.882813000000001</v>
      </c>
    </row>
    <row r="3324" spans="1:17" x14ac:dyDescent="0.25">
      <c r="A3324">
        <v>3000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11.015625</v>
      </c>
      <c r="K3324">
        <v>11.015625</v>
      </c>
      <c r="L3324">
        <v>11.953125</v>
      </c>
      <c r="M3324">
        <v>12.539063000000001</v>
      </c>
      <c r="N3324">
        <v>12.773438000000001</v>
      </c>
      <c r="O3324">
        <v>13.125</v>
      </c>
      <c r="P3324">
        <v>13.476563000000001</v>
      </c>
      <c r="Q3324">
        <v>13.710938000000001</v>
      </c>
    </row>
    <row r="3325" spans="1:17" x14ac:dyDescent="0.25">
      <c r="A3325">
        <v>3200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11.015625</v>
      </c>
      <c r="K3325">
        <v>11.015625</v>
      </c>
      <c r="L3325">
        <v>10.78125</v>
      </c>
      <c r="M3325">
        <v>11.015625</v>
      </c>
      <c r="N3325">
        <v>11.132813000000001</v>
      </c>
      <c r="O3325">
        <v>11.25</v>
      </c>
      <c r="P3325">
        <v>11.367188000000001</v>
      </c>
      <c r="Q3325">
        <v>11.484375</v>
      </c>
    </row>
    <row r="3326" spans="1:17" x14ac:dyDescent="0.25">
      <c r="A3326">
        <v>3300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11.484375</v>
      </c>
      <c r="K3326">
        <v>11.367188000000001</v>
      </c>
      <c r="L3326">
        <v>10.195313000000001</v>
      </c>
      <c r="M3326">
        <v>10.3125</v>
      </c>
      <c r="N3326">
        <v>10.3125</v>
      </c>
      <c r="O3326">
        <v>10.3125</v>
      </c>
      <c r="P3326">
        <v>10.3125</v>
      </c>
      <c r="Q3326">
        <v>10.3125</v>
      </c>
    </row>
    <row r="3327" spans="1:17" x14ac:dyDescent="0.25">
      <c r="A3327">
        <v>3500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11.953125</v>
      </c>
      <c r="K3327">
        <v>11.953125</v>
      </c>
      <c r="L3327">
        <v>9.140625</v>
      </c>
      <c r="M3327">
        <v>8.7890630000000005</v>
      </c>
      <c r="N3327">
        <v>8.671875</v>
      </c>
      <c r="O3327">
        <v>8.4375</v>
      </c>
      <c r="P3327">
        <v>8.3203130000000005</v>
      </c>
      <c r="Q3327">
        <v>8.0859380000000005</v>
      </c>
    </row>
    <row r="3329" spans="1:2" x14ac:dyDescent="0.25">
      <c r="A3329" t="s">
        <v>357</v>
      </c>
      <c r="B3329" t="s">
        <v>332</v>
      </c>
    </row>
    <row r="3330" spans="1:2" x14ac:dyDescent="0.25">
      <c r="A3330" t="s">
        <v>3</v>
      </c>
      <c r="B3330" t="s">
        <v>6</v>
      </c>
    </row>
    <row r="3331" spans="1:2" x14ac:dyDescent="0.25">
      <c r="A3331">
        <v>1</v>
      </c>
      <c r="B3331">
        <v>620</v>
      </c>
    </row>
    <row r="3332" spans="1:2" x14ac:dyDescent="0.25">
      <c r="A3332">
        <v>2</v>
      </c>
      <c r="B3332">
        <v>650</v>
      </c>
    </row>
    <row r="3333" spans="1:2" x14ac:dyDescent="0.25">
      <c r="A3333">
        <v>3</v>
      </c>
      <c r="B3333">
        <v>800</v>
      </c>
    </row>
    <row r="3334" spans="1:2" x14ac:dyDescent="0.25">
      <c r="A3334">
        <v>4</v>
      </c>
      <c r="B3334">
        <v>1000</v>
      </c>
    </row>
    <row r="3335" spans="1:2" x14ac:dyDescent="0.25">
      <c r="A3335">
        <v>5</v>
      </c>
      <c r="B3335">
        <v>1200</v>
      </c>
    </row>
    <row r="3336" spans="1:2" x14ac:dyDescent="0.25">
      <c r="A3336">
        <v>6</v>
      </c>
      <c r="B3336">
        <v>1400</v>
      </c>
    </row>
    <row r="3337" spans="1:2" x14ac:dyDescent="0.25">
      <c r="A3337">
        <v>7</v>
      </c>
      <c r="B3337">
        <v>1550</v>
      </c>
    </row>
    <row r="3338" spans="1:2" x14ac:dyDescent="0.25">
      <c r="A3338">
        <v>8</v>
      </c>
      <c r="B3338">
        <v>1700</v>
      </c>
    </row>
    <row r="3339" spans="1:2" x14ac:dyDescent="0.25">
      <c r="A3339">
        <v>9</v>
      </c>
      <c r="B3339">
        <v>1800</v>
      </c>
    </row>
    <row r="3340" spans="1:2" x14ac:dyDescent="0.25">
      <c r="A3340">
        <v>10</v>
      </c>
      <c r="B3340">
        <v>2000</v>
      </c>
    </row>
    <row r="3341" spans="1:2" x14ac:dyDescent="0.25">
      <c r="A3341">
        <v>11</v>
      </c>
      <c r="B3341">
        <v>2200</v>
      </c>
    </row>
    <row r="3342" spans="1:2" x14ac:dyDescent="0.25">
      <c r="A3342">
        <v>12</v>
      </c>
      <c r="B3342">
        <v>2400</v>
      </c>
    </row>
    <row r="3343" spans="1:2" x14ac:dyDescent="0.25">
      <c r="A3343">
        <v>13</v>
      </c>
      <c r="B3343">
        <v>2600</v>
      </c>
    </row>
    <row r="3344" spans="1:2" x14ac:dyDescent="0.25">
      <c r="A3344">
        <v>14</v>
      </c>
      <c r="B3344">
        <v>2800</v>
      </c>
    </row>
    <row r="3345" spans="1:2" x14ac:dyDescent="0.25">
      <c r="A3345">
        <v>15</v>
      </c>
      <c r="B3345">
        <v>2900</v>
      </c>
    </row>
    <row r="3346" spans="1:2" x14ac:dyDescent="0.25">
      <c r="A3346">
        <v>16</v>
      </c>
      <c r="B3346">
        <v>3000</v>
      </c>
    </row>
    <row r="3347" spans="1:2" x14ac:dyDescent="0.25">
      <c r="A3347">
        <v>17</v>
      </c>
      <c r="B3347">
        <v>3200</v>
      </c>
    </row>
    <row r="3348" spans="1:2" x14ac:dyDescent="0.25">
      <c r="A3348">
        <v>18</v>
      </c>
      <c r="B3348">
        <v>3300</v>
      </c>
    </row>
    <row r="3349" spans="1:2" x14ac:dyDescent="0.25">
      <c r="A3349">
        <v>19</v>
      </c>
      <c r="B3349">
        <v>3500</v>
      </c>
    </row>
    <row r="3351" spans="1:2" x14ac:dyDescent="0.25">
      <c r="A3351" t="s">
        <v>358</v>
      </c>
      <c r="B3351" t="s">
        <v>334</v>
      </c>
    </row>
    <row r="3352" spans="1:2" x14ac:dyDescent="0.25">
      <c r="A3352" t="s">
        <v>3</v>
      </c>
      <c r="B3352" t="s">
        <v>16</v>
      </c>
    </row>
    <row r="3353" spans="1:2" x14ac:dyDescent="0.25">
      <c r="A3353">
        <v>1</v>
      </c>
      <c r="B3353">
        <v>0</v>
      </c>
    </row>
    <row r="3354" spans="1:2" x14ac:dyDescent="0.25">
      <c r="A3354">
        <v>2</v>
      </c>
      <c r="B3354">
        <v>9.9864130000000007</v>
      </c>
    </row>
    <row r="3355" spans="1:2" x14ac:dyDescent="0.25">
      <c r="A3355">
        <v>3</v>
      </c>
      <c r="B3355">
        <v>19.972826000000001</v>
      </c>
    </row>
    <row r="3356" spans="1:2" x14ac:dyDescent="0.25">
      <c r="A3356">
        <v>4</v>
      </c>
      <c r="B3356">
        <v>30.027175</v>
      </c>
    </row>
    <row r="3357" spans="1:2" x14ac:dyDescent="0.25">
      <c r="A3357">
        <v>5</v>
      </c>
      <c r="B3357">
        <v>40.013587999999999</v>
      </c>
    </row>
    <row r="3358" spans="1:2" x14ac:dyDescent="0.25">
      <c r="A3358">
        <v>6</v>
      </c>
      <c r="B3358">
        <v>55.027175</v>
      </c>
    </row>
    <row r="3359" spans="1:2" x14ac:dyDescent="0.25">
      <c r="A3359">
        <v>7</v>
      </c>
      <c r="B3359">
        <v>65.013587999999999</v>
      </c>
    </row>
    <row r="3360" spans="1:2" x14ac:dyDescent="0.25">
      <c r="A3360">
        <v>8</v>
      </c>
      <c r="B3360">
        <v>75.000001999999995</v>
      </c>
    </row>
    <row r="3361" spans="1:17" x14ac:dyDescent="0.25">
      <c r="A3361">
        <v>9</v>
      </c>
      <c r="B3361">
        <v>84.986414999999994</v>
      </c>
    </row>
    <row r="3362" spans="1:17" x14ac:dyDescent="0.25">
      <c r="A3362">
        <v>10</v>
      </c>
      <c r="B3362">
        <v>94.972828000000007</v>
      </c>
    </row>
    <row r="3363" spans="1:17" x14ac:dyDescent="0.25">
      <c r="A3363">
        <v>11</v>
      </c>
      <c r="B3363">
        <v>109.98641499999999</v>
      </c>
    </row>
    <row r="3364" spans="1:17" x14ac:dyDescent="0.25">
      <c r="A3364">
        <v>12</v>
      </c>
      <c r="B3364">
        <v>119.972829</v>
      </c>
    </row>
    <row r="3365" spans="1:17" x14ac:dyDescent="0.25">
      <c r="A3365">
        <v>13</v>
      </c>
      <c r="B3365">
        <v>125.00000300000001</v>
      </c>
    </row>
    <row r="3366" spans="1:17" x14ac:dyDescent="0.25">
      <c r="A3366">
        <v>14</v>
      </c>
      <c r="B3366">
        <v>130.02717699999999</v>
      </c>
    </row>
    <row r="3367" spans="1:17" x14ac:dyDescent="0.25">
      <c r="A3367">
        <v>15</v>
      </c>
      <c r="B3367">
        <v>134.98641599999999</v>
      </c>
    </row>
    <row r="3368" spans="1:17" x14ac:dyDescent="0.25">
      <c r="A3368">
        <v>16</v>
      </c>
      <c r="B3368">
        <v>140.01358999999999</v>
      </c>
    </row>
    <row r="3370" spans="1:17" x14ac:dyDescent="0.25">
      <c r="A3370" t="s">
        <v>359</v>
      </c>
      <c r="B3370" t="s">
        <v>336</v>
      </c>
    </row>
    <row r="3371" spans="1:17" x14ac:dyDescent="0.25">
      <c r="B3371" t="s">
        <v>26</v>
      </c>
    </row>
    <row r="3372" spans="1:17" x14ac:dyDescent="0.25">
      <c r="A3372" t="s">
        <v>22</v>
      </c>
      <c r="B3372">
        <v>0</v>
      </c>
      <c r="C3372">
        <v>10</v>
      </c>
      <c r="D3372">
        <v>20</v>
      </c>
      <c r="E3372">
        <v>30</v>
      </c>
      <c r="F3372">
        <v>40</v>
      </c>
      <c r="G3372">
        <v>55</v>
      </c>
      <c r="H3372">
        <v>65</v>
      </c>
      <c r="I3372">
        <v>75</v>
      </c>
      <c r="J3372">
        <v>85</v>
      </c>
      <c r="K3372">
        <v>95</v>
      </c>
      <c r="L3372">
        <v>110</v>
      </c>
      <c r="M3372">
        <v>120</v>
      </c>
      <c r="N3372">
        <v>125</v>
      </c>
      <c r="O3372">
        <v>130</v>
      </c>
      <c r="P3372">
        <v>135</v>
      </c>
      <c r="Q3372">
        <v>140</v>
      </c>
    </row>
    <row r="3373" spans="1:17" x14ac:dyDescent="0.25">
      <c r="A3373">
        <v>620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3.984375</v>
      </c>
      <c r="H3373">
        <v>3.984375</v>
      </c>
      <c r="I3373">
        <v>3.984375</v>
      </c>
      <c r="J3373">
        <v>3.984375</v>
      </c>
      <c r="K3373">
        <v>3.984375</v>
      </c>
      <c r="L3373">
        <v>3.984375</v>
      </c>
      <c r="M3373">
        <v>3.984375</v>
      </c>
      <c r="N3373">
        <v>3.984375</v>
      </c>
      <c r="O3373">
        <v>3.984375</v>
      </c>
      <c r="P3373">
        <v>3.984375</v>
      </c>
      <c r="Q3373">
        <v>3.984375</v>
      </c>
    </row>
    <row r="3374" spans="1:17" x14ac:dyDescent="0.25">
      <c r="A3374">
        <v>650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3.984375</v>
      </c>
      <c r="H3374">
        <v>3.984375</v>
      </c>
      <c r="I3374">
        <v>3.984375</v>
      </c>
      <c r="J3374">
        <v>3.984375</v>
      </c>
      <c r="K3374">
        <v>3.984375</v>
      </c>
      <c r="L3374">
        <v>3.984375</v>
      </c>
      <c r="M3374">
        <v>3.984375</v>
      </c>
      <c r="N3374">
        <v>3.984375</v>
      </c>
      <c r="O3374">
        <v>3.984375</v>
      </c>
      <c r="P3374">
        <v>3.984375</v>
      </c>
      <c r="Q3374">
        <v>3.984375</v>
      </c>
    </row>
    <row r="3375" spans="1:17" x14ac:dyDescent="0.25">
      <c r="A3375">
        <v>800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1000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5.0390629999999996</v>
      </c>
      <c r="H3376">
        <v>5.0390629999999996</v>
      </c>
      <c r="I3376">
        <v>5.0390629999999996</v>
      </c>
      <c r="J3376">
        <v>5.0390629999999996</v>
      </c>
      <c r="K3376">
        <v>5.0390629999999996</v>
      </c>
      <c r="L3376">
        <v>5.0390629999999996</v>
      </c>
      <c r="M3376">
        <v>5.0390629999999996</v>
      </c>
      <c r="N3376">
        <v>5.0390629999999996</v>
      </c>
      <c r="O3376">
        <v>5.0390629999999996</v>
      </c>
      <c r="P3376">
        <v>5.0390629999999996</v>
      </c>
      <c r="Q3376">
        <v>5.0390629999999996</v>
      </c>
    </row>
    <row r="3377" spans="1:17" x14ac:dyDescent="0.25">
      <c r="A3377">
        <v>1200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5.9765629999999996</v>
      </c>
      <c r="H3377">
        <v>5.9765629999999996</v>
      </c>
      <c r="I3377">
        <v>5.9765629999999996</v>
      </c>
      <c r="J3377">
        <v>5.9765629999999996</v>
      </c>
      <c r="K3377">
        <v>5.9765629999999996</v>
      </c>
      <c r="L3377">
        <v>5.9765629999999996</v>
      </c>
      <c r="M3377">
        <v>5.9765629999999996</v>
      </c>
      <c r="N3377">
        <v>5.9765629999999996</v>
      </c>
      <c r="O3377">
        <v>5.9765629999999996</v>
      </c>
      <c r="P3377">
        <v>5.9765629999999996</v>
      </c>
      <c r="Q3377">
        <v>5.9765629999999996</v>
      </c>
    </row>
    <row r="3378" spans="1:17" x14ac:dyDescent="0.25">
      <c r="A3378">
        <v>1400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6.796875</v>
      </c>
      <c r="H3378">
        <v>6.796875</v>
      </c>
      <c r="I3378">
        <v>6.796875</v>
      </c>
      <c r="J3378">
        <v>6.796875</v>
      </c>
      <c r="K3378">
        <v>6.796875</v>
      </c>
      <c r="L3378">
        <v>6.796875</v>
      </c>
      <c r="M3378">
        <v>6.796875</v>
      </c>
      <c r="N3378">
        <v>6.796875</v>
      </c>
      <c r="O3378">
        <v>6.796875</v>
      </c>
      <c r="P3378">
        <v>6.796875</v>
      </c>
      <c r="Q3378">
        <v>6.796875</v>
      </c>
    </row>
    <row r="3379" spans="1:17" x14ac:dyDescent="0.25">
      <c r="A3379">
        <v>1550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7.5</v>
      </c>
      <c r="H3379">
        <v>7.5</v>
      </c>
      <c r="I3379">
        <v>7.5</v>
      </c>
      <c r="J3379">
        <v>7.5</v>
      </c>
      <c r="K3379">
        <v>7.5</v>
      </c>
      <c r="L3379">
        <v>7.5</v>
      </c>
      <c r="M3379">
        <v>7.5</v>
      </c>
      <c r="N3379">
        <v>7.5</v>
      </c>
      <c r="O3379">
        <v>7.5</v>
      </c>
      <c r="P3379">
        <v>7.5</v>
      </c>
      <c r="Q3379">
        <v>7.5</v>
      </c>
    </row>
    <row r="3380" spans="1:17" x14ac:dyDescent="0.25">
      <c r="A3380">
        <v>1700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7.96875</v>
      </c>
      <c r="H3380">
        <v>7.96875</v>
      </c>
      <c r="I3380">
        <v>7.96875</v>
      </c>
      <c r="J3380">
        <v>7.96875</v>
      </c>
      <c r="K3380">
        <v>7.96875</v>
      </c>
      <c r="L3380">
        <v>7.96875</v>
      </c>
      <c r="M3380">
        <v>7.96875</v>
      </c>
      <c r="N3380">
        <v>7.96875</v>
      </c>
      <c r="O3380">
        <v>7.96875</v>
      </c>
      <c r="P3380">
        <v>7.96875</v>
      </c>
      <c r="Q3380">
        <v>7.96875</v>
      </c>
    </row>
    <row r="3381" spans="1:17" x14ac:dyDescent="0.25">
      <c r="A3381">
        <v>1800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9.0234380000000005</v>
      </c>
      <c r="H3381">
        <v>9.0234380000000005</v>
      </c>
      <c r="I3381">
        <v>9.0234380000000005</v>
      </c>
      <c r="J3381">
        <v>9.0234380000000005</v>
      </c>
      <c r="K3381">
        <v>9.0234380000000005</v>
      </c>
      <c r="L3381">
        <v>9.0234380000000005</v>
      </c>
      <c r="M3381">
        <v>9.0234380000000005</v>
      </c>
      <c r="N3381">
        <v>9.0234380000000005</v>
      </c>
      <c r="O3381">
        <v>9.0234380000000005</v>
      </c>
      <c r="P3381">
        <v>9.0234380000000005</v>
      </c>
      <c r="Q3381">
        <v>9.0234380000000005</v>
      </c>
    </row>
    <row r="3382" spans="1:17" x14ac:dyDescent="0.25">
      <c r="A3382">
        <v>2000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9.9609380000000005</v>
      </c>
      <c r="H3382">
        <v>9.9609380000000005</v>
      </c>
      <c r="I3382">
        <v>9.9609380000000005</v>
      </c>
      <c r="J3382">
        <v>9.9609380000000005</v>
      </c>
      <c r="K3382">
        <v>9.9609380000000005</v>
      </c>
      <c r="L3382">
        <v>9.9609380000000005</v>
      </c>
      <c r="M3382">
        <v>9.9609380000000005</v>
      </c>
      <c r="N3382">
        <v>9.9609380000000005</v>
      </c>
      <c r="O3382">
        <v>9.9609380000000005</v>
      </c>
      <c r="P3382">
        <v>9.9609380000000005</v>
      </c>
      <c r="Q3382">
        <v>9.9609380000000005</v>
      </c>
    </row>
    <row r="3383" spans="1:17" x14ac:dyDescent="0.25">
      <c r="A3383">
        <v>2200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9.9609380000000005</v>
      </c>
      <c r="H3383">
        <v>9.9609380000000005</v>
      </c>
      <c r="I3383">
        <v>9.9609380000000005</v>
      </c>
      <c r="J3383">
        <v>9.9609380000000005</v>
      </c>
      <c r="K3383">
        <v>9.9609380000000005</v>
      </c>
      <c r="L3383">
        <v>9.9609380000000005</v>
      </c>
      <c r="M3383">
        <v>9.9609380000000005</v>
      </c>
      <c r="N3383">
        <v>9.9609380000000005</v>
      </c>
      <c r="O3383">
        <v>9.9609380000000005</v>
      </c>
      <c r="P3383">
        <v>9.9609380000000005</v>
      </c>
      <c r="Q3383">
        <v>9.9609380000000005</v>
      </c>
    </row>
    <row r="3384" spans="1:17" x14ac:dyDescent="0.25">
      <c r="A3384">
        <v>2400</v>
      </c>
      <c r="B3384">
        <v>0</v>
      </c>
      <c r="C3384">
        <v>1.9921880000000001</v>
      </c>
      <c r="D3384">
        <v>3.984375</v>
      </c>
      <c r="E3384">
        <v>5.9765629999999996</v>
      </c>
      <c r="F3384">
        <v>7.96875</v>
      </c>
      <c r="G3384">
        <v>7.96875</v>
      </c>
      <c r="H3384">
        <v>7.96875</v>
      </c>
      <c r="I3384">
        <v>7.96875</v>
      </c>
      <c r="J3384">
        <v>11.953125</v>
      </c>
      <c r="K3384">
        <v>11.953125</v>
      </c>
      <c r="L3384">
        <v>11.953125</v>
      </c>
      <c r="M3384">
        <v>11.953125</v>
      </c>
      <c r="N3384">
        <v>11.953125</v>
      </c>
      <c r="O3384">
        <v>11.953125</v>
      </c>
      <c r="P3384">
        <v>11.953125</v>
      </c>
      <c r="Q3384">
        <v>11.953125</v>
      </c>
    </row>
    <row r="3385" spans="1:17" x14ac:dyDescent="0.25">
      <c r="A3385">
        <v>2600</v>
      </c>
      <c r="B3385">
        <v>0</v>
      </c>
      <c r="C3385">
        <v>1.9921880000000001</v>
      </c>
      <c r="D3385">
        <v>3.984375</v>
      </c>
      <c r="E3385">
        <v>5.9765629999999996</v>
      </c>
      <c r="F3385">
        <v>7.96875</v>
      </c>
      <c r="G3385">
        <v>7.96875</v>
      </c>
      <c r="H3385">
        <v>7.96875</v>
      </c>
      <c r="I3385">
        <v>7.96875</v>
      </c>
      <c r="J3385">
        <v>11.953125</v>
      </c>
      <c r="K3385">
        <v>11.953125</v>
      </c>
      <c r="L3385">
        <v>11.953125</v>
      </c>
      <c r="M3385">
        <v>11.953125</v>
      </c>
      <c r="N3385">
        <v>11.953125</v>
      </c>
      <c r="O3385">
        <v>11.953125</v>
      </c>
      <c r="P3385">
        <v>11.953125</v>
      </c>
      <c r="Q3385">
        <v>11.953125</v>
      </c>
    </row>
    <row r="3386" spans="1:17" x14ac:dyDescent="0.25">
      <c r="A3386">
        <v>2800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11.015625</v>
      </c>
      <c r="K3386">
        <v>11.015625</v>
      </c>
      <c r="L3386">
        <v>11.25</v>
      </c>
      <c r="M3386">
        <v>12.1875</v>
      </c>
      <c r="N3386">
        <v>12.65625</v>
      </c>
      <c r="O3386">
        <v>13.125</v>
      </c>
      <c r="P3386">
        <v>13.59375</v>
      </c>
      <c r="Q3386">
        <v>14.0625</v>
      </c>
    </row>
    <row r="3387" spans="1:17" x14ac:dyDescent="0.25">
      <c r="A3387">
        <v>2900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11.015625</v>
      </c>
      <c r="K3387">
        <v>11.015625</v>
      </c>
      <c r="L3387">
        <v>12.421875</v>
      </c>
      <c r="M3387">
        <v>13.242188000000001</v>
      </c>
      <c r="N3387">
        <v>13.59375</v>
      </c>
      <c r="O3387">
        <v>14.0625</v>
      </c>
      <c r="P3387">
        <v>14.414063000000001</v>
      </c>
      <c r="Q3387">
        <v>14.882813000000001</v>
      </c>
    </row>
    <row r="3388" spans="1:17" x14ac:dyDescent="0.25">
      <c r="A3388">
        <v>3000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11.015625</v>
      </c>
      <c r="K3388">
        <v>11.015625</v>
      </c>
      <c r="L3388">
        <v>11.953125</v>
      </c>
      <c r="M3388">
        <v>12.539063000000001</v>
      </c>
      <c r="N3388">
        <v>12.773438000000001</v>
      </c>
      <c r="O3388">
        <v>13.125</v>
      </c>
      <c r="P3388">
        <v>13.476563000000001</v>
      </c>
      <c r="Q3388">
        <v>13.710938000000001</v>
      </c>
    </row>
    <row r="3389" spans="1:17" x14ac:dyDescent="0.25">
      <c r="A3389">
        <v>3200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11.015625</v>
      </c>
      <c r="K3389">
        <v>11.015625</v>
      </c>
      <c r="L3389">
        <v>10.78125</v>
      </c>
      <c r="M3389">
        <v>11.015625</v>
      </c>
      <c r="N3389">
        <v>11.132813000000001</v>
      </c>
      <c r="O3389">
        <v>11.25</v>
      </c>
      <c r="P3389">
        <v>11.367188000000001</v>
      </c>
      <c r="Q3389">
        <v>11.484375</v>
      </c>
    </row>
    <row r="3390" spans="1:17" x14ac:dyDescent="0.25">
      <c r="A3390">
        <v>3300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11.484375</v>
      </c>
      <c r="K3390">
        <v>11.367188000000001</v>
      </c>
      <c r="L3390">
        <v>10.195313000000001</v>
      </c>
      <c r="M3390">
        <v>10.3125</v>
      </c>
      <c r="N3390">
        <v>10.3125</v>
      </c>
      <c r="O3390">
        <v>10.3125</v>
      </c>
      <c r="P3390">
        <v>10.3125</v>
      </c>
      <c r="Q3390">
        <v>10.3125</v>
      </c>
    </row>
    <row r="3391" spans="1:17" x14ac:dyDescent="0.25">
      <c r="A3391">
        <v>3500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11.953125</v>
      </c>
      <c r="K3391">
        <v>11.953125</v>
      </c>
      <c r="L3391">
        <v>9.140625</v>
      </c>
      <c r="M3391">
        <v>8.7890630000000005</v>
      </c>
      <c r="N3391">
        <v>8.671875</v>
      </c>
      <c r="O3391">
        <v>8.4375</v>
      </c>
      <c r="P3391">
        <v>8.3203130000000005</v>
      </c>
      <c r="Q3391">
        <v>8.0859380000000005</v>
      </c>
    </row>
    <row r="3393" spans="1:4" x14ac:dyDescent="0.25">
      <c r="A3393" t="s">
        <v>360</v>
      </c>
      <c r="B3393">
        <v>2.5078130000000001</v>
      </c>
      <c r="C3393" t="s">
        <v>304</v>
      </c>
      <c r="D3393" t="s">
        <v>361</v>
      </c>
    </row>
    <row r="3395" spans="1:4" x14ac:dyDescent="0.25">
      <c r="A3395" t="s">
        <v>362</v>
      </c>
      <c r="B3395" t="s">
        <v>363</v>
      </c>
    </row>
    <row r="3396" spans="1:4" x14ac:dyDescent="0.25">
      <c r="A3396" t="s">
        <v>3</v>
      </c>
      <c r="B3396" t="s">
        <v>69</v>
      </c>
    </row>
    <row r="3397" spans="1:4" x14ac:dyDescent="0.25">
      <c r="A3397">
        <v>1</v>
      </c>
      <c r="B3397">
        <v>0.14000000000000001</v>
      </c>
    </row>
    <row r="3398" spans="1:4" x14ac:dyDescent="0.25">
      <c r="A3398">
        <v>2</v>
      </c>
      <c r="B3398">
        <v>30.14</v>
      </c>
    </row>
    <row r="3399" spans="1:4" x14ac:dyDescent="0.25">
      <c r="A3399">
        <v>3</v>
      </c>
      <c r="B3399">
        <v>50.14</v>
      </c>
    </row>
    <row r="3400" spans="1:4" x14ac:dyDescent="0.25">
      <c r="A3400">
        <v>4</v>
      </c>
      <c r="B3400">
        <v>60.14</v>
      </c>
    </row>
    <row r="3401" spans="1:4" x14ac:dyDescent="0.25">
      <c r="A3401">
        <v>5</v>
      </c>
      <c r="B3401">
        <v>68.14</v>
      </c>
    </row>
    <row r="3402" spans="1:4" x14ac:dyDescent="0.25">
      <c r="A3402">
        <v>6</v>
      </c>
      <c r="B3402">
        <v>220.14</v>
      </c>
    </row>
    <row r="3403" spans="1:4" x14ac:dyDescent="0.25">
      <c r="A3403">
        <v>7</v>
      </c>
      <c r="B3403">
        <v>225.14</v>
      </c>
    </row>
    <row r="3404" spans="1:4" x14ac:dyDescent="0.25">
      <c r="A3404">
        <v>8</v>
      </c>
      <c r="B3404">
        <v>350.14</v>
      </c>
    </row>
    <row r="3406" spans="1:4" x14ac:dyDescent="0.25">
      <c r="A3406" t="s">
        <v>364</v>
      </c>
      <c r="B3406" t="s">
        <v>365</v>
      </c>
    </row>
    <row r="3407" spans="1:4" x14ac:dyDescent="0.25">
      <c r="A3407" t="s">
        <v>75</v>
      </c>
      <c r="B3407" t="s">
        <v>6</v>
      </c>
    </row>
    <row r="3408" spans="1:4" x14ac:dyDescent="0.25">
      <c r="A3408">
        <v>0.1</v>
      </c>
      <c r="B3408">
        <v>1000</v>
      </c>
    </row>
    <row r="3409" spans="1:2" x14ac:dyDescent="0.25">
      <c r="A3409">
        <v>30.1</v>
      </c>
      <c r="B3409">
        <v>1000</v>
      </c>
    </row>
    <row r="3410" spans="1:2" x14ac:dyDescent="0.25">
      <c r="A3410">
        <v>50.1</v>
      </c>
      <c r="B3410">
        <v>750</v>
      </c>
    </row>
    <row r="3411" spans="1:2" x14ac:dyDescent="0.25">
      <c r="A3411">
        <v>60.1</v>
      </c>
      <c r="B3411">
        <v>750</v>
      </c>
    </row>
    <row r="3412" spans="1:2" x14ac:dyDescent="0.25">
      <c r="A3412">
        <v>68.099999999999994</v>
      </c>
      <c r="B3412">
        <v>750</v>
      </c>
    </row>
    <row r="3413" spans="1:2" x14ac:dyDescent="0.25">
      <c r="A3413">
        <v>220.1</v>
      </c>
      <c r="B3413">
        <v>750</v>
      </c>
    </row>
    <row r="3414" spans="1:2" x14ac:dyDescent="0.25">
      <c r="A3414">
        <v>225.1</v>
      </c>
      <c r="B3414">
        <v>1000</v>
      </c>
    </row>
    <row r="3415" spans="1:2" x14ac:dyDescent="0.25">
      <c r="A3415">
        <v>350.1</v>
      </c>
      <c r="B3415">
        <v>1000</v>
      </c>
    </row>
    <row r="3417" spans="1:2" x14ac:dyDescent="0.25">
      <c r="A3417" t="s">
        <v>366</v>
      </c>
      <c r="B3417" t="s">
        <v>367</v>
      </c>
    </row>
    <row r="3418" spans="1:2" x14ac:dyDescent="0.25">
      <c r="A3418" t="s">
        <v>3</v>
      </c>
      <c r="B3418" t="s">
        <v>143</v>
      </c>
    </row>
    <row r="3419" spans="1:2" x14ac:dyDescent="0.25">
      <c r="A3419">
        <v>1</v>
      </c>
      <c r="B3419">
        <v>0</v>
      </c>
    </row>
    <row r="3420" spans="1:2" x14ac:dyDescent="0.25">
      <c r="A3420">
        <v>2</v>
      </c>
      <c r="B3420">
        <v>7.3671860000000002</v>
      </c>
    </row>
    <row r="3421" spans="1:2" x14ac:dyDescent="0.25">
      <c r="A3421">
        <v>3</v>
      </c>
      <c r="B3421">
        <v>11.687497</v>
      </c>
    </row>
    <row r="3422" spans="1:2" x14ac:dyDescent="0.25">
      <c r="A3422">
        <v>4</v>
      </c>
      <c r="B3422">
        <v>11.882809</v>
      </c>
    </row>
    <row r="3423" spans="1:2" x14ac:dyDescent="0.25">
      <c r="A3423">
        <v>5</v>
      </c>
      <c r="B3423">
        <v>14.734370999999999</v>
      </c>
    </row>
    <row r="3425" spans="1:4" x14ac:dyDescent="0.25">
      <c r="A3425" t="s">
        <v>368</v>
      </c>
      <c r="B3425" t="s">
        <v>369</v>
      </c>
    </row>
    <row r="3426" spans="1:4" x14ac:dyDescent="0.25">
      <c r="A3426" t="s">
        <v>146</v>
      </c>
      <c r="B3426" t="s">
        <v>6</v>
      </c>
    </row>
    <row r="3427" spans="1:4" x14ac:dyDescent="0.25">
      <c r="A3427">
        <v>0</v>
      </c>
      <c r="B3427">
        <v>850</v>
      </c>
    </row>
    <row r="3428" spans="1:4" x14ac:dyDescent="0.25">
      <c r="A3428">
        <v>7.4</v>
      </c>
      <c r="B3428">
        <v>850</v>
      </c>
    </row>
    <row r="3429" spans="1:4" x14ac:dyDescent="0.25">
      <c r="A3429">
        <v>11.7</v>
      </c>
      <c r="B3429">
        <v>850</v>
      </c>
    </row>
    <row r="3430" spans="1:4" x14ac:dyDescent="0.25">
      <c r="A3430">
        <v>11.9</v>
      </c>
      <c r="B3430">
        <v>800</v>
      </c>
    </row>
    <row r="3431" spans="1:4" x14ac:dyDescent="0.25">
      <c r="A3431">
        <v>14.7</v>
      </c>
      <c r="B3431">
        <v>800</v>
      </c>
    </row>
    <row r="3433" spans="1:4" x14ac:dyDescent="0.25">
      <c r="A3433" t="s">
        <v>370</v>
      </c>
      <c r="B3433">
        <v>750</v>
      </c>
      <c r="C3433" t="s">
        <v>22</v>
      </c>
      <c r="D3433" t="s">
        <v>371</v>
      </c>
    </row>
    <row r="3435" spans="1:4" x14ac:dyDescent="0.25">
      <c r="A3435" t="s">
        <v>372</v>
      </c>
      <c r="B3435">
        <v>750</v>
      </c>
      <c r="C3435" t="s">
        <v>22</v>
      </c>
      <c r="D3435" t="s">
        <v>373</v>
      </c>
    </row>
    <row r="3437" spans="1:4" x14ac:dyDescent="0.25">
      <c r="A3437" t="s">
        <v>374</v>
      </c>
      <c r="B3437">
        <v>750</v>
      </c>
      <c r="C3437" t="s">
        <v>22</v>
      </c>
      <c r="D3437" t="s">
        <v>375</v>
      </c>
    </row>
    <row r="3439" spans="1:4" x14ac:dyDescent="0.25">
      <c r="A3439" t="s">
        <v>376</v>
      </c>
      <c r="B3439">
        <v>750</v>
      </c>
      <c r="C3439" t="s">
        <v>22</v>
      </c>
      <c r="D3439" t="s">
        <v>377</v>
      </c>
    </row>
    <row r="3441" spans="1:4" x14ac:dyDescent="0.25">
      <c r="A3441" t="s">
        <v>378</v>
      </c>
      <c r="B3441">
        <v>1200</v>
      </c>
      <c r="C3441" t="s">
        <v>22</v>
      </c>
      <c r="D3441" t="s">
        <v>379</v>
      </c>
    </row>
    <row r="3443" spans="1:4" x14ac:dyDescent="0.25">
      <c r="A3443" t="s">
        <v>380</v>
      </c>
      <c r="B3443">
        <v>160.01519999999999</v>
      </c>
      <c r="C3443" t="s">
        <v>381</v>
      </c>
      <c r="D3443" t="s">
        <v>382</v>
      </c>
    </row>
    <row r="3445" spans="1:4" x14ac:dyDescent="0.25">
      <c r="A3445" t="s">
        <v>383</v>
      </c>
      <c r="B3445" t="s">
        <v>384</v>
      </c>
    </row>
    <row r="3446" spans="1:4" x14ac:dyDescent="0.25">
      <c r="A3446" t="s">
        <v>3</v>
      </c>
      <c r="B3446" t="s">
        <v>6</v>
      </c>
    </row>
    <row r="3447" spans="1:4" x14ac:dyDescent="0.25">
      <c r="A3447">
        <v>1</v>
      </c>
      <c r="B3447">
        <v>400</v>
      </c>
    </row>
    <row r="3448" spans="1:4" x14ac:dyDescent="0.25">
      <c r="A3448">
        <v>2</v>
      </c>
      <c r="B3448">
        <v>600</v>
      </c>
    </row>
    <row r="3449" spans="1:4" x14ac:dyDescent="0.25">
      <c r="A3449">
        <v>3</v>
      </c>
      <c r="B3449">
        <v>650</v>
      </c>
    </row>
    <row r="3450" spans="1:4" x14ac:dyDescent="0.25">
      <c r="A3450">
        <v>4</v>
      </c>
      <c r="B3450">
        <v>800</v>
      </c>
    </row>
    <row r="3451" spans="1:4" x14ac:dyDescent="0.25">
      <c r="A3451">
        <v>5</v>
      </c>
      <c r="B3451">
        <v>1000</v>
      </c>
    </row>
    <row r="3452" spans="1:4" x14ac:dyDescent="0.25">
      <c r="A3452">
        <v>6</v>
      </c>
      <c r="B3452">
        <v>1200</v>
      </c>
    </row>
    <row r="3453" spans="1:4" x14ac:dyDescent="0.25">
      <c r="A3453">
        <v>7</v>
      </c>
      <c r="B3453">
        <v>1400</v>
      </c>
    </row>
    <row r="3454" spans="1:4" x14ac:dyDescent="0.25">
      <c r="A3454">
        <v>8</v>
      </c>
      <c r="B3454">
        <v>1600</v>
      </c>
    </row>
    <row r="3455" spans="1:4" x14ac:dyDescent="0.25">
      <c r="A3455">
        <v>9</v>
      </c>
      <c r="B3455">
        <v>1800</v>
      </c>
    </row>
    <row r="3456" spans="1:4" x14ac:dyDescent="0.25">
      <c r="A3456">
        <v>10</v>
      </c>
      <c r="B3456">
        <v>2000</v>
      </c>
    </row>
    <row r="3457" spans="1:2" x14ac:dyDescent="0.25">
      <c r="A3457">
        <v>11</v>
      </c>
      <c r="B3457">
        <v>2200</v>
      </c>
    </row>
    <row r="3458" spans="1:2" x14ac:dyDescent="0.25">
      <c r="A3458">
        <v>12</v>
      </c>
      <c r="B3458">
        <v>2400</v>
      </c>
    </row>
    <row r="3459" spans="1:2" x14ac:dyDescent="0.25">
      <c r="A3459">
        <v>13</v>
      </c>
      <c r="B3459">
        <v>2600</v>
      </c>
    </row>
    <row r="3460" spans="1:2" x14ac:dyDescent="0.25">
      <c r="A3460">
        <v>14</v>
      </c>
      <c r="B3460">
        <v>2700</v>
      </c>
    </row>
    <row r="3461" spans="1:2" x14ac:dyDescent="0.25">
      <c r="A3461">
        <v>15</v>
      </c>
      <c r="B3461">
        <v>2800</v>
      </c>
    </row>
    <row r="3462" spans="1:2" x14ac:dyDescent="0.25">
      <c r="A3462">
        <v>16</v>
      </c>
      <c r="B3462">
        <v>2900</v>
      </c>
    </row>
    <row r="3463" spans="1:2" x14ac:dyDescent="0.25">
      <c r="A3463">
        <v>17</v>
      </c>
      <c r="B3463">
        <v>3000</v>
      </c>
    </row>
    <row r="3464" spans="1:2" x14ac:dyDescent="0.25">
      <c r="A3464">
        <v>18</v>
      </c>
      <c r="B3464">
        <v>3200</v>
      </c>
    </row>
    <row r="3465" spans="1:2" x14ac:dyDescent="0.25">
      <c r="A3465">
        <v>19</v>
      </c>
      <c r="B3465">
        <v>3500</v>
      </c>
    </row>
    <row r="3467" spans="1:2" x14ac:dyDescent="0.25">
      <c r="A3467" t="s">
        <v>385</v>
      </c>
      <c r="B3467" t="s">
        <v>386</v>
      </c>
    </row>
    <row r="3468" spans="1:2" x14ac:dyDescent="0.25">
      <c r="A3468" t="s">
        <v>3</v>
      </c>
      <c r="B3468" t="s">
        <v>16</v>
      </c>
    </row>
    <row r="3469" spans="1:2" x14ac:dyDescent="0.25">
      <c r="A3469">
        <v>1</v>
      </c>
      <c r="B3469">
        <v>0</v>
      </c>
    </row>
    <row r="3470" spans="1:2" x14ac:dyDescent="0.25">
      <c r="A3470">
        <v>2</v>
      </c>
      <c r="B3470">
        <v>9.9864130000000007</v>
      </c>
    </row>
    <row r="3471" spans="1:2" x14ac:dyDescent="0.25">
      <c r="A3471">
        <v>3</v>
      </c>
      <c r="B3471">
        <v>19.972826000000001</v>
      </c>
    </row>
    <row r="3472" spans="1:2" x14ac:dyDescent="0.25">
      <c r="A3472">
        <v>4</v>
      </c>
      <c r="B3472">
        <v>30.027175</v>
      </c>
    </row>
    <row r="3473" spans="1:2" x14ac:dyDescent="0.25">
      <c r="A3473">
        <v>5</v>
      </c>
      <c r="B3473">
        <v>44.972827000000002</v>
      </c>
    </row>
    <row r="3474" spans="1:2" x14ac:dyDescent="0.25">
      <c r="A3474">
        <v>6</v>
      </c>
      <c r="B3474">
        <v>55.027175</v>
      </c>
    </row>
    <row r="3475" spans="1:2" x14ac:dyDescent="0.25">
      <c r="A3475">
        <v>7</v>
      </c>
      <c r="B3475">
        <v>65.013587999999999</v>
      </c>
    </row>
    <row r="3476" spans="1:2" x14ac:dyDescent="0.25">
      <c r="A3476">
        <v>8</v>
      </c>
      <c r="B3476">
        <v>75.000001999999995</v>
      </c>
    </row>
    <row r="3477" spans="1:2" x14ac:dyDescent="0.25">
      <c r="A3477">
        <v>9</v>
      </c>
      <c r="B3477">
        <v>84.986414999999994</v>
      </c>
    </row>
    <row r="3478" spans="1:2" x14ac:dyDescent="0.25">
      <c r="A3478">
        <v>10</v>
      </c>
      <c r="B3478">
        <v>94.972828000000007</v>
      </c>
    </row>
    <row r="3479" spans="1:2" x14ac:dyDescent="0.25">
      <c r="A3479">
        <v>11</v>
      </c>
      <c r="B3479">
        <v>109.98641499999999</v>
      </c>
    </row>
    <row r="3480" spans="1:2" x14ac:dyDescent="0.25">
      <c r="A3480">
        <v>12</v>
      </c>
      <c r="B3480">
        <v>119.972829</v>
      </c>
    </row>
    <row r="3481" spans="1:2" x14ac:dyDescent="0.25">
      <c r="A3481">
        <v>13</v>
      </c>
      <c r="B3481">
        <v>125.00000300000001</v>
      </c>
    </row>
    <row r="3482" spans="1:2" x14ac:dyDescent="0.25">
      <c r="A3482">
        <v>14</v>
      </c>
      <c r="B3482">
        <v>130.02717699999999</v>
      </c>
    </row>
    <row r="3483" spans="1:2" x14ac:dyDescent="0.25">
      <c r="A3483">
        <v>15</v>
      </c>
      <c r="B3483">
        <v>134.98641599999999</v>
      </c>
    </row>
    <row r="3484" spans="1:2" x14ac:dyDescent="0.25">
      <c r="A3484">
        <v>16</v>
      </c>
      <c r="B3484">
        <v>140.01358999999999</v>
      </c>
    </row>
    <row r="3486" spans="1:2" x14ac:dyDescent="0.25">
      <c r="A3486" t="s">
        <v>387</v>
      </c>
      <c r="B3486" t="s">
        <v>388</v>
      </c>
    </row>
    <row r="3487" spans="1:2" x14ac:dyDescent="0.25">
      <c r="A3487" t="s">
        <v>3</v>
      </c>
      <c r="B3487" t="s">
        <v>6</v>
      </c>
    </row>
    <row r="3488" spans="1:2" x14ac:dyDescent="0.25">
      <c r="A3488">
        <v>1</v>
      </c>
      <c r="B3488">
        <v>400</v>
      </c>
    </row>
    <row r="3489" spans="1:2" x14ac:dyDescent="0.25">
      <c r="A3489">
        <v>2</v>
      </c>
      <c r="B3489">
        <v>600</v>
      </c>
    </row>
    <row r="3490" spans="1:2" x14ac:dyDescent="0.25">
      <c r="A3490">
        <v>3</v>
      </c>
      <c r="B3490">
        <v>650</v>
      </c>
    </row>
    <row r="3491" spans="1:2" x14ac:dyDescent="0.25">
      <c r="A3491">
        <v>4</v>
      </c>
      <c r="B3491">
        <v>800</v>
      </c>
    </row>
    <row r="3492" spans="1:2" x14ac:dyDescent="0.25">
      <c r="A3492">
        <v>5</v>
      </c>
      <c r="B3492">
        <v>1000</v>
      </c>
    </row>
    <row r="3493" spans="1:2" x14ac:dyDescent="0.25">
      <c r="A3493">
        <v>6</v>
      </c>
      <c r="B3493">
        <v>1200</v>
      </c>
    </row>
    <row r="3494" spans="1:2" x14ac:dyDescent="0.25">
      <c r="A3494">
        <v>7</v>
      </c>
      <c r="B3494">
        <v>1400</v>
      </c>
    </row>
    <row r="3495" spans="1:2" x14ac:dyDescent="0.25">
      <c r="A3495">
        <v>8</v>
      </c>
      <c r="B3495">
        <v>1600</v>
      </c>
    </row>
    <row r="3496" spans="1:2" x14ac:dyDescent="0.25">
      <c r="A3496">
        <v>9</v>
      </c>
      <c r="B3496">
        <v>1800</v>
      </c>
    </row>
    <row r="3497" spans="1:2" x14ac:dyDescent="0.25">
      <c r="A3497">
        <v>10</v>
      </c>
      <c r="B3497">
        <v>2000</v>
      </c>
    </row>
    <row r="3498" spans="1:2" x14ac:dyDescent="0.25">
      <c r="A3498">
        <v>11</v>
      </c>
      <c r="B3498">
        <v>2200</v>
      </c>
    </row>
    <row r="3499" spans="1:2" x14ac:dyDescent="0.25">
      <c r="A3499">
        <v>12</v>
      </c>
      <c r="B3499">
        <v>2400</v>
      </c>
    </row>
    <row r="3500" spans="1:2" x14ac:dyDescent="0.25">
      <c r="A3500">
        <v>13</v>
      </c>
      <c r="B3500">
        <v>2600</v>
      </c>
    </row>
    <row r="3501" spans="1:2" x14ac:dyDescent="0.25">
      <c r="A3501">
        <v>14</v>
      </c>
      <c r="B3501">
        <v>2700</v>
      </c>
    </row>
    <row r="3502" spans="1:2" x14ac:dyDescent="0.25">
      <c r="A3502">
        <v>15</v>
      </c>
      <c r="B3502">
        <v>2800</v>
      </c>
    </row>
    <row r="3503" spans="1:2" x14ac:dyDescent="0.25">
      <c r="A3503">
        <v>16</v>
      </c>
      <c r="B3503">
        <v>2900</v>
      </c>
    </row>
    <row r="3504" spans="1:2" x14ac:dyDescent="0.25">
      <c r="A3504">
        <v>17</v>
      </c>
      <c r="B3504">
        <v>3000</v>
      </c>
    </row>
    <row r="3505" spans="1:2" x14ac:dyDescent="0.25">
      <c r="A3505">
        <v>18</v>
      </c>
      <c r="B3505">
        <v>3200</v>
      </c>
    </row>
    <row r="3506" spans="1:2" x14ac:dyDescent="0.25">
      <c r="A3506">
        <v>19</v>
      </c>
      <c r="B3506">
        <v>3500</v>
      </c>
    </row>
    <row r="3508" spans="1:2" x14ac:dyDescent="0.25">
      <c r="A3508" t="s">
        <v>389</v>
      </c>
      <c r="B3508" t="s">
        <v>390</v>
      </c>
    </row>
    <row r="3509" spans="1:2" x14ac:dyDescent="0.25">
      <c r="A3509" t="s">
        <v>3</v>
      </c>
      <c r="B3509" t="s">
        <v>16</v>
      </c>
    </row>
    <row r="3510" spans="1:2" x14ac:dyDescent="0.25">
      <c r="A3510">
        <v>1</v>
      </c>
      <c r="B3510">
        <v>0</v>
      </c>
    </row>
    <row r="3511" spans="1:2" x14ac:dyDescent="0.25">
      <c r="A3511">
        <v>2</v>
      </c>
      <c r="B3511">
        <v>9.9864130000000007</v>
      </c>
    </row>
    <row r="3512" spans="1:2" x14ac:dyDescent="0.25">
      <c r="A3512">
        <v>3</v>
      </c>
      <c r="B3512">
        <v>19.972826000000001</v>
      </c>
    </row>
    <row r="3513" spans="1:2" x14ac:dyDescent="0.25">
      <c r="A3513">
        <v>4</v>
      </c>
      <c r="B3513">
        <v>30.027173999999999</v>
      </c>
    </row>
    <row r="3514" spans="1:2" x14ac:dyDescent="0.25">
      <c r="A3514">
        <v>5</v>
      </c>
      <c r="B3514">
        <v>44.972825999999998</v>
      </c>
    </row>
    <row r="3515" spans="1:2" x14ac:dyDescent="0.25">
      <c r="A3515">
        <v>6</v>
      </c>
      <c r="B3515">
        <v>55.027172999999998</v>
      </c>
    </row>
    <row r="3516" spans="1:2" x14ac:dyDescent="0.25">
      <c r="A3516">
        <v>7</v>
      </c>
      <c r="B3516">
        <v>65.013586000000004</v>
      </c>
    </row>
    <row r="3517" spans="1:2" x14ac:dyDescent="0.25">
      <c r="A3517">
        <v>8</v>
      </c>
      <c r="B3517">
        <v>74.999999000000003</v>
      </c>
    </row>
    <row r="3518" spans="1:2" x14ac:dyDescent="0.25">
      <c r="A3518">
        <v>9</v>
      </c>
      <c r="B3518">
        <v>84.986412000000001</v>
      </c>
    </row>
    <row r="3519" spans="1:2" x14ac:dyDescent="0.25">
      <c r="A3519">
        <v>10</v>
      </c>
      <c r="B3519">
        <v>94.972825</v>
      </c>
    </row>
    <row r="3520" spans="1:2" x14ac:dyDescent="0.25">
      <c r="A3520">
        <v>11</v>
      </c>
      <c r="B3520">
        <v>109.986412</v>
      </c>
    </row>
    <row r="3521" spans="1:17" x14ac:dyDescent="0.25">
      <c r="A3521">
        <v>12</v>
      </c>
      <c r="B3521">
        <v>119.972825</v>
      </c>
    </row>
    <row r="3522" spans="1:17" x14ac:dyDescent="0.25">
      <c r="A3522">
        <v>13</v>
      </c>
      <c r="B3522">
        <v>124.999999</v>
      </c>
    </row>
    <row r="3523" spans="1:17" x14ac:dyDescent="0.25">
      <c r="A3523">
        <v>14</v>
      </c>
      <c r="B3523">
        <v>130.027173</v>
      </c>
    </row>
    <row r="3524" spans="1:17" x14ac:dyDescent="0.25">
      <c r="A3524">
        <v>15</v>
      </c>
      <c r="B3524">
        <v>134.986412</v>
      </c>
    </row>
    <row r="3525" spans="1:17" x14ac:dyDescent="0.25">
      <c r="A3525">
        <v>16</v>
      </c>
      <c r="B3525">
        <v>140.013586</v>
      </c>
    </row>
    <row r="3527" spans="1:17" x14ac:dyDescent="0.25">
      <c r="A3527" t="s">
        <v>1126</v>
      </c>
      <c r="B3527" t="s">
        <v>391</v>
      </c>
    </row>
    <row r="3528" spans="1:17" x14ac:dyDescent="0.25">
      <c r="B3528" t="s">
        <v>26</v>
      </c>
    </row>
    <row r="3529" spans="1:17" x14ac:dyDescent="0.25">
      <c r="A3529" t="s">
        <v>22</v>
      </c>
      <c r="B3529">
        <v>0</v>
      </c>
      <c r="C3529">
        <v>10</v>
      </c>
      <c r="D3529">
        <v>20</v>
      </c>
      <c r="E3529">
        <v>30</v>
      </c>
      <c r="F3529">
        <v>45</v>
      </c>
      <c r="G3529">
        <v>55</v>
      </c>
      <c r="H3529">
        <v>65</v>
      </c>
      <c r="I3529">
        <v>75</v>
      </c>
      <c r="J3529">
        <v>85</v>
      </c>
      <c r="K3529">
        <v>95</v>
      </c>
      <c r="L3529">
        <v>110</v>
      </c>
      <c r="M3529">
        <v>120</v>
      </c>
      <c r="N3529">
        <v>125</v>
      </c>
      <c r="O3529">
        <v>130</v>
      </c>
      <c r="P3529">
        <v>135</v>
      </c>
      <c r="Q3529">
        <v>140</v>
      </c>
    </row>
    <row r="3530" spans="1:17" x14ac:dyDescent="0.25">
      <c r="A3530">
        <v>400</v>
      </c>
      <c r="B3530">
        <v>34.989600000000003</v>
      </c>
      <c r="C3530">
        <v>34.989600000000003</v>
      </c>
      <c r="D3530">
        <v>40.015999999999998</v>
      </c>
      <c r="E3530">
        <v>40.015999999999998</v>
      </c>
      <c r="F3530">
        <v>50.02</v>
      </c>
      <c r="G3530">
        <v>50.02</v>
      </c>
      <c r="H3530">
        <v>54.997599999999998</v>
      </c>
      <c r="I3530">
        <v>60.024000000000001</v>
      </c>
      <c r="J3530">
        <v>61</v>
      </c>
      <c r="K3530">
        <v>65.001599999999996</v>
      </c>
      <c r="L3530">
        <v>69.979200000000006</v>
      </c>
      <c r="M3530">
        <v>69.979200000000006</v>
      </c>
      <c r="N3530">
        <v>69.979200000000006</v>
      </c>
      <c r="O3530">
        <v>71.004000000000005</v>
      </c>
      <c r="P3530">
        <v>79.983199999999997</v>
      </c>
      <c r="Q3530">
        <v>79.983199999999997</v>
      </c>
    </row>
    <row r="3531" spans="1:17" x14ac:dyDescent="0.25">
      <c r="A3531">
        <v>600</v>
      </c>
      <c r="B3531">
        <v>34.989600000000003</v>
      </c>
      <c r="C3531">
        <v>34.989600000000003</v>
      </c>
      <c r="D3531">
        <v>40.015999999999998</v>
      </c>
      <c r="E3531">
        <v>44.993600000000001</v>
      </c>
      <c r="F3531">
        <v>60.024000000000001</v>
      </c>
      <c r="G3531">
        <v>60.024000000000001</v>
      </c>
      <c r="H3531">
        <v>65.001599999999996</v>
      </c>
      <c r="I3531">
        <v>69.979200000000006</v>
      </c>
      <c r="J3531">
        <v>71.004000000000005</v>
      </c>
      <c r="K3531">
        <v>75.005600000000001</v>
      </c>
      <c r="L3531">
        <v>79.983199999999997</v>
      </c>
      <c r="M3531">
        <v>79.983199999999997</v>
      </c>
      <c r="N3531">
        <v>79.983199999999997</v>
      </c>
      <c r="O3531">
        <v>79.983199999999997</v>
      </c>
      <c r="P3531">
        <v>79.983199999999997</v>
      </c>
      <c r="Q3531">
        <v>79.983199999999997</v>
      </c>
    </row>
    <row r="3532" spans="1:17" x14ac:dyDescent="0.25">
      <c r="A3532">
        <v>650</v>
      </c>
      <c r="B3532">
        <v>42.992800000000003</v>
      </c>
      <c r="C3532">
        <v>42.992800000000003</v>
      </c>
      <c r="D3532">
        <v>42.992800000000003</v>
      </c>
      <c r="E3532">
        <v>50.02</v>
      </c>
      <c r="F3532">
        <v>65.001599999999996</v>
      </c>
      <c r="G3532">
        <v>69.979200000000006</v>
      </c>
      <c r="H3532">
        <v>75.005600000000001</v>
      </c>
      <c r="I3532">
        <v>75.005600000000001</v>
      </c>
      <c r="J3532">
        <v>79.983199999999997</v>
      </c>
      <c r="K3532">
        <v>79.983199999999997</v>
      </c>
      <c r="L3532">
        <v>99.991200000000006</v>
      </c>
      <c r="M3532">
        <v>99.991200000000006</v>
      </c>
      <c r="N3532">
        <v>99.991200000000006</v>
      </c>
      <c r="O3532">
        <v>99.991200000000006</v>
      </c>
      <c r="P3532">
        <v>99.991200000000006</v>
      </c>
      <c r="Q3532">
        <v>99.991200000000006</v>
      </c>
    </row>
    <row r="3533" spans="1:17" x14ac:dyDescent="0.25">
      <c r="A3533">
        <v>800</v>
      </c>
      <c r="B3533">
        <v>44.993600000000001</v>
      </c>
      <c r="C3533">
        <v>48.019199999999998</v>
      </c>
      <c r="D3533">
        <v>48.019199999999998</v>
      </c>
      <c r="E3533">
        <v>60.024000000000001</v>
      </c>
      <c r="F3533">
        <v>63.976799999999997</v>
      </c>
      <c r="G3533">
        <v>71.004000000000005</v>
      </c>
      <c r="H3533">
        <v>75.9816</v>
      </c>
      <c r="I3533">
        <v>81.007999999999996</v>
      </c>
      <c r="J3533">
        <v>85.985600000000005</v>
      </c>
      <c r="K3533">
        <v>91.012</v>
      </c>
      <c r="L3533">
        <v>97.990399999999994</v>
      </c>
      <c r="M3533">
        <v>103.0168</v>
      </c>
      <c r="N3533">
        <v>105.0176</v>
      </c>
      <c r="O3533">
        <v>107.9944</v>
      </c>
      <c r="P3533">
        <v>109.9952</v>
      </c>
      <c r="Q3533">
        <v>113.02079999999999</v>
      </c>
    </row>
    <row r="3534" spans="1:17" x14ac:dyDescent="0.25">
      <c r="A3534">
        <v>1000</v>
      </c>
      <c r="B3534">
        <v>50.02</v>
      </c>
      <c r="C3534">
        <v>58.023200000000003</v>
      </c>
      <c r="D3534">
        <v>54.997599999999998</v>
      </c>
      <c r="E3534">
        <v>67.978399999999993</v>
      </c>
      <c r="F3534">
        <v>85.009600000000006</v>
      </c>
      <c r="G3534">
        <v>85.009600000000006</v>
      </c>
      <c r="H3534">
        <v>87.010400000000004</v>
      </c>
      <c r="I3534">
        <v>91.012</v>
      </c>
      <c r="J3534">
        <v>95.013599999999997</v>
      </c>
      <c r="K3534">
        <v>99.015199999999993</v>
      </c>
      <c r="L3534">
        <v>105.0176</v>
      </c>
      <c r="M3534">
        <v>107.9944</v>
      </c>
      <c r="N3534">
        <v>109.9952</v>
      </c>
      <c r="O3534">
        <v>111.996</v>
      </c>
      <c r="P3534">
        <v>113.99679999999999</v>
      </c>
      <c r="Q3534">
        <v>115.99760000000001</v>
      </c>
    </row>
    <row r="3535" spans="1:17" x14ac:dyDescent="0.25">
      <c r="A3535">
        <v>1200</v>
      </c>
      <c r="B3535">
        <v>54.021599999999999</v>
      </c>
      <c r="C3535">
        <v>54.021599999999999</v>
      </c>
      <c r="D3535">
        <v>65.977599999999995</v>
      </c>
      <c r="E3535">
        <v>79.983199999999997</v>
      </c>
      <c r="F3535">
        <v>105.0176</v>
      </c>
      <c r="G3535">
        <v>102.48</v>
      </c>
      <c r="H3535">
        <v>87.986400000000003</v>
      </c>
      <c r="I3535">
        <v>87.010400000000004</v>
      </c>
      <c r="J3535">
        <v>87.986400000000003</v>
      </c>
      <c r="K3535">
        <v>89.011200000000002</v>
      </c>
      <c r="L3535">
        <v>91.012</v>
      </c>
      <c r="M3535">
        <v>91.988</v>
      </c>
      <c r="N3535">
        <v>93.012799999999999</v>
      </c>
      <c r="O3535">
        <v>93.012799999999999</v>
      </c>
      <c r="P3535">
        <v>93.988799999999998</v>
      </c>
      <c r="Q3535">
        <v>93.988799999999998</v>
      </c>
    </row>
    <row r="3536" spans="1:17" x14ac:dyDescent="0.25">
      <c r="A3536">
        <v>1400</v>
      </c>
      <c r="B3536">
        <v>58.023200000000003</v>
      </c>
      <c r="C3536">
        <v>58.023200000000003</v>
      </c>
      <c r="D3536">
        <v>77.006399999999999</v>
      </c>
      <c r="E3536">
        <v>89.987200000000001</v>
      </c>
      <c r="F3536">
        <v>123.0248</v>
      </c>
      <c r="G3536">
        <v>119.9992</v>
      </c>
      <c r="H3536">
        <v>107.0184</v>
      </c>
      <c r="I3536">
        <v>103.9928</v>
      </c>
      <c r="J3536">
        <v>103.0168</v>
      </c>
      <c r="K3536">
        <v>101.01600000000001</v>
      </c>
      <c r="L3536">
        <v>99.015199999999993</v>
      </c>
      <c r="M3536">
        <v>97.990399999999994</v>
      </c>
      <c r="N3536">
        <v>97.014399999999995</v>
      </c>
      <c r="O3536">
        <v>95.989599999999996</v>
      </c>
      <c r="P3536">
        <v>95.989599999999996</v>
      </c>
      <c r="Q3536">
        <v>95.013599999999997</v>
      </c>
    </row>
    <row r="3537" spans="1:17" x14ac:dyDescent="0.25">
      <c r="A3537">
        <v>1600</v>
      </c>
      <c r="B3537">
        <v>65.001599999999996</v>
      </c>
      <c r="C3537">
        <v>69.979200000000006</v>
      </c>
      <c r="D3537">
        <v>85.985600000000005</v>
      </c>
      <c r="E3537">
        <v>103.9928</v>
      </c>
      <c r="F3537">
        <v>128.00239999999999</v>
      </c>
      <c r="G3537">
        <v>128.00239999999999</v>
      </c>
      <c r="H3537">
        <v>117.9984</v>
      </c>
      <c r="I3537">
        <v>101.992</v>
      </c>
      <c r="J3537">
        <v>99.991200000000006</v>
      </c>
      <c r="K3537">
        <v>99.015199999999993</v>
      </c>
      <c r="L3537">
        <v>103.0168</v>
      </c>
      <c r="M3537">
        <v>107.0184</v>
      </c>
      <c r="N3537">
        <v>115.02160000000001</v>
      </c>
      <c r="O3537">
        <v>117.9984</v>
      </c>
      <c r="P3537">
        <v>119.9992</v>
      </c>
      <c r="Q3537">
        <v>124.9768</v>
      </c>
    </row>
    <row r="3538" spans="1:17" x14ac:dyDescent="0.25">
      <c r="A3538">
        <v>1800</v>
      </c>
      <c r="B3538">
        <v>79.983199999999997</v>
      </c>
      <c r="C3538">
        <v>89.987200000000001</v>
      </c>
      <c r="D3538">
        <v>95.989599999999996</v>
      </c>
      <c r="E3538">
        <v>105.0176</v>
      </c>
      <c r="F3538">
        <v>132.00399999999999</v>
      </c>
      <c r="G3538">
        <v>122</v>
      </c>
      <c r="H3538">
        <v>111.996</v>
      </c>
      <c r="I3538">
        <v>109.9952</v>
      </c>
      <c r="J3538">
        <v>109.0192</v>
      </c>
      <c r="K3538">
        <v>107.9944</v>
      </c>
      <c r="L3538">
        <v>113.02079999999999</v>
      </c>
      <c r="M3538">
        <v>119.0232</v>
      </c>
      <c r="N3538">
        <v>122</v>
      </c>
      <c r="O3538">
        <v>126.0016</v>
      </c>
      <c r="P3538">
        <v>138.98240000000001</v>
      </c>
      <c r="Q3538">
        <v>142.98400000000001</v>
      </c>
    </row>
    <row r="3539" spans="1:17" x14ac:dyDescent="0.25">
      <c r="A3539">
        <v>2000</v>
      </c>
      <c r="B3539">
        <v>95.013599999999997</v>
      </c>
      <c r="C3539">
        <v>97.014399999999995</v>
      </c>
      <c r="D3539">
        <v>109.9952</v>
      </c>
      <c r="E3539">
        <v>115.99760000000001</v>
      </c>
      <c r="F3539">
        <v>134.98079999999999</v>
      </c>
      <c r="G3539">
        <v>134.98079999999999</v>
      </c>
      <c r="H3539">
        <v>130.00319999999999</v>
      </c>
      <c r="I3539">
        <v>126.9776</v>
      </c>
      <c r="J3539">
        <v>124.9768</v>
      </c>
      <c r="K3539">
        <v>115.02160000000001</v>
      </c>
      <c r="L3539">
        <v>109.9952</v>
      </c>
      <c r="M3539">
        <v>109.9952</v>
      </c>
      <c r="N3539">
        <v>109.9952</v>
      </c>
      <c r="O3539">
        <v>134.98079999999999</v>
      </c>
      <c r="P3539">
        <v>140.00720000000001</v>
      </c>
      <c r="Q3539">
        <v>144.00880000000001</v>
      </c>
    </row>
    <row r="3540" spans="1:17" x14ac:dyDescent="0.25">
      <c r="A3540">
        <v>2200</v>
      </c>
      <c r="B3540">
        <v>99.991200000000006</v>
      </c>
      <c r="C3540">
        <v>105.0176</v>
      </c>
      <c r="D3540">
        <v>115.99760000000001</v>
      </c>
      <c r="E3540">
        <v>124.9768</v>
      </c>
      <c r="F3540">
        <v>134.98079999999999</v>
      </c>
      <c r="G3540">
        <v>134.98079999999999</v>
      </c>
      <c r="H3540">
        <v>134.98079999999999</v>
      </c>
      <c r="I3540">
        <v>130.00319999999999</v>
      </c>
      <c r="J3540">
        <v>126.9776</v>
      </c>
      <c r="K3540">
        <v>122.488</v>
      </c>
      <c r="L3540">
        <v>115.02160000000001</v>
      </c>
      <c r="M3540">
        <v>122.976</v>
      </c>
      <c r="N3540">
        <v>126.9776</v>
      </c>
      <c r="O3540">
        <v>136.00559999999999</v>
      </c>
      <c r="P3540">
        <v>142.00800000000001</v>
      </c>
      <c r="Q3540">
        <v>144.98480000000001</v>
      </c>
    </row>
    <row r="3541" spans="1:17" x14ac:dyDescent="0.25">
      <c r="A3541">
        <v>2400</v>
      </c>
      <c r="B3541">
        <v>105.0176</v>
      </c>
      <c r="C3541">
        <v>109.9952</v>
      </c>
      <c r="D3541">
        <v>115.99760000000001</v>
      </c>
      <c r="E3541">
        <v>134.98079999999999</v>
      </c>
      <c r="F3541">
        <v>126.9776</v>
      </c>
      <c r="G3541">
        <v>119.9992</v>
      </c>
      <c r="H3541">
        <v>119.9992</v>
      </c>
      <c r="I3541">
        <v>119.9992</v>
      </c>
      <c r="J3541">
        <v>115.02160000000001</v>
      </c>
      <c r="K3541">
        <v>117.5104</v>
      </c>
      <c r="L3541">
        <v>119.9992</v>
      </c>
      <c r="M3541">
        <v>134.98079999999999</v>
      </c>
      <c r="N3541">
        <v>136.00559999999999</v>
      </c>
      <c r="O3541">
        <v>142.98400000000001</v>
      </c>
      <c r="P3541">
        <v>152.012</v>
      </c>
      <c r="Q3541">
        <v>154.0128</v>
      </c>
    </row>
    <row r="3542" spans="1:17" x14ac:dyDescent="0.25">
      <c r="A3542">
        <v>2600</v>
      </c>
      <c r="B3542">
        <v>109.9952</v>
      </c>
      <c r="C3542">
        <v>115.02160000000001</v>
      </c>
      <c r="D3542">
        <v>115.02160000000001</v>
      </c>
      <c r="E3542">
        <v>124.0008</v>
      </c>
      <c r="F3542">
        <v>126.9776</v>
      </c>
      <c r="G3542">
        <v>121.024</v>
      </c>
      <c r="H3542">
        <v>119.9992</v>
      </c>
      <c r="I3542">
        <v>119.9992</v>
      </c>
      <c r="J3542">
        <v>119.9992</v>
      </c>
      <c r="K3542">
        <v>119.0232</v>
      </c>
      <c r="L3542">
        <v>124.9768</v>
      </c>
      <c r="M3542">
        <v>140.00720000000001</v>
      </c>
      <c r="N3542">
        <v>144.98480000000001</v>
      </c>
      <c r="O3542">
        <v>150.0112</v>
      </c>
      <c r="P3542">
        <v>160.01519999999999</v>
      </c>
      <c r="Q3542">
        <v>160.01519999999999</v>
      </c>
    </row>
    <row r="3543" spans="1:17" x14ac:dyDescent="0.25">
      <c r="A3543">
        <v>2700</v>
      </c>
      <c r="B3543">
        <v>115.02160000000001</v>
      </c>
      <c r="C3543">
        <v>119.9992</v>
      </c>
      <c r="D3543">
        <v>113.99679999999999</v>
      </c>
      <c r="E3543">
        <v>122.976</v>
      </c>
      <c r="F3543">
        <v>132.97999999999999</v>
      </c>
      <c r="G3543">
        <v>130.97919999999999</v>
      </c>
      <c r="H3543">
        <v>127.51439999999999</v>
      </c>
      <c r="I3543">
        <v>124.9768</v>
      </c>
      <c r="J3543">
        <v>124.9768</v>
      </c>
      <c r="K3543">
        <v>127.51439999999999</v>
      </c>
      <c r="L3543">
        <v>130.00319999999999</v>
      </c>
      <c r="M3543">
        <v>144.98480000000001</v>
      </c>
      <c r="N3543">
        <v>152.012</v>
      </c>
      <c r="O3543">
        <v>154.0128</v>
      </c>
      <c r="P3543">
        <v>160.01519999999999</v>
      </c>
      <c r="Q3543">
        <v>160.01519999999999</v>
      </c>
    </row>
    <row r="3544" spans="1:17" x14ac:dyDescent="0.25">
      <c r="A3544">
        <v>2800</v>
      </c>
      <c r="B3544">
        <v>119.9992</v>
      </c>
      <c r="C3544">
        <v>119.9992</v>
      </c>
      <c r="D3544">
        <v>134.98079999999999</v>
      </c>
      <c r="E3544">
        <v>121.024</v>
      </c>
      <c r="F3544">
        <v>136.00559999999999</v>
      </c>
      <c r="G3544">
        <v>142.98400000000001</v>
      </c>
      <c r="H3544">
        <v>140.00720000000001</v>
      </c>
      <c r="I3544">
        <v>134.98079999999999</v>
      </c>
      <c r="J3544">
        <v>134.98079999999999</v>
      </c>
      <c r="K3544">
        <v>137.51840000000001</v>
      </c>
      <c r="L3544">
        <v>140.00720000000001</v>
      </c>
      <c r="M3544">
        <v>154.9888</v>
      </c>
      <c r="N3544">
        <v>154.9888</v>
      </c>
      <c r="O3544">
        <v>160.01519999999999</v>
      </c>
      <c r="P3544">
        <v>160.01519999999999</v>
      </c>
      <c r="Q3544">
        <v>160.01519999999999</v>
      </c>
    </row>
    <row r="3545" spans="1:17" x14ac:dyDescent="0.25">
      <c r="A3545">
        <v>2900</v>
      </c>
      <c r="B3545">
        <v>115.02160000000001</v>
      </c>
      <c r="C3545">
        <v>115.02160000000001</v>
      </c>
      <c r="D3545">
        <v>119.9992</v>
      </c>
      <c r="E3545">
        <v>130.00319999999999</v>
      </c>
      <c r="F3545">
        <v>140.00720000000001</v>
      </c>
      <c r="G3545">
        <v>154.9888</v>
      </c>
      <c r="H3545">
        <v>150.0112</v>
      </c>
      <c r="I3545">
        <v>150.0112</v>
      </c>
      <c r="J3545">
        <v>150.0112</v>
      </c>
      <c r="K3545">
        <v>154.9888</v>
      </c>
      <c r="L3545">
        <v>160.01519999999999</v>
      </c>
      <c r="M3545">
        <v>160.01519999999999</v>
      </c>
      <c r="N3545">
        <v>160.01519999999999</v>
      </c>
      <c r="O3545">
        <v>160.01519999999999</v>
      </c>
      <c r="P3545">
        <v>160.01519999999999</v>
      </c>
      <c r="Q3545">
        <v>160.01519999999999</v>
      </c>
    </row>
    <row r="3546" spans="1:17" x14ac:dyDescent="0.25">
      <c r="A3546">
        <v>3000</v>
      </c>
      <c r="B3546">
        <v>109.9952</v>
      </c>
      <c r="C3546">
        <v>109.9952</v>
      </c>
      <c r="D3546">
        <v>140.00720000000001</v>
      </c>
      <c r="E3546">
        <v>140.00720000000001</v>
      </c>
      <c r="F3546">
        <v>150.0112</v>
      </c>
      <c r="G3546">
        <v>160.01519999999999</v>
      </c>
      <c r="H3546">
        <v>160.01519999999999</v>
      </c>
      <c r="I3546">
        <v>160.01519999999999</v>
      </c>
      <c r="J3546">
        <v>160.01519999999999</v>
      </c>
      <c r="K3546">
        <v>160.01519999999999</v>
      </c>
      <c r="L3546">
        <v>160.01519999999999</v>
      </c>
      <c r="M3546">
        <v>160.01519999999999</v>
      </c>
      <c r="N3546">
        <v>160.01519999999999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3200</v>
      </c>
      <c r="B3547">
        <v>109.9952</v>
      </c>
      <c r="C3547">
        <v>109.9952</v>
      </c>
      <c r="D3547">
        <v>140.00720000000001</v>
      </c>
      <c r="E3547">
        <v>140.00720000000001</v>
      </c>
      <c r="F3547">
        <v>154.9888</v>
      </c>
      <c r="G3547">
        <v>160.01519999999999</v>
      </c>
      <c r="H3547">
        <v>160.01519999999999</v>
      </c>
      <c r="I3547">
        <v>160.01519999999999</v>
      </c>
      <c r="J3547">
        <v>160.01519999999999</v>
      </c>
      <c r="K3547">
        <v>160.01519999999999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3500</v>
      </c>
      <c r="B3548">
        <v>109.9952</v>
      </c>
      <c r="C3548">
        <v>109.9952</v>
      </c>
      <c r="D3548">
        <v>130.00319999999999</v>
      </c>
      <c r="E3548">
        <v>140.00720000000001</v>
      </c>
      <c r="F3548">
        <v>150.0112</v>
      </c>
      <c r="G3548">
        <v>150.0112</v>
      </c>
      <c r="H3548">
        <v>150.0112</v>
      </c>
      <c r="I3548">
        <v>150.0112</v>
      </c>
      <c r="J3548">
        <v>150.0112</v>
      </c>
      <c r="K3548">
        <v>150.0112</v>
      </c>
      <c r="L3548">
        <v>150.0112</v>
      </c>
      <c r="M3548">
        <v>150.0112</v>
      </c>
      <c r="N3548">
        <v>150.0112</v>
      </c>
      <c r="O3548">
        <v>150.0112</v>
      </c>
      <c r="P3548">
        <v>150.0112</v>
      </c>
      <c r="Q3548">
        <v>150.0112</v>
      </c>
    </row>
    <row r="3550" spans="1:17" x14ac:dyDescent="0.25">
      <c r="A3550" t="s">
        <v>1127</v>
      </c>
      <c r="B3550" t="s">
        <v>392</v>
      </c>
    </row>
    <row r="3551" spans="1:17" x14ac:dyDescent="0.25">
      <c r="B3551" t="s">
        <v>26</v>
      </c>
    </row>
    <row r="3552" spans="1:17" x14ac:dyDescent="0.25">
      <c r="A3552" t="s">
        <v>22</v>
      </c>
      <c r="B3552">
        <v>0</v>
      </c>
      <c r="C3552">
        <v>10</v>
      </c>
      <c r="D3552">
        <v>20</v>
      </c>
      <c r="E3552">
        <v>30</v>
      </c>
      <c r="F3552">
        <v>45</v>
      </c>
      <c r="G3552">
        <v>55</v>
      </c>
      <c r="H3552">
        <v>65</v>
      </c>
      <c r="I3552">
        <v>75</v>
      </c>
      <c r="J3552">
        <v>85</v>
      </c>
      <c r="K3552">
        <v>95</v>
      </c>
      <c r="L3552">
        <v>110</v>
      </c>
      <c r="M3552">
        <v>120</v>
      </c>
      <c r="N3552">
        <v>125</v>
      </c>
      <c r="O3552">
        <v>130</v>
      </c>
      <c r="P3552">
        <v>135</v>
      </c>
      <c r="Q3552">
        <v>140</v>
      </c>
    </row>
    <row r="3553" spans="1:17" x14ac:dyDescent="0.25">
      <c r="A3553">
        <v>400</v>
      </c>
      <c r="B3553">
        <v>34.989600000000003</v>
      </c>
      <c r="C3553">
        <v>34.989600000000003</v>
      </c>
      <c r="D3553">
        <v>40.015999999999998</v>
      </c>
      <c r="E3553">
        <v>40.015999999999998</v>
      </c>
      <c r="F3553">
        <v>50.02</v>
      </c>
      <c r="G3553">
        <v>50.02</v>
      </c>
      <c r="H3553">
        <v>54.997599999999998</v>
      </c>
      <c r="I3553">
        <v>60.024000000000001</v>
      </c>
      <c r="J3553">
        <v>61</v>
      </c>
      <c r="K3553">
        <v>65.001599999999996</v>
      </c>
      <c r="L3553">
        <v>69.979200000000006</v>
      </c>
      <c r="M3553">
        <v>69.979200000000006</v>
      </c>
      <c r="N3553">
        <v>69.979200000000006</v>
      </c>
      <c r="O3553">
        <v>71.004000000000005</v>
      </c>
      <c r="P3553">
        <v>79.983199999999997</v>
      </c>
      <c r="Q3553">
        <v>79.983199999999997</v>
      </c>
    </row>
    <row r="3554" spans="1:17" x14ac:dyDescent="0.25">
      <c r="A3554">
        <v>600</v>
      </c>
      <c r="B3554">
        <v>34.989600000000003</v>
      </c>
      <c r="C3554">
        <v>34.989600000000003</v>
      </c>
      <c r="D3554">
        <v>40.015999999999998</v>
      </c>
      <c r="E3554">
        <v>44.993600000000001</v>
      </c>
      <c r="F3554">
        <v>60.024000000000001</v>
      </c>
      <c r="G3554">
        <v>60.024000000000001</v>
      </c>
      <c r="H3554">
        <v>65.001599999999996</v>
      </c>
      <c r="I3554">
        <v>69.979200000000006</v>
      </c>
      <c r="J3554">
        <v>71.004000000000005</v>
      </c>
      <c r="K3554">
        <v>75.005600000000001</v>
      </c>
      <c r="L3554">
        <v>79.983199999999997</v>
      </c>
      <c r="M3554">
        <v>79.983199999999997</v>
      </c>
      <c r="N3554">
        <v>79.983199999999997</v>
      </c>
      <c r="O3554">
        <v>79.983199999999997</v>
      </c>
      <c r="P3554">
        <v>79.983199999999997</v>
      </c>
      <c r="Q3554">
        <v>79.983199999999997</v>
      </c>
    </row>
    <row r="3555" spans="1:17" x14ac:dyDescent="0.25">
      <c r="A3555">
        <v>650</v>
      </c>
      <c r="B3555">
        <v>42.992800000000003</v>
      </c>
      <c r="C3555">
        <v>42.992800000000003</v>
      </c>
      <c r="D3555">
        <v>42.992800000000003</v>
      </c>
      <c r="E3555">
        <v>50.02</v>
      </c>
      <c r="F3555">
        <v>65.001599999999996</v>
      </c>
      <c r="G3555">
        <v>69.979200000000006</v>
      </c>
      <c r="H3555">
        <v>75.005600000000001</v>
      </c>
      <c r="I3555">
        <v>75.005600000000001</v>
      </c>
      <c r="J3555">
        <v>79.983199999999997</v>
      </c>
      <c r="K3555">
        <v>79.983199999999997</v>
      </c>
      <c r="L3555">
        <v>99.991200000000006</v>
      </c>
      <c r="M3555">
        <v>99.991200000000006</v>
      </c>
      <c r="N3555">
        <v>99.991200000000006</v>
      </c>
      <c r="O3555">
        <v>99.991200000000006</v>
      </c>
      <c r="P3555">
        <v>99.991200000000006</v>
      </c>
      <c r="Q3555">
        <v>99.991200000000006</v>
      </c>
    </row>
    <row r="3556" spans="1:17" x14ac:dyDescent="0.25">
      <c r="A3556">
        <v>800</v>
      </c>
      <c r="B3556">
        <v>44.993600000000001</v>
      </c>
      <c r="C3556">
        <v>48.019199999999998</v>
      </c>
      <c r="D3556">
        <v>48.019199999999998</v>
      </c>
      <c r="E3556">
        <v>60.024000000000001</v>
      </c>
      <c r="F3556">
        <v>63.976799999999997</v>
      </c>
      <c r="G3556">
        <v>71.004000000000005</v>
      </c>
      <c r="H3556">
        <v>75.9816</v>
      </c>
      <c r="I3556">
        <v>81.007999999999996</v>
      </c>
      <c r="J3556">
        <v>85.985600000000005</v>
      </c>
      <c r="K3556">
        <v>91.012</v>
      </c>
      <c r="L3556">
        <v>97.990399999999994</v>
      </c>
      <c r="M3556">
        <v>103.0168</v>
      </c>
      <c r="N3556">
        <v>105.0176</v>
      </c>
      <c r="O3556">
        <v>107.9944</v>
      </c>
      <c r="P3556">
        <v>109.9952</v>
      </c>
      <c r="Q3556">
        <v>113.02079999999999</v>
      </c>
    </row>
    <row r="3557" spans="1:17" x14ac:dyDescent="0.25">
      <c r="A3557">
        <v>1000</v>
      </c>
      <c r="B3557">
        <v>50.02</v>
      </c>
      <c r="C3557">
        <v>54.997599999999998</v>
      </c>
      <c r="D3557">
        <v>54.997599999999998</v>
      </c>
      <c r="E3557">
        <v>67.978399999999993</v>
      </c>
      <c r="F3557">
        <v>89.987200000000001</v>
      </c>
      <c r="G3557">
        <v>89.987200000000001</v>
      </c>
      <c r="H3557">
        <v>87.010400000000004</v>
      </c>
      <c r="I3557">
        <v>91.012</v>
      </c>
      <c r="J3557">
        <v>95.013599999999997</v>
      </c>
      <c r="K3557">
        <v>99.015199999999993</v>
      </c>
      <c r="L3557">
        <v>105.0176</v>
      </c>
      <c r="M3557">
        <v>107.9944</v>
      </c>
      <c r="N3557">
        <v>109.9952</v>
      </c>
      <c r="O3557">
        <v>111.996</v>
      </c>
      <c r="P3557">
        <v>113.99679999999999</v>
      </c>
      <c r="Q3557">
        <v>115.99760000000001</v>
      </c>
    </row>
    <row r="3558" spans="1:17" x14ac:dyDescent="0.25">
      <c r="A3558">
        <v>1200</v>
      </c>
      <c r="B3558">
        <v>52.020800000000001</v>
      </c>
      <c r="C3558">
        <v>54.021599999999999</v>
      </c>
      <c r="D3558">
        <v>65.977599999999995</v>
      </c>
      <c r="E3558">
        <v>79.983199999999997</v>
      </c>
      <c r="F3558">
        <v>109.9952</v>
      </c>
      <c r="G3558">
        <v>109.9952</v>
      </c>
      <c r="H3558">
        <v>105.0176</v>
      </c>
      <c r="I3558">
        <v>97.014399999999995</v>
      </c>
      <c r="J3558">
        <v>91.988</v>
      </c>
      <c r="K3558">
        <v>89.011200000000002</v>
      </c>
      <c r="L3558">
        <v>91.012</v>
      </c>
      <c r="M3558">
        <v>91.988</v>
      </c>
      <c r="N3558">
        <v>93.012799999999999</v>
      </c>
      <c r="O3558">
        <v>93.012799999999999</v>
      </c>
      <c r="P3558">
        <v>93.988799999999998</v>
      </c>
      <c r="Q3558">
        <v>93.988799999999998</v>
      </c>
    </row>
    <row r="3559" spans="1:17" x14ac:dyDescent="0.25">
      <c r="A3559">
        <v>1400</v>
      </c>
      <c r="B3559">
        <v>52.9968</v>
      </c>
      <c r="C3559">
        <v>54.997599999999998</v>
      </c>
      <c r="D3559">
        <v>75.005600000000001</v>
      </c>
      <c r="E3559">
        <v>89.987200000000001</v>
      </c>
      <c r="F3559">
        <v>123.0248</v>
      </c>
      <c r="G3559">
        <v>128.00239999999999</v>
      </c>
      <c r="H3559">
        <v>119.9992</v>
      </c>
      <c r="I3559">
        <v>111.996</v>
      </c>
      <c r="J3559">
        <v>105.9936</v>
      </c>
      <c r="K3559">
        <v>101.01600000000001</v>
      </c>
      <c r="L3559">
        <v>99.015199999999993</v>
      </c>
      <c r="M3559">
        <v>97.990399999999994</v>
      </c>
      <c r="N3559">
        <v>97.014399999999995</v>
      </c>
      <c r="O3559">
        <v>95.989599999999996</v>
      </c>
      <c r="P3559">
        <v>95.989599999999996</v>
      </c>
      <c r="Q3559">
        <v>95.013599999999997</v>
      </c>
    </row>
    <row r="3560" spans="1:17" x14ac:dyDescent="0.25">
      <c r="A3560">
        <v>1600</v>
      </c>
      <c r="B3560">
        <v>60.024000000000001</v>
      </c>
      <c r="C3560">
        <v>65.001599999999996</v>
      </c>
      <c r="D3560">
        <v>85.985600000000005</v>
      </c>
      <c r="E3560">
        <v>103.9928</v>
      </c>
      <c r="F3560">
        <v>128.00239999999999</v>
      </c>
      <c r="G3560">
        <v>126.9776</v>
      </c>
      <c r="H3560">
        <v>117.9984</v>
      </c>
      <c r="I3560">
        <v>105.0176</v>
      </c>
      <c r="J3560">
        <v>103.0168</v>
      </c>
      <c r="K3560">
        <v>99.991200000000006</v>
      </c>
      <c r="L3560">
        <v>101.01600000000001</v>
      </c>
      <c r="M3560">
        <v>101.01600000000001</v>
      </c>
      <c r="N3560">
        <v>115.02160000000001</v>
      </c>
      <c r="O3560">
        <v>117.9984</v>
      </c>
      <c r="P3560">
        <v>119.9992</v>
      </c>
      <c r="Q3560">
        <v>124.9768</v>
      </c>
    </row>
    <row r="3561" spans="1:17" x14ac:dyDescent="0.25">
      <c r="A3561">
        <v>1800</v>
      </c>
      <c r="B3561">
        <v>75.005600000000001</v>
      </c>
      <c r="C3561">
        <v>85.009600000000006</v>
      </c>
      <c r="D3561">
        <v>95.989599999999996</v>
      </c>
      <c r="E3561">
        <v>105.0176</v>
      </c>
      <c r="F3561">
        <v>132.00399999999999</v>
      </c>
      <c r="G3561">
        <v>122.976</v>
      </c>
      <c r="H3561">
        <v>103.0168</v>
      </c>
      <c r="I3561">
        <v>99.991200000000006</v>
      </c>
      <c r="J3561">
        <v>97.990399999999994</v>
      </c>
      <c r="K3561">
        <v>93.988799999999998</v>
      </c>
      <c r="L3561">
        <v>97.990399999999994</v>
      </c>
      <c r="M3561">
        <v>103.9928</v>
      </c>
      <c r="N3561">
        <v>115.02160000000001</v>
      </c>
      <c r="O3561">
        <v>126.0016</v>
      </c>
      <c r="P3561">
        <v>138.98240000000001</v>
      </c>
      <c r="Q3561">
        <v>142.98400000000001</v>
      </c>
    </row>
    <row r="3562" spans="1:17" x14ac:dyDescent="0.25">
      <c r="A3562">
        <v>2000</v>
      </c>
      <c r="B3562">
        <v>85.009600000000006</v>
      </c>
      <c r="C3562">
        <v>95.013599999999997</v>
      </c>
      <c r="D3562">
        <v>109.9952</v>
      </c>
      <c r="E3562">
        <v>115.99760000000001</v>
      </c>
      <c r="F3562">
        <v>134.98079999999999</v>
      </c>
      <c r="G3562">
        <v>122.976</v>
      </c>
      <c r="H3562">
        <v>113.99679999999999</v>
      </c>
      <c r="I3562">
        <v>117.0224</v>
      </c>
      <c r="J3562">
        <v>111.996</v>
      </c>
      <c r="K3562">
        <v>109.9952</v>
      </c>
      <c r="L3562">
        <v>122</v>
      </c>
      <c r="M3562">
        <v>124.9768</v>
      </c>
      <c r="N3562">
        <v>122.976</v>
      </c>
      <c r="O3562">
        <v>134.98079999999999</v>
      </c>
      <c r="P3562">
        <v>140.00720000000001</v>
      </c>
      <c r="Q3562">
        <v>144.00880000000001</v>
      </c>
    </row>
    <row r="3563" spans="1:17" x14ac:dyDescent="0.25">
      <c r="A3563">
        <v>2200</v>
      </c>
      <c r="B3563">
        <v>99.991200000000006</v>
      </c>
      <c r="C3563">
        <v>105.0176</v>
      </c>
      <c r="D3563">
        <v>115.99760000000001</v>
      </c>
      <c r="E3563">
        <v>130.00319999999999</v>
      </c>
      <c r="F3563">
        <v>134.98079999999999</v>
      </c>
      <c r="G3563">
        <v>134.98079999999999</v>
      </c>
      <c r="H3563">
        <v>134.98079999999999</v>
      </c>
      <c r="I3563">
        <v>127.51439999999999</v>
      </c>
      <c r="J3563">
        <v>122.976</v>
      </c>
      <c r="K3563">
        <v>122</v>
      </c>
      <c r="L3563">
        <v>132.00399999999999</v>
      </c>
      <c r="M3563">
        <v>134.98079999999999</v>
      </c>
      <c r="N3563">
        <v>134.98079999999999</v>
      </c>
      <c r="O3563">
        <v>136.00559999999999</v>
      </c>
      <c r="P3563">
        <v>136.98159999999999</v>
      </c>
      <c r="Q3563">
        <v>144.98480000000001</v>
      </c>
    </row>
    <row r="3564" spans="1:17" x14ac:dyDescent="0.25">
      <c r="A3564">
        <v>2400</v>
      </c>
      <c r="B3564">
        <v>105.0176</v>
      </c>
      <c r="C3564">
        <v>109.9952</v>
      </c>
      <c r="D3564">
        <v>115.99760000000001</v>
      </c>
      <c r="E3564">
        <v>136.98159999999999</v>
      </c>
      <c r="F3564">
        <v>138.00640000000001</v>
      </c>
      <c r="G3564">
        <v>140.00720000000001</v>
      </c>
      <c r="H3564">
        <v>134.98079999999999</v>
      </c>
      <c r="I3564">
        <v>124.9768</v>
      </c>
      <c r="J3564">
        <v>124.0008</v>
      </c>
      <c r="K3564">
        <v>119.9992</v>
      </c>
      <c r="L3564">
        <v>124.9768</v>
      </c>
      <c r="M3564">
        <v>134.98079999999999</v>
      </c>
      <c r="N3564">
        <v>141.03200000000001</v>
      </c>
      <c r="O3564">
        <v>147.9616</v>
      </c>
      <c r="P3564">
        <v>146.98560000000001</v>
      </c>
      <c r="Q3564">
        <v>154.0128</v>
      </c>
    </row>
    <row r="3565" spans="1:17" x14ac:dyDescent="0.25">
      <c r="A3565">
        <v>2600</v>
      </c>
      <c r="B3565">
        <v>109.9952</v>
      </c>
      <c r="C3565">
        <v>115.02160000000001</v>
      </c>
      <c r="D3565">
        <v>115.02160000000001</v>
      </c>
      <c r="E3565">
        <v>134.98079999999999</v>
      </c>
      <c r="F3565">
        <v>138.00640000000001</v>
      </c>
      <c r="G3565">
        <v>140.00720000000001</v>
      </c>
      <c r="H3565">
        <v>134.98079999999999</v>
      </c>
      <c r="I3565">
        <v>132.00399999999999</v>
      </c>
      <c r="J3565">
        <v>124.9768</v>
      </c>
      <c r="K3565">
        <v>111.996</v>
      </c>
      <c r="L3565">
        <v>117.5104</v>
      </c>
      <c r="M3565">
        <v>139.95840000000001</v>
      </c>
      <c r="N3565">
        <v>149.9624</v>
      </c>
      <c r="O3565">
        <v>154.9888</v>
      </c>
      <c r="P3565">
        <v>156.9896</v>
      </c>
      <c r="Q3565">
        <v>159.96639999999999</v>
      </c>
    </row>
    <row r="3566" spans="1:17" x14ac:dyDescent="0.25">
      <c r="A3566">
        <v>2700</v>
      </c>
      <c r="B3566">
        <v>115.02160000000001</v>
      </c>
      <c r="C3566">
        <v>119.9992</v>
      </c>
      <c r="D3566">
        <v>113.99679999999999</v>
      </c>
      <c r="E3566">
        <v>122.976</v>
      </c>
      <c r="F3566">
        <v>132.97999999999999</v>
      </c>
      <c r="G3566">
        <v>130.97919999999999</v>
      </c>
      <c r="H3566">
        <v>117.5104</v>
      </c>
      <c r="I3566">
        <v>109.9952</v>
      </c>
      <c r="J3566">
        <v>109.9952</v>
      </c>
      <c r="K3566">
        <v>112.48399999999999</v>
      </c>
      <c r="L3566">
        <v>124.9768</v>
      </c>
      <c r="M3566">
        <v>152.5</v>
      </c>
      <c r="N3566">
        <v>156.9896</v>
      </c>
      <c r="O3566">
        <v>158.99039999999999</v>
      </c>
      <c r="P3566">
        <v>154.9888</v>
      </c>
      <c r="Q3566">
        <v>154.9888</v>
      </c>
    </row>
    <row r="3567" spans="1:17" x14ac:dyDescent="0.25">
      <c r="A3567">
        <v>2800</v>
      </c>
      <c r="B3567">
        <v>119.9992</v>
      </c>
      <c r="C3567">
        <v>119.9992</v>
      </c>
      <c r="D3567">
        <v>134.98079999999999</v>
      </c>
      <c r="E3567">
        <v>121.024</v>
      </c>
      <c r="F3567">
        <v>136.00559999999999</v>
      </c>
      <c r="G3567">
        <v>134.98079999999999</v>
      </c>
      <c r="H3567">
        <v>124.9768</v>
      </c>
      <c r="I3567">
        <v>115.02160000000001</v>
      </c>
      <c r="J3567">
        <v>119.9992</v>
      </c>
      <c r="K3567">
        <v>122.488</v>
      </c>
      <c r="L3567">
        <v>140.00720000000001</v>
      </c>
      <c r="M3567">
        <v>159.96639999999999</v>
      </c>
      <c r="N3567">
        <v>159.96639999999999</v>
      </c>
      <c r="O3567">
        <v>160.01519999999999</v>
      </c>
      <c r="P3567">
        <v>160.01519999999999</v>
      </c>
      <c r="Q3567">
        <v>160.01519999999999</v>
      </c>
    </row>
    <row r="3568" spans="1:17" x14ac:dyDescent="0.25">
      <c r="A3568">
        <v>2900</v>
      </c>
      <c r="B3568">
        <v>115.02160000000001</v>
      </c>
      <c r="C3568">
        <v>115.02160000000001</v>
      </c>
      <c r="D3568">
        <v>119.9992</v>
      </c>
      <c r="E3568">
        <v>130.00319999999999</v>
      </c>
      <c r="F3568">
        <v>140.00720000000001</v>
      </c>
      <c r="G3568">
        <v>144.98480000000001</v>
      </c>
      <c r="H3568">
        <v>134.98079999999999</v>
      </c>
      <c r="I3568">
        <v>124.9768</v>
      </c>
      <c r="J3568">
        <v>130.00319999999999</v>
      </c>
      <c r="K3568">
        <v>136.98159999999999</v>
      </c>
      <c r="L3568">
        <v>150.0112</v>
      </c>
      <c r="M3568">
        <v>160.01519999999999</v>
      </c>
      <c r="N3568">
        <v>160.01519999999999</v>
      </c>
      <c r="O3568">
        <v>160.01519999999999</v>
      </c>
      <c r="P3568">
        <v>160.01519999999999</v>
      </c>
      <c r="Q3568">
        <v>160.01519999999999</v>
      </c>
    </row>
    <row r="3569" spans="1:17" x14ac:dyDescent="0.25">
      <c r="A3569">
        <v>3000</v>
      </c>
      <c r="B3569">
        <v>109.9952</v>
      </c>
      <c r="C3569">
        <v>109.9952</v>
      </c>
      <c r="D3569">
        <v>140.00720000000001</v>
      </c>
      <c r="E3569">
        <v>140.00720000000001</v>
      </c>
      <c r="F3569">
        <v>150.0112</v>
      </c>
      <c r="G3569">
        <v>154.9888</v>
      </c>
      <c r="H3569">
        <v>144.98480000000001</v>
      </c>
      <c r="I3569">
        <v>140.00720000000001</v>
      </c>
      <c r="J3569">
        <v>140.00720000000001</v>
      </c>
      <c r="K3569">
        <v>144.98480000000001</v>
      </c>
      <c r="L3569">
        <v>154.9888</v>
      </c>
      <c r="M3569">
        <v>160.01519999999999</v>
      </c>
      <c r="N3569">
        <v>160.01519999999999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3200</v>
      </c>
      <c r="B3570">
        <v>109.9952</v>
      </c>
      <c r="C3570">
        <v>109.9952</v>
      </c>
      <c r="D3570">
        <v>140.00720000000001</v>
      </c>
      <c r="E3570">
        <v>140.00720000000001</v>
      </c>
      <c r="F3570">
        <v>154.9888</v>
      </c>
      <c r="G3570">
        <v>160.01519999999999</v>
      </c>
      <c r="H3570">
        <v>160.01519999999999</v>
      </c>
      <c r="I3570">
        <v>160.01519999999999</v>
      </c>
      <c r="J3570">
        <v>160.01519999999999</v>
      </c>
      <c r="K3570">
        <v>160.01519999999999</v>
      </c>
      <c r="L3570">
        <v>160.01519999999999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3500</v>
      </c>
      <c r="B3571">
        <v>109.9952</v>
      </c>
      <c r="C3571">
        <v>109.9952</v>
      </c>
      <c r="D3571">
        <v>130.00319999999999</v>
      </c>
      <c r="E3571">
        <v>140.00720000000001</v>
      </c>
      <c r="F3571">
        <v>150.0112</v>
      </c>
      <c r="G3571">
        <v>150.0112</v>
      </c>
      <c r="H3571">
        <v>150.0112</v>
      </c>
      <c r="I3571">
        <v>150.0112</v>
      </c>
      <c r="J3571">
        <v>150.0112</v>
      </c>
      <c r="K3571">
        <v>150.0112</v>
      </c>
      <c r="L3571">
        <v>150.0112</v>
      </c>
      <c r="M3571">
        <v>150.0112</v>
      </c>
      <c r="N3571">
        <v>150.0112</v>
      </c>
      <c r="O3571">
        <v>150.0112</v>
      </c>
      <c r="P3571">
        <v>150.0112</v>
      </c>
      <c r="Q3571">
        <v>150.0112</v>
      </c>
    </row>
    <row r="3573" spans="1:17" x14ac:dyDescent="0.25">
      <c r="A3573" t="s">
        <v>393</v>
      </c>
      <c r="B3573" t="s">
        <v>394</v>
      </c>
    </row>
    <row r="3574" spans="1:17" x14ac:dyDescent="0.25">
      <c r="A3574" t="s">
        <v>3</v>
      </c>
      <c r="B3574" t="s">
        <v>6</v>
      </c>
    </row>
    <row r="3575" spans="1:17" x14ac:dyDescent="0.25">
      <c r="A3575">
        <v>1</v>
      </c>
      <c r="B3575">
        <v>400</v>
      </c>
    </row>
    <row r="3576" spans="1:17" x14ac:dyDescent="0.25">
      <c r="A3576">
        <v>2</v>
      </c>
      <c r="B3576">
        <v>600</v>
      </c>
    </row>
    <row r="3577" spans="1:17" x14ac:dyDescent="0.25">
      <c r="A3577">
        <v>3</v>
      </c>
      <c r="B3577">
        <v>650</v>
      </c>
    </row>
    <row r="3578" spans="1:17" x14ac:dyDescent="0.25">
      <c r="A3578">
        <v>4</v>
      </c>
      <c r="B3578">
        <v>800</v>
      </c>
    </row>
    <row r="3579" spans="1:17" x14ac:dyDescent="0.25">
      <c r="A3579">
        <v>5</v>
      </c>
      <c r="B3579">
        <v>1000</v>
      </c>
    </row>
    <row r="3580" spans="1:17" x14ac:dyDescent="0.25">
      <c r="A3580">
        <v>6</v>
      </c>
      <c r="B3580">
        <v>1200</v>
      </c>
    </row>
    <row r="3581" spans="1:17" x14ac:dyDescent="0.25">
      <c r="A3581">
        <v>7</v>
      </c>
      <c r="B3581">
        <v>1400</v>
      </c>
    </row>
    <row r="3582" spans="1:17" x14ac:dyDescent="0.25">
      <c r="A3582">
        <v>8</v>
      </c>
      <c r="B3582">
        <v>1600</v>
      </c>
    </row>
    <row r="3583" spans="1:17" x14ac:dyDescent="0.25">
      <c r="A3583">
        <v>9</v>
      </c>
      <c r="B3583">
        <v>1800</v>
      </c>
    </row>
    <row r="3584" spans="1:17" x14ac:dyDescent="0.25">
      <c r="A3584">
        <v>10</v>
      </c>
      <c r="B3584">
        <v>2000</v>
      </c>
    </row>
    <row r="3585" spans="1:2" x14ac:dyDescent="0.25">
      <c r="A3585">
        <v>11</v>
      </c>
      <c r="B3585">
        <v>2200</v>
      </c>
    </row>
    <row r="3586" spans="1:2" x14ac:dyDescent="0.25">
      <c r="A3586">
        <v>12</v>
      </c>
      <c r="B3586">
        <v>2400</v>
      </c>
    </row>
    <row r="3587" spans="1:2" x14ac:dyDescent="0.25">
      <c r="A3587">
        <v>13</v>
      </c>
      <c r="B3587">
        <v>2600</v>
      </c>
    </row>
    <row r="3588" spans="1:2" x14ac:dyDescent="0.25">
      <c r="A3588">
        <v>14</v>
      </c>
      <c r="B3588">
        <v>2700</v>
      </c>
    </row>
    <row r="3589" spans="1:2" x14ac:dyDescent="0.25">
      <c r="A3589">
        <v>15</v>
      </c>
      <c r="B3589">
        <v>2800</v>
      </c>
    </row>
    <row r="3590" spans="1:2" x14ac:dyDescent="0.25">
      <c r="A3590">
        <v>16</v>
      </c>
      <c r="B3590">
        <v>2900</v>
      </c>
    </row>
    <row r="3591" spans="1:2" x14ac:dyDescent="0.25">
      <c r="A3591">
        <v>17</v>
      </c>
      <c r="B3591">
        <v>3000</v>
      </c>
    </row>
    <row r="3592" spans="1:2" x14ac:dyDescent="0.25">
      <c r="A3592">
        <v>18</v>
      </c>
      <c r="B3592">
        <v>3200</v>
      </c>
    </row>
    <row r="3593" spans="1:2" x14ac:dyDescent="0.25">
      <c r="A3593">
        <v>19</v>
      </c>
      <c r="B3593">
        <v>3500</v>
      </c>
    </row>
    <row r="3595" spans="1:2" x14ac:dyDescent="0.25">
      <c r="A3595" t="s">
        <v>395</v>
      </c>
      <c r="B3595" t="s">
        <v>396</v>
      </c>
    </row>
    <row r="3596" spans="1:2" x14ac:dyDescent="0.25">
      <c r="A3596" t="s">
        <v>3</v>
      </c>
      <c r="B3596" t="s">
        <v>16</v>
      </c>
    </row>
    <row r="3597" spans="1:2" x14ac:dyDescent="0.25">
      <c r="A3597">
        <v>1</v>
      </c>
      <c r="B3597">
        <v>0</v>
      </c>
    </row>
    <row r="3598" spans="1:2" x14ac:dyDescent="0.25">
      <c r="A3598">
        <v>2</v>
      </c>
      <c r="B3598">
        <v>9.9864130000000007</v>
      </c>
    </row>
    <row r="3599" spans="1:2" x14ac:dyDescent="0.25">
      <c r="A3599">
        <v>3</v>
      </c>
      <c r="B3599">
        <v>19.972826000000001</v>
      </c>
    </row>
    <row r="3600" spans="1:2" x14ac:dyDescent="0.25">
      <c r="A3600">
        <v>4</v>
      </c>
      <c r="B3600">
        <v>30.027173999999999</v>
      </c>
    </row>
    <row r="3601" spans="1:17" x14ac:dyDescent="0.25">
      <c r="A3601">
        <v>5</v>
      </c>
      <c r="B3601">
        <v>44.972825999999998</v>
      </c>
    </row>
    <row r="3602" spans="1:17" x14ac:dyDescent="0.25">
      <c r="A3602">
        <v>6</v>
      </c>
      <c r="B3602">
        <v>55.027172999999998</v>
      </c>
    </row>
    <row r="3603" spans="1:17" x14ac:dyDescent="0.25">
      <c r="A3603">
        <v>7</v>
      </c>
      <c r="B3603">
        <v>65.013586000000004</v>
      </c>
    </row>
    <row r="3604" spans="1:17" x14ac:dyDescent="0.25">
      <c r="A3604">
        <v>8</v>
      </c>
      <c r="B3604">
        <v>74.999999000000003</v>
      </c>
    </row>
    <row r="3605" spans="1:17" x14ac:dyDescent="0.25">
      <c r="A3605">
        <v>9</v>
      </c>
      <c r="B3605">
        <v>84.986412000000001</v>
      </c>
    </row>
    <row r="3606" spans="1:17" x14ac:dyDescent="0.25">
      <c r="A3606">
        <v>10</v>
      </c>
      <c r="B3606">
        <v>94.972825</v>
      </c>
    </row>
    <row r="3607" spans="1:17" x14ac:dyDescent="0.25">
      <c r="A3607">
        <v>11</v>
      </c>
      <c r="B3607">
        <v>109.986412</v>
      </c>
    </row>
    <row r="3608" spans="1:17" x14ac:dyDescent="0.25">
      <c r="A3608">
        <v>12</v>
      </c>
      <c r="B3608">
        <v>119.972825</v>
      </c>
    </row>
    <row r="3609" spans="1:17" x14ac:dyDescent="0.25">
      <c r="A3609">
        <v>13</v>
      </c>
      <c r="B3609">
        <v>124.999999</v>
      </c>
    </row>
    <row r="3610" spans="1:17" x14ac:dyDescent="0.25">
      <c r="A3610">
        <v>14</v>
      </c>
      <c r="B3610">
        <v>130.027173</v>
      </c>
    </row>
    <row r="3611" spans="1:17" x14ac:dyDescent="0.25">
      <c r="A3611">
        <v>15</v>
      </c>
      <c r="B3611">
        <v>134.986412</v>
      </c>
    </row>
    <row r="3612" spans="1:17" x14ac:dyDescent="0.25">
      <c r="A3612">
        <v>16</v>
      </c>
      <c r="B3612">
        <v>140.013586</v>
      </c>
    </row>
    <row r="3614" spans="1:17" x14ac:dyDescent="0.25">
      <c r="A3614" t="s">
        <v>397</v>
      </c>
      <c r="B3614" t="s">
        <v>398</v>
      </c>
    </row>
    <row r="3615" spans="1:17" x14ac:dyDescent="0.25">
      <c r="B3615" t="s">
        <v>26</v>
      </c>
    </row>
    <row r="3616" spans="1:17" x14ac:dyDescent="0.25">
      <c r="A3616" t="s">
        <v>22</v>
      </c>
      <c r="B3616">
        <v>0</v>
      </c>
      <c r="C3616">
        <v>10</v>
      </c>
      <c r="D3616">
        <v>20</v>
      </c>
      <c r="E3616">
        <v>30</v>
      </c>
      <c r="F3616">
        <v>45</v>
      </c>
      <c r="G3616">
        <v>55</v>
      </c>
      <c r="H3616">
        <v>65</v>
      </c>
      <c r="I3616">
        <v>75</v>
      </c>
      <c r="J3616">
        <v>85</v>
      </c>
      <c r="K3616">
        <v>95</v>
      </c>
      <c r="L3616">
        <v>110</v>
      </c>
      <c r="M3616">
        <v>120</v>
      </c>
      <c r="N3616">
        <v>125</v>
      </c>
      <c r="O3616">
        <v>130</v>
      </c>
      <c r="P3616">
        <v>135</v>
      </c>
      <c r="Q3616">
        <v>140</v>
      </c>
    </row>
    <row r="3617" spans="1:17" x14ac:dyDescent="0.25">
      <c r="A3617">
        <v>400</v>
      </c>
      <c r="B3617">
        <v>34.989600000000003</v>
      </c>
      <c r="C3617">
        <v>34.989600000000003</v>
      </c>
      <c r="D3617">
        <v>40.015999999999998</v>
      </c>
      <c r="E3617">
        <v>40.015999999999998</v>
      </c>
      <c r="F3617">
        <v>50.02</v>
      </c>
      <c r="G3617">
        <v>50.02</v>
      </c>
      <c r="H3617">
        <v>54.997599999999998</v>
      </c>
      <c r="I3617">
        <v>60.024000000000001</v>
      </c>
      <c r="J3617">
        <v>61</v>
      </c>
      <c r="K3617">
        <v>65.001599999999996</v>
      </c>
      <c r="L3617">
        <v>69.979200000000006</v>
      </c>
      <c r="M3617">
        <v>69.979200000000006</v>
      </c>
      <c r="N3617">
        <v>69.979200000000006</v>
      </c>
      <c r="O3617">
        <v>71.004000000000005</v>
      </c>
      <c r="P3617">
        <v>79.983199999999997</v>
      </c>
      <c r="Q3617">
        <v>79.983199999999997</v>
      </c>
    </row>
    <row r="3618" spans="1:17" x14ac:dyDescent="0.25">
      <c r="A3618">
        <v>600</v>
      </c>
      <c r="B3618">
        <v>34.989600000000003</v>
      </c>
      <c r="C3618">
        <v>34.989600000000003</v>
      </c>
      <c r="D3618">
        <v>40.015999999999998</v>
      </c>
      <c r="E3618">
        <v>44.993600000000001</v>
      </c>
      <c r="F3618">
        <v>60.024000000000001</v>
      </c>
      <c r="G3618">
        <v>60.024000000000001</v>
      </c>
      <c r="H3618">
        <v>65.001599999999996</v>
      </c>
      <c r="I3618">
        <v>69.979200000000006</v>
      </c>
      <c r="J3618">
        <v>71.004000000000005</v>
      </c>
      <c r="K3618">
        <v>75.005600000000001</v>
      </c>
      <c r="L3618">
        <v>79.983199999999997</v>
      </c>
      <c r="M3618">
        <v>79.983199999999997</v>
      </c>
      <c r="N3618">
        <v>79.983199999999997</v>
      </c>
      <c r="O3618">
        <v>79.983199999999997</v>
      </c>
      <c r="P3618">
        <v>79.983199999999997</v>
      </c>
      <c r="Q3618">
        <v>79.983199999999997</v>
      </c>
    </row>
    <row r="3619" spans="1:17" x14ac:dyDescent="0.25">
      <c r="A3619">
        <v>650</v>
      </c>
      <c r="B3619">
        <v>44.993600000000001</v>
      </c>
      <c r="C3619">
        <v>42.992800000000003</v>
      </c>
      <c r="D3619">
        <v>42.992800000000003</v>
      </c>
      <c r="E3619">
        <v>50.02</v>
      </c>
      <c r="F3619">
        <v>65.001599999999996</v>
      </c>
      <c r="G3619">
        <v>69.979200000000006</v>
      </c>
      <c r="H3619">
        <v>75.005600000000001</v>
      </c>
      <c r="I3619">
        <v>75.005600000000001</v>
      </c>
      <c r="J3619">
        <v>79.983199999999997</v>
      </c>
      <c r="K3619">
        <v>79.983199999999997</v>
      </c>
      <c r="L3619">
        <v>99.991200000000006</v>
      </c>
      <c r="M3619">
        <v>99.991200000000006</v>
      </c>
      <c r="N3619">
        <v>99.991200000000006</v>
      </c>
      <c r="O3619">
        <v>99.991200000000006</v>
      </c>
      <c r="P3619">
        <v>99.991200000000006</v>
      </c>
      <c r="Q3619">
        <v>99.991200000000006</v>
      </c>
    </row>
    <row r="3620" spans="1:17" x14ac:dyDescent="0.25">
      <c r="A3620">
        <v>800</v>
      </c>
      <c r="B3620">
        <v>44.993600000000001</v>
      </c>
      <c r="C3620">
        <v>48.019199999999998</v>
      </c>
      <c r="D3620">
        <v>48.019199999999998</v>
      </c>
      <c r="E3620">
        <v>54.021599999999999</v>
      </c>
      <c r="F3620">
        <v>65.001599999999996</v>
      </c>
      <c r="G3620">
        <v>75.005600000000001</v>
      </c>
      <c r="H3620">
        <v>79.983199999999997</v>
      </c>
      <c r="I3620">
        <v>81.007999999999996</v>
      </c>
      <c r="J3620">
        <v>85.985600000000005</v>
      </c>
      <c r="K3620">
        <v>91.012</v>
      </c>
      <c r="L3620">
        <v>97.990399999999994</v>
      </c>
      <c r="M3620">
        <v>103.0168</v>
      </c>
      <c r="N3620">
        <v>105.0176</v>
      </c>
      <c r="O3620">
        <v>107.9944</v>
      </c>
      <c r="P3620">
        <v>109.9952</v>
      </c>
      <c r="Q3620">
        <v>113.02079999999999</v>
      </c>
    </row>
    <row r="3621" spans="1:17" x14ac:dyDescent="0.25">
      <c r="A3621">
        <v>1000</v>
      </c>
      <c r="B3621">
        <v>50.02</v>
      </c>
      <c r="C3621">
        <v>58.023200000000003</v>
      </c>
      <c r="D3621">
        <v>67.002399999999994</v>
      </c>
      <c r="E3621">
        <v>75.9816</v>
      </c>
      <c r="F3621">
        <v>89.011200000000002</v>
      </c>
      <c r="G3621">
        <v>85.009600000000006</v>
      </c>
      <c r="H3621">
        <v>85.009600000000006</v>
      </c>
      <c r="I3621">
        <v>91.012</v>
      </c>
      <c r="J3621">
        <v>95.013599999999997</v>
      </c>
      <c r="K3621">
        <v>99.015199999999993</v>
      </c>
      <c r="L3621">
        <v>105.0176</v>
      </c>
      <c r="M3621">
        <v>107.9944</v>
      </c>
      <c r="N3621">
        <v>109.9952</v>
      </c>
      <c r="O3621">
        <v>111.996</v>
      </c>
      <c r="P3621">
        <v>113.99679999999999</v>
      </c>
      <c r="Q3621">
        <v>115.99760000000001</v>
      </c>
    </row>
    <row r="3622" spans="1:17" x14ac:dyDescent="0.25">
      <c r="A3622">
        <v>1200</v>
      </c>
      <c r="B3622">
        <v>54.021599999999999</v>
      </c>
      <c r="C3622">
        <v>54.021599999999999</v>
      </c>
      <c r="D3622">
        <v>77.982399999999998</v>
      </c>
      <c r="E3622">
        <v>89.011200000000002</v>
      </c>
      <c r="F3622">
        <v>97.990399999999994</v>
      </c>
      <c r="G3622">
        <v>95.013599999999997</v>
      </c>
      <c r="H3622">
        <v>95.013599999999997</v>
      </c>
      <c r="I3622">
        <v>97.990399999999994</v>
      </c>
      <c r="J3622">
        <v>87.986400000000003</v>
      </c>
      <c r="K3622">
        <v>89.011200000000002</v>
      </c>
      <c r="L3622">
        <v>99.991200000000006</v>
      </c>
      <c r="M3622">
        <v>99.991200000000006</v>
      </c>
      <c r="N3622">
        <v>99.991200000000006</v>
      </c>
      <c r="O3622">
        <v>99.991200000000006</v>
      </c>
      <c r="P3622">
        <v>99.991200000000006</v>
      </c>
      <c r="Q3622">
        <v>99.991200000000006</v>
      </c>
    </row>
    <row r="3623" spans="1:17" x14ac:dyDescent="0.25">
      <c r="A3623">
        <v>1400</v>
      </c>
      <c r="B3623">
        <v>58.023200000000003</v>
      </c>
      <c r="C3623">
        <v>58.023200000000003</v>
      </c>
      <c r="D3623">
        <v>89.011200000000002</v>
      </c>
      <c r="E3623">
        <v>103.0168</v>
      </c>
      <c r="F3623">
        <v>113.99679999999999</v>
      </c>
      <c r="G3623">
        <v>111.996</v>
      </c>
      <c r="H3623">
        <v>105.0176</v>
      </c>
      <c r="I3623">
        <v>103.9928</v>
      </c>
      <c r="J3623">
        <v>103.0168</v>
      </c>
      <c r="K3623">
        <v>101.01600000000001</v>
      </c>
      <c r="L3623">
        <v>99.015199999999993</v>
      </c>
      <c r="M3623">
        <v>97.990399999999994</v>
      </c>
      <c r="N3623">
        <v>97.014399999999995</v>
      </c>
      <c r="O3623">
        <v>95.989599999999996</v>
      </c>
      <c r="P3623">
        <v>95.989599999999996</v>
      </c>
      <c r="Q3623">
        <v>95.013599999999997</v>
      </c>
    </row>
    <row r="3624" spans="1:17" x14ac:dyDescent="0.25">
      <c r="A3624">
        <v>1600</v>
      </c>
      <c r="B3624">
        <v>65.001599999999996</v>
      </c>
      <c r="C3624">
        <v>69.979200000000006</v>
      </c>
      <c r="D3624">
        <v>89.987200000000001</v>
      </c>
      <c r="E3624">
        <v>103.0168</v>
      </c>
      <c r="F3624">
        <v>117.0224</v>
      </c>
      <c r="G3624">
        <v>119.9992</v>
      </c>
      <c r="H3624">
        <v>115.02160000000001</v>
      </c>
      <c r="I3624">
        <v>101.992</v>
      </c>
      <c r="J3624">
        <v>99.991200000000006</v>
      </c>
      <c r="K3624">
        <v>99.015199999999993</v>
      </c>
      <c r="L3624">
        <v>103.0168</v>
      </c>
      <c r="M3624">
        <v>107.0184</v>
      </c>
      <c r="N3624">
        <v>115.02160000000001</v>
      </c>
      <c r="O3624">
        <v>117.9984</v>
      </c>
      <c r="P3624">
        <v>119.9992</v>
      </c>
      <c r="Q3624">
        <v>124.9768</v>
      </c>
    </row>
    <row r="3625" spans="1:17" x14ac:dyDescent="0.25">
      <c r="A3625">
        <v>1800</v>
      </c>
      <c r="B3625">
        <v>79.983199999999997</v>
      </c>
      <c r="C3625">
        <v>89.987200000000001</v>
      </c>
      <c r="D3625">
        <v>97.990399999999994</v>
      </c>
      <c r="E3625">
        <v>109.9952</v>
      </c>
      <c r="F3625">
        <v>124.0008</v>
      </c>
      <c r="G3625">
        <v>128.97839999999999</v>
      </c>
      <c r="H3625">
        <v>115.02160000000001</v>
      </c>
      <c r="I3625">
        <v>109.9952</v>
      </c>
      <c r="J3625">
        <v>109.0192</v>
      </c>
      <c r="K3625">
        <v>107.9944</v>
      </c>
      <c r="L3625">
        <v>117.9984</v>
      </c>
      <c r="M3625">
        <v>126.0016</v>
      </c>
      <c r="N3625">
        <v>130.00319999999999</v>
      </c>
      <c r="O3625">
        <v>134.00479999999999</v>
      </c>
      <c r="P3625">
        <v>138.98240000000001</v>
      </c>
      <c r="Q3625">
        <v>142.98400000000001</v>
      </c>
    </row>
    <row r="3626" spans="1:17" x14ac:dyDescent="0.25">
      <c r="A3626">
        <v>2000</v>
      </c>
      <c r="B3626">
        <v>95.013599999999997</v>
      </c>
      <c r="C3626">
        <v>99.991200000000006</v>
      </c>
      <c r="D3626">
        <v>109.9952</v>
      </c>
      <c r="E3626">
        <v>119.9992</v>
      </c>
      <c r="F3626">
        <v>130.00319999999999</v>
      </c>
      <c r="G3626">
        <v>130.00319999999999</v>
      </c>
      <c r="H3626">
        <v>124.9768</v>
      </c>
      <c r="I3626">
        <v>121.024</v>
      </c>
      <c r="J3626">
        <v>115.99760000000001</v>
      </c>
      <c r="K3626">
        <v>109.9952</v>
      </c>
      <c r="L3626">
        <v>109.9952</v>
      </c>
      <c r="M3626">
        <v>119.9992</v>
      </c>
      <c r="N3626">
        <v>124.9768</v>
      </c>
      <c r="O3626">
        <v>134.98079999999999</v>
      </c>
      <c r="P3626">
        <v>140.00720000000001</v>
      </c>
      <c r="Q3626">
        <v>144.00880000000001</v>
      </c>
    </row>
    <row r="3627" spans="1:17" x14ac:dyDescent="0.25">
      <c r="A3627">
        <v>2200</v>
      </c>
      <c r="B3627">
        <v>99.991200000000006</v>
      </c>
      <c r="C3627">
        <v>105.0176</v>
      </c>
      <c r="D3627">
        <v>115.99760000000001</v>
      </c>
      <c r="E3627">
        <v>122.976</v>
      </c>
      <c r="F3627">
        <v>130.00319999999999</v>
      </c>
      <c r="G3627">
        <v>134.98079999999999</v>
      </c>
      <c r="H3627">
        <v>134.98079999999999</v>
      </c>
      <c r="I3627">
        <v>124.9768</v>
      </c>
      <c r="J3627">
        <v>113.02079999999999</v>
      </c>
      <c r="K3627">
        <v>109.0192</v>
      </c>
      <c r="L3627">
        <v>117.0224</v>
      </c>
      <c r="M3627">
        <v>128.97839999999999</v>
      </c>
      <c r="N3627">
        <v>134.98079999999999</v>
      </c>
      <c r="O3627">
        <v>144.00880000000001</v>
      </c>
      <c r="P3627">
        <v>150.0112</v>
      </c>
      <c r="Q3627">
        <v>152.012</v>
      </c>
    </row>
    <row r="3628" spans="1:17" x14ac:dyDescent="0.25">
      <c r="A3628">
        <v>2400</v>
      </c>
      <c r="B3628">
        <v>105.0176</v>
      </c>
      <c r="C3628">
        <v>109.9952</v>
      </c>
      <c r="D3628">
        <v>115.99760000000001</v>
      </c>
      <c r="E3628">
        <v>124.0008</v>
      </c>
      <c r="F3628">
        <v>126.9776</v>
      </c>
      <c r="G3628">
        <v>119.9992</v>
      </c>
      <c r="H3628">
        <v>121.024</v>
      </c>
      <c r="I3628">
        <v>119.9992</v>
      </c>
      <c r="J3628">
        <v>115.02160000000001</v>
      </c>
      <c r="K3628">
        <v>119.9992</v>
      </c>
      <c r="L3628">
        <v>130.00319999999999</v>
      </c>
      <c r="M3628">
        <v>144.98480000000001</v>
      </c>
      <c r="N3628">
        <v>150.0112</v>
      </c>
      <c r="O3628">
        <v>160.01519999999999</v>
      </c>
      <c r="P3628">
        <v>160.01519999999999</v>
      </c>
      <c r="Q3628">
        <v>160.01519999999999</v>
      </c>
    </row>
    <row r="3629" spans="1:17" x14ac:dyDescent="0.25">
      <c r="A3629">
        <v>2600</v>
      </c>
      <c r="B3629">
        <v>109.9952</v>
      </c>
      <c r="C3629">
        <v>115.02160000000001</v>
      </c>
      <c r="D3629">
        <v>115.02160000000001</v>
      </c>
      <c r="E3629">
        <v>124.0008</v>
      </c>
      <c r="F3629">
        <v>126.9776</v>
      </c>
      <c r="G3629">
        <v>121.024</v>
      </c>
      <c r="H3629">
        <v>132.97999999999999</v>
      </c>
      <c r="I3629">
        <v>126.9776</v>
      </c>
      <c r="J3629">
        <v>122</v>
      </c>
      <c r="K3629">
        <v>128.00239999999999</v>
      </c>
      <c r="L3629">
        <v>138.00640000000001</v>
      </c>
      <c r="M3629">
        <v>150.0112</v>
      </c>
      <c r="N3629">
        <v>160.01519999999999</v>
      </c>
      <c r="O3629">
        <v>160.01519999999999</v>
      </c>
      <c r="P3629">
        <v>160.01519999999999</v>
      </c>
      <c r="Q3629">
        <v>160.01519999999999</v>
      </c>
    </row>
    <row r="3630" spans="1:17" x14ac:dyDescent="0.25">
      <c r="A3630">
        <v>2700</v>
      </c>
      <c r="B3630">
        <v>115.02160000000001</v>
      </c>
      <c r="C3630">
        <v>119.9992</v>
      </c>
      <c r="D3630">
        <v>113.99679999999999</v>
      </c>
      <c r="E3630">
        <v>122.976</v>
      </c>
      <c r="F3630">
        <v>132.97999999999999</v>
      </c>
      <c r="G3630">
        <v>130.97919999999999</v>
      </c>
      <c r="H3630">
        <v>136.00559999999999</v>
      </c>
      <c r="I3630">
        <v>134.00479999999999</v>
      </c>
      <c r="J3630">
        <v>132.00399999999999</v>
      </c>
      <c r="K3630">
        <v>136.98159999999999</v>
      </c>
      <c r="L3630">
        <v>142.98400000000001</v>
      </c>
      <c r="M3630">
        <v>150.0112</v>
      </c>
      <c r="N3630">
        <v>160.01519999999999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2800</v>
      </c>
      <c r="B3631">
        <v>119.9992</v>
      </c>
      <c r="C3631">
        <v>119.9992</v>
      </c>
      <c r="D3631">
        <v>119.9992</v>
      </c>
      <c r="E3631">
        <v>121.024</v>
      </c>
      <c r="F3631">
        <v>136.00559999999999</v>
      </c>
      <c r="G3631">
        <v>142.98400000000001</v>
      </c>
      <c r="H3631">
        <v>136.00559999999999</v>
      </c>
      <c r="I3631">
        <v>142.98400000000001</v>
      </c>
      <c r="J3631">
        <v>148.0104</v>
      </c>
      <c r="K3631">
        <v>152.988</v>
      </c>
      <c r="L3631">
        <v>160.01519999999999</v>
      </c>
      <c r="M3631">
        <v>160.01519999999999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2900</v>
      </c>
      <c r="B3632">
        <v>115.02160000000001</v>
      </c>
      <c r="C3632">
        <v>115.02160000000001</v>
      </c>
      <c r="D3632">
        <v>119.9992</v>
      </c>
      <c r="E3632">
        <v>130.00319999999999</v>
      </c>
      <c r="F3632">
        <v>140.00720000000001</v>
      </c>
      <c r="G3632">
        <v>144.98480000000001</v>
      </c>
      <c r="H3632">
        <v>150.0112</v>
      </c>
      <c r="I3632">
        <v>154.9888</v>
      </c>
      <c r="J3632">
        <v>154.9888</v>
      </c>
      <c r="K3632">
        <v>154.9888</v>
      </c>
      <c r="L3632">
        <v>160.01519999999999</v>
      </c>
      <c r="M3632">
        <v>160.01519999999999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3000</v>
      </c>
      <c r="B3633">
        <v>109.9952</v>
      </c>
      <c r="C3633">
        <v>109.9952</v>
      </c>
      <c r="D3633">
        <v>140.00720000000001</v>
      </c>
      <c r="E3633">
        <v>140.00720000000001</v>
      </c>
      <c r="F3633">
        <v>140.00720000000001</v>
      </c>
      <c r="G3633">
        <v>140.00720000000001</v>
      </c>
      <c r="H3633">
        <v>150.0112</v>
      </c>
      <c r="I3633">
        <v>160.01519999999999</v>
      </c>
      <c r="J3633">
        <v>160.01519999999999</v>
      </c>
      <c r="K3633">
        <v>160.01519999999999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3200</v>
      </c>
      <c r="B3634">
        <v>109.9952</v>
      </c>
      <c r="C3634">
        <v>109.9952</v>
      </c>
      <c r="D3634">
        <v>140.00720000000001</v>
      </c>
      <c r="E3634">
        <v>140.00720000000001</v>
      </c>
      <c r="F3634">
        <v>140.00720000000001</v>
      </c>
      <c r="G3634">
        <v>140.00720000000001</v>
      </c>
      <c r="H3634">
        <v>150.0112</v>
      </c>
      <c r="I3634">
        <v>160.01519999999999</v>
      </c>
      <c r="J3634">
        <v>160.01519999999999</v>
      </c>
      <c r="K3634">
        <v>160.01519999999999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3500</v>
      </c>
      <c r="B3635">
        <v>109.9952</v>
      </c>
      <c r="C3635">
        <v>109.9952</v>
      </c>
      <c r="D3635">
        <v>130.00319999999999</v>
      </c>
      <c r="E3635">
        <v>140.00720000000001</v>
      </c>
      <c r="F3635">
        <v>140.00720000000001</v>
      </c>
      <c r="G3635">
        <v>140.00720000000001</v>
      </c>
      <c r="H3635">
        <v>140.00720000000001</v>
      </c>
      <c r="I3635">
        <v>140.00720000000001</v>
      </c>
      <c r="J3635">
        <v>140.00720000000001</v>
      </c>
      <c r="K3635">
        <v>140.00720000000001</v>
      </c>
      <c r="L3635">
        <v>140.00720000000001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7" spans="1:17" x14ac:dyDescent="0.25">
      <c r="A3637" t="s">
        <v>399</v>
      </c>
      <c r="B3637" t="s">
        <v>400</v>
      </c>
    </row>
    <row r="3638" spans="1:17" x14ac:dyDescent="0.25">
      <c r="A3638" t="s">
        <v>3</v>
      </c>
      <c r="B3638" t="s">
        <v>6</v>
      </c>
    </row>
    <row r="3639" spans="1:17" x14ac:dyDescent="0.25">
      <c r="A3639">
        <v>1</v>
      </c>
      <c r="B3639">
        <v>400</v>
      </c>
    </row>
    <row r="3640" spans="1:17" x14ac:dyDescent="0.25">
      <c r="A3640">
        <v>2</v>
      </c>
      <c r="B3640">
        <v>600</v>
      </c>
    </row>
    <row r="3641" spans="1:17" x14ac:dyDescent="0.25">
      <c r="A3641">
        <v>3</v>
      </c>
      <c r="B3641">
        <v>650</v>
      </c>
    </row>
    <row r="3642" spans="1:17" x14ac:dyDescent="0.25">
      <c r="A3642">
        <v>4</v>
      </c>
      <c r="B3642">
        <v>800</v>
      </c>
    </row>
    <row r="3643" spans="1:17" x14ac:dyDescent="0.25">
      <c r="A3643">
        <v>5</v>
      </c>
      <c r="B3643">
        <v>1000</v>
      </c>
    </row>
    <row r="3644" spans="1:17" x14ac:dyDescent="0.25">
      <c r="A3644">
        <v>6</v>
      </c>
      <c r="B3644">
        <v>1200</v>
      </c>
    </row>
    <row r="3645" spans="1:17" x14ac:dyDescent="0.25">
      <c r="A3645">
        <v>7</v>
      </c>
      <c r="B3645">
        <v>1400</v>
      </c>
    </row>
    <row r="3646" spans="1:17" x14ac:dyDescent="0.25">
      <c r="A3646">
        <v>8</v>
      </c>
      <c r="B3646">
        <v>1600</v>
      </c>
    </row>
    <row r="3647" spans="1:17" x14ac:dyDescent="0.25">
      <c r="A3647">
        <v>9</v>
      </c>
      <c r="B3647">
        <v>1800</v>
      </c>
    </row>
    <row r="3648" spans="1:17" x14ac:dyDescent="0.25">
      <c r="A3648">
        <v>10</v>
      </c>
      <c r="B3648">
        <v>2000</v>
      </c>
    </row>
    <row r="3649" spans="1:2" x14ac:dyDescent="0.25">
      <c r="A3649">
        <v>11</v>
      </c>
      <c r="B3649">
        <v>2200</v>
      </c>
    </row>
    <row r="3650" spans="1:2" x14ac:dyDescent="0.25">
      <c r="A3650">
        <v>12</v>
      </c>
      <c r="B3650">
        <v>2400</v>
      </c>
    </row>
    <row r="3651" spans="1:2" x14ac:dyDescent="0.25">
      <c r="A3651">
        <v>13</v>
      </c>
      <c r="B3651">
        <v>2600</v>
      </c>
    </row>
    <row r="3652" spans="1:2" x14ac:dyDescent="0.25">
      <c r="A3652">
        <v>14</v>
      </c>
      <c r="B3652">
        <v>2700</v>
      </c>
    </row>
    <row r="3653" spans="1:2" x14ac:dyDescent="0.25">
      <c r="A3653">
        <v>15</v>
      </c>
      <c r="B3653">
        <v>2800</v>
      </c>
    </row>
    <row r="3654" spans="1:2" x14ac:dyDescent="0.25">
      <c r="A3654">
        <v>16</v>
      </c>
      <c r="B3654">
        <v>2900</v>
      </c>
    </row>
    <row r="3655" spans="1:2" x14ac:dyDescent="0.25">
      <c r="A3655">
        <v>17</v>
      </c>
      <c r="B3655">
        <v>3000</v>
      </c>
    </row>
    <row r="3656" spans="1:2" x14ac:dyDescent="0.25">
      <c r="A3656">
        <v>18</v>
      </c>
      <c r="B3656">
        <v>3200</v>
      </c>
    </row>
    <row r="3657" spans="1:2" x14ac:dyDescent="0.25">
      <c r="A3657">
        <v>19</v>
      </c>
      <c r="B3657">
        <v>3500</v>
      </c>
    </row>
    <row r="3659" spans="1:2" x14ac:dyDescent="0.25">
      <c r="A3659" t="s">
        <v>401</v>
      </c>
      <c r="B3659" t="s">
        <v>402</v>
      </c>
    </row>
    <row r="3660" spans="1:2" x14ac:dyDescent="0.25">
      <c r="A3660" t="s">
        <v>3</v>
      </c>
      <c r="B3660" t="s">
        <v>16</v>
      </c>
    </row>
    <row r="3661" spans="1:2" x14ac:dyDescent="0.25">
      <c r="A3661">
        <v>1</v>
      </c>
      <c r="B3661">
        <v>0</v>
      </c>
    </row>
    <row r="3662" spans="1:2" x14ac:dyDescent="0.25">
      <c r="A3662">
        <v>2</v>
      </c>
      <c r="B3662">
        <v>9.9864130000000007</v>
      </c>
    </row>
    <row r="3663" spans="1:2" x14ac:dyDescent="0.25">
      <c r="A3663">
        <v>3</v>
      </c>
      <c r="B3663">
        <v>19.972826000000001</v>
      </c>
    </row>
    <row r="3664" spans="1:2" x14ac:dyDescent="0.25">
      <c r="A3664">
        <v>4</v>
      </c>
      <c r="B3664">
        <v>30.027173999999999</v>
      </c>
    </row>
    <row r="3665" spans="1:17" x14ac:dyDescent="0.25">
      <c r="A3665">
        <v>5</v>
      </c>
      <c r="B3665">
        <v>44.972825999999998</v>
      </c>
    </row>
    <row r="3666" spans="1:17" x14ac:dyDescent="0.25">
      <c r="A3666">
        <v>6</v>
      </c>
      <c r="B3666">
        <v>55.027172999999998</v>
      </c>
    </row>
    <row r="3667" spans="1:17" x14ac:dyDescent="0.25">
      <c r="A3667">
        <v>7</v>
      </c>
      <c r="B3667">
        <v>65.013586000000004</v>
      </c>
    </row>
    <row r="3668" spans="1:17" x14ac:dyDescent="0.25">
      <c r="A3668">
        <v>8</v>
      </c>
      <c r="B3668">
        <v>74.999999000000003</v>
      </c>
    </row>
    <row r="3669" spans="1:17" x14ac:dyDescent="0.25">
      <c r="A3669">
        <v>9</v>
      </c>
      <c r="B3669">
        <v>84.986412000000001</v>
      </c>
    </row>
    <row r="3670" spans="1:17" x14ac:dyDescent="0.25">
      <c r="A3670">
        <v>10</v>
      </c>
      <c r="B3670">
        <v>94.972825</v>
      </c>
    </row>
    <row r="3671" spans="1:17" x14ac:dyDescent="0.25">
      <c r="A3671">
        <v>11</v>
      </c>
      <c r="B3671">
        <v>109.986412</v>
      </c>
    </row>
    <row r="3672" spans="1:17" x14ac:dyDescent="0.25">
      <c r="A3672">
        <v>12</v>
      </c>
      <c r="B3672">
        <v>119.972825</v>
      </c>
    </row>
    <row r="3673" spans="1:17" x14ac:dyDescent="0.25">
      <c r="A3673">
        <v>13</v>
      </c>
      <c r="B3673">
        <v>124.999999</v>
      </c>
    </row>
    <row r="3674" spans="1:17" x14ac:dyDescent="0.25">
      <c r="A3674">
        <v>14</v>
      </c>
      <c r="B3674">
        <v>130.027173</v>
      </c>
    </row>
    <row r="3675" spans="1:17" x14ac:dyDescent="0.25">
      <c r="A3675">
        <v>15</v>
      </c>
      <c r="B3675">
        <v>134.986412</v>
      </c>
    </row>
    <row r="3676" spans="1:17" x14ac:dyDescent="0.25">
      <c r="A3676">
        <v>16</v>
      </c>
      <c r="B3676">
        <v>140.013586</v>
      </c>
    </row>
    <row r="3678" spans="1:17" x14ac:dyDescent="0.25">
      <c r="A3678" t="s">
        <v>403</v>
      </c>
      <c r="B3678" t="s">
        <v>404</v>
      </c>
    </row>
    <row r="3679" spans="1:17" x14ac:dyDescent="0.25">
      <c r="B3679" t="s">
        <v>26</v>
      </c>
    </row>
    <row r="3680" spans="1:17" x14ac:dyDescent="0.25">
      <c r="A3680" t="s">
        <v>22</v>
      </c>
      <c r="B3680">
        <v>0</v>
      </c>
      <c r="C3680">
        <v>10</v>
      </c>
      <c r="D3680">
        <v>20</v>
      </c>
      <c r="E3680">
        <v>30</v>
      </c>
      <c r="F3680">
        <v>45</v>
      </c>
      <c r="G3680">
        <v>55</v>
      </c>
      <c r="H3680">
        <v>65</v>
      </c>
      <c r="I3680">
        <v>75</v>
      </c>
      <c r="J3680">
        <v>85</v>
      </c>
      <c r="K3680">
        <v>95</v>
      </c>
      <c r="L3680">
        <v>110</v>
      </c>
      <c r="M3680">
        <v>120</v>
      </c>
      <c r="N3680">
        <v>125</v>
      </c>
      <c r="O3680">
        <v>130</v>
      </c>
      <c r="P3680">
        <v>135</v>
      </c>
      <c r="Q3680">
        <v>140</v>
      </c>
    </row>
    <row r="3681" spans="1:17" x14ac:dyDescent="0.25">
      <c r="A3681">
        <v>400</v>
      </c>
      <c r="B3681">
        <v>34.989600000000003</v>
      </c>
      <c r="C3681">
        <v>34.989600000000003</v>
      </c>
      <c r="D3681">
        <v>40.015999999999998</v>
      </c>
      <c r="E3681">
        <v>40.015999999999998</v>
      </c>
      <c r="F3681">
        <v>50.02</v>
      </c>
      <c r="G3681">
        <v>50.02</v>
      </c>
      <c r="H3681">
        <v>54.997599999999998</v>
      </c>
      <c r="I3681">
        <v>60.024000000000001</v>
      </c>
      <c r="J3681">
        <v>61</v>
      </c>
      <c r="K3681">
        <v>65.001599999999996</v>
      </c>
      <c r="L3681">
        <v>69.979200000000006</v>
      </c>
      <c r="M3681">
        <v>69.979200000000006</v>
      </c>
      <c r="N3681">
        <v>69.979200000000006</v>
      </c>
      <c r="O3681">
        <v>71.004000000000005</v>
      </c>
      <c r="P3681">
        <v>79.983199999999997</v>
      </c>
      <c r="Q3681">
        <v>79.983199999999997</v>
      </c>
    </row>
    <row r="3682" spans="1:17" x14ac:dyDescent="0.25">
      <c r="A3682">
        <v>600</v>
      </c>
      <c r="B3682">
        <v>34.989600000000003</v>
      </c>
      <c r="C3682">
        <v>34.989600000000003</v>
      </c>
      <c r="D3682">
        <v>40.015999999999998</v>
      </c>
      <c r="E3682">
        <v>44.993600000000001</v>
      </c>
      <c r="F3682">
        <v>60.024000000000001</v>
      </c>
      <c r="G3682">
        <v>60.024000000000001</v>
      </c>
      <c r="H3682">
        <v>65.001599999999996</v>
      </c>
      <c r="I3682">
        <v>69.979200000000006</v>
      </c>
      <c r="J3682">
        <v>71.004000000000005</v>
      </c>
      <c r="K3682">
        <v>75.005600000000001</v>
      </c>
      <c r="L3682">
        <v>79.983199999999997</v>
      </c>
      <c r="M3682">
        <v>79.983199999999997</v>
      </c>
      <c r="N3682">
        <v>79.983199999999997</v>
      </c>
      <c r="O3682">
        <v>79.983199999999997</v>
      </c>
      <c r="P3682">
        <v>79.983199999999997</v>
      </c>
      <c r="Q3682">
        <v>79.983199999999997</v>
      </c>
    </row>
    <row r="3683" spans="1:17" x14ac:dyDescent="0.25">
      <c r="A3683">
        <v>650</v>
      </c>
      <c r="B3683">
        <v>44.993600000000001</v>
      </c>
      <c r="C3683">
        <v>42.992800000000003</v>
      </c>
      <c r="D3683">
        <v>42.992800000000003</v>
      </c>
      <c r="E3683">
        <v>50.02</v>
      </c>
      <c r="F3683">
        <v>65.001599999999996</v>
      </c>
      <c r="G3683">
        <v>69.979200000000006</v>
      </c>
      <c r="H3683">
        <v>75.005600000000001</v>
      </c>
      <c r="I3683">
        <v>75.005600000000001</v>
      </c>
      <c r="J3683">
        <v>79.983199999999997</v>
      </c>
      <c r="K3683">
        <v>79.983199999999997</v>
      </c>
      <c r="L3683">
        <v>99.991200000000006</v>
      </c>
      <c r="M3683">
        <v>99.991200000000006</v>
      </c>
      <c r="N3683">
        <v>99.991200000000006</v>
      </c>
      <c r="O3683">
        <v>99.991200000000006</v>
      </c>
      <c r="P3683">
        <v>99.991200000000006</v>
      </c>
      <c r="Q3683">
        <v>99.991200000000006</v>
      </c>
    </row>
    <row r="3684" spans="1:17" x14ac:dyDescent="0.25">
      <c r="A3684">
        <v>800</v>
      </c>
      <c r="B3684">
        <v>44.993600000000001</v>
      </c>
      <c r="C3684">
        <v>48.019199999999998</v>
      </c>
      <c r="D3684">
        <v>48.019199999999998</v>
      </c>
      <c r="E3684">
        <v>54.021599999999999</v>
      </c>
      <c r="F3684">
        <v>65.001599999999996</v>
      </c>
      <c r="G3684">
        <v>75.005600000000001</v>
      </c>
      <c r="H3684">
        <v>79.983199999999997</v>
      </c>
      <c r="I3684">
        <v>81.007999999999996</v>
      </c>
      <c r="J3684">
        <v>85.985600000000005</v>
      </c>
      <c r="K3684">
        <v>91.012</v>
      </c>
      <c r="L3684">
        <v>97.990399999999994</v>
      </c>
      <c r="M3684">
        <v>103.0168</v>
      </c>
      <c r="N3684">
        <v>105.0176</v>
      </c>
      <c r="O3684">
        <v>107.9944</v>
      </c>
      <c r="P3684">
        <v>109.9952</v>
      </c>
      <c r="Q3684">
        <v>113.02079999999999</v>
      </c>
    </row>
    <row r="3685" spans="1:17" x14ac:dyDescent="0.25">
      <c r="A3685">
        <v>1000</v>
      </c>
      <c r="B3685">
        <v>50.02</v>
      </c>
      <c r="C3685">
        <v>58.023200000000003</v>
      </c>
      <c r="D3685">
        <v>67.002399999999994</v>
      </c>
      <c r="E3685">
        <v>75.9816</v>
      </c>
      <c r="F3685">
        <v>89.011200000000002</v>
      </c>
      <c r="G3685">
        <v>85.009600000000006</v>
      </c>
      <c r="H3685">
        <v>85.009600000000006</v>
      </c>
      <c r="I3685">
        <v>91.012</v>
      </c>
      <c r="J3685">
        <v>95.013599999999997</v>
      </c>
      <c r="K3685">
        <v>99.015199999999993</v>
      </c>
      <c r="L3685">
        <v>105.0176</v>
      </c>
      <c r="M3685">
        <v>107.9944</v>
      </c>
      <c r="N3685">
        <v>109.9952</v>
      </c>
      <c r="O3685">
        <v>111.996</v>
      </c>
      <c r="P3685">
        <v>113.99679999999999</v>
      </c>
      <c r="Q3685">
        <v>115.99760000000001</v>
      </c>
    </row>
    <row r="3686" spans="1:17" x14ac:dyDescent="0.25">
      <c r="A3686">
        <v>1200</v>
      </c>
      <c r="B3686">
        <v>54.021599999999999</v>
      </c>
      <c r="C3686">
        <v>54.021599999999999</v>
      </c>
      <c r="D3686">
        <v>77.982399999999998</v>
      </c>
      <c r="E3686">
        <v>89.011200000000002</v>
      </c>
      <c r="F3686">
        <v>97.990399999999994</v>
      </c>
      <c r="G3686">
        <v>95.013599999999997</v>
      </c>
      <c r="H3686">
        <v>95.013599999999997</v>
      </c>
      <c r="I3686">
        <v>97.990399999999994</v>
      </c>
      <c r="J3686">
        <v>87.986400000000003</v>
      </c>
      <c r="K3686">
        <v>89.011200000000002</v>
      </c>
      <c r="L3686">
        <v>99.991200000000006</v>
      </c>
      <c r="M3686">
        <v>99.991200000000006</v>
      </c>
      <c r="N3686">
        <v>99.991200000000006</v>
      </c>
      <c r="O3686">
        <v>99.991200000000006</v>
      </c>
      <c r="P3686">
        <v>99.991200000000006</v>
      </c>
      <c r="Q3686">
        <v>99.991200000000006</v>
      </c>
    </row>
    <row r="3687" spans="1:17" x14ac:dyDescent="0.25">
      <c r="A3687">
        <v>1400</v>
      </c>
      <c r="B3687">
        <v>58.023200000000003</v>
      </c>
      <c r="C3687">
        <v>58.023200000000003</v>
      </c>
      <c r="D3687">
        <v>89.011200000000002</v>
      </c>
      <c r="E3687">
        <v>103.0168</v>
      </c>
      <c r="F3687">
        <v>113.99679999999999</v>
      </c>
      <c r="G3687">
        <v>111.996</v>
      </c>
      <c r="H3687">
        <v>105.0176</v>
      </c>
      <c r="I3687">
        <v>103.9928</v>
      </c>
      <c r="J3687">
        <v>103.0168</v>
      </c>
      <c r="K3687">
        <v>101.01600000000001</v>
      </c>
      <c r="L3687">
        <v>99.015199999999993</v>
      </c>
      <c r="M3687">
        <v>97.990399999999994</v>
      </c>
      <c r="N3687">
        <v>97.014399999999995</v>
      </c>
      <c r="O3687">
        <v>95.989599999999996</v>
      </c>
      <c r="P3687">
        <v>95.989599999999996</v>
      </c>
      <c r="Q3687">
        <v>95.013599999999997</v>
      </c>
    </row>
    <row r="3688" spans="1:17" x14ac:dyDescent="0.25">
      <c r="A3688">
        <v>1600</v>
      </c>
      <c r="B3688">
        <v>65.001599999999996</v>
      </c>
      <c r="C3688">
        <v>69.979200000000006</v>
      </c>
      <c r="D3688">
        <v>89.987200000000001</v>
      </c>
      <c r="E3688">
        <v>103.0168</v>
      </c>
      <c r="F3688">
        <v>117.0224</v>
      </c>
      <c r="G3688">
        <v>119.9992</v>
      </c>
      <c r="H3688">
        <v>115.02160000000001</v>
      </c>
      <c r="I3688">
        <v>101.992</v>
      </c>
      <c r="J3688">
        <v>99.991200000000006</v>
      </c>
      <c r="K3688">
        <v>99.015199999999993</v>
      </c>
      <c r="L3688">
        <v>103.0168</v>
      </c>
      <c r="M3688">
        <v>107.0184</v>
      </c>
      <c r="N3688">
        <v>115.02160000000001</v>
      </c>
      <c r="O3688">
        <v>117.9984</v>
      </c>
      <c r="P3688">
        <v>119.9992</v>
      </c>
      <c r="Q3688">
        <v>124.9768</v>
      </c>
    </row>
    <row r="3689" spans="1:17" x14ac:dyDescent="0.25">
      <c r="A3689">
        <v>1800</v>
      </c>
      <c r="B3689">
        <v>79.983199999999997</v>
      </c>
      <c r="C3689">
        <v>89.987200000000001</v>
      </c>
      <c r="D3689">
        <v>97.990399999999994</v>
      </c>
      <c r="E3689">
        <v>109.9952</v>
      </c>
      <c r="F3689">
        <v>124.0008</v>
      </c>
      <c r="G3689">
        <v>128.97839999999999</v>
      </c>
      <c r="H3689">
        <v>115.02160000000001</v>
      </c>
      <c r="I3689">
        <v>109.9952</v>
      </c>
      <c r="J3689">
        <v>109.0192</v>
      </c>
      <c r="K3689">
        <v>107.9944</v>
      </c>
      <c r="L3689">
        <v>117.9984</v>
      </c>
      <c r="M3689">
        <v>126.0016</v>
      </c>
      <c r="N3689">
        <v>130.00319999999999</v>
      </c>
      <c r="O3689">
        <v>134.00479999999999</v>
      </c>
      <c r="P3689">
        <v>138.98240000000001</v>
      </c>
      <c r="Q3689">
        <v>142.98400000000001</v>
      </c>
    </row>
    <row r="3690" spans="1:17" x14ac:dyDescent="0.25">
      <c r="A3690">
        <v>2000</v>
      </c>
      <c r="B3690">
        <v>95.013599999999997</v>
      </c>
      <c r="C3690">
        <v>99.991200000000006</v>
      </c>
      <c r="D3690">
        <v>109.9952</v>
      </c>
      <c r="E3690">
        <v>119.9992</v>
      </c>
      <c r="F3690">
        <v>130.00319999999999</v>
      </c>
      <c r="G3690">
        <v>130.00319999999999</v>
      </c>
      <c r="H3690">
        <v>124.9768</v>
      </c>
      <c r="I3690">
        <v>121.024</v>
      </c>
      <c r="J3690">
        <v>115.99760000000001</v>
      </c>
      <c r="K3690">
        <v>109.9952</v>
      </c>
      <c r="L3690">
        <v>109.9952</v>
      </c>
      <c r="M3690">
        <v>130.00319999999999</v>
      </c>
      <c r="N3690">
        <v>150.0112</v>
      </c>
      <c r="O3690">
        <v>150.0112</v>
      </c>
      <c r="P3690">
        <v>150.0112</v>
      </c>
      <c r="Q3690">
        <v>150.0112</v>
      </c>
    </row>
    <row r="3691" spans="1:17" x14ac:dyDescent="0.25">
      <c r="A3691">
        <v>2200</v>
      </c>
      <c r="B3691">
        <v>99.991200000000006</v>
      </c>
      <c r="C3691">
        <v>105.0176</v>
      </c>
      <c r="D3691">
        <v>115.99760000000001</v>
      </c>
      <c r="E3691">
        <v>122.976</v>
      </c>
      <c r="F3691">
        <v>130.00319999999999</v>
      </c>
      <c r="G3691">
        <v>134.98079999999999</v>
      </c>
      <c r="H3691">
        <v>134.98079999999999</v>
      </c>
      <c r="I3691">
        <v>124.9768</v>
      </c>
      <c r="J3691">
        <v>113.02079999999999</v>
      </c>
      <c r="K3691">
        <v>115.02160000000001</v>
      </c>
      <c r="L3691">
        <v>124.9768</v>
      </c>
      <c r="M3691">
        <v>140.00720000000001</v>
      </c>
      <c r="N3691">
        <v>150.0112</v>
      </c>
      <c r="O3691">
        <v>154.9888</v>
      </c>
      <c r="P3691">
        <v>154.9888</v>
      </c>
      <c r="Q3691">
        <v>154.9888</v>
      </c>
    </row>
    <row r="3692" spans="1:17" x14ac:dyDescent="0.25">
      <c r="A3692">
        <v>2400</v>
      </c>
      <c r="B3692">
        <v>105.0176</v>
      </c>
      <c r="C3692">
        <v>109.9952</v>
      </c>
      <c r="D3692">
        <v>115.99760000000001</v>
      </c>
      <c r="E3692">
        <v>124.0008</v>
      </c>
      <c r="F3692">
        <v>126.9776</v>
      </c>
      <c r="G3692">
        <v>119.9992</v>
      </c>
      <c r="H3692">
        <v>121.024</v>
      </c>
      <c r="I3692">
        <v>119.9992</v>
      </c>
      <c r="J3692">
        <v>115.02160000000001</v>
      </c>
      <c r="K3692">
        <v>130.00319999999999</v>
      </c>
      <c r="L3692">
        <v>140.00720000000001</v>
      </c>
      <c r="M3692">
        <v>160.01519999999999</v>
      </c>
      <c r="N3692">
        <v>160.01519999999999</v>
      </c>
      <c r="O3692">
        <v>160.01519999999999</v>
      </c>
      <c r="P3692">
        <v>160.01519999999999</v>
      </c>
      <c r="Q3692">
        <v>160.01519999999999</v>
      </c>
    </row>
    <row r="3693" spans="1:17" x14ac:dyDescent="0.25">
      <c r="A3693">
        <v>2600</v>
      </c>
      <c r="B3693">
        <v>109.9952</v>
      </c>
      <c r="C3693">
        <v>115.02160000000001</v>
      </c>
      <c r="D3693">
        <v>115.02160000000001</v>
      </c>
      <c r="E3693">
        <v>124.0008</v>
      </c>
      <c r="F3693">
        <v>126.9776</v>
      </c>
      <c r="G3693">
        <v>121.024</v>
      </c>
      <c r="H3693">
        <v>132.97999999999999</v>
      </c>
      <c r="I3693">
        <v>126.9776</v>
      </c>
      <c r="J3693">
        <v>130.00319999999999</v>
      </c>
      <c r="K3693">
        <v>140.00720000000001</v>
      </c>
      <c r="L3693">
        <v>160.01519999999999</v>
      </c>
      <c r="M3693">
        <v>160.01519999999999</v>
      </c>
      <c r="N3693">
        <v>160.01519999999999</v>
      </c>
      <c r="O3693">
        <v>160.01519999999999</v>
      </c>
      <c r="P3693">
        <v>160.01519999999999</v>
      </c>
      <c r="Q3693">
        <v>160.01519999999999</v>
      </c>
    </row>
    <row r="3694" spans="1:17" x14ac:dyDescent="0.25">
      <c r="A3694">
        <v>2700</v>
      </c>
      <c r="B3694">
        <v>115.02160000000001</v>
      </c>
      <c r="C3694">
        <v>119.9992</v>
      </c>
      <c r="D3694">
        <v>113.99679999999999</v>
      </c>
      <c r="E3694">
        <v>122.976</v>
      </c>
      <c r="F3694">
        <v>132.97999999999999</v>
      </c>
      <c r="G3694">
        <v>130.97919999999999</v>
      </c>
      <c r="H3694">
        <v>136.00559999999999</v>
      </c>
      <c r="I3694">
        <v>134.00479999999999</v>
      </c>
      <c r="J3694">
        <v>138.98240000000001</v>
      </c>
      <c r="K3694">
        <v>146.00960000000001</v>
      </c>
      <c r="L3694">
        <v>160.01519999999999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2800</v>
      </c>
      <c r="B3695">
        <v>119.9992</v>
      </c>
      <c r="C3695">
        <v>119.9992</v>
      </c>
      <c r="D3695">
        <v>119.9992</v>
      </c>
      <c r="E3695">
        <v>121.024</v>
      </c>
      <c r="F3695">
        <v>136.00559999999999</v>
      </c>
      <c r="G3695">
        <v>142.98400000000001</v>
      </c>
      <c r="H3695">
        <v>136.00559999999999</v>
      </c>
      <c r="I3695">
        <v>142.98400000000001</v>
      </c>
      <c r="J3695">
        <v>154.9888</v>
      </c>
      <c r="K3695">
        <v>160.01519999999999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2900</v>
      </c>
      <c r="B3696">
        <v>115.02160000000001</v>
      </c>
      <c r="C3696">
        <v>115.02160000000001</v>
      </c>
      <c r="D3696">
        <v>119.9992</v>
      </c>
      <c r="E3696">
        <v>130.00319999999999</v>
      </c>
      <c r="F3696">
        <v>140.00720000000001</v>
      </c>
      <c r="G3696">
        <v>144.98480000000001</v>
      </c>
      <c r="H3696">
        <v>150.0112</v>
      </c>
      <c r="I3696">
        <v>154.9888</v>
      </c>
      <c r="J3696">
        <v>160.01519999999999</v>
      </c>
      <c r="K3696">
        <v>160.01519999999999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3000</v>
      </c>
      <c r="B3697">
        <v>109.9952</v>
      </c>
      <c r="C3697">
        <v>109.9952</v>
      </c>
      <c r="D3697">
        <v>140.00720000000001</v>
      </c>
      <c r="E3697">
        <v>140.00720000000001</v>
      </c>
      <c r="F3697">
        <v>140.00720000000001</v>
      </c>
      <c r="G3697">
        <v>140.00720000000001</v>
      </c>
      <c r="H3697">
        <v>150.0112</v>
      </c>
      <c r="I3697">
        <v>160.01519999999999</v>
      </c>
      <c r="J3697">
        <v>160.01519999999999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3200</v>
      </c>
      <c r="B3698">
        <v>109.9952</v>
      </c>
      <c r="C3698">
        <v>109.9952</v>
      </c>
      <c r="D3698">
        <v>140.00720000000001</v>
      </c>
      <c r="E3698">
        <v>140.00720000000001</v>
      </c>
      <c r="F3698">
        <v>140.00720000000001</v>
      </c>
      <c r="G3698">
        <v>140.00720000000001</v>
      </c>
      <c r="H3698">
        <v>150.0112</v>
      </c>
      <c r="I3698">
        <v>160.01519999999999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3500</v>
      </c>
      <c r="B3699">
        <v>109.9952</v>
      </c>
      <c r="C3699">
        <v>109.9952</v>
      </c>
      <c r="D3699">
        <v>130.00319999999999</v>
      </c>
      <c r="E3699">
        <v>140.00720000000001</v>
      </c>
      <c r="F3699">
        <v>140.00720000000001</v>
      </c>
      <c r="G3699">
        <v>140.00720000000001</v>
      </c>
      <c r="H3699">
        <v>140.00720000000001</v>
      </c>
      <c r="I3699">
        <v>140.00720000000001</v>
      </c>
      <c r="J3699">
        <v>140.00720000000001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1" spans="1:17" x14ac:dyDescent="0.25">
      <c r="A3701" t="s">
        <v>405</v>
      </c>
      <c r="B3701" t="s">
        <v>406</v>
      </c>
    </row>
    <row r="3702" spans="1:17" x14ac:dyDescent="0.25">
      <c r="A3702" t="s">
        <v>3</v>
      </c>
      <c r="B3702" t="s">
        <v>6</v>
      </c>
    </row>
    <row r="3703" spans="1:17" x14ac:dyDescent="0.25">
      <c r="A3703">
        <v>1</v>
      </c>
      <c r="B3703">
        <v>400</v>
      </c>
    </row>
    <row r="3704" spans="1:17" x14ac:dyDescent="0.25">
      <c r="A3704">
        <v>2</v>
      </c>
      <c r="B3704">
        <v>600</v>
      </c>
    </row>
    <row r="3705" spans="1:17" x14ac:dyDescent="0.25">
      <c r="A3705">
        <v>3</v>
      </c>
      <c r="B3705">
        <v>650</v>
      </c>
    </row>
    <row r="3706" spans="1:17" x14ac:dyDescent="0.25">
      <c r="A3706">
        <v>4</v>
      </c>
      <c r="B3706">
        <v>800</v>
      </c>
    </row>
    <row r="3707" spans="1:17" x14ac:dyDescent="0.25">
      <c r="A3707">
        <v>5</v>
      </c>
      <c r="B3707">
        <v>1000</v>
      </c>
    </row>
    <row r="3708" spans="1:17" x14ac:dyDescent="0.25">
      <c r="A3708">
        <v>6</v>
      </c>
      <c r="B3708">
        <v>1200</v>
      </c>
    </row>
    <row r="3709" spans="1:17" x14ac:dyDescent="0.25">
      <c r="A3709">
        <v>7</v>
      </c>
      <c r="B3709">
        <v>1400</v>
      </c>
    </row>
    <row r="3710" spans="1:17" x14ac:dyDescent="0.25">
      <c r="A3710">
        <v>8</v>
      </c>
      <c r="B3710">
        <v>1600</v>
      </c>
    </row>
    <row r="3711" spans="1:17" x14ac:dyDescent="0.25">
      <c r="A3711">
        <v>9</v>
      </c>
      <c r="B3711">
        <v>1800</v>
      </c>
    </row>
    <row r="3712" spans="1:17" x14ac:dyDescent="0.25">
      <c r="A3712">
        <v>10</v>
      </c>
      <c r="B3712">
        <v>2000</v>
      </c>
    </row>
    <row r="3713" spans="1:2" x14ac:dyDescent="0.25">
      <c r="A3713">
        <v>11</v>
      </c>
      <c r="B3713">
        <v>2200</v>
      </c>
    </row>
    <row r="3714" spans="1:2" x14ac:dyDescent="0.25">
      <c r="A3714">
        <v>12</v>
      </c>
      <c r="B3714">
        <v>2400</v>
      </c>
    </row>
    <row r="3715" spans="1:2" x14ac:dyDescent="0.25">
      <c r="A3715">
        <v>13</v>
      </c>
      <c r="B3715">
        <v>2600</v>
      </c>
    </row>
    <row r="3716" spans="1:2" x14ac:dyDescent="0.25">
      <c r="A3716">
        <v>14</v>
      </c>
      <c r="B3716">
        <v>2700</v>
      </c>
    </row>
    <row r="3717" spans="1:2" x14ac:dyDescent="0.25">
      <c r="A3717">
        <v>15</v>
      </c>
      <c r="B3717">
        <v>2800</v>
      </c>
    </row>
    <row r="3718" spans="1:2" x14ac:dyDescent="0.25">
      <c r="A3718">
        <v>16</v>
      </c>
      <c r="B3718">
        <v>2900</v>
      </c>
    </row>
    <row r="3719" spans="1:2" x14ac:dyDescent="0.25">
      <c r="A3719">
        <v>17</v>
      </c>
      <c r="B3719">
        <v>3000</v>
      </c>
    </row>
    <row r="3720" spans="1:2" x14ac:dyDescent="0.25">
      <c r="A3720">
        <v>18</v>
      </c>
      <c r="B3720">
        <v>3200</v>
      </c>
    </row>
    <row r="3721" spans="1:2" x14ac:dyDescent="0.25">
      <c r="A3721">
        <v>19</v>
      </c>
      <c r="B3721">
        <v>3500</v>
      </c>
    </row>
    <row r="3723" spans="1:2" x14ac:dyDescent="0.25">
      <c r="A3723" t="s">
        <v>407</v>
      </c>
      <c r="B3723" t="s">
        <v>408</v>
      </c>
    </row>
    <row r="3724" spans="1:2" x14ac:dyDescent="0.25">
      <c r="A3724" t="s">
        <v>3</v>
      </c>
      <c r="B3724" t="s">
        <v>16</v>
      </c>
    </row>
    <row r="3725" spans="1:2" x14ac:dyDescent="0.25">
      <c r="A3725">
        <v>1</v>
      </c>
      <c r="B3725">
        <v>0</v>
      </c>
    </row>
    <row r="3726" spans="1:2" x14ac:dyDescent="0.25">
      <c r="A3726">
        <v>2</v>
      </c>
      <c r="B3726">
        <v>9.9864130000000007</v>
      </c>
    </row>
    <row r="3727" spans="1:2" x14ac:dyDescent="0.25">
      <c r="A3727">
        <v>3</v>
      </c>
      <c r="B3727">
        <v>19.972826000000001</v>
      </c>
    </row>
    <row r="3728" spans="1:2" x14ac:dyDescent="0.25">
      <c r="A3728">
        <v>4</v>
      </c>
      <c r="B3728">
        <v>30.027173999999999</v>
      </c>
    </row>
    <row r="3729" spans="1:17" x14ac:dyDescent="0.25">
      <c r="A3729">
        <v>5</v>
      </c>
      <c r="B3729">
        <v>44.972825999999998</v>
      </c>
    </row>
    <row r="3730" spans="1:17" x14ac:dyDescent="0.25">
      <c r="A3730">
        <v>6</v>
      </c>
      <c r="B3730">
        <v>55.027172999999998</v>
      </c>
    </row>
    <row r="3731" spans="1:17" x14ac:dyDescent="0.25">
      <c r="A3731">
        <v>7</v>
      </c>
      <c r="B3731">
        <v>65.013586000000004</v>
      </c>
    </row>
    <row r="3732" spans="1:17" x14ac:dyDescent="0.25">
      <c r="A3732">
        <v>8</v>
      </c>
      <c r="B3732">
        <v>74.999999000000003</v>
      </c>
    </row>
    <row r="3733" spans="1:17" x14ac:dyDescent="0.25">
      <c r="A3733">
        <v>9</v>
      </c>
      <c r="B3733">
        <v>84.986412000000001</v>
      </c>
    </row>
    <row r="3734" spans="1:17" x14ac:dyDescent="0.25">
      <c r="A3734">
        <v>10</v>
      </c>
      <c r="B3734">
        <v>94.972825</v>
      </c>
    </row>
    <row r="3735" spans="1:17" x14ac:dyDescent="0.25">
      <c r="A3735">
        <v>11</v>
      </c>
      <c r="B3735">
        <v>109.986412</v>
      </c>
    </row>
    <row r="3736" spans="1:17" x14ac:dyDescent="0.25">
      <c r="A3736">
        <v>12</v>
      </c>
      <c r="B3736">
        <v>119.972825</v>
      </c>
    </row>
    <row r="3737" spans="1:17" x14ac:dyDescent="0.25">
      <c r="A3737">
        <v>13</v>
      </c>
      <c r="B3737">
        <v>124.999999</v>
      </c>
    </row>
    <row r="3738" spans="1:17" x14ac:dyDescent="0.25">
      <c r="A3738">
        <v>14</v>
      </c>
      <c r="B3738">
        <v>130.027173</v>
      </c>
    </row>
    <row r="3739" spans="1:17" x14ac:dyDescent="0.25">
      <c r="A3739">
        <v>15</v>
      </c>
      <c r="B3739">
        <v>134.986412</v>
      </c>
    </row>
    <row r="3740" spans="1:17" x14ac:dyDescent="0.25">
      <c r="A3740">
        <v>16</v>
      </c>
      <c r="B3740">
        <v>140.013586</v>
      </c>
    </row>
    <row r="3742" spans="1:17" x14ac:dyDescent="0.25">
      <c r="A3742" t="s">
        <v>409</v>
      </c>
      <c r="B3742" t="s">
        <v>410</v>
      </c>
    </row>
    <row r="3743" spans="1:17" x14ac:dyDescent="0.25">
      <c r="B3743" t="s">
        <v>26</v>
      </c>
    </row>
    <row r="3744" spans="1:17" x14ac:dyDescent="0.25">
      <c r="A3744" t="s">
        <v>22</v>
      </c>
      <c r="B3744">
        <v>0</v>
      </c>
      <c r="C3744">
        <v>10</v>
      </c>
      <c r="D3744">
        <v>20</v>
      </c>
      <c r="E3744">
        <v>30</v>
      </c>
      <c r="F3744">
        <v>45</v>
      </c>
      <c r="G3744">
        <v>55</v>
      </c>
      <c r="H3744">
        <v>65</v>
      </c>
      <c r="I3744">
        <v>75</v>
      </c>
      <c r="J3744">
        <v>85</v>
      </c>
      <c r="K3744">
        <v>95</v>
      </c>
      <c r="L3744">
        <v>110</v>
      </c>
      <c r="M3744">
        <v>120</v>
      </c>
      <c r="N3744">
        <v>125</v>
      </c>
      <c r="O3744">
        <v>130</v>
      </c>
      <c r="P3744">
        <v>135</v>
      </c>
      <c r="Q3744">
        <v>140</v>
      </c>
    </row>
    <row r="3745" spans="1:17" x14ac:dyDescent="0.25">
      <c r="A3745">
        <v>400</v>
      </c>
      <c r="B3745">
        <v>34.989600000000003</v>
      </c>
      <c r="C3745">
        <v>34.989600000000003</v>
      </c>
      <c r="D3745">
        <v>40.015999999999998</v>
      </c>
      <c r="E3745">
        <v>40.015999999999998</v>
      </c>
      <c r="F3745">
        <v>50.02</v>
      </c>
      <c r="G3745">
        <v>50.02</v>
      </c>
      <c r="H3745">
        <v>54.997599999999998</v>
      </c>
      <c r="I3745">
        <v>60.024000000000001</v>
      </c>
      <c r="J3745">
        <v>61</v>
      </c>
      <c r="K3745">
        <v>65.001599999999996</v>
      </c>
      <c r="L3745">
        <v>69.979200000000006</v>
      </c>
      <c r="M3745">
        <v>69.979200000000006</v>
      </c>
      <c r="N3745">
        <v>69.979200000000006</v>
      </c>
      <c r="O3745">
        <v>71.004000000000005</v>
      </c>
      <c r="P3745">
        <v>79.983199999999997</v>
      </c>
      <c r="Q3745">
        <v>79.983199999999997</v>
      </c>
    </row>
    <row r="3746" spans="1:17" x14ac:dyDescent="0.25">
      <c r="A3746">
        <v>600</v>
      </c>
      <c r="B3746">
        <v>34.989600000000003</v>
      </c>
      <c r="C3746">
        <v>34.989600000000003</v>
      </c>
      <c r="D3746">
        <v>40.015999999999998</v>
      </c>
      <c r="E3746">
        <v>44.993600000000001</v>
      </c>
      <c r="F3746">
        <v>60.024000000000001</v>
      </c>
      <c r="G3746">
        <v>60.024000000000001</v>
      </c>
      <c r="H3746">
        <v>65.001599999999996</v>
      </c>
      <c r="I3746">
        <v>69.979200000000006</v>
      </c>
      <c r="J3746">
        <v>71.004000000000005</v>
      </c>
      <c r="K3746">
        <v>75.005600000000001</v>
      </c>
      <c r="L3746">
        <v>79.983199999999997</v>
      </c>
      <c r="M3746">
        <v>79.983199999999997</v>
      </c>
      <c r="N3746">
        <v>79.983199999999997</v>
      </c>
      <c r="O3746">
        <v>79.983199999999997</v>
      </c>
      <c r="P3746">
        <v>79.983199999999997</v>
      </c>
      <c r="Q3746">
        <v>79.983199999999997</v>
      </c>
    </row>
    <row r="3747" spans="1:17" x14ac:dyDescent="0.25">
      <c r="A3747">
        <v>650</v>
      </c>
      <c r="B3747">
        <v>44.993600000000001</v>
      </c>
      <c r="C3747">
        <v>42.992800000000003</v>
      </c>
      <c r="D3747">
        <v>42.992800000000003</v>
      </c>
      <c r="E3747">
        <v>50.02</v>
      </c>
      <c r="F3747">
        <v>65.001599999999996</v>
      </c>
      <c r="G3747">
        <v>69.979200000000006</v>
      </c>
      <c r="H3747">
        <v>75.005600000000001</v>
      </c>
      <c r="I3747">
        <v>75.005600000000001</v>
      </c>
      <c r="J3747">
        <v>79.983199999999997</v>
      </c>
      <c r="K3747">
        <v>79.983199999999997</v>
      </c>
      <c r="L3747">
        <v>99.991200000000006</v>
      </c>
      <c r="M3747">
        <v>99.991200000000006</v>
      </c>
      <c r="N3747">
        <v>99.991200000000006</v>
      </c>
      <c r="O3747">
        <v>99.991200000000006</v>
      </c>
      <c r="P3747">
        <v>99.991200000000006</v>
      </c>
      <c r="Q3747">
        <v>99.991200000000006</v>
      </c>
    </row>
    <row r="3748" spans="1:17" x14ac:dyDescent="0.25">
      <c r="A3748">
        <v>800</v>
      </c>
      <c r="B3748">
        <v>44.993600000000001</v>
      </c>
      <c r="C3748">
        <v>48.019199999999998</v>
      </c>
      <c r="D3748">
        <v>48.019199999999998</v>
      </c>
      <c r="E3748">
        <v>54.021599999999999</v>
      </c>
      <c r="F3748">
        <v>65.001599999999996</v>
      </c>
      <c r="G3748">
        <v>75.005600000000001</v>
      </c>
      <c r="H3748">
        <v>79.983199999999997</v>
      </c>
      <c r="I3748">
        <v>81.007999999999996</v>
      </c>
      <c r="J3748">
        <v>85.985600000000005</v>
      </c>
      <c r="K3748">
        <v>91.012</v>
      </c>
      <c r="L3748">
        <v>97.990399999999994</v>
      </c>
      <c r="M3748">
        <v>103.0168</v>
      </c>
      <c r="N3748">
        <v>105.0176</v>
      </c>
      <c r="O3748">
        <v>107.9944</v>
      </c>
      <c r="P3748">
        <v>109.9952</v>
      </c>
      <c r="Q3748">
        <v>113.02079999999999</v>
      </c>
    </row>
    <row r="3749" spans="1:17" x14ac:dyDescent="0.25">
      <c r="A3749">
        <v>1000</v>
      </c>
      <c r="B3749">
        <v>50.02</v>
      </c>
      <c r="C3749">
        <v>58.023200000000003</v>
      </c>
      <c r="D3749">
        <v>67.002399999999994</v>
      </c>
      <c r="E3749">
        <v>75.9816</v>
      </c>
      <c r="F3749">
        <v>89.011200000000002</v>
      </c>
      <c r="G3749">
        <v>85.009600000000006</v>
      </c>
      <c r="H3749">
        <v>85.009600000000006</v>
      </c>
      <c r="I3749">
        <v>91.012</v>
      </c>
      <c r="J3749">
        <v>95.013599999999997</v>
      </c>
      <c r="K3749">
        <v>99.015199999999993</v>
      </c>
      <c r="L3749">
        <v>105.0176</v>
      </c>
      <c r="M3749">
        <v>107.9944</v>
      </c>
      <c r="N3749">
        <v>109.9952</v>
      </c>
      <c r="O3749">
        <v>111.996</v>
      </c>
      <c r="P3749">
        <v>113.99679999999999</v>
      </c>
      <c r="Q3749">
        <v>115.99760000000001</v>
      </c>
    </row>
    <row r="3750" spans="1:17" x14ac:dyDescent="0.25">
      <c r="A3750">
        <v>1200</v>
      </c>
      <c r="B3750">
        <v>54.021599999999999</v>
      </c>
      <c r="C3750">
        <v>54.021599999999999</v>
      </c>
      <c r="D3750">
        <v>77.982399999999998</v>
      </c>
      <c r="E3750">
        <v>89.011200000000002</v>
      </c>
      <c r="F3750">
        <v>97.990399999999994</v>
      </c>
      <c r="G3750">
        <v>95.013599999999997</v>
      </c>
      <c r="H3750">
        <v>95.013599999999997</v>
      </c>
      <c r="I3750">
        <v>97.990399999999994</v>
      </c>
      <c r="J3750">
        <v>87.986400000000003</v>
      </c>
      <c r="K3750">
        <v>89.011200000000002</v>
      </c>
      <c r="L3750">
        <v>99.991200000000006</v>
      </c>
      <c r="M3750">
        <v>99.991200000000006</v>
      </c>
      <c r="N3750">
        <v>99.991200000000006</v>
      </c>
      <c r="O3750">
        <v>99.991200000000006</v>
      </c>
      <c r="P3750">
        <v>99.991200000000006</v>
      </c>
      <c r="Q3750">
        <v>99.991200000000006</v>
      </c>
    </row>
    <row r="3751" spans="1:17" x14ac:dyDescent="0.25">
      <c r="A3751">
        <v>1400</v>
      </c>
      <c r="B3751">
        <v>58.023200000000003</v>
      </c>
      <c r="C3751">
        <v>58.023200000000003</v>
      </c>
      <c r="D3751">
        <v>89.011200000000002</v>
      </c>
      <c r="E3751">
        <v>103.0168</v>
      </c>
      <c r="F3751">
        <v>113.99679999999999</v>
      </c>
      <c r="G3751">
        <v>111.996</v>
      </c>
      <c r="H3751">
        <v>105.0176</v>
      </c>
      <c r="I3751">
        <v>103.9928</v>
      </c>
      <c r="J3751">
        <v>103.0168</v>
      </c>
      <c r="K3751">
        <v>101.01600000000001</v>
      </c>
      <c r="L3751">
        <v>99.015199999999993</v>
      </c>
      <c r="M3751">
        <v>97.990399999999994</v>
      </c>
      <c r="N3751">
        <v>97.014399999999995</v>
      </c>
      <c r="O3751">
        <v>95.989599999999996</v>
      </c>
      <c r="P3751">
        <v>95.989599999999996</v>
      </c>
      <c r="Q3751">
        <v>95.013599999999997</v>
      </c>
    </row>
    <row r="3752" spans="1:17" x14ac:dyDescent="0.25">
      <c r="A3752">
        <v>1600</v>
      </c>
      <c r="B3752">
        <v>65.001599999999996</v>
      </c>
      <c r="C3752">
        <v>69.979200000000006</v>
      </c>
      <c r="D3752">
        <v>89.987200000000001</v>
      </c>
      <c r="E3752">
        <v>103.0168</v>
      </c>
      <c r="F3752">
        <v>117.0224</v>
      </c>
      <c r="G3752">
        <v>119.9992</v>
      </c>
      <c r="H3752">
        <v>115.02160000000001</v>
      </c>
      <c r="I3752">
        <v>101.992</v>
      </c>
      <c r="J3752">
        <v>99.991200000000006</v>
      </c>
      <c r="K3752">
        <v>99.015199999999993</v>
      </c>
      <c r="L3752">
        <v>103.0168</v>
      </c>
      <c r="M3752">
        <v>107.0184</v>
      </c>
      <c r="N3752">
        <v>115.02160000000001</v>
      </c>
      <c r="O3752">
        <v>117.9984</v>
      </c>
      <c r="P3752">
        <v>119.9992</v>
      </c>
      <c r="Q3752">
        <v>124.9768</v>
      </c>
    </row>
    <row r="3753" spans="1:17" x14ac:dyDescent="0.25">
      <c r="A3753">
        <v>1800</v>
      </c>
      <c r="B3753">
        <v>79.983199999999997</v>
      </c>
      <c r="C3753">
        <v>89.987200000000001</v>
      </c>
      <c r="D3753">
        <v>97.990399999999994</v>
      </c>
      <c r="E3753">
        <v>109.9952</v>
      </c>
      <c r="F3753">
        <v>124.0008</v>
      </c>
      <c r="G3753">
        <v>128.97839999999999</v>
      </c>
      <c r="H3753">
        <v>115.02160000000001</v>
      </c>
      <c r="I3753">
        <v>109.9952</v>
      </c>
      <c r="J3753">
        <v>109.0192</v>
      </c>
      <c r="K3753">
        <v>107.9944</v>
      </c>
      <c r="L3753">
        <v>117.9984</v>
      </c>
      <c r="M3753">
        <v>126.0016</v>
      </c>
      <c r="N3753">
        <v>130.00319999999999</v>
      </c>
      <c r="O3753">
        <v>134.00479999999999</v>
      </c>
      <c r="P3753">
        <v>138.98240000000001</v>
      </c>
      <c r="Q3753">
        <v>142.98400000000001</v>
      </c>
    </row>
    <row r="3754" spans="1:17" x14ac:dyDescent="0.25">
      <c r="A3754">
        <v>2000</v>
      </c>
      <c r="B3754">
        <v>95.013599999999997</v>
      </c>
      <c r="C3754">
        <v>99.991200000000006</v>
      </c>
      <c r="D3754">
        <v>109.9952</v>
      </c>
      <c r="E3754">
        <v>119.9992</v>
      </c>
      <c r="F3754">
        <v>130.00319999999999</v>
      </c>
      <c r="G3754">
        <v>130.00319999999999</v>
      </c>
      <c r="H3754">
        <v>124.9768</v>
      </c>
      <c r="I3754">
        <v>121.024</v>
      </c>
      <c r="J3754">
        <v>115.99760000000001</v>
      </c>
      <c r="K3754">
        <v>109.9952</v>
      </c>
      <c r="L3754">
        <v>109.9952</v>
      </c>
      <c r="M3754">
        <v>130.00319999999999</v>
      </c>
      <c r="N3754">
        <v>150.0112</v>
      </c>
      <c r="O3754">
        <v>150.0112</v>
      </c>
      <c r="P3754">
        <v>150.0112</v>
      </c>
      <c r="Q3754">
        <v>150.0112</v>
      </c>
    </row>
    <row r="3755" spans="1:17" x14ac:dyDescent="0.25">
      <c r="A3755">
        <v>2200</v>
      </c>
      <c r="B3755">
        <v>99.991200000000006</v>
      </c>
      <c r="C3755">
        <v>105.0176</v>
      </c>
      <c r="D3755">
        <v>115.99760000000001</v>
      </c>
      <c r="E3755">
        <v>122.976</v>
      </c>
      <c r="F3755">
        <v>130.00319999999999</v>
      </c>
      <c r="G3755">
        <v>134.98079999999999</v>
      </c>
      <c r="H3755">
        <v>134.98079999999999</v>
      </c>
      <c r="I3755">
        <v>124.9768</v>
      </c>
      <c r="J3755">
        <v>113.02079999999999</v>
      </c>
      <c r="K3755">
        <v>115.02160000000001</v>
      </c>
      <c r="L3755">
        <v>124.9768</v>
      </c>
      <c r="M3755">
        <v>140.00720000000001</v>
      </c>
      <c r="N3755">
        <v>150.0112</v>
      </c>
      <c r="O3755">
        <v>154.9888</v>
      </c>
      <c r="P3755">
        <v>154.9888</v>
      </c>
      <c r="Q3755">
        <v>154.9888</v>
      </c>
    </row>
    <row r="3756" spans="1:17" x14ac:dyDescent="0.25">
      <c r="A3756">
        <v>2400</v>
      </c>
      <c r="B3756">
        <v>105.0176</v>
      </c>
      <c r="C3756">
        <v>109.9952</v>
      </c>
      <c r="D3756">
        <v>115.99760000000001</v>
      </c>
      <c r="E3756">
        <v>124.0008</v>
      </c>
      <c r="F3756">
        <v>126.9776</v>
      </c>
      <c r="G3756">
        <v>119.9992</v>
      </c>
      <c r="H3756">
        <v>121.024</v>
      </c>
      <c r="I3756">
        <v>119.9992</v>
      </c>
      <c r="J3756">
        <v>115.02160000000001</v>
      </c>
      <c r="K3756">
        <v>130.00319999999999</v>
      </c>
      <c r="L3756">
        <v>140.00720000000001</v>
      </c>
      <c r="M3756">
        <v>160.01519999999999</v>
      </c>
      <c r="N3756">
        <v>160.01519999999999</v>
      </c>
      <c r="O3756">
        <v>160.01519999999999</v>
      </c>
      <c r="P3756">
        <v>160.01519999999999</v>
      </c>
      <c r="Q3756">
        <v>160.01519999999999</v>
      </c>
    </row>
    <row r="3757" spans="1:17" x14ac:dyDescent="0.25">
      <c r="A3757">
        <v>2600</v>
      </c>
      <c r="B3757">
        <v>109.9952</v>
      </c>
      <c r="C3757">
        <v>115.02160000000001</v>
      </c>
      <c r="D3757">
        <v>115.02160000000001</v>
      </c>
      <c r="E3757">
        <v>124.0008</v>
      </c>
      <c r="F3757">
        <v>126.9776</v>
      </c>
      <c r="G3757">
        <v>121.024</v>
      </c>
      <c r="H3757">
        <v>132.97999999999999</v>
      </c>
      <c r="I3757">
        <v>126.9776</v>
      </c>
      <c r="J3757">
        <v>130.00319999999999</v>
      </c>
      <c r="K3757">
        <v>140.00720000000001</v>
      </c>
      <c r="L3757">
        <v>160.01519999999999</v>
      </c>
      <c r="M3757">
        <v>160.01519999999999</v>
      </c>
      <c r="N3757">
        <v>160.01519999999999</v>
      </c>
      <c r="O3757">
        <v>160.01519999999999</v>
      </c>
      <c r="P3757">
        <v>160.01519999999999</v>
      </c>
      <c r="Q3757">
        <v>160.01519999999999</v>
      </c>
    </row>
    <row r="3758" spans="1:17" x14ac:dyDescent="0.25">
      <c r="A3758">
        <v>2700</v>
      </c>
      <c r="B3758">
        <v>115.02160000000001</v>
      </c>
      <c r="C3758">
        <v>119.9992</v>
      </c>
      <c r="D3758">
        <v>113.99679999999999</v>
      </c>
      <c r="E3758">
        <v>122.976</v>
      </c>
      <c r="F3758">
        <v>132.97999999999999</v>
      </c>
      <c r="G3758">
        <v>130.97919999999999</v>
      </c>
      <c r="H3758">
        <v>136.00559999999999</v>
      </c>
      <c r="I3758">
        <v>134.00479999999999</v>
      </c>
      <c r="J3758">
        <v>138.98240000000001</v>
      </c>
      <c r="K3758">
        <v>146.00960000000001</v>
      </c>
      <c r="L3758">
        <v>160.01519999999999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2800</v>
      </c>
      <c r="B3759">
        <v>119.9992</v>
      </c>
      <c r="C3759">
        <v>119.9992</v>
      </c>
      <c r="D3759">
        <v>119.9992</v>
      </c>
      <c r="E3759">
        <v>121.024</v>
      </c>
      <c r="F3759">
        <v>136.00559999999999</v>
      </c>
      <c r="G3759">
        <v>142.98400000000001</v>
      </c>
      <c r="H3759">
        <v>136.00559999999999</v>
      </c>
      <c r="I3759">
        <v>142.98400000000001</v>
      </c>
      <c r="J3759">
        <v>154.9888</v>
      </c>
      <c r="K3759">
        <v>160.01519999999999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2900</v>
      </c>
      <c r="B3760">
        <v>115.02160000000001</v>
      </c>
      <c r="C3760">
        <v>115.02160000000001</v>
      </c>
      <c r="D3760">
        <v>119.9992</v>
      </c>
      <c r="E3760">
        <v>130.00319999999999</v>
      </c>
      <c r="F3760">
        <v>140.00720000000001</v>
      </c>
      <c r="G3760">
        <v>144.98480000000001</v>
      </c>
      <c r="H3760">
        <v>150.0112</v>
      </c>
      <c r="I3760">
        <v>154.9888</v>
      </c>
      <c r="J3760">
        <v>160.01519999999999</v>
      </c>
      <c r="K3760">
        <v>160.01519999999999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3000</v>
      </c>
      <c r="B3761">
        <v>109.9952</v>
      </c>
      <c r="C3761">
        <v>109.9952</v>
      </c>
      <c r="D3761">
        <v>140.00720000000001</v>
      </c>
      <c r="E3761">
        <v>140.00720000000001</v>
      </c>
      <c r="F3761">
        <v>140.00720000000001</v>
      </c>
      <c r="G3761">
        <v>140.00720000000001</v>
      </c>
      <c r="H3761">
        <v>150.0112</v>
      </c>
      <c r="I3761">
        <v>160.01519999999999</v>
      </c>
      <c r="J3761">
        <v>160.01519999999999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3200</v>
      </c>
      <c r="B3762">
        <v>109.9952</v>
      </c>
      <c r="C3762">
        <v>109.9952</v>
      </c>
      <c r="D3762">
        <v>140.00720000000001</v>
      </c>
      <c r="E3762">
        <v>140.00720000000001</v>
      </c>
      <c r="F3762">
        <v>140.00720000000001</v>
      </c>
      <c r="G3762">
        <v>140.00720000000001</v>
      </c>
      <c r="H3762">
        <v>150.0112</v>
      </c>
      <c r="I3762">
        <v>160.01519999999999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3500</v>
      </c>
      <c r="B3763">
        <v>109.9952</v>
      </c>
      <c r="C3763">
        <v>109.9952</v>
      </c>
      <c r="D3763">
        <v>130.00319999999999</v>
      </c>
      <c r="E3763">
        <v>140.00720000000001</v>
      </c>
      <c r="F3763">
        <v>140.00720000000001</v>
      </c>
      <c r="G3763">
        <v>140.00720000000001</v>
      </c>
      <c r="H3763">
        <v>140.00720000000001</v>
      </c>
      <c r="I3763">
        <v>140.00720000000001</v>
      </c>
      <c r="J3763">
        <v>140.00720000000001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5" spans="1:17" x14ac:dyDescent="0.25">
      <c r="A3765" t="s">
        <v>411</v>
      </c>
      <c r="B3765" t="s">
        <v>412</v>
      </c>
    </row>
    <row r="3766" spans="1:17" x14ac:dyDescent="0.25">
      <c r="A3766" t="s">
        <v>3</v>
      </c>
      <c r="B3766" t="s">
        <v>6</v>
      </c>
    </row>
    <row r="3767" spans="1:17" x14ac:dyDescent="0.25">
      <c r="A3767">
        <v>1</v>
      </c>
      <c r="B3767">
        <v>0</v>
      </c>
    </row>
    <row r="3768" spans="1:17" x14ac:dyDescent="0.25">
      <c r="A3768">
        <v>2</v>
      </c>
      <c r="B3768">
        <v>100</v>
      </c>
    </row>
    <row r="3769" spans="1:17" x14ac:dyDescent="0.25">
      <c r="A3769">
        <v>3</v>
      </c>
      <c r="B3769">
        <v>500</v>
      </c>
    </row>
    <row r="3770" spans="1:17" x14ac:dyDescent="0.25">
      <c r="A3770">
        <v>4</v>
      </c>
      <c r="B3770">
        <v>650</v>
      </c>
    </row>
    <row r="3771" spans="1:17" x14ac:dyDescent="0.25">
      <c r="A3771">
        <v>5</v>
      </c>
      <c r="B3771">
        <v>1000</v>
      </c>
    </row>
    <row r="3772" spans="1:17" x14ac:dyDescent="0.25">
      <c r="A3772">
        <v>6</v>
      </c>
      <c r="B3772">
        <v>1800</v>
      </c>
    </row>
    <row r="3773" spans="1:17" x14ac:dyDescent="0.25">
      <c r="A3773">
        <v>7</v>
      </c>
      <c r="B3773">
        <v>2400</v>
      </c>
    </row>
    <row r="3774" spans="1:17" x14ac:dyDescent="0.25">
      <c r="A3774">
        <v>8</v>
      </c>
      <c r="B3774">
        <v>3500</v>
      </c>
    </row>
    <row r="3776" spans="1:17" x14ac:dyDescent="0.25">
      <c r="A3776" t="s">
        <v>413</v>
      </c>
      <c r="B3776" t="s">
        <v>414</v>
      </c>
    </row>
    <row r="3777" spans="1:9" x14ac:dyDescent="0.25">
      <c r="A3777" t="s">
        <v>3</v>
      </c>
      <c r="B3777" t="s">
        <v>16</v>
      </c>
    </row>
    <row r="3778" spans="1:9" x14ac:dyDescent="0.25">
      <c r="A3778">
        <v>1</v>
      </c>
      <c r="B3778">
        <v>0</v>
      </c>
    </row>
    <row r="3779" spans="1:9" x14ac:dyDescent="0.25">
      <c r="A3779">
        <v>2</v>
      </c>
      <c r="B3779">
        <v>9.9864130000000007</v>
      </c>
    </row>
    <row r="3780" spans="1:9" x14ac:dyDescent="0.25">
      <c r="A3780">
        <v>3</v>
      </c>
      <c r="B3780">
        <v>19.972826000000001</v>
      </c>
    </row>
    <row r="3781" spans="1:9" x14ac:dyDescent="0.25">
      <c r="A3781">
        <v>4</v>
      </c>
      <c r="B3781">
        <v>30.027173999999999</v>
      </c>
    </row>
    <row r="3782" spans="1:9" x14ac:dyDescent="0.25">
      <c r="A3782">
        <v>5</v>
      </c>
      <c r="B3782">
        <v>50</v>
      </c>
    </row>
    <row r="3783" spans="1:9" x14ac:dyDescent="0.25">
      <c r="A3783">
        <v>6</v>
      </c>
      <c r="B3783">
        <v>59.986412999999999</v>
      </c>
    </row>
    <row r="3784" spans="1:9" x14ac:dyDescent="0.25">
      <c r="A3784">
        <v>7</v>
      </c>
      <c r="B3784">
        <v>99.999999000000003</v>
      </c>
    </row>
    <row r="3785" spans="1:9" x14ac:dyDescent="0.25">
      <c r="A3785">
        <v>8</v>
      </c>
      <c r="B3785">
        <v>140.013586</v>
      </c>
    </row>
    <row r="3787" spans="1:9" x14ac:dyDescent="0.25">
      <c r="A3787" t="s">
        <v>1128</v>
      </c>
      <c r="B3787" t="s">
        <v>415</v>
      </c>
    </row>
    <row r="3788" spans="1:9" x14ac:dyDescent="0.25">
      <c r="B3788" t="s">
        <v>26</v>
      </c>
    </row>
    <row r="3789" spans="1:9" x14ac:dyDescent="0.25">
      <c r="A3789" t="s">
        <v>22</v>
      </c>
      <c r="B3789">
        <v>0</v>
      </c>
      <c r="C3789">
        <v>10</v>
      </c>
      <c r="D3789">
        <v>20</v>
      </c>
      <c r="E3789">
        <v>30</v>
      </c>
      <c r="F3789">
        <v>50</v>
      </c>
      <c r="G3789">
        <v>60</v>
      </c>
      <c r="H3789">
        <v>100</v>
      </c>
      <c r="I3789">
        <v>140</v>
      </c>
    </row>
    <row r="3790" spans="1:9" x14ac:dyDescent="0.25">
      <c r="A3790">
        <v>0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</row>
    <row r="3791" spans="1:9" x14ac:dyDescent="0.25">
      <c r="A3791">
        <v>100</v>
      </c>
      <c r="B3791">
        <v>0</v>
      </c>
      <c r="C3791">
        <v>0.43919999999999998</v>
      </c>
      <c r="D3791">
        <v>0.90280000000000005</v>
      </c>
      <c r="E3791">
        <v>1.3420000000000001</v>
      </c>
      <c r="F3791">
        <v>2.2448000000000001</v>
      </c>
      <c r="G3791">
        <v>2.6840000000000002</v>
      </c>
      <c r="H3791">
        <v>4.4896000000000003</v>
      </c>
      <c r="I3791">
        <v>6.2952000000000004</v>
      </c>
    </row>
    <row r="3792" spans="1:9" x14ac:dyDescent="0.25">
      <c r="A3792">
        <v>500</v>
      </c>
      <c r="B3792">
        <v>0</v>
      </c>
      <c r="C3792">
        <v>0.43919999999999998</v>
      </c>
      <c r="D3792">
        <v>0.90280000000000005</v>
      </c>
      <c r="E3792">
        <v>1.3420000000000001</v>
      </c>
      <c r="F3792">
        <v>2.2448000000000001</v>
      </c>
      <c r="G3792">
        <v>2.6840000000000002</v>
      </c>
      <c r="H3792">
        <v>4.4896000000000003</v>
      </c>
      <c r="I3792">
        <v>6.2952000000000004</v>
      </c>
    </row>
    <row r="3793" spans="1:9" x14ac:dyDescent="0.25">
      <c r="A3793">
        <v>650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1000</v>
      </c>
      <c r="B3794">
        <v>0</v>
      </c>
      <c r="C3794">
        <v>0.68320000000000003</v>
      </c>
      <c r="D3794">
        <v>1.3908</v>
      </c>
      <c r="E3794">
        <v>2.0739999999999998</v>
      </c>
      <c r="F3794">
        <v>3.4403999999999999</v>
      </c>
      <c r="G3794">
        <v>4.1479999999999997</v>
      </c>
      <c r="H3794">
        <v>6.9051999999999998</v>
      </c>
      <c r="I3794">
        <v>9.6623999999999999</v>
      </c>
    </row>
    <row r="3795" spans="1:9" x14ac:dyDescent="0.25">
      <c r="A3795">
        <v>1800</v>
      </c>
      <c r="B3795">
        <v>0</v>
      </c>
      <c r="C3795">
        <v>1.2687999999999999</v>
      </c>
      <c r="D3795">
        <v>2.5619999999999998</v>
      </c>
      <c r="E3795">
        <v>3.8308</v>
      </c>
      <c r="F3795">
        <v>6.3928000000000003</v>
      </c>
      <c r="G3795">
        <v>7.6616</v>
      </c>
      <c r="H3795">
        <v>12.785600000000001</v>
      </c>
      <c r="I3795">
        <v>17.909600000000001</v>
      </c>
    </row>
    <row r="3796" spans="1:9" x14ac:dyDescent="0.25">
      <c r="A3796">
        <v>2400</v>
      </c>
      <c r="B3796">
        <v>0</v>
      </c>
      <c r="C3796">
        <v>1.7323999999999999</v>
      </c>
      <c r="D3796">
        <v>3.4891999999999999</v>
      </c>
      <c r="E3796">
        <v>5.2215999999999996</v>
      </c>
      <c r="F3796">
        <v>8.7108000000000008</v>
      </c>
      <c r="G3796">
        <v>10.443199999999999</v>
      </c>
      <c r="H3796">
        <v>17.397200000000002</v>
      </c>
      <c r="I3796">
        <v>24.351199999999999</v>
      </c>
    </row>
    <row r="3797" spans="1:9" x14ac:dyDescent="0.25">
      <c r="A3797">
        <v>3500</v>
      </c>
      <c r="B3797">
        <v>0</v>
      </c>
      <c r="C3797">
        <v>2.6352000000000002</v>
      </c>
      <c r="D3797">
        <v>5.2704000000000004</v>
      </c>
      <c r="E3797">
        <v>7.9055999999999997</v>
      </c>
      <c r="F3797">
        <v>13.176</v>
      </c>
      <c r="G3797">
        <v>15.811199999999999</v>
      </c>
      <c r="H3797">
        <v>26.352</v>
      </c>
      <c r="I3797">
        <v>36.892800000000001</v>
      </c>
    </row>
    <row r="3799" spans="1:9" x14ac:dyDescent="0.25">
      <c r="A3799" t="s">
        <v>416</v>
      </c>
      <c r="B3799" t="s">
        <v>417</v>
      </c>
    </row>
    <row r="3800" spans="1:9" x14ac:dyDescent="0.25">
      <c r="A3800" t="s">
        <v>3</v>
      </c>
      <c r="B3800" t="s">
        <v>6</v>
      </c>
    </row>
    <row r="3801" spans="1:9" x14ac:dyDescent="0.25">
      <c r="A3801">
        <v>1</v>
      </c>
      <c r="B3801">
        <v>600</v>
      </c>
    </row>
    <row r="3802" spans="1:9" x14ac:dyDescent="0.25">
      <c r="A3802">
        <v>2</v>
      </c>
      <c r="B3802">
        <v>1000</v>
      </c>
    </row>
    <row r="3803" spans="1:9" x14ac:dyDescent="0.25">
      <c r="A3803">
        <v>3</v>
      </c>
      <c r="B3803">
        <v>1250</v>
      </c>
    </row>
    <row r="3804" spans="1:9" x14ac:dyDescent="0.25">
      <c r="A3804">
        <v>4</v>
      </c>
      <c r="B3804">
        <v>1800</v>
      </c>
    </row>
    <row r="3805" spans="1:9" x14ac:dyDescent="0.25">
      <c r="A3805">
        <v>5</v>
      </c>
      <c r="B3805">
        <v>2700</v>
      </c>
    </row>
    <row r="3807" spans="1:9" x14ac:dyDescent="0.25">
      <c r="A3807" t="s">
        <v>418</v>
      </c>
      <c r="B3807" t="s">
        <v>419</v>
      </c>
    </row>
    <row r="3808" spans="1:9" x14ac:dyDescent="0.25">
      <c r="A3808" t="s">
        <v>22</v>
      </c>
      <c r="B3808" t="s">
        <v>9</v>
      </c>
    </row>
    <row r="3809" spans="1:2" x14ac:dyDescent="0.25">
      <c r="A3809">
        <v>600</v>
      </c>
      <c r="B3809">
        <v>71.004000000000005</v>
      </c>
    </row>
    <row r="3810" spans="1:2" x14ac:dyDescent="0.25">
      <c r="A3810">
        <v>1000</v>
      </c>
      <c r="B3810">
        <v>71.004000000000005</v>
      </c>
    </row>
    <row r="3811" spans="1:2" x14ac:dyDescent="0.25">
      <c r="A3811">
        <v>1250</v>
      </c>
      <c r="B3811">
        <v>71.004000000000005</v>
      </c>
    </row>
    <row r="3812" spans="1:2" x14ac:dyDescent="0.25">
      <c r="A3812">
        <v>1800</v>
      </c>
      <c r="B3812">
        <v>71.004000000000005</v>
      </c>
    </row>
    <row r="3813" spans="1:2" x14ac:dyDescent="0.25">
      <c r="A3813">
        <v>2700</v>
      </c>
      <c r="B3813">
        <v>71.004000000000005</v>
      </c>
    </row>
    <row r="3815" spans="1:2" x14ac:dyDescent="0.25">
      <c r="A3815" t="s">
        <v>420</v>
      </c>
      <c r="B3815" t="s">
        <v>421</v>
      </c>
    </row>
    <row r="3816" spans="1:2" x14ac:dyDescent="0.25">
      <c r="A3816" t="s">
        <v>3</v>
      </c>
      <c r="B3816" t="s">
        <v>9</v>
      </c>
    </row>
    <row r="3817" spans="1:2" x14ac:dyDescent="0.25">
      <c r="A3817">
        <v>1</v>
      </c>
      <c r="B3817">
        <v>-2.9767999999999999</v>
      </c>
    </row>
    <row r="3818" spans="1:2" x14ac:dyDescent="0.25">
      <c r="A3818">
        <v>2</v>
      </c>
      <c r="B3818">
        <v>1.0004</v>
      </c>
    </row>
    <row r="3819" spans="1:2" x14ac:dyDescent="0.25">
      <c r="A3819">
        <v>3</v>
      </c>
      <c r="B3819">
        <v>5.0019999999999998</v>
      </c>
    </row>
    <row r="3820" spans="1:2" x14ac:dyDescent="0.25">
      <c r="A3820">
        <v>4</v>
      </c>
      <c r="B3820">
        <v>10.004</v>
      </c>
    </row>
    <row r="3821" spans="1:2" x14ac:dyDescent="0.25">
      <c r="A3821">
        <v>5</v>
      </c>
      <c r="B3821">
        <v>20.007999999999999</v>
      </c>
    </row>
    <row r="3822" spans="1:2" x14ac:dyDescent="0.25">
      <c r="A3822">
        <v>6</v>
      </c>
      <c r="B3822">
        <v>49.995600000000003</v>
      </c>
    </row>
    <row r="3823" spans="1:2" x14ac:dyDescent="0.25">
      <c r="A3823">
        <v>7</v>
      </c>
      <c r="B3823">
        <v>59.999600000000001</v>
      </c>
    </row>
    <row r="3824" spans="1:2" x14ac:dyDescent="0.25">
      <c r="A3824">
        <v>8</v>
      </c>
      <c r="B3824">
        <v>65.001599999999996</v>
      </c>
    </row>
    <row r="3825" spans="1:2" x14ac:dyDescent="0.25">
      <c r="A3825">
        <v>9</v>
      </c>
      <c r="B3825">
        <v>69.003200000000007</v>
      </c>
    </row>
    <row r="3826" spans="1:2" x14ac:dyDescent="0.25">
      <c r="A3826">
        <v>10</v>
      </c>
      <c r="B3826">
        <v>70.003600000000006</v>
      </c>
    </row>
    <row r="3828" spans="1:2" x14ac:dyDescent="0.25">
      <c r="A3828" t="s">
        <v>422</v>
      </c>
      <c r="B3828" t="s">
        <v>423</v>
      </c>
    </row>
    <row r="3829" spans="1:2" x14ac:dyDescent="0.25">
      <c r="A3829" t="s">
        <v>424</v>
      </c>
      <c r="B3829" t="s">
        <v>425</v>
      </c>
    </row>
    <row r="3830" spans="1:2" x14ac:dyDescent="0.25">
      <c r="A3830">
        <v>-3</v>
      </c>
      <c r="B3830">
        <v>1699.5237999999999</v>
      </c>
    </row>
    <row r="3831" spans="1:2" x14ac:dyDescent="0.25">
      <c r="A3831">
        <v>1</v>
      </c>
      <c r="B3831">
        <v>1495.4831999999999</v>
      </c>
    </row>
    <row r="3832" spans="1:2" x14ac:dyDescent="0.25">
      <c r="A3832">
        <v>5</v>
      </c>
      <c r="B3832">
        <v>1381.8558</v>
      </c>
    </row>
    <row r="3833" spans="1:2" x14ac:dyDescent="0.25">
      <c r="A3833">
        <v>10</v>
      </c>
      <c r="B3833">
        <v>1290.2208000000001</v>
      </c>
    </row>
    <row r="3834" spans="1:2" x14ac:dyDescent="0.25">
      <c r="A3834">
        <v>20</v>
      </c>
      <c r="B3834">
        <v>1169.2626</v>
      </c>
    </row>
    <row r="3835" spans="1:2" x14ac:dyDescent="0.25">
      <c r="A3835">
        <v>50</v>
      </c>
      <c r="B3835">
        <v>889.47040000000004</v>
      </c>
    </row>
    <row r="3836" spans="1:2" x14ac:dyDescent="0.25">
      <c r="A3836">
        <v>60</v>
      </c>
      <c r="B3836">
        <v>769.73400000000004</v>
      </c>
    </row>
    <row r="3837" spans="1:2" x14ac:dyDescent="0.25">
      <c r="A3837">
        <v>65</v>
      </c>
      <c r="B3837">
        <v>691.53880000000004</v>
      </c>
    </row>
    <row r="3838" spans="1:2" x14ac:dyDescent="0.25">
      <c r="A3838">
        <v>69</v>
      </c>
      <c r="B3838">
        <v>574.24599999999998</v>
      </c>
    </row>
    <row r="3839" spans="1:2" x14ac:dyDescent="0.25">
      <c r="A3839">
        <v>70</v>
      </c>
      <c r="B3839">
        <v>0</v>
      </c>
    </row>
    <row r="3841" spans="1:2" x14ac:dyDescent="0.25">
      <c r="A3841" t="s">
        <v>426</v>
      </c>
      <c r="B3841" t="s">
        <v>427</v>
      </c>
    </row>
    <row r="3842" spans="1:2" x14ac:dyDescent="0.25">
      <c r="A3842" t="s">
        <v>3</v>
      </c>
      <c r="B3842" t="s">
        <v>6</v>
      </c>
    </row>
    <row r="3843" spans="1:2" x14ac:dyDescent="0.25">
      <c r="A3843">
        <v>1</v>
      </c>
      <c r="B3843">
        <v>400</v>
      </c>
    </row>
    <row r="3844" spans="1:2" x14ac:dyDescent="0.25">
      <c r="A3844">
        <v>2</v>
      </c>
      <c r="B3844">
        <v>450</v>
      </c>
    </row>
    <row r="3845" spans="1:2" x14ac:dyDescent="0.25">
      <c r="A3845">
        <v>3</v>
      </c>
      <c r="B3845">
        <v>650</v>
      </c>
    </row>
    <row r="3846" spans="1:2" x14ac:dyDescent="0.25">
      <c r="A3846">
        <v>4</v>
      </c>
      <c r="B3846">
        <v>1000</v>
      </c>
    </row>
    <row r="3847" spans="1:2" x14ac:dyDescent="0.25">
      <c r="A3847">
        <v>5</v>
      </c>
      <c r="B3847">
        <v>1500</v>
      </c>
    </row>
    <row r="3848" spans="1:2" x14ac:dyDescent="0.25">
      <c r="A3848">
        <v>6</v>
      </c>
      <c r="B3848">
        <v>2000</v>
      </c>
    </row>
    <row r="3849" spans="1:2" x14ac:dyDescent="0.25">
      <c r="A3849">
        <v>7</v>
      </c>
      <c r="B3849">
        <v>2500</v>
      </c>
    </row>
    <row r="3850" spans="1:2" x14ac:dyDescent="0.25">
      <c r="A3850">
        <v>8</v>
      </c>
      <c r="B3850">
        <v>3000</v>
      </c>
    </row>
    <row r="3851" spans="1:2" x14ac:dyDescent="0.25">
      <c r="A3851">
        <v>9</v>
      </c>
      <c r="B3851">
        <v>3500</v>
      </c>
    </row>
    <row r="3852" spans="1:2" x14ac:dyDescent="0.25">
      <c r="A3852">
        <v>10</v>
      </c>
      <c r="B3852">
        <v>4000</v>
      </c>
    </row>
    <row r="3854" spans="1:2" x14ac:dyDescent="0.25">
      <c r="A3854" t="s">
        <v>428</v>
      </c>
      <c r="B3854" t="s">
        <v>429</v>
      </c>
    </row>
    <row r="3855" spans="1:2" x14ac:dyDescent="0.25">
      <c r="A3855" t="s">
        <v>22</v>
      </c>
      <c r="B3855" t="s">
        <v>430</v>
      </c>
    </row>
    <row r="3856" spans="1:2" x14ac:dyDescent="0.25">
      <c r="A3856">
        <v>400</v>
      </c>
      <c r="B3856">
        <v>0.22008800000000001</v>
      </c>
    </row>
    <row r="3857" spans="1:2" x14ac:dyDescent="0.25">
      <c r="A3857">
        <v>450</v>
      </c>
      <c r="B3857">
        <v>0.22008800000000001</v>
      </c>
    </row>
    <row r="3858" spans="1:2" x14ac:dyDescent="0.25">
      <c r="A3858">
        <v>650</v>
      </c>
      <c r="B3858">
        <v>0.22106400000000001</v>
      </c>
    </row>
    <row r="3859" spans="1:2" x14ac:dyDescent="0.25">
      <c r="A3859">
        <v>1000</v>
      </c>
      <c r="B3859">
        <v>0.260104</v>
      </c>
    </row>
    <row r="3860" spans="1:2" x14ac:dyDescent="0.25">
      <c r="A3860">
        <v>1500</v>
      </c>
      <c r="B3860">
        <v>0.44407999999999997</v>
      </c>
    </row>
    <row r="3861" spans="1:2" x14ac:dyDescent="0.25">
      <c r="A3861">
        <v>2000</v>
      </c>
      <c r="B3861">
        <v>0.70003599999999999</v>
      </c>
    </row>
    <row r="3862" spans="1:2" x14ac:dyDescent="0.25">
      <c r="A3862">
        <v>2500</v>
      </c>
      <c r="B3862">
        <v>0.72004400000000002</v>
      </c>
    </row>
    <row r="3863" spans="1:2" x14ac:dyDescent="0.25">
      <c r="A3863">
        <v>3000</v>
      </c>
      <c r="B3863">
        <v>0.75005599999999994</v>
      </c>
    </row>
    <row r="3864" spans="1:2" x14ac:dyDescent="0.25">
      <c r="A3864">
        <v>3500</v>
      </c>
      <c r="B3864">
        <v>0.59999599999999997</v>
      </c>
    </row>
    <row r="3865" spans="1:2" x14ac:dyDescent="0.25">
      <c r="A3865">
        <v>4000</v>
      </c>
      <c r="B3865">
        <v>0.59999599999999997</v>
      </c>
    </row>
    <row r="3867" spans="1:2" x14ac:dyDescent="0.25">
      <c r="A3867" t="s">
        <v>431</v>
      </c>
      <c r="B3867" t="s">
        <v>432</v>
      </c>
    </row>
    <row r="3868" spans="1:2" x14ac:dyDescent="0.25">
      <c r="A3868" t="s">
        <v>3</v>
      </c>
      <c r="B3868" t="s">
        <v>6</v>
      </c>
    </row>
    <row r="3869" spans="1:2" x14ac:dyDescent="0.25">
      <c r="A3869">
        <v>1</v>
      </c>
      <c r="B3869">
        <v>400</v>
      </c>
    </row>
    <row r="3870" spans="1:2" x14ac:dyDescent="0.25">
      <c r="A3870">
        <v>2</v>
      </c>
      <c r="B3870">
        <v>450</v>
      </c>
    </row>
    <row r="3871" spans="1:2" x14ac:dyDescent="0.25">
      <c r="A3871">
        <v>3</v>
      </c>
      <c r="B3871">
        <v>650</v>
      </c>
    </row>
    <row r="3872" spans="1:2" x14ac:dyDescent="0.25">
      <c r="A3872">
        <v>4</v>
      </c>
      <c r="B3872">
        <v>1000</v>
      </c>
    </row>
    <row r="3873" spans="1:2" x14ac:dyDescent="0.25">
      <c r="A3873">
        <v>5</v>
      </c>
      <c r="B3873">
        <v>1500</v>
      </c>
    </row>
    <row r="3874" spans="1:2" x14ac:dyDescent="0.25">
      <c r="A3874">
        <v>6</v>
      </c>
      <c r="B3874">
        <v>2000</v>
      </c>
    </row>
    <row r="3875" spans="1:2" x14ac:dyDescent="0.25">
      <c r="A3875">
        <v>7</v>
      </c>
      <c r="B3875">
        <v>2500</v>
      </c>
    </row>
    <row r="3876" spans="1:2" x14ac:dyDescent="0.25">
      <c r="A3876">
        <v>8</v>
      </c>
      <c r="B3876">
        <v>3000</v>
      </c>
    </row>
    <row r="3877" spans="1:2" x14ac:dyDescent="0.25">
      <c r="A3877">
        <v>9</v>
      </c>
      <c r="B3877">
        <v>3500</v>
      </c>
    </row>
    <row r="3878" spans="1:2" x14ac:dyDescent="0.25">
      <c r="A3878">
        <v>10</v>
      </c>
      <c r="B3878">
        <v>4000</v>
      </c>
    </row>
    <row r="3880" spans="1:2" x14ac:dyDescent="0.25">
      <c r="A3880" t="s">
        <v>433</v>
      </c>
      <c r="B3880" t="s">
        <v>434</v>
      </c>
    </row>
    <row r="3881" spans="1:2" x14ac:dyDescent="0.25">
      <c r="A3881" t="s">
        <v>22</v>
      </c>
      <c r="B3881" t="s">
        <v>430</v>
      </c>
    </row>
    <row r="3882" spans="1:2" x14ac:dyDescent="0.25">
      <c r="A3882">
        <v>400</v>
      </c>
      <c r="B3882">
        <v>0.20008000000000001</v>
      </c>
    </row>
    <row r="3883" spans="1:2" x14ac:dyDescent="0.25">
      <c r="A3883">
        <v>450</v>
      </c>
      <c r="B3883">
        <v>0.20008000000000001</v>
      </c>
    </row>
    <row r="3884" spans="1:2" x14ac:dyDescent="0.25">
      <c r="A3884">
        <v>650</v>
      </c>
      <c r="B3884">
        <v>0.22008800000000001</v>
      </c>
    </row>
    <row r="3885" spans="1:2" x14ac:dyDescent="0.25">
      <c r="A3885">
        <v>1000</v>
      </c>
      <c r="B3885">
        <v>0.260104</v>
      </c>
    </row>
    <row r="3886" spans="1:2" x14ac:dyDescent="0.25">
      <c r="A3886">
        <v>1500</v>
      </c>
      <c r="B3886">
        <v>0.31695600000000002</v>
      </c>
    </row>
    <row r="3887" spans="1:2" x14ac:dyDescent="0.25">
      <c r="A3887">
        <v>2000</v>
      </c>
      <c r="B3887">
        <v>0.35697200000000001</v>
      </c>
    </row>
    <row r="3888" spans="1:2" x14ac:dyDescent="0.25">
      <c r="A3888">
        <v>2500</v>
      </c>
      <c r="B3888">
        <v>0.37697999999999998</v>
      </c>
    </row>
    <row r="3889" spans="1:2" x14ac:dyDescent="0.25">
      <c r="A3889">
        <v>3000</v>
      </c>
      <c r="B3889">
        <v>0.38698399999999999</v>
      </c>
    </row>
    <row r="3890" spans="1:2" x14ac:dyDescent="0.25">
      <c r="A3890">
        <v>3500</v>
      </c>
      <c r="B3890">
        <v>0.44700800000000002</v>
      </c>
    </row>
    <row r="3891" spans="1:2" x14ac:dyDescent="0.25">
      <c r="A3891">
        <v>4000</v>
      </c>
      <c r="B3891">
        <v>0.44700800000000002</v>
      </c>
    </row>
    <row r="3893" spans="1:2" x14ac:dyDescent="0.25">
      <c r="A3893" t="s">
        <v>435</v>
      </c>
      <c r="B3893" t="s">
        <v>436</v>
      </c>
    </row>
    <row r="3894" spans="1:2" x14ac:dyDescent="0.25">
      <c r="A3894" t="s">
        <v>3</v>
      </c>
      <c r="B3894" t="s">
        <v>6</v>
      </c>
    </row>
    <row r="3895" spans="1:2" x14ac:dyDescent="0.25">
      <c r="A3895">
        <v>1</v>
      </c>
      <c r="B3895">
        <v>400</v>
      </c>
    </row>
    <row r="3896" spans="1:2" x14ac:dyDescent="0.25">
      <c r="A3896">
        <v>2</v>
      </c>
      <c r="B3896">
        <v>450</v>
      </c>
    </row>
    <row r="3897" spans="1:2" x14ac:dyDescent="0.25">
      <c r="A3897">
        <v>3</v>
      </c>
      <c r="B3897">
        <v>700</v>
      </c>
    </row>
    <row r="3898" spans="1:2" x14ac:dyDescent="0.25">
      <c r="A3898">
        <v>4</v>
      </c>
      <c r="B3898">
        <v>1000</v>
      </c>
    </row>
    <row r="3899" spans="1:2" x14ac:dyDescent="0.25">
      <c r="A3899">
        <v>5</v>
      </c>
      <c r="B3899">
        <v>1500</v>
      </c>
    </row>
    <row r="3900" spans="1:2" x14ac:dyDescent="0.25">
      <c r="A3900">
        <v>6</v>
      </c>
      <c r="B3900">
        <v>2000</v>
      </c>
    </row>
    <row r="3901" spans="1:2" x14ac:dyDescent="0.25">
      <c r="A3901">
        <v>7</v>
      </c>
      <c r="B3901">
        <v>2500</v>
      </c>
    </row>
    <row r="3902" spans="1:2" x14ac:dyDescent="0.25">
      <c r="A3902">
        <v>8</v>
      </c>
      <c r="B3902">
        <v>3000</v>
      </c>
    </row>
    <row r="3903" spans="1:2" x14ac:dyDescent="0.25">
      <c r="A3903">
        <v>9</v>
      </c>
      <c r="B3903">
        <v>3500</v>
      </c>
    </row>
    <row r="3904" spans="1:2" x14ac:dyDescent="0.25">
      <c r="A3904">
        <v>10</v>
      </c>
      <c r="B3904">
        <v>4000</v>
      </c>
    </row>
    <row r="3906" spans="1:2" x14ac:dyDescent="0.25">
      <c r="A3906" t="s">
        <v>437</v>
      </c>
      <c r="B3906" t="s">
        <v>438</v>
      </c>
    </row>
    <row r="3907" spans="1:2" x14ac:dyDescent="0.25">
      <c r="A3907" t="s">
        <v>22</v>
      </c>
      <c r="B3907" t="s">
        <v>430</v>
      </c>
    </row>
    <row r="3908" spans="1:2" x14ac:dyDescent="0.25">
      <c r="A3908">
        <v>400</v>
      </c>
      <c r="B3908">
        <v>0.22008800000000001</v>
      </c>
    </row>
    <row r="3909" spans="1:2" x14ac:dyDescent="0.25">
      <c r="A3909">
        <v>450</v>
      </c>
      <c r="B3909">
        <v>0.22008800000000001</v>
      </c>
    </row>
    <row r="3910" spans="1:2" x14ac:dyDescent="0.25">
      <c r="A3910">
        <v>700</v>
      </c>
      <c r="B3910">
        <v>2.0000680000000002</v>
      </c>
    </row>
    <row r="3911" spans="1:2" x14ac:dyDescent="0.25">
      <c r="A3911">
        <v>1000</v>
      </c>
      <c r="B3911">
        <v>0.260104</v>
      </c>
    </row>
    <row r="3912" spans="1:2" x14ac:dyDescent="0.25">
      <c r="A3912">
        <v>1500</v>
      </c>
      <c r="B3912">
        <v>0.31695600000000002</v>
      </c>
    </row>
    <row r="3913" spans="1:2" x14ac:dyDescent="0.25">
      <c r="A3913">
        <v>2000</v>
      </c>
      <c r="B3913">
        <v>0.35697200000000001</v>
      </c>
    </row>
    <row r="3914" spans="1:2" x14ac:dyDescent="0.25">
      <c r="A3914">
        <v>2500</v>
      </c>
      <c r="B3914">
        <v>0.37697999999999998</v>
      </c>
    </row>
    <row r="3915" spans="1:2" x14ac:dyDescent="0.25">
      <c r="A3915">
        <v>3000</v>
      </c>
      <c r="B3915">
        <v>0.38698399999999999</v>
      </c>
    </row>
    <row r="3916" spans="1:2" x14ac:dyDescent="0.25">
      <c r="A3916">
        <v>3500</v>
      </c>
      <c r="B3916">
        <v>0.44700800000000002</v>
      </c>
    </row>
    <row r="3917" spans="1:2" x14ac:dyDescent="0.25">
      <c r="A3917">
        <v>4000</v>
      </c>
      <c r="B3917">
        <v>0.44700800000000002</v>
      </c>
    </row>
    <row r="3919" spans="1:2" x14ac:dyDescent="0.25">
      <c r="A3919" t="s">
        <v>439</v>
      </c>
      <c r="B3919" t="s">
        <v>440</v>
      </c>
    </row>
    <row r="3920" spans="1:2" x14ac:dyDescent="0.25">
      <c r="A3920" t="s">
        <v>3</v>
      </c>
      <c r="B3920" t="s">
        <v>6</v>
      </c>
    </row>
    <row r="3921" spans="1:2" x14ac:dyDescent="0.25">
      <c r="A3921">
        <v>1</v>
      </c>
      <c r="B3921">
        <v>400</v>
      </c>
    </row>
    <row r="3922" spans="1:2" x14ac:dyDescent="0.25">
      <c r="A3922">
        <v>2</v>
      </c>
      <c r="B3922">
        <v>450</v>
      </c>
    </row>
    <row r="3923" spans="1:2" x14ac:dyDescent="0.25">
      <c r="A3923">
        <v>3</v>
      </c>
      <c r="B3923">
        <v>650</v>
      </c>
    </row>
    <row r="3924" spans="1:2" x14ac:dyDescent="0.25">
      <c r="A3924">
        <v>4</v>
      </c>
      <c r="B3924">
        <v>1000</v>
      </c>
    </row>
    <row r="3925" spans="1:2" x14ac:dyDescent="0.25">
      <c r="A3925">
        <v>5</v>
      </c>
      <c r="B3925">
        <v>1500</v>
      </c>
    </row>
    <row r="3926" spans="1:2" x14ac:dyDescent="0.25">
      <c r="A3926">
        <v>6</v>
      </c>
      <c r="B3926">
        <v>2000</v>
      </c>
    </row>
    <row r="3927" spans="1:2" x14ac:dyDescent="0.25">
      <c r="A3927">
        <v>7</v>
      </c>
      <c r="B3927">
        <v>2500</v>
      </c>
    </row>
    <row r="3928" spans="1:2" x14ac:dyDescent="0.25">
      <c r="A3928">
        <v>8</v>
      </c>
      <c r="B3928">
        <v>3000</v>
      </c>
    </row>
    <row r="3929" spans="1:2" x14ac:dyDescent="0.25">
      <c r="A3929">
        <v>9</v>
      </c>
      <c r="B3929">
        <v>3500</v>
      </c>
    </row>
    <row r="3930" spans="1:2" x14ac:dyDescent="0.25">
      <c r="A3930">
        <v>10</v>
      </c>
      <c r="B3930">
        <v>4000</v>
      </c>
    </row>
    <row r="3932" spans="1:2" x14ac:dyDescent="0.25">
      <c r="A3932" t="s">
        <v>441</v>
      </c>
      <c r="B3932" t="s">
        <v>442</v>
      </c>
    </row>
    <row r="3933" spans="1:2" x14ac:dyDescent="0.25">
      <c r="A3933" t="s">
        <v>22</v>
      </c>
      <c r="B3933" t="s">
        <v>430</v>
      </c>
    </row>
    <row r="3934" spans="1:2" x14ac:dyDescent="0.25">
      <c r="A3934">
        <v>400</v>
      </c>
      <c r="B3934">
        <v>0.22106400000000001</v>
      </c>
    </row>
    <row r="3935" spans="1:2" x14ac:dyDescent="0.25">
      <c r="A3935">
        <v>450</v>
      </c>
      <c r="B3935">
        <v>0.22106400000000001</v>
      </c>
    </row>
    <row r="3936" spans="1:2" x14ac:dyDescent="0.25">
      <c r="A3936">
        <v>650</v>
      </c>
      <c r="B3936">
        <v>0.22106400000000001</v>
      </c>
    </row>
    <row r="3937" spans="1:2" x14ac:dyDescent="0.25">
      <c r="A3937">
        <v>1000</v>
      </c>
      <c r="B3937">
        <v>0.34306399999999998</v>
      </c>
    </row>
    <row r="3938" spans="1:2" x14ac:dyDescent="0.25">
      <c r="A3938">
        <v>1500</v>
      </c>
      <c r="B3938">
        <v>0.49702800000000003</v>
      </c>
    </row>
    <row r="3939" spans="1:2" x14ac:dyDescent="0.25">
      <c r="A3939">
        <v>2000</v>
      </c>
      <c r="B3939">
        <v>0.61609999999999998</v>
      </c>
    </row>
    <row r="3940" spans="1:2" x14ac:dyDescent="0.25">
      <c r="A3940">
        <v>2500</v>
      </c>
      <c r="B3940">
        <v>0.68588400000000005</v>
      </c>
    </row>
    <row r="3941" spans="1:2" x14ac:dyDescent="0.25">
      <c r="A3941">
        <v>3000</v>
      </c>
      <c r="B3941">
        <v>0.71711599999999998</v>
      </c>
    </row>
    <row r="3942" spans="1:2" x14ac:dyDescent="0.25">
      <c r="A3942">
        <v>3500</v>
      </c>
      <c r="B3942">
        <v>0.95404</v>
      </c>
    </row>
    <row r="3943" spans="1:2" x14ac:dyDescent="0.25">
      <c r="A3943">
        <v>4000</v>
      </c>
      <c r="B3943">
        <v>0.95404</v>
      </c>
    </row>
    <row r="3945" spans="1:2" x14ac:dyDescent="0.25">
      <c r="A3945" t="s">
        <v>443</v>
      </c>
      <c r="B3945" t="s">
        <v>444</v>
      </c>
    </row>
    <row r="3946" spans="1:2" x14ac:dyDescent="0.25">
      <c r="A3946" t="s">
        <v>3</v>
      </c>
      <c r="B3946" t="s">
        <v>6</v>
      </c>
    </row>
    <row r="3947" spans="1:2" x14ac:dyDescent="0.25">
      <c r="A3947">
        <v>1</v>
      </c>
      <c r="B3947">
        <v>400</v>
      </c>
    </row>
    <row r="3948" spans="1:2" x14ac:dyDescent="0.25">
      <c r="A3948">
        <v>2</v>
      </c>
      <c r="B3948">
        <v>450</v>
      </c>
    </row>
    <row r="3949" spans="1:2" x14ac:dyDescent="0.25">
      <c r="A3949">
        <v>3</v>
      </c>
      <c r="B3949">
        <v>650</v>
      </c>
    </row>
    <row r="3950" spans="1:2" x14ac:dyDescent="0.25">
      <c r="A3950">
        <v>4</v>
      </c>
      <c r="B3950">
        <v>1000</v>
      </c>
    </row>
    <row r="3951" spans="1:2" x14ac:dyDescent="0.25">
      <c r="A3951">
        <v>5</v>
      </c>
      <c r="B3951">
        <v>1500</v>
      </c>
    </row>
    <row r="3952" spans="1:2" x14ac:dyDescent="0.25">
      <c r="A3952">
        <v>6</v>
      </c>
      <c r="B3952">
        <v>2000</v>
      </c>
    </row>
    <row r="3953" spans="1:2" x14ac:dyDescent="0.25">
      <c r="A3953">
        <v>7</v>
      </c>
      <c r="B3953">
        <v>2500</v>
      </c>
    </row>
    <row r="3954" spans="1:2" x14ac:dyDescent="0.25">
      <c r="A3954">
        <v>8</v>
      </c>
      <c r="B3954">
        <v>3000</v>
      </c>
    </row>
    <row r="3955" spans="1:2" x14ac:dyDescent="0.25">
      <c r="A3955">
        <v>9</v>
      </c>
      <c r="B3955">
        <v>3500</v>
      </c>
    </row>
    <row r="3956" spans="1:2" x14ac:dyDescent="0.25">
      <c r="A3956">
        <v>10</v>
      </c>
      <c r="B3956">
        <v>4000</v>
      </c>
    </row>
    <row r="3958" spans="1:2" x14ac:dyDescent="0.25">
      <c r="A3958" t="s">
        <v>445</v>
      </c>
      <c r="B3958" t="s">
        <v>446</v>
      </c>
    </row>
    <row r="3959" spans="1:2" x14ac:dyDescent="0.25">
      <c r="A3959" t="s">
        <v>22</v>
      </c>
      <c r="B3959" t="s">
        <v>430</v>
      </c>
    </row>
    <row r="3960" spans="1:2" x14ac:dyDescent="0.25">
      <c r="A3960">
        <v>400</v>
      </c>
      <c r="B3960">
        <v>0.20008000000000001</v>
      </c>
    </row>
    <row r="3961" spans="1:2" x14ac:dyDescent="0.25">
      <c r="A3961">
        <v>450</v>
      </c>
      <c r="B3961">
        <v>0.20008000000000001</v>
      </c>
    </row>
    <row r="3962" spans="1:2" x14ac:dyDescent="0.25">
      <c r="A3962">
        <v>650</v>
      </c>
      <c r="B3962">
        <v>0.10004</v>
      </c>
    </row>
    <row r="3963" spans="1:2" x14ac:dyDescent="0.25">
      <c r="A3963">
        <v>1000</v>
      </c>
      <c r="B3963">
        <v>0.15006</v>
      </c>
    </row>
    <row r="3964" spans="1:2" x14ac:dyDescent="0.25">
      <c r="A3964">
        <v>1500</v>
      </c>
      <c r="B3964">
        <v>0.25009999999999999</v>
      </c>
    </row>
    <row r="3965" spans="1:2" x14ac:dyDescent="0.25">
      <c r="A3965">
        <v>2000</v>
      </c>
      <c r="B3965">
        <v>0.30012</v>
      </c>
    </row>
    <row r="3966" spans="1:2" x14ac:dyDescent="0.25">
      <c r="A3966">
        <v>2500</v>
      </c>
      <c r="B3966">
        <v>0.34989599999999998</v>
      </c>
    </row>
    <row r="3967" spans="1:2" x14ac:dyDescent="0.25">
      <c r="A3967">
        <v>3000</v>
      </c>
      <c r="B3967">
        <v>0.3599</v>
      </c>
    </row>
    <row r="3968" spans="1:2" x14ac:dyDescent="0.25">
      <c r="A3968">
        <v>3500</v>
      </c>
      <c r="B3968">
        <v>0.47994799999999999</v>
      </c>
    </row>
    <row r="3969" spans="1:2" x14ac:dyDescent="0.25">
      <c r="A3969">
        <v>4000</v>
      </c>
      <c r="B3969">
        <v>0.47994799999999999</v>
      </c>
    </row>
    <row r="3971" spans="1:2" x14ac:dyDescent="0.25">
      <c r="A3971" t="s">
        <v>447</v>
      </c>
      <c r="B3971" t="s">
        <v>448</v>
      </c>
    </row>
    <row r="3972" spans="1:2" x14ac:dyDescent="0.25">
      <c r="A3972" t="s">
        <v>3</v>
      </c>
      <c r="B3972" t="s">
        <v>6</v>
      </c>
    </row>
    <row r="3973" spans="1:2" x14ac:dyDescent="0.25">
      <c r="A3973">
        <v>1</v>
      </c>
      <c r="B3973">
        <v>400</v>
      </c>
    </row>
    <row r="3974" spans="1:2" x14ac:dyDescent="0.25">
      <c r="A3974">
        <v>2</v>
      </c>
      <c r="B3974">
        <v>450</v>
      </c>
    </row>
    <row r="3975" spans="1:2" x14ac:dyDescent="0.25">
      <c r="A3975">
        <v>3</v>
      </c>
      <c r="B3975">
        <v>650</v>
      </c>
    </row>
    <row r="3976" spans="1:2" x14ac:dyDescent="0.25">
      <c r="A3976">
        <v>4</v>
      </c>
      <c r="B3976">
        <v>1000</v>
      </c>
    </row>
    <row r="3977" spans="1:2" x14ac:dyDescent="0.25">
      <c r="A3977">
        <v>5</v>
      </c>
      <c r="B3977">
        <v>1500</v>
      </c>
    </row>
    <row r="3978" spans="1:2" x14ac:dyDescent="0.25">
      <c r="A3978">
        <v>6</v>
      </c>
      <c r="B3978">
        <v>2000</v>
      </c>
    </row>
    <row r="3979" spans="1:2" x14ac:dyDescent="0.25">
      <c r="A3979">
        <v>7</v>
      </c>
      <c r="B3979">
        <v>2500</v>
      </c>
    </row>
    <row r="3980" spans="1:2" x14ac:dyDescent="0.25">
      <c r="A3980">
        <v>8</v>
      </c>
      <c r="B3980">
        <v>3000</v>
      </c>
    </row>
    <row r="3981" spans="1:2" x14ac:dyDescent="0.25">
      <c r="A3981">
        <v>9</v>
      </c>
      <c r="B3981">
        <v>3500</v>
      </c>
    </row>
    <row r="3982" spans="1:2" x14ac:dyDescent="0.25">
      <c r="A3982">
        <v>10</v>
      </c>
      <c r="B3982">
        <v>4000</v>
      </c>
    </row>
    <row r="3984" spans="1:2" x14ac:dyDescent="0.25">
      <c r="A3984" t="s">
        <v>449</v>
      </c>
      <c r="B3984" t="s">
        <v>450</v>
      </c>
    </row>
    <row r="3985" spans="1:2" x14ac:dyDescent="0.25">
      <c r="A3985" t="s">
        <v>22</v>
      </c>
      <c r="B3985" t="s">
        <v>430</v>
      </c>
    </row>
    <row r="3986" spans="1:2" x14ac:dyDescent="0.25">
      <c r="A3986">
        <v>400</v>
      </c>
      <c r="B3986">
        <v>0.22106400000000001</v>
      </c>
    </row>
    <row r="3987" spans="1:2" x14ac:dyDescent="0.25">
      <c r="A3987">
        <v>450</v>
      </c>
      <c r="B3987">
        <v>0.22106400000000001</v>
      </c>
    </row>
    <row r="3988" spans="1:2" x14ac:dyDescent="0.25">
      <c r="A3988">
        <v>650</v>
      </c>
      <c r="B3988">
        <v>0.110044</v>
      </c>
    </row>
    <row r="3989" spans="1:2" x14ac:dyDescent="0.25">
      <c r="A3989">
        <v>1000</v>
      </c>
      <c r="B3989">
        <v>0.170068</v>
      </c>
    </row>
    <row r="3990" spans="1:2" x14ac:dyDescent="0.25">
      <c r="A3990">
        <v>1500</v>
      </c>
      <c r="B3990">
        <v>0.25009999999999999</v>
      </c>
    </row>
    <row r="3991" spans="1:2" x14ac:dyDescent="0.25">
      <c r="A3991">
        <v>2000</v>
      </c>
      <c r="B3991">
        <v>0.30987999999999999</v>
      </c>
    </row>
    <row r="3992" spans="1:2" x14ac:dyDescent="0.25">
      <c r="A3992">
        <v>2500</v>
      </c>
      <c r="B3992">
        <v>0.33989200000000003</v>
      </c>
    </row>
    <row r="3993" spans="1:2" x14ac:dyDescent="0.25">
      <c r="A3993">
        <v>3000</v>
      </c>
      <c r="B3993">
        <v>0.3599</v>
      </c>
    </row>
    <row r="3994" spans="1:2" x14ac:dyDescent="0.25">
      <c r="A3994">
        <v>3500</v>
      </c>
      <c r="B3994">
        <v>0.46994399999999997</v>
      </c>
    </row>
    <row r="3995" spans="1:2" x14ac:dyDescent="0.25">
      <c r="A3995">
        <v>4000</v>
      </c>
      <c r="B3995">
        <v>0.46994399999999997</v>
      </c>
    </row>
    <row r="3997" spans="1:2" x14ac:dyDescent="0.25">
      <c r="A3997" t="s">
        <v>451</v>
      </c>
      <c r="B3997" t="s">
        <v>452</v>
      </c>
    </row>
    <row r="3998" spans="1:2" x14ac:dyDescent="0.25">
      <c r="A3998" t="s">
        <v>3</v>
      </c>
      <c r="B3998" t="s">
        <v>6</v>
      </c>
    </row>
    <row r="3999" spans="1:2" x14ac:dyDescent="0.25">
      <c r="A3999">
        <v>1</v>
      </c>
      <c r="B3999">
        <v>400</v>
      </c>
    </row>
    <row r="4000" spans="1:2" x14ac:dyDescent="0.25">
      <c r="A4000">
        <v>2</v>
      </c>
      <c r="B4000">
        <v>450</v>
      </c>
    </row>
    <row r="4001" spans="1:2" x14ac:dyDescent="0.25">
      <c r="A4001">
        <v>3</v>
      </c>
      <c r="B4001">
        <v>650</v>
      </c>
    </row>
    <row r="4002" spans="1:2" x14ac:dyDescent="0.25">
      <c r="A4002">
        <v>4</v>
      </c>
      <c r="B4002">
        <v>1000</v>
      </c>
    </row>
    <row r="4003" spans="1:2" x14ac:dyDescent="0.25">
      <c r="A4003">
        <v>5</v>
      </c>
      <c r="B4003">
        <v>1500</v>
      </c>
    </row>
    <row r="4004" spans="1:2" x14ac:dyDescent="0.25">
      <c r="A4004">
        <v>6</v>
      </c>
      <c r="B4004">
        <v>2000</v>
      </c>
    </row>
    <row r="4005" spans="1:2" x14ac:dyDescent="0.25">
      <c r="A4005">
        <v>7</v>
      </c>
      <c r="B4005">
        <v>2500</v>
      </c>
    </row>
    <row r="4006" spans="1:2" x14ac:dyDescent="0.25">
      <c r="A4006">
        <v>8</v>
      </c>
      <c r="B4006">
        <v>3000</v>
      </c>
    </row>
    <row r="4007" spans="1:2" x14ac:dyDescent="0.25">
      <c r="A4007">
        <v>9</v>
      </c>
      <c r="B4007">
        <v>3500</v>
      </c>
    </row>
    <row r="4008" spans="1:2" x14ac:dyDescent="0.25">
      <c r="A4008">
        <v>10</v>
      </c>
      <c r="B4008">
        <v>4000</v>
      </c>
    </row>
    <row r="4010" spans="1:2" x14ac:dyDescent="0.25">
      <c r="A4010" t="s">
        <v>453</v>
      </c>
      <c r="B4010" t="s">
        <v>454</v>
      </c>
    </row>
    <row r="4011" spans="1:2" x14ac:dyDescent="0.25">
      <c r="A4011" t="s">
        <v>22</v>
      </c>
      <c r="B4011" t="s">
        <v>430</v>
      </c>
    </row>
    <row r="4012" spans="1:2" x14ac:dyDescent="0.25">
      <c r="A4012">
        <v>400</v>
      </c>
      <c r="B4012">
        <v>0</v>
      </c>
    </row>
    <row r="4013" spans="1:2" x14ac:dyDescent="0.25">
      <c r="A4013">
        <v>450</v>
      </c>
      <c r="B4013">
        <v>0</v>
      </c>
    </row>
    <row r="4014" spans="1:2" x14ac:dyDescent="0.25">
      <c r="A4014">
        <v>650</v>
      </c>
      <c r="B4014">
        <v>0</v>
      </c>
    </row>
    <row r="4015" spans="1:2" x14ac:dyDescent="0.25">
      <c r="A4015">
        <v>1000</v>
      </c>
      <c r="B4015">
        <v>0</v>
      </c>
    </row>
    <row r="4016" spans="1:2" x14ac:dyDescent="0.25">
      <c r="A4016">
        <v>1500</v>
      </c>
      <c r="B4016">
        <v>0</v>
      </c>
    </row>
    <row r="4017" spans="1:2" x14ac:dyDescent="0.25">
      <c r="A4017">
        <v>2000</v>
      </c>
      <c r="B4017">
        <v>0</v>
      </c>
    </row>
    <row r="4018" spans="1:2" x14ac:dyDescent="0.25">
      <c r="A4018">
        <v>2500</v>
      </c>
      <c r="B4018">
        <v>0</v>
      </c>
    </row>
    <row r="4019" spans="1:2" x14ac:dyDescent="0.25">
      <c r="A4019">
        <v>3000</v>
      </c>
      <c r="B4019">
        <v>0.49995600000000001</v>
      </c>
    </row>
    <row r="4020" spans="1:2" x14ac:dyDescent="0.25">
      <c r="A4020">
        <v>3500</v>
      </c>
      <c r="B4020">
        <v>0</v>
      </c>
    </row>
    <row r="4021" spans="1:2" x14ac:dyDescent="0.25">
      <c r="A4021">
        <v>4000</v>
      </c>
      <c r="B4021">
        <v>0</v>
      </c>
    </row>
    <row r="4023" spans="1:2" x14ac:dyDescent="0.25">
      <c r="A4023" t="s">
        <v>455</v>
      </c>
      <c r="B4023" t="s">
        <v>456</v>
      </c>
    </row>
    <row r="4024" spans="1:2" x14ac:dyDescent="0.25">
      <c r="A4024" t="s">
        <v>3</v>
      </c>
      <c r="B4024" t="s">
        <v>6</v>
      </c>
    </row>
    <row r="4025" spans="1:2" x14ac:dyDescent="0.25">
      <c r="A4025">
        <v>1</v>
      </c>
      <c r="B4025">
        <v>400</v>
      </c>
    </row>
    <row r="4026" spans="1:2" x14ac:dyDescent="0.25">
      <c r="A4026">
        <v>2</v>
      </c>
      <c r="B4026">
        <v>450</v>
      </c>
    </row>
    <row r="4027" spans="1:2" x14ac:dyDescent="0.25">
      <c r="A4027">
        <v>3</v>
      </c>
      <c r="B4027">
        <v>650</v>
      </c>
    </row>
    <row r="4028" spans="1:2" x14ac:dyDescent="0.25">
      <c r="A4028">
        <v>4</v>
      </c>
      <c r="B4028">
        <v>1000</v>
      </c>
    </row>
    <row r="4029" spans="1:2" x14ac:dyDescent="0.25">
      <c r="A4029">
        <v>5</v>
      </c>
      <c r="B4029">
        <v>1500</v>
      </c>
    </row>
    <row r="4030" spans="1:2" x14ac:dyDescent="0.25">
      <c r="A4030">
        <v>6</v>
      </c>
      <c r="B4030">
        <v>2000</v>
      </c>
    </row>
    <row r="4031" spans="1:2" x14ac:dyDescent="0.25">
      <c r="A4031">
        <v>7</v>
      </c>
      <c r="B4031">
        <v>2500</v>
      </c>
    </row>
    <row r="4032" spans="1:2" x14ac:dyDescent="0.25">
      <c r="A4032">
        <v>8</v>
      </c>
      <c r="B4032">
        <v>3000</v>
      </c>
    </row>
    <row r="4033" spans="1:2" x14ac:dyDescent="0.25">
      <c r="A4033">
        <v>9</v>
      </c>
      <c r="B4033">
        <v>3500</v>
      </c>
    </row>
    <row r="4034" spans="1:2" x14ac:dyDescent="0.25">
      <c r="A4034">
        <v>10</v>
      </c>
      <c r="B4034">
        <v>4000</v>
      </c>
    </row>
    <row r="4036" spans="1:2" x14ac:dyDescent="0.25">
      <c r="A4036" t="s">
        <v>457</v>
      </c>
      <c r="B4036" t="s">
        <v>458</v>
      </c>
    </row>
    <row r="4037" spans="1:2" x14ac:dyDescent="0.25">
      <c r="A4037" t="s">
        <v>22</v>
      </c>
      <c r="B4037" t="s">
        <v>430</v>
      </c>
    </row>
    <row r="4038" spans="1:2" x14ac:dyDescent="0.25">
      <c r="A4038">
        <v>400</v>
      </c>
      <c r="B4038">
        <v>4.0016000000000003E-2</v>
      </c>
    </row>
    <row r="4039" spans="1:2" x14ac:dyDescent="0.25">
      <c r="A4039">
        <v>450</v>
      </c>
      <c r="B4039">
        <v>4.0016000000000003E-2</v>
      </c>
    </row>
    <row r="4040" spans="1:2" x14ac:dyDescent="0.25">
      <c r="A4040">
        <v>650</v>
      </c>
      <c r="B4040">
        <v>4.0016000000000003E-2</v>
      </c>
    </row>
    <row r="4041" spans="1:2" x14ac:dyDescent="0.25">
      <c r="A4041">
        <v>1000</v>
      </c>
      <c r="B4041">
        <v>0.120048</v>
      </c>
    </row>
    <row r="4042" spans="1:2" x14ac:dyDescent="0.25">
      <c r="A4042">
        <v>1500</v>
      </c>
      <c r="B4042">
        <v>0.14591199999999999</v>
      </c>
    </row>
    <row r="4043" spans="1:2" x14ac:dyDescent="0.25">
      <c r="A4043">
        <v>2000</v>
      </c>
      <c r="B4043">
        <v>0.163968</v>
      </c>
    </row>
    <row r="4044" spans="1:2" x14ac:dyDescent="0.25">
      <c r="A4044">
        <v>2500</v>
      </c>
      <c r="B4044">
        <v>0.17299600000000001</v>
      </c>
    </row>
    <row r="4045" spans="1:2" x14ac:dyDescent="0.25">
      <c r="A4045">
        <v>3000</v>
      </c>
      <c r="B4045">
        <v>0.17812</v>
      </c>
    </row>
    <row r="4046" spans="1:2" x14ac:dyDescent="0.25">
      <c r="A4046">
        <v>3500</v>
      </c>
      <c r="B4046">
        <v>0.20496</v>
      </c>
    </row>
    <row r="4047" spans="1:2" x14ac:dyDescent="0.25">
      <c r="A4047">
        <v>4000</v>
      </c>
      <c r="B4047">
        <v>0.20496</v>
      </c>
    </row>
    <row r="4049" spans="1:2" x14ac:dyDescent="0.25">
      <c r="A4049" t="s">
        <v>459</v>
      </c>
      <c r="B4049" t="s">
        <v>460</v>
      </c>
    </row>
    <row r="4050" spans="1:2" x14ac:dyDescent="0.25">
      <c r="A4050" t="s">
        <v>3</v>
      </c>
      <c r="B4050" t="s">
        <v>6</v>
      </c>
    </row>
    <row r="4051" spans="1:2" x14ac:dyDescent="0.25">
      <c r="A4051">
        <v>1</v>
      </c>
      <c r="B4051">
        <v>400</v>
      </c>
    </row>
    <row r="4052" spans="1:2" x14ac:dyDescent="0.25">
      <c r="A4052">
        <v>2</v>
      </c>
      <c r="B4052">
        <v>450</v>
      </c>
    </row>
    <row r="4053" spans="1:2" x14ac:dyDescent="0.25">
      <c r="A4053">
        <v>3</v>
      </c>
      <c r="B4053">
        <v>650</v>
      </c>
    </row>
    <row r="4054" spans="1:2" x14ac:dyDescent="0.25">
      <c r="A4054">
        <v>4</v>
      </c>
      <c r="B4054">
        <v>1000</v>
      </c>
    </row>
    <row r="4055" spans="1:2" x14ac:dyDescent="0.25">
      <c r="A4055">
        <v>5</v>
      </c>
      <c r="B4055">
        <v>1500</v>
      </c>
    </row>
    <row r="4056" spans="1:2" x14ac:dyDescent="0.25">
      <c r="A4056">
        <v>6</v>
      </c>
      <c r="B4056">
        <v>2000</v>
      </c>
    </row>
    <row r="4057" spans="1:2" x14ac:dyDescent="0.25">
      <c r="A4057">
        <v>7</v>
      </c>
      <c r="B4057">
        <v>2500</v>
      </c>
    </row>
    <row r="4058" spans="1:2" x14ac:dyDescent="0.25">
      <c r="A4058">
        <v>8</v>
      </c>
      <c r="B4058">
        <v>3000</v>
      </c>
    </row>
    <row r="4059" spans="1:2" x14ac:dyDescent="0.25">
      <c r="A4059">
        <v>9</v>
      </c>
      <c r="B4059">
        <v>3500</v>
      </c>
    </row>
    <row r="4060" spans="1:2" x14ac:dyDescent="0.25">
      <c r="A4060">
        <v>10</v>
      </c>
      <c r="B4060">
        <v>4000</v>
      </c>
    </row>
    <row r="4062" spans="1:2" x14ac:dyDescent="0.25">
      <c r="A4062" t="s">
        <v>461</v>
      </c>
      <c r="B4062" t="s">
        <v>462</v>
      </c>
    </row>
    <row r="4063" spans="1:2" x14ac:dyDescent="0.25">
      <c r="A4063" t="s">
        <v>22</v>
      </c>
      <c r="B4063" t="s">
        <v>430</v>
      </c>
    </row>
    <row r="4064" spans="1:2" x14ac:dyDescent="0.25">
      <c r="A4064">
        <v>400</v>
      </c>
      <c r="B4064">
        <v>0.10101599999999999</v>
      </c>
    </row>
    <row r="4065" spans="1:2" x14ac:dyDescent="0.25">
      <c r="A4065">
        <v>450</v>
      </c>
      <c r="B4065">
        <v>0.10101599999999999</v>
      </c>
    </row>
    <row r="4066" spans="1:2" x14ac:dyDescent="0.25">
      <c r="A4066">
        <v>650</v>
      </c>
      <c r="B4066">
        <v>0.10101599999999999</v>
      </c>
    </row>
    <row r="4067" spans="1:2" x14ac:dyDescent="0.25">
      <c r="A4067">
        <v>1000</v>
      </c>
      <c r="B4067">
        <v>0.120048</v>
      </c>
    </row>
    <row r="4068" spans="1:2" x14ac:dyDescent="0.25">
      <c r="A4068">
        <v>1500</v>
      </c>
      <c r="B4068">
        <v>0.14591199999999999</v>
      </c>
    </row>
    <row r="4069" spans="1:2" x14ac:dyDescent="0.25">
      <c r="A4069">
        <v>2000</v>
      </c>
      <c r="B4069">
        <v>0.163968</v>
      </c>
    </row>
    <row r="4070" spans="1:2" x14ac:dyDescent="0.25">
      <c r="A4070">
        <v>2500</v>
      </c>
      <c r="B4070">
        <v>0.17299600000000001</v>
      </c>
    </row>
    <row r="4071" spans="1:2" x14ac:dyDescent="0.25">
      <c r="A4071">
        <v>3000</v>
      </c>
      <c r="B4071">
        <v>0.17812</v>
      </c>
    </row>
    <row r="4072" spans="1:2" x14ac:dyDescent="0.25">
      <c r="A4072">
        <v>3500</v>
      </c>
      <c r="B4072">
        <v>0.20496</v>
      </c>
    </row>
    <row r="4073" spans="1:2" x14ac:dyDescent="0.25">
      <c r="A4073">
        <v>4000</v>
      </c>
      <c r="B4073">
        <v>0.20496</v>
      </c>
    </row>
    <row r="4075" spans="1:2" x14ac:dyDescent="0.25">
      <c r="A4075" t="s">
        <v>463</v>
      </c>
      <c r="B4075" t="s">
        <v>464</v>
      </c>
    </row>
    <row r="4076" spans="1:2" x14ac:dyDescent="0.25">
      <c r="A4076" t="s">
        <v>3</v>
      </c>
      <c r="B4076" t="s">
        <v>6</v>
      </c>
    </row>
    <row r="4077" spans="1:2" x14ac:dyDescent="0.25">
      <c r="A4077">
        <v>1</v>
      </c>
      <c r="B4077">
        <v>400</v>
      </c>
    </row>
    <row r="4078" spans="1:2" x14ac:dyDescent="0.25">
      <c r="A4078">
        <v>2</v>
      </c>
      <c r="B4078">
        <v>450</v>
      </c>
    </row>
    <row r="4079" spans="1:2" x14ac:dyDescent="0.25">
      <c r="A4079">
        <v>3</v>
      </c>
      <c r="B4079">
        <v>650</v>
      </c>
    </row>
    <row r="4080" spans="1:2" x14ac:dyDescent="0.25">
      <c r="A4080">
        <v>4</v>
      </c>
      <c r="B4080">
        <v>1000</v>
      </c>
    </row>
    <row r="4081" spans="1:2" x14ac:dyDescent="0.25">
      <c r="A4081">
        <v>5</v>
      </c>
      <c r="B4081">
        <v>1500</v>
      </c>
    </row>
    <row r="4082" spans="1:2" x14ac:dyDescent="0.25">
      <c r="A4082">
        <v>6</v>
      </c>
      <c r="B4082">
        <v>2000</v>
      </c>
    </row>
    <row r="4083" spans="1:2" x14ac:dyDescent="0.25">
      <c r="A4083">
        <v>7</v>
      </c>
      <c r="B4083">
        <v>2500</v>
      </c>
    </row>
    <row r="4084" spans="1:2" x14ac:dyDescent="0.25">
      <c r="A4084">
        <v>8</v>
      </c>
      <c r="B4084">
        <v>3000</v>
      </c>
    </row>
    <row r="4085" spans="1:2" x14ac:dyDescent="0.25">
      <c r="A4085">
        <v>9</v>
      </c>
      <c r="B4085">
        <v>3500</v>
      </c>
    </row>
    <row r="4086" spans="1:2" x14ac:dyDescent="0.25">
      <c r="A4086">
        <v>10</v>
      </c>
      <c r="B4086">
        <v>4000</v>
      </c>
    </row>
    <row r="4088" spans="1:2" x14ac:dyDescent="0.25">
      <c r="A4088" t="s">
        <v>465</v>
      </c>
      <c r="B4088" t="s">
        <v>466</v>
      </c>
    </row>
    <row r="4089" spans="1:2" x14ac:dyDescent="0.25">
      <c r="A4089" t="s">
        <v>22</v>
      </c>
      <c r="B4089" t="s">
        <v>430</v>
      </c>
    </row>
    <row r="4090" spans="1:2" x14ac:dyDescent="0.25">
      <c r="A4090">
        <v>400</v>
      </c>
      <c r="B4090">
        <v>0.99989399999999995</v>
      </c>
    </row>
    <row r="4091" spans="1:2" x14ac:dyDescent="0.25">
      <c r="A4091">
        <v>450</v>
      </c>
      <c r="B4091">
        <v>0.99989399999999995</v>
      </c>
    </row>
    <row r="4092" spans="1:2" x14ac:dyDescent="0.25">
      <c r="A4092">
        <v>650</v>
      </c>
      <c r="B4092">
        <v>0.99989399999999995</v>
      </c>
    </row>
    <row r="4093" spans="1:2" x14ac:dyDescent="0.25">
      <c r="A4093">
        <v>1000</v>
      </c>
      <c r="B4093">
        <v>0.99989399999999995</v>
      </c>
    </row>
    <row r="4094" spans="1:2" x14ac:dyDescent="0.25">
      <c r="A4094">
        <v>1500</v>
      </c>
      <c r="B4094">
        <v>0.99989399999999995</v>
      </c>
    </row>
    <row r="4095" spans="1:2" x14ac:dyDescent="0.25">
      <c r="A4095">
        <v>2000</v>
      </c>
      <c r="B4095">
        <v>0.99989399999999995</v>
      </c>
    </row>
    <row r="4096" spans="1:2" x14ac:dyDescent="0.25">
      <c r="A4096">
        <v>2500</v>
      </c>
      <c r="B4096">
        <v>0.99989399999999995</v>
      </c>
    </row>
    <row r="4097" spans="1:2" x14ac:dyDescent="0.25">
      <c r="A4097">
        <v>3000</v>
      </c>
      <c r="B4097">
        <v>0.99989399999999995</v>
      </c>
    </row>
    <row r="4098" spans="1:2" x14ac:dyDescent="0.25">
      <c r="A4098">
        <v>3500</v>
      </c>
      <c r="B4098">
        <v>0.99989399999999995</v>
      </c>
    </row>
    <row r="4099" spans="1:2" x14ac:dyDescent="0.25">
      <c r="A4099">
        <v>4000</v>
      </c>
      <c r="B4099">
        <v>0.99989399999999995</v>
      </c>
    </row>
    <row r="4101" spans="1:2" x14ac:dyDescent="0.25">
      <c r="A4101" t="s">
        <v>467</v>
      </c>
      <c r="B4101" t="s">
        <v>468</v>
      </c>
    </row>
    <row r="4102" spans="1:2" x14ac:dyDescent="0.25">
      <c r="A4102" t="s">
        <v>3</v>
      </c>
      <c r="B4102" t="s">
        <v>6</v>
      </c>
    </row>
    <row r="4103" spans="1:2" x14ac:dyDescent="0.25">
      <c r="A4103">
        <v>1</v>
      </c>
      <c r="B4103">
        <v>600</v>
      </c>
    </row>
    <row r="4104" spans="1:2" x14ac:dyDescent="0.25">
      <c r="A4104">
        <v>2</v>
      </c>
      <c r="B4104">
        <v>1000</v>
      </c>
    </row>
    <row r="4105" spans="1:2" x14ac:dyDescent="0.25">
      <c r="A4105">
        <v>3</v>
      </c>
      <c r="B4105">
        <v>1250</v>
      </c>
    </row>
    <row r="4106" spans="1:2" x14ac:dyDescent="0.25">
      <c r="A4106">
        <v>4</v>
      </c>
      <c r="B4106">
        <v>1400</v>
      </c>
    </row>
    <row r="4107" spans="1:2" x14ac:dyDescent="0.25">
      <c r="A4107">
        <v>5</v>
      </c>
      <c r="B4107">
        <v>1600</v>
      </c>
    </row>
    <row r="4108" spans="1:2" x14ac:dyDescent="0.25">
      <c r="A4108">
        <v>6</v>
      </c>
      <c r="B4108">
        <v>1800</v>
      </c>
    </row>
    <row r="4109" spans="1:2" x14ac:dyDescent="0.25">
      <c r="A4109">
        <v>7</v>
      </c>
      <c r="B4109">
        <v>2200</v>
      </c>
    </row>
    <row r="4110" spans="1:2" x14ac:dyDescent="0.25">
      <c r="A4110">
        <v>8</v>
      </c>
      <c r="B4110">
        <v>2700</v>
      </c>
    </row>
    <row r="4111" spans="1:2" x14ac:dyDescent="0.25">
      <c r="A4111">
        <v>9</v>
      </c>
      <c r="B4111">
        <v>3000</v>
      </c>
    </row>
    <row r="4112" spans="1:2" x14ac:dyDescent="0.25">
      <c r="A4112">
        <v>10</v>
      </c>
      <c r="B4112">
        <v>3500</v>
      </c>
    </row>
    <row r="4114" spans="1:4" x14ac:dyDescent="0.25">
      <c r="A4114" t="s">
        <v>469</v>
      </c>
      <c r="B4114" t="s">
        <v>470</v>
      </c>
    </row>
    <row r="4115" spans="1:4" x14ac:dyDescent="0.25">
      <c r="A4115" t="s">
        <v>22</v>
      </c>
      <c r="B4115" t="s">
        <v>430</v>
      </c>
    </row>
    <row r="4116" spans="1:4" x14ac:dyDescent="0.25">
      <c r="A4116">
        <v>600</v>
      </c>
      <c r="B4116">
        <v>0.99989399999999995</v>
      </c>
    </row>
    <row r="4117" spans="1:4" x14ac:dyDescent="0.25">
      <c r="A4117">
        <v>1000</v>
      </c>
      <c r="B4117">
        <v>0.99989399999999995</v>
      </c>
    </row>
    <row r="4118" spans="1:4" x14ac:dyDescent="0.25">
      <c r="A4118">
        <v>1250</v>
      </c>
      <c r="B4118">
        <v>0.99989399999999995</v>
      </c>
    </row>
    <row r="4119" spans="1:4" x14ac:dyDescent="0.25">
      <c r="A4119">
        <v>1400</v>
      </c>
      <c r="B4119">
        <v>0.99989399999999995</v>
      </c>
    </row>
    <row r="4120" spans="1:4" x14ac:dyDescent="0.25">
      <c r="A4120">
        <v>1600</v>
      </c>
      <c r="B4120">
        <v>0.99989399999999995</v>
      </c>
    </row>
    <row r="4121" spans="1:4" x14ac:dyDescent="0.25">
      <c r="A4121">
        <v>1800</v>
      </c>
      <c r="B4121">
        <v>0.99989399999999995</v>
      </c>
    </row>
    <row r="4122" spans="1:4" x14ac:dyDescent="0.25">
      <c r="A4122">
        <v>2200</v>
      </c>
      <c r="B4122">
        <v>0.99989399999999995</v>
      </c>
    </row>
    <row r="4123" spans="1:4" x14ac:dyDescent="0.25">
      <c r="A4123">
        <v>2700</v>
      </c>
      <c r="B4123">
        <v>0.99989399999999995</v>
      </c>
    </row>
    <row r="4124" spans="1:4" x14ac:dyDescent="0.25">
      <c r="A4124">
        <v>3000</v>
      </c>
      <c r="B4124">
        <v>0.99989399999999995</v>
      </c>
    </row>
    <row r="4125" spans="1:4" x14ac:dyDescent="0.25">
      <c r="A4125">
        <v>3500</v>
      </c>
      <c r="B4125">
        <v>0.99989399999999995</v>
      </c>
    </row>
    <row r="4127" spans="1:4" x14ac:dyDescent="0.25">
      <c r="A4127" t="s">
        <v>471</v>
      </c>
      <c r="B4127">
        <v>0.50000100000000003</v>
      </c>
      <c r="C4127" t="s">
        <v>424</v>
      </c>
      <c r="D4127" t="s">
        <v>472</v>
      </c>
    </row>
    <row r="4129" spans="1:4" x14ac:dyDescent="0.25">
      <c r="A4129" t="s">
        <v>473</v>
      </c>
      <c r="B4129">
        <v>0.59999899999999995</v>
      </c>
      <c r="C4129" t="s">
        <v>424</v>
      </c>
      <c r="D4129" t="s">
        <v>474</v>
      </c>
    </row>
    <row r="4131" spans="1:4" x14ac:dyDescent="0.25">
      <c r="A4131" t="s">
        <v>475</v>
      </c>
      <c r="B4131">
        <v>9.9997000000000003E-2</v>
      </c>
      <c r="C4131" t="s">
        <v>424</v>
      </c>
      <c r="D4131" t="s">
        <v>476</v>
      </c>
    </row>
    <row r="4133" spans="1:4" x14ac:dyDescent="0.25">
      <c r="A4133" t="s">
        <v>477</v>
      </c>
      <c r="B4133">
        <v>-9.9551999999999996</v>
      </c>
      <c r="C4133" t="s">
        <v>381</v>
      </c>
      <c r="D4133" t="s">
        <v>478</v>
      </c>
    </row>
    <row r="4135" spans="1:4" x14ac:dyDescent="0.25">
      <c r="A4135" t="s">
        <v>479</v>
      </c>
      <c r="B4135">
        <v>10.004</v>
      </c>
      <c r="C4135" t="s">
        <v>381</v>
      </c>
      <c r="D4135" t="s">
        <v>480</v>
      </c>
    </row>
    <row r="4137" spans="1:4" x14ac:dyDescent="0.25">
      <c r="A4137" t="s">
        <v>481</v>
      </c>
      <c r="B4137">
        <v>6.5535999999999997E-2</v>
      </c>
      <c r="C4137" t="s">
        <v>424</v>
      </c>
      <c r="D4137" t="s">
        <v>482</v>
      </c>
    </row>
    <row r="4139" spans="1:4" x14ac:dyDescent="0.25">
      <c r="A4139" t="s">
        <v>483</v>
      </c>
      <c r="B4139">
        <v>6.5535999999999997E-2</v>
      </c>
      <c r="C4139" t="s">
        <v>424</v>
      </c>
      <c r="D4139" t="s">
        <v>484</v>
      </c>
    </row>
    <row r="4141" spans="1:4" x14ac:dyDescent="0.25">
      <c r="A4141" t="s">
        <v>485</v>
      </c>
      <c r="B4141">
        <v>3.9321000000000002E-2</v>
      </c>
      <c r="C4141" t="s">
        <v>424</v>
      </c>
      <c r="D4141" t="s">
        <v>486</v>
      </c>
    </row>
    <row r="4143" spans="1:4" x14ac:dyDescent="0.25">
      <c r="A4143" t="s">
        <v>487</v>
      </c>
      <c r="B4143">
        <v>-9.9551999999999996</v>
      </c>
      <c r="C4143" t="s">
        <v>381</v>
      </c>
      <c r="D4143" t="s">
        <v>488</v>
      </c>
    </row>
    <row r="4145" spans="1:4" x14ac:dyDescent="0.25">
      <c r="A4145" t="s">
        <v>489</v>
      </c>
      <c r="B4145">
        <v>10.004</v>
      </c>
      <c r="C4145" t="s">
        <v>381</v>
      </c>
      <c r="D4145" t="s">
        <v>490</v>
      </c>
    </row>
    <row r="4147" spans="1:4" x14ac:dyDescent="0.25">
      <c r="A4147" t="s">
        <v>491</v>
      </c>
      <c r="B4147">
        <v>0.50000100000000003</v>
      </c>
      <c r="C4147" t="s">
        <v>424</v>
      </c>
      <c r="D4147" t="s">
        <v>492</v>
      </c>
    </row>
    <row r="4149" spans="1:4" x14ac:dyDescent="0.25">
      <c r="A4149" t="s">
        <v>493</v>
      </c>
      <c r="B4149">
        <v>1.9999979999999999</v>
      </c>
      <c r="C4149" t="s">
        <v>424</v>
      </c>
      <c r="D4149" t="s">
        <v>494</v>
      </c>
    </row>
    <row r="4151" spans="1:4" x14ac:dyDescent="0.25">
      <c r="A4151" t="s">
        <v>495</v>
      </c>
      <c r="B4151">
        <v>1.9999979999999999</v>
      </c>
      <c r="C4151" t="s">
        <v>424</v>
      </c>
      <c r="D4151" t="s">
        <v>496</v>
      </c>
    </row>
    <row r="4153" spans="1:4" x14ac:dyDescent="0.25">
      <c r="A4153" t="s">
        <v>497</v>
      </c>
      <c r="B4153">
        <v>-9.9551999999999996</v>
      </c>
      <c r="C4153" t="s">
        <v>381</v>
      </c>
      <c r="D4153" t="s">
        <v>498</v>
      </c>
    </row>
    <row r="4155" spans="1:4" x14ac:dyDescent="0.25">
      <c r="A4155" t="s">
        <v>499</v>
      </c>
      <c r="B4155">
        <v>10.004</v>
      </c>
      <c r="C4155" t="s">
        <v>381</v>
      </c>
      <c r="D4155" t="s">
        <v>500</v>
      </c>
    </row>
    <row r="4157" spans="1:4" x14ac:dyDescent="0.25">
      <c r="A4157" t="s">
        <v>501</v>
      </c>
      <c r="B4157">
        <v>6.2463050000000004</v>
      </c>
      <c r="C4157" t="s">
        <v>424</v>
      </c>
      <c r="D4157" t="s">
        <v>502</v>
      </c>
    </row>
    <row r="4159" spans="1:4" x14ac:dyDescent="0.25">
      <c r="A4159" t="s">
        <v>503</v>
      </c>
      <c r="B4159">
        <v>-20.007999999999999</v>
      </c>
      <c r="C4159" t="s">
        <v>424</v>
      </c>
      <c r="D4159" t="s">
        <v>504</v>
      </c>
    </row>
    <row r="4161" spans="1:4" x14ac:dyDescent="0.25">
      <c r="A4161" t="s">
        <v>505</v>
      </c>
      <c r="B4161">
        <v>0</v>
      </c>
      <c r="C4161" t="s">
        <v>424</v>
      </c>
      <c r="D4161" t="s">
        <v>506</v>
      </c>
    </row>
    <row r="4163" spans="1:4" x14ac:dyDescent="0.25">
      <c r="A4163" t="s">
        <v>507</v>
      </c>
      <c r="B4163">
        <v>179.9744</v>
      </c>
      <c r="C4163" t="s">
        <v>381</v>
      </c>
      <c r="D4163" t="s">
        <v>508</v>
      </c>
    </row>
    <row r="4165" spans="1:4" x14ac:dyDescent="0.25">
      <c r="A4165" t="s">
        <v>509</v>
      </c>
      <c r="B4165">
        <v>140.00720000000001</v>
      </c>
      <c r="C4165" t="s">
        <v>381</v>
      </c>
      <c r="D4165" t="s">
        <v>510</v>
      </c>
    </row>
    <row r="4167" spans="1:4" x14ac:dyDescent="0.25">
      <c r="A4167" t="s">
        <v>511</v>
      </c>
      <c r="B4167">
        <v>3500</v>
      </c>
      <c r="C4167" t="s">
        <v>22</v>
      </c>
      <c r="D4167" t="s">
        <v>512</v>
      </c>
    </row>
    <row r="4169" spans="1:4" x14ac:dyDescent="0.25">
      <c r="A4169" t="s">
        <v>513</v>
      </c>
      <c r="B4169">
        <v>3750</v>
      </c>
      <c r="C4169" t="s">
        <v>22</v>
      </c>
      <c r="D4169" t="s">
        <v>514</v>
      </c>
    </row>
    <row r="4171" spans="1:4" x14ac:dyDescent="0.25">
      <c r="A4171" t="s">
        <v>515</v>
      </c>
      <c r="B4171">
        <v>3750</v>
      </c>
      <c r="C4171" t="s">
        <v>22</v>
      </c>
      <c r="D4171" t="s">
        <v>516</v>
      </c>
    </row>
    <row r="4173" spans="1:4" x14ac:dyDescent="0.25">
      <c r="A4173" t="s">
        <v>517</v>
      </c>
      <c r="B4173">
        <v>3750</v>
      </c>
      <c r="C4173" t="s">
        <v>22</v>
      </c>
      <c r="D4173" t="s">
        <v>518</v>
      </c>
    </row>
    <row r="4175" spans="1:4" x14ac:dyDescent="0.25">
      <c r="A4175" t="s">
        <v>519</v>
      </c>
      <c r="B4175">
        <v>3750</v>
      </c>
      <c r="C4175" t="s">
        <v>22</v>
      </c>
      <c r="D4175" t="s">
        <v>520</v>
      </c>
    </row>
    <row r="4177" spans="1:4" x14ac:dyDescent="0.25">
      <c r="A4177" t="s">
        <v>521</v>
      </c>
      <c r="B4177">
        <v>3650</v>
      </c>
      <c r="C4177" t="s">
        <v>22</v>
      </c>
      <c r="D4177" t="s">
        <v>522</v>
      </c>
    </row>
    <row r="4179" spans="1:4" x14ac:dyDescent="0.25">
      <c r="A4179" t="s">
        <v>523</v>
      </c>
      <c r="B4179">
        <v>3650</v>
      </c>
      <c r="C4179" t="s">
        <v>22</v>
      </c>
      <c r="D4179" t="s">
        <v>524</v>
      </c>
    </row>
    <row r="4181" spans="1:4" x14ac:dyDescent="0.25">
      <c r="A4181" t="s">
        <v>525</v>
      </c>
      <c r="B4181">
        <v>3650</v>
      </c>
      <c r="C4181" t="s">
        <v>22</v>
      </c>
      <c r="D4181" t="s">
        <v>526</v>
      </c>
    </row>
    <row r="4183" spans="1:4" x14ac:dyDescent="0.25">
      <c r="A4183" t="s">
        <v>527</v>
      </c>
      <c r="B4183">
        <v>4500</v>
      </c>
      <c r="C4183" t="s">
        <v>22</v>
      </c>
      <c r="D4183" t="s">
        <v>528</v>
      </c>
    </row>
    <row r="4185" spans="1:4" x14ac:dyDescent="0.25">
      <c r="A4185" t="s">
        <v>529</v>
      </c>
      <c r="B4185">
        <v>4500</v>
      </c>
      <c r="C4185" t="s">
        <v>22</v>
      </c>
      <c r="D4185" t="s">
        <v>530</v>
      </c>
    </row>
    <row r="4187" spans="1:4" x14ac:dyDescent="0.25">
      <c r="A4187" t="s">
        <v>531</v>
      </c>
      <c r="B4187">
        <v>4200</v>
      </c>
      <c r="C4187" t="s">
        <v>22</v>
      </c>
      <c r="D4187" t="s">
        <v>532</v>
      </c>
    </row>
    <row r="4189" spans="1:4" x14ac:dyDescent="0.25">
      <c r="A4189" t="s">
        <v>533</v>
      </c>
      <c r="B4189">
        <v>4200</v>
      </c>
      <c r="C4189" t="s">
        <v>22</v>
      </c>
      <c r="D4189" t="s">
        <v>534</v>
      </c>
    </row>
    <row r="4191" spans="1:4" x14ac:dyDescent="0.25">
      <c r="A4191" t="s">
        <v>535</v>
      </c>
      <c r="B4191">
        <v>5200</v>
      </c>
      <c r="C4191" t="s">
        <v>22</v>
      </c>
      <c r="D4191" t="s">
        <v>536</v>
      </c>
    </row>
    <row r="4193" spans="1:4" x14ac:dyDescent="0.25">
      <c r="A4193" t="s">
        <v>537</v>
      </c>
      <c r="B4193">
        <v>5000</v>
      </c>
      <c r="C4193" t="s">
        <v>22</v>
      </c>
      <c r="D4193" t="s">
        <v>538</v>
      </c>
    </row>
    <row r="4195" spans="1:4" x14ac:dyDescent="0.25">
      <c r="A4195" t="s">
        <v>539</v>
      </c>
      <c r="B4195">
        <v>5200</v>
      </c>
      <c r="C4195" t="s">
        <v>22</v>
      </c>
      <c r="D4195" t="s">
        <v>540</v>
      </c>
    </row>
    <row r="4197" spans="1:4" x14ac:dyDescent="0.25">
      <c r="A4197" t="s">
        <v>541</v>
      </c>
      <c r="B4197">
        <v>5400</v>
      </c>
      <c r="C4197" t="s">
        <v>22</v>
      </c>
      <c r="D4197" t="s">
        <v>542</v>
      </c>
    </row>
    <row r="4199" spans="1:4" x14ac:dyDescent="0.25">
      <c r="A4199" t="s">
        <v>543</v>
      </c>
      <c r="B4199">
        <v>850</v>
      </c>
      <c r="C4199" t="s">
        <v>22</v>
      </c>
      <c r="D4199" t="s">
        <v>544</v>
      </c>
    </row>
    <row r="4201" spans="1:4" x14ac:dyDescent="0.25">
      <c r="A4201" t="s">
        <v>545</v>
      </c>
      <c r="B4201">
        <v>3500</v>
      </c>
      <c r="C4201" t="s">
        <v>22</v>
      </c>
      <c r="D4201" t="s">
        <v>546</v>
      </c>
    </row>
    <row r="4203" spans="1:4" x14ac:dyDescent="0.25">
      <c r="A4203" t="s">
        <v>547</v>
      </c>
      <c r="B4203" t="s">
        <v>28</v>
      </c>
      <c r="D4203" t="s">
        <v>548</v>
      </c>
    </row>
    <row r="4205" spans="1:4" x14ac:dyDescent="0.25">
      <c r="A4205" t="s">
        <v>549</v>
      </c>
      <c r="B4205" t="s">
        <v>215</v>
      </c>
      <c r="D4205" t="s">
        <v>550</v>
      </c>
    </row>
    <row r="4207" spans="1:4" x14ac:dyDescent="0.25">
      <c r="A4207" t="s">
        <v>551</v>
      </c>
      <c r="B4207" t="s">
        <v>215</v>
      </c>
      <c r="D4207" t="s">
        <v>552</v>
      </c>
    </row>
    <row r="4209" spans="1:2" x14ac:dyDescent="0.25">
      <c r="A4209" t="s">
        <v>553</v>
      </c>
      <c r="B4209" t="s">
        <v>554</v>
      </c>
    </row>
    <row r="4210" spans="1:2" x14ac:dyDescent="0.25">
      <c r="A4210" t="s">
        <v>3</v>
      </c>
      <c r="B4210" t="s">
        <v>183</v>
      </c>
    </row>
    <row r="4211" spans="1:2" x14ac:dyDescent="0.25">
      <c r="A4211">
        <v>1</v>
      </c>
      <c r="B4211">
        <v>3.9978E-2</v>
      </c>
    </row>
    <row r="4212" spans="1:2" x14ac:dyDescent="0.25">
      <c r="A4212">
        <v>2</v>
      </c>
      <c r="B4212">
        <v>3.9978E-2</v>
      </c>
    </row>
    <row r="4213" spans="1:2" x14ac:dyDescent="0.25">
      <c r="A4213">
        <v>3</v>
      </c>
      <c r="B4213">
        <v>3.9978E-2</v>
      </c>
    </row>
    <row r="4214" spans="1:2" x14ac:dyDescent="0.25">
      <c r="A4214">
        <v>4</v>
      </c>
      <c r="B4214">
        <v>3.9978E-2</v>
      </c>
    </row>
    <row r="4215" spans="1:2" x14ac:dyDescent="0.25">
      <c r="A4215">
        <v>5</v>
      </c>
      <c r="B4215">
        <v>3.9978E-2</v>
      </c>
    </row>
    <row r="4216" spans="1:2" x14ac:dyDescent="0.25">
      <c r="A4216">
        <v>6</v>
      </c>
      <c r="B4216">
        <v>3.9978E-2</v>
      </c>
    </row>
    <row r="4217" spans="1:2" x14ac:dyDescent="0.25">
      <c r="A4217">
        <v>7</v>
      </c>
      <c r="B4217">
        <v>3.9978E-2</v>
      </c>
    </row>
    <row r="4218" spans="1:2" x14ac:dyDescent="0.25">
      <c r="A4218">
        <v>8</v>
      </c>
      <c r="B4218">
        <v>3.9978E-2</v>
      </c>
    </row>
    <row r="4219" spans="1:2" x14ac:dyDescent="0.25">
      <c r="A4219">
        <v>9</v>
      </c>
      <c r="B4219">
        <v>3.9978E-2</v>
      </c>
    </row>
    <row r="4220" spans="1:2" x14ac:dyDescent="0.25">
      <c r="A4220">
        <v>10</v>
      </c>
      <c r="B4220">
        <v>3.9978E-2</v>
      </c>
    </row>
    <row r="4221" spans="1:2" x14ac:dyDescent="0.25">
      <c r="A4221">
        <v>11</v>
      </c>
      <c r="B4221">
        <v>3.9978E-2</v>
      </c>
    </row>
    <row r="4222" spans="1:2" x14ac:dyDescent="0.25">
      <c r="A4222">
        <v>12</v>
      </c>
      <c r="B4222">
        <v>4.4983000000000002E-2</v>
      </c>
    </row>
    <row r="4223" spans="1:2" x14ac:dyDescent="0.25">
      <c r="A4223">
        <v>13</v>
      </c>
      <c r="B4223">
        <v>4.7974000000000003E-2</v>
      </c>
    </row>
    <row r="4224" spans="1:2" x14ac:dyDescent="0.25">
      <c r="A4224">
        <v>14</v>
      </c>
      <c r="B4224">
        <v>5.2002E-2</v>
      </c>
    </row>
    <row r="4225" spans="1:2" x14ac:dyDescent="0.25">
      <c r="A4225">
        <v>15</v>
      </c>
      <c r="B4225">
        <v>5.6030000000000003E-2</v>
      </c>
    </row>
    <row r="4226" spans="1:2" x14ac:dyDescent="0.25">
      <c r="A4226">
        <v>16</v>
      </c>
      <c r="B4226">
        <v>9.9975999999999995E-2</v>
      </c>
    </row>
    <row r="4228" spans="1:2" x14ac:dyDescent="0.25">
      <c r="A4228" t="s">
        <v>555</v>
      </c>
      <c r="B4228" t="s">
        <v>556</v>
      </c>
    </row>
    <row r="4229" spans="1:2" x14ac:dyDescent="0.25">
      <c r="A4229" t="s">
        <v>3</v>
      </c>
      <c r="B4229" t="s">
        <v>557</v>
      </c>
    </row>
    <row r="4230" spans="1:2" x14ac:dyDescent="0.25">
      <c r="A4230">
        <v>3.9980000000000002E-2</v>
      </c>
      <c r="B4230">
        <v>4</v>
      </c>
    </row>
    <row r="4231" spans="1:2" x14ac:dyDescent="0.25">
      <c r="A4231">
        <v>3.9980000000000002E-2</v>
      </c>
      <c r="B4231">
        <v>4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4.4979999999999999E-2</v>
      </c>
      <c r="B4241">
        <v>4</v>
      </c>
    </row>
    <row r="4242" spans="1:2" x14ac:dyDescent="0.25">
      <c r="A4242">
        <v>4.7969999999999999E-2</v>
      </c>
      <c r="B4242">
        <v>3</v>
      </c>
    </row>
    <row r="4243" spans="1:2" x14ac:dyDescent="0.25">
      <c r="A4243">
        <v>5.1999999999999998E-2</v>
      </c>
      <c r="B4243">
        <v>2</v>
      </c>
    </row>
    <row r="4244" spans="1:2" x14ac:dyDescent="0.25">
      <c r="A4244">
        <v>5.6030000000000003E-2</v>
      </c>
      <c r="B4244">
        <v>1</v>
      </c>
    </row>
    <row r="4245" spans="1:2" x14ac:dyDescent="0.25">
      <c r="A4245">
        <v>9.9979999999999999E-2</v>
      </c>
      <c r="B4245">
        <v>1</v>
      </c>
    </row>
    <row r="4247" spans="1:2" x14ac:dyDescent="0.25">
      <c r="A4247" t="s">
        <v>558</v>
      </c>
      <c r="B4247" t="s">
        <v>559</v>
      </c>
    </row>
    <row r="4248" spans="1:2" x14ac:dyDescent="0.25">
      <c r="A4248" t="s">
        <v>3</v>
      </c>
      <c r="B4248" t="s">
        <v>6</v>
      </c>
    </row>
    <row r="4249" spans="1:2" x14ac:dyDescent="0.25">
      <c r="A4249">
        <v>1</v>
      </c>
      <c r="B4249">
        <v>800</v>
      </c>
    </row>
    <row r="4250" spans="1:2" x14ac:dyDescent="0.25">
      <c r="A4250">
        <v>2</v>
      </c>
      <c r="B4250">
        <v>1000</v>
      </c>
    </row>
    <row r="4251" spans="1:2" x14ac:dyDescent="0.25">
      <c r="A4251">
        <v>3</v>
      </c>
      <c r="B4251">
        <v>1200</v>
      </c>
    </row>
    <row r="4252" spans="1:2" x14ac:dyDescent="0.25">
      <c r="A4252">
        <v>4</v>
      </c>
      <c r="B4252">
        <v>1400</v>
      </c>
    </row>
    <row r="4253" spans="1:2" x14ac:dyDescent="0.25">
      <c r="A4253">
        <v>5</v>
      </c>
      <c r="B4253">
        <v>1600</v>
      </c>
    </row>
    <row r="4254" spans="1:2" x14ac:dyDescent="0.25">
      <c r="A4254">
        <v>6</v>
      </c>
      <c r="B4254">
        <v>1800</v>
      </c>
    </row>
    <row r="4255" spans="1:2" x14ac:dyDescent="0.25">
      <c r="A4255">
        <v>7</v>
      </c>
      <c r="B4255">
        <v>2000</v>
      </c>
    </row>
    <row r="4256" spans="1:2" x14ac:dyDescent="0.25">
      <c r="A4256">
        <v>8</v>
      </c>
      <c r="B4256">
        <v>2200</v>
      </c>
    </row>
    <row r="4257" spans="1:2" x14ac:dyDescent="0.25">
      <c r="A4257">
        <v>9</v>
      </c>
      <c r="B4257">
        <v>2400</v>
      </c>
    </row>
    <row r="4258" spans="1:2" x14ac:dyDescent="0.25">
      <c r="A4258">
        <v>10</v>
      </c>
      <c r="B4258">
        <v>2600</v>
      </c>
    </row>
    <row r="4259" spans="1:2" x14ac:dyDescent="0.25">
      <c r="A4259">
        <v>11</v>
      </c>
      <c r="B4259">
        <v>2700</v>
      </c>
    </row>
    <row r="4260" spans="1:2" x14ac:dyDescent="0.25">
      <c r="A4260">
        <v>12</v>
      </c>
      <c r="B4260">
        <v>2800</v>
      </c>
    </row>
    <row r="4261" spans="1:2" x14ac:dyDescent="0.25">
      <c r="A4261">
        <v>13</v>
      </c>
      <c r="B4261">
        <v>2900</v>
      </c>
    </row>
    <row r="4262" spans="1:2" x14ac:dyDescent="0.25">
      <c r="A4262">
        <v>14</v>
      </c>
      <c r="B4262">
        <v>3000</v>
      </c>
    </row>
    <row r="4263" spans="1:2" x14ac:dyDescent="0.25">
      <c r="A4263">
        <v>15</v>
      </c>
      <c r="B4263">
        <v>3200</v>
      </c>
    </row>
    <row r="4264" spans="1:2" x14ac:dyDescent="0.25">
      <c r="A4264">
        <v>16</v>
      </c>
      <c r="B4264">
        <v>3500</v>
      </c>
    </row>
    <row r="4266" spans="1:2" x14ac:dyDescent="0.25">
      <c r="A4266" t="s">
        <v>560</v>
      </c>
      <c r="B4266" t="s">
        <v>561</v>
      </c>
    </row>
    <row r="4267" spans="1:2" x14ac:dyDescent="0.25">
      <c r="A4267" t="s">
        <v>3</v>
      </c>
      <c r="B4267" t="s">
        <v>183</v>
      </c>
    </row>
    <row r="4268" spans="1:2" x14ac:dyDescent="0.25">
      <c r="A4268">
        <v>1</v>
      </c>
      <c r="B4268">
        <v>4.4983000000000002E-2</v>
      </c>
    </row>
    <row r="4269" spans="1:2" x14ac:dyDescent="0.25">
      <c r="A4269">
        <v>2</v>
      </c>
      <c r="B4269">
        <v>4.7974000000000003E-2</v>
      </c>
    </row>
    <row r="4270" spans="1:2" x14ac:dyDescent="0.25">
      <c r="A4270">
        <v>3</v>
      </c>
      <c r="B4270">
        <v>5.2002E-2</v>
      </c>
    </row>
    <row r="4271" spans="1:2" x14ac:dyDescent="0.25">
      <c r="A4271">
        <v>4</v>
      </c>
      <c r="B4271">
        <v>5.7007000000000002E-2</v>
      </c>
    </row>
    <row r="4272" spans="1:2" x14ac:dyDescent="0.25">
      <c r="A4272">
        <v>5</v>
      </c>
      <c r="B4272">
        <v>5.9020999999999997E-2</v>
      </c>
    </row>
    <row r="4273" spans="1:17" x14ac:dyDescent="0.25">
      <c r="A4273">
        <v>6</v>
      </c>
      <c r="B4273">
        <v>6.2011999999999998E-2</v>
      </c>
    </row>
    <row r="4274" spans="1:17" x14ac:dyDescent="0.25">
      <c r="A4274">
        <v>7</v>
      </c>
      <c r="B4274">
        <v>9.9975999999999995E-2</v>
      </c>
    </row>
    <row r="4275" spans="1:17" x14ac:dyDescent="0.25">
      <c r="A4275">
        <v>8</v>
      </c>
      <c r="B4275">
        <v>9.9975999999999995E-2</v>
      </c>
    </row>
    <row r="4276" spans="1:17" x14ac:dyDescent="0.25">
      <c r="A4276">
        <v>9</v>
      </c>
      <c r="B4276">
        <v>9.9975999999999995E-2</v>
      </c>
    </row>
    <row r="4277" spans="1:17" x14ac:dyDescent="0.25">
      <c r="A4277">
        <v>10</v>
      </c>
      <c r="B4277">
        <v>9.9975999999999995E-2</v>
      </c>
    </row>
    <row r="4278" spans="1:17" x14ac:dyDescent="0.25">
      <c r="A4278">
        <v>11</v>
      </c>
      <c r="B4278">
        <v>9.9975999999999995E-2</v>
      </c>
    </row>
    <row r="4279" spans="1:17" x14ac:dyDescent="0.25">
      <c r="A4279">
        <v>12</v>
      </c>
      <c r="B4279">
        <v>9.9975999999999995E-2</v>
      </c>
    </row>
    <row r="4280" spans="1:17" x14ac:dyDescent="0.25">
      <c r="A4280">
        <v>13</v>
      </c>
      <c r="B4280">
        <v>9.9975999999999995E-2</v>
      </c>
    </row>
    <row r="4281" spans="1:17" x14ac:dyDescent="0.25">
      <c r="A4281">
        <v>14</v>
      </c>
      <c r="B4281">
        <v>9.9975999999999995E-2</v>
      </c>
    </row>
    <row r="4282" spans="1:17" x14ac:dyDescent="0.25">
      <c r="A4282">
        <v>15</v>
      </c>
      <c r="B4282">
        <v>9.9975999999999995E-2</v>
      </c>
    </row>
    <row r="4283" spans="1:17" x14ac:dyDescent="0.25">
      <c r="A4283">
        <v>16</v>
      </c>
      <c r="B4283">
        <v>9.9975999999999995E-2</v>
      </c>
    </row>
    <row r="4285" spans="1:17" x14ac:dyDescent="0.25">
      <c r="A4285" t="s">
        <v>562</v>
      </c>
      <c r="B4285" t="s">
        <v>563</v>
      </c>
    </row>
    <row r="4286" spans="1:17" x14ac:dyDescent="0.25">
      <c r="B4286" t="s">
        <v>3</v>
      </c>
    </row>
    <row r="4287" spans="1:17" x14ac:dyDescent="0.25">
      <c r="A4287" t="s">
        <v>22</v>
      </c>
      <c r="B4287">
        <v>4.4979999999999999E-2</v>
      </c>
      <c r="C4287">
        <v>4.7969999999999999E-2</v>
      </c>
      <c r="D4287">
        <v>5.1999999999999998E-2</v>
      </c>
      <c r="E4287">
        <v>5.7009999999999998E-2</v>
      </c>
      <c r="F4287">
        <v>5.9020000000000003E-2</v>
      </c>
      <c r="G4287">
        <v>6.2010000000000003E-2</v>
      </c>
      <c r="H4287">
        <v>9.9979999999999999E-2</v>
      </c>
      <c r="I4287">
        <v>9.9979999999999999E-2</v>
      </c>
      <c r="J4287">
        <v>9.9979999999999999E-2</v>
      </c>
      <c r="K4287">
        <v>9.9979999999999999E-2</v>
      </c>
      <c r="L4287">
        <v>9.9979999999999999E-2</v>
      </c>
      <c r="M4287">
        <v>9.9979999999999999E-2</v>
      </c>
      <c r="N4287">
        <v>9.9979999999999999E-2</v>
      </c>
      <c r="O4287">
        <v>9.9979999999999999E-2</v>
      </c>
      <c r="P4287">
        <v>9.9979999999999999E-2</v>
      </c>
      <c r="Q4287">
        <v>9.9979999999999999E-2</v>
      </c>
    </row>
    <row r="4288" spans="1:17" x14ac:dyDescent="0.25">
      <c r="A4288">
        <v>800</v>
      </c>
      <c r="B4288">
        <v>188.99682100000001</v>
      </c>
      <c r="C4288">
        <v>188.99682100000001</v>
      </c>
      <c r="D4288">
        <v>188.99682100000001</v>
      </c>
      <c r="E4288">
        <v>188.99682100000001</v>
      </c>
      <c r="F4288">
        <v>188.99682100000001</v>
      </c>
      <c r="G4288">
        <v>188.99682100000001</v>
      </c>
      <c r="H4288">
        <v>566.99046199999998</v>
      </c>
      <c r="I4288">
        <v>566.99046199999998</v>
      </c>
      <c r="J4288">
        <v>566.99046199999998</v>
      </c>
      <c r="K4288">
        <v>566.99046199999998</v>
      </c>
      <c r="L4288">
        <v>566.99046199999998</v>
      </c>
      <c r="M4288">
        <v>566.99046199999998</v>
      </c>
      <c r="N4288">
        <v>566.99046199999998</v>
      </c>
      <c r="O4288">
        <v>566.99046199999998</v>
      </c>
      <c r="P4288">
        <v>566.99046199999998</v>
      </c>
      <c r="Q4288">
        <v>566.99046199999998</v>
      </c>
    </row>
    <row r="4289" spans="1:17" x14ac:dyDescent="0.25">
      <c r="A4289">
        <v>1000</v>
      </c>
      <c r="B4289">
        <v>188.99682100000001</v>
      </c>
      <c r="C4289">
        <v>188.99682100000001</v>
      </c>
      <c r="D4289">
        <v>188.99682100000001</v>
      </c>
      <c r="E4289">
        <v>188.99682100000001</v>
      </c>
      <c r="F4289">
        <v>188.99682100000001</v>
      </c>
      <c r="G4289">
        <v>188.99682100000001</v>
      </c>
      <c r="H4289">
        <v>566.99046199999998</v>
      </c>
      <c r="I4289">
        <v>566.99046199999998</v>
      </c>
      <c r="J4289">
        <v>566.99046199999998</v>
      </c>
      <c r="K4289">
        <v>566.99046199999998</v>
      </c>
      <c r="L4289">
        <v>566.99046199999998</v>
      </c>
      <c r="M4289">
        <v>566.99046199999998</v>
      </c>
      <c r="N4289">
        <v>566.99046199999998</v>
      </c>
      <c r="O4289">
        <v>566.99046199999998</v>
      </c>
      <c r="P4289">
        <v>566.99046199999998</v>
      </c>
      <c r="Q4289">
        <v>566.99046199999998</v>
      </c>
    </row>
    <row r="4290" spans="1:17" x14ac:dyDescent="0.25">
      <c r="A4290">
        <v>1200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1400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1600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204.11656600000001</v>
      </c>
      <c r="G4292">
        <v>226.79618500000001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1800</v>
      </c>
      <c r="B4293">
        <v>198.09229300000001</v>
      </c>
      <c r="C4293">
        <v>213.92077699999999</v>
      </c>
      <c r="D4293">
        <v>226.79618500000001</v>
      </c>
      <c r="E4293">
        <v>226.79618500000001</v>
      </c>
      <c r="F4293">
        <v>241.915931</v>
      </c>
      <c r="G4293">
        <v>264.59554900000001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2000</v>
      </c>
      <c r="B4294">
        <v>218.468513</v>
      </c>
      <c r="C4294">
        <v>228.15459999999999</v>
      </c>
      <c r="D4294">
        <v>257.03567600000002</v>
      </c>
      <c r="E4294">
        <v>275.93535800000001</v>
      </c>
      <c r="F4294">
        <v>283.49523099999999</v>
      </c>
      <c r="G4294">
        <v>294.83503999999999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2200</v>
      </c>
      <c r="B4295">
        <v>236.77758</v>
      </c>
      <c r="C4295">
        <v>249.298619</v>
      </c>
      <c r="D4295">
        <v>270.73794600000002</v>
      </c>
      <c r="E4295">
        <v>302.39491299999997</v>
      </c>
      <c r="F4295">
        <v>311.490385</v>
      </c>
      <c r="G4295">
        <v>325.07453199999998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2400</v>
      </c>
      <c r="B4296">
        <v>249.18049600000001</v>
      </c>
      <c r="C4296">
        <v>262.469335</v>
      </c>
      <c r="D4296">
        <v>289.10607399999998</v>
      </c>
      <c r="E4296">
        <v>322.06239499999998</v>
      </c>
      <c r="F4296">
        <v>335.35123399999998</v>
      </c>
      <c r="G4296">
        <v>355.31402300000002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2600</v>
      </c>
      <c r="B4297">
        <v>260.63842799999998</v>
      </c>
      <c r="C4297">
        <v>276.99846500000001</v>
      </c>
      <c r="D4297">
        <v>303.69426600000003</v>
      </c>
      <c r="E4297">
        <v>343.206414</v>
      </c>
      <c r="F4297">
        <v>357.735545</v>
      </c>
      <c r="G4297">
        <v>385.55351400000001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2700</v>
      </c>
      <c r="B4298">
        <v>263.88681100000002</v>
      </c>
      <c r="C4298">
        <v>283.96772299999998</v>
      </c>
      <c r="D4298">
        <v>309.89572500000003</v>
      </c>
      <c r="E4298">
        <v>353.77842399999997</v>
      </c>
      <c r="F4298">
        <v>359.62551300000001</v>
      </c>
      <c r="G4298">
        <v>393.11338699999999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2800</v>
      </c>
      <c r="B4299">
        <v>268.02111600000001</v>
      </c>
      <c r="C4299">
        <v>291.76384200000001</v>
      </c>
      <c r="D4299">
        <v>316.215306</v>
      </c>
      <c r="E4299">
        <v>359.09395999999998</v>
      </c>
      <c r="F4299">
        <v>365.11823299999998</v>
      </c>
      <c r="G4299">
        <v>400.67326000000003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2900</v>
      </c>
      <c r="B4300">
        <v>271.32856099999998</v>
      </c>
      <c r="C4300">
        <v>295.83908600000001</v>
      </c>
      <c r="D4300">
        <v>321.82614899999999</v>
      </c>
      <c r="E4300">
        <v>362.10609599999998</v>
      </c>
      <c r="F4300">
        <v>367.65787799999998</v>
      </c>
      <c r="G4300">
        <v>400.67326000000003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3000</v>
      </c>
      <c r="B4301">
        <v>275.04943600000001</v>
      </c>
      <c r="C4301">
        <v>299.500899</v>
      </c>
      <c r="D4301">
        <v>322.59394900000001</v>
      </c>
      <c r="E4301">
        <v>372.67810600000001</v>
      </c>
      <c r="F4301">
        <v>376.45804199999998</v>
      </c>
      <c r="G4301">
        <v>408.23313300000001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3200</v>
      </c>
      <c r="B4302">
        <v>275.04943600000001</v>
      </c>
      <c r="C4302">
        <v>299.500899</v>
      </c>
      <c r="D4302">
        <v>322.59394900000001</v>
      </c>
      <c r="E4302">
        <v>368.89816999999999</v>
      </c>
      <c r="F4302">
        <v>384.66759200000001</v>
      </c>
      <c r="G4302">
        <v>408.23313300000001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3500</v>
      </c>
      <c r="B4303">
        <v>279.71529500000003</v>
      </c>
      <c r="C4303">
        <v>304.639251</v>
      </c>
      <c r="D4303">
        <v>328.08666899999997</v>
      </c>
      <c r="E4303">
        <v>368.89816999999999</v>
      </c>
      <c r="F4303">
        <v>378.58425699999998</v>
      </c>
      <c r="G4303">
        <v>393.11338699999999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5" spans="1:17" x14ac:dyDescent="0.25">
      <c r="A4305" t="s">
        <v>564</v>
      </c>
      <c r="B4305" t="s">
        <v>565</v>
      </c>
    </row>
    <row r="4306" spans="1:17" x14ac:dyDescent="0.25">
      <c r="B4306" t="s">
        <v>26</v>
      </c>
    </row>
    <row r="4307" spans="1:17" x14ac:dyDescent="0.25">
      <c r="A4307" t="s">
        <v>22</v>
      </c>
      <c r="B4307">
        <v>0</v>
      </c>
      <c r="C4307">
        <v>10</v>
      </c>
      <c r="D4307">
        <v>20</v>
      </c>
      <c r="E4307">
        <v>30</v>
      </c>
      <c r="F4307">
        <v>45</v>
      </c>
      <c r="G4307">
        <v>55</v>
      </c>
      <c r="H4307">
        <v>65</v>
      </c>
      <c r="I4307">
        <v>75</v>
      </c>
      <c r="J4307">
        <v>85</v>
      </c>
      <c r="K4307">
        <v>95</v>
      </c>
      <c r="L4307">
        <v>110</v>
      </c>
      <c r="M4307">
        <v>120</v>
      </c>
      <c r="N4307">
        <v>125</v>
      </c>
      <c r="O4307">
        <v>130</v>
      </c>
      <c r="P4307">
        <v>135</v>
      </c>
      <c r="Q4307">
        <v>140</v>
      </c>
    </row>
    <row r="4308" spans="1:17" x14ac:dyDescent="0.25">
      <c r="A4308">
        <v>620</v>
      </c>
      <c r="B4308">
        <v>30.239491000000001</v>
      </c>
      <c r="C4308">
        <v>31.007290999999999</v>
      </c>
      <c r="D4308">
        <v>31.007290999999999</v>
      </c>
      <c r="E4308">
        <v>31.775089999999999</v>
      </c>
      <c r="F4308">
        <v>32.483829</v>
      </c>
      <c r="G4308">
        <v>32.483829</v>
      </c>
      <c r="H4308">
        <v>32.483829</v>
      </c>
      <c r="I4308">
        <v>33.251627999999997</v>
      </c>
      <c r="J4308">
        <v>35.555027000000003</v>
      </c>
      <c r="K4308">
        <v>45.359237</v>
      </c>
      <c r="L4308">
        <v>60.478982999999999</v>
      </c>
      <c r="M4308">
        <v>64.258919000000006</v>
      </c>
      <c r="N4308">
        <v>68.038854999999998</v>
      </c>
      <c r="O4308">
        <v>75.598727999999994</v>
      </c>
      <c r="P4308">
        <v>75.598727999999994</v>
      </c>
      <c r="Q4308">
        <v>75.598727999999994</v>
      </c>
    </row>
    <row r="4309" spans="1:17" x14ac:dyDescent="0.25">
      <c r="A4309">
        <v>650</v>
      </c>
      <c r="B4309">
        <v>31.775089999999999</v>
      </c>
      <c r="C4309">
        <v>31.775089999999999</v>
      </c>
      <c r="D4309">
        <v>32.483829</v>
      </c>
      <c r="E4309">
        <v>32.483829</v>
      </c>
      <c r="F4309">
        <v>33.251627999999997</v>
      </c>
      <c r="G4309">
        <v>33.251627999999997</v>
      </c>
      <c r="H4309">
        <v>34.019427999999998</v>
      </c>
      <c r="I4309">
        <v>34.019427999999998</v>
      </c>
      <c r="J4309">
        <v>36.263764999999999</v>
      </c>
      <c r="K4309">
        <v>46.127037000000001</v>
      </c>
      <c r="L4309">
        <v>61.246782000000003</v>
      </c>
      <c r="M4309">
        <v>65.026719</v>
      </c>
      <c r="N4309">
        <v>68.806655000000006</v>
      </c>
      <c r="O4309">
        <v>76.366528000000002</v>
      </c>
      <c r="P4309">
        <v>76.366528000000002</v>
      </c>
      <c r="Q4309">
        <v>76.366528000000002</v>
      </c>
    </row>
    <row r="4310" spans="1:17" x14ac:dyDescent="0.25">
      <c r="A4310">
        <v>800</v>
      </c>
      <c r="B4310">
        <v>33.251627999999997</v>
      </c>
      <c r="C4310">
        <v>33.251627999999997</v>
      </c>
      <c r="D4310">
        <v>34.019427999999998</v>
      </c>
      <c r="E4310">
        <v>34.019427999999998</v>
      </c>
      <c r="F4310">
        <v>34.787227000000001</v>
      </c>
      <c r="G4310">
        <v>34.787227000000001</v>
      </c>
      <c r="H4310">
        <v>35.555027000000003</v>
      </c>
      <c r="I4310">
        <v>35.555027000000003</v>
      </c>
      <c r="J4310">
        <v>37.799363999999997</v>
      </c>
      <c r="K4310">
        <v>46.894835999999998</v>
      </c>
      <c r="L4310">
        <v>62.723320000000001</v>
      </c>
      <c r="M4310">
        <v>66.503255999999993</v>
      </c>
      <c r="N4310">
        <v>70.283192999999997</v>
      </c>
      <c r="O4310">
        <v>77.134326999999999</v>
      </c>
      <c r="P4310">
        <v>77.843065999999993</v>
      </c>
      <c r="Q4310">
        <v>77.843065999999993</v>
      </c>
    </row>
    <row r="4311" spans="1:17" x14ac:dyDescent="0.25">
      <c r="A4311">
        <v>1000</v>
      </c>
      <c r="B4311">
        <v>40.811501</v>
      </c>
      <c r="C4311">
        <v>41.579301000000001</v>
      </c>
      <c r="D4311">
        <v>41.579301000000001</v>
      </c>
      <c r="E4311">
        <v>42.347099999999998</v>
      </c>
      <c r="F4311">
        <v>43.114899999999999</v>
      </c>
      <c r="G4311">
        <v>43.114899999999999</v>
      </c>
      <c r="H4311">
        <v>43.114899999999999</v>
      </c>
      <c r="I4311">
        <v>43.823638000000003</v>
      </c>
      <c r="J4311">
        <v>44.591436999999999</v>
      </c>
      <c r="K4311">
        <v>52.919110000000003</v>
      </c>
      <c r="L4311">
        <v>68.038854999999998</v>
      </c>
      <c r="M4311">
        <v>71.818792000000002</v>
      </c>
      <c r="N4311">
        <v>75.598727999999994</v>
      </c>
      <c r="O4311">
        <v>83.158601000000004</v>
      </c>
      <c r="P4311">
        <v>83.158601000000004</v>
      </c>
      <c r="Q4311">
        <v>83.158601000000004</v>
      </c>
    </row>
    <row r="4312" spans="1:17" x14ac:dyDescent="0.25">
      <c r="A4312">
        <v>1200</v>
      </c>
      <c r="B4312">
        <v>47.603574000000002</v>
      </c>
      <c r="C4312">
        <v>48.371374000000003</v>
      </c>
      <c r="D4312">
        <v>49.906973000000001</v>
      </c>
      <c r="E4312">
        <v>52.151310000000002</v>
      </c>
      <c r="F4312">
        <v>55.163446999999998</v>
      </c>
      <c r="G4312">
        <v>56.699046000000003</v>
      </c>
      <c r="H4312">
        <v>58.234645</v>
      </c>
      <c r="I4312">
        <v>59.711182999999998</v>
      </c>
      <c r="J4312">
        <v>61.246782000000003</v>
      </c>
      <c r="K4312">
        <v>62.723320000000001</v>
      </c>
      <c r="L4312">
        <v>63.491118999999998</v>
      </c>
      <c r="M4312">
        <v>63.491118999999998</v>
      </c>
      <c r="N4312">
        <v>63.491118999999998</v>
      </c>
      <c r="O4312">
        <v>63.491118999999998</v>
      </c>
      <c r="P4312">
        <v>63.491118999999998</v>
      </c>
      <c r="Q4312">
        <v>63.491118999999998</v>
      </c>
    </row>
    <row r="4313" spans="1:17" x14ac:dyDescent="0.25">
      <c r="A4313">
        <v>1400</v>
      </c>
      <c r="B4313">
        <v>62.014581999999997</v>
      </c>
      <c r="C4313">
        <v>63.491118999999998</v>
      </c>
      <c r="D4313">
        <v>65.794517999999997</v>
      </c>
      <c r="E4313">
        <v>68.806655000000006</v>
      </c>
      <c r="F4313">
        <v>74.063129000000004</v>
      </c>
      <c r="G4313">
        <v>77.843065999999993</v>
      </c>
      <c r="H4313">
        <v>82.390801999999994</v>
      </c>
      <c r="I4313">
        <v>86.938537999999994</v>
      </c>
      <c r="J4313">
        <v>92.254073000000005</v>
      </c>
      <c r="K4313">
        <v>97.510547000000003</v>
      </c>
      <c r="L4313">
        <v>102.058283</v>
      </c>
      <c r="M4313">
        <v>102.058283</v>
      </c>
      <c r="N4313">
        <v>102.058283</v>
      </c>
      <c r="O4313">
        <v>102.058283</v>
      </c>
      <c r="P4313">
        <v>102.058283</v>
      </c>
      <c r="Q4313">
        <v>102.058283</v>
      </c>
    </row>
    <row r="4314" spans="1:17" x14ac:dyDescent="0.25">
      <c r="A4314">
        <v>1550</v>
      </c>
      <c r="B4314">
        <v>76.366528000000002</v>
      </c>
      <c r="C4314">
        <v>79.378664999999998</v>
      </c>
      <c r="D4314">
        <v>83.158601000000004</v>
      </c>
      <c r="E4314">
        <v>88.474136999999999</v>
      </c>
      <c r="F4314">
        <v>97.510547000000003</v>
      </c>
      <c r="G4314">
        <v>103.59388199999999</v>
      </c>
      <c r="H4314">
        <v>111.153755</v>
      </c>
      <c r="I4314">
        <v>119.422366</v>
      </c>
      <c r="J4314">
        <v>128.51783800000001</v>
      </c>
      <c r="K4314">
        <v>138.322048</v>
      </c>
      <c r="L4314">
        <v>145.17318299999999</v>
      </c>
      <c r="M4314">
        <v>154.20959300000001</v>
      </c>
      <c r="N4314">
        <v>158.757329</v>
      </c>
      <c r="O4314">
        <v>204.11656600000001</v>
      </c>
      <c r="P4314">
        <v>204.11656600000001</v>
      </c>
      <c r="Q4314">
        <v>207.896503</v>
      </c>
    </row>
    <row r="4315" spans="1:17" x14ac:dyDescent="0.25">
      <c r="A4315">
        <v>1700</v>
      </c>
      <c r="B4315">
        <v>94.498410000000007</v>
      </c>
      <c r="C4315">
        <v>101.29048400000001</v>
      </c>
      <c r="D4315">
        <v>107.373819</v>
      </c>
      <c r="E4315">
        <v>117.94582800000001</v>
      </c>
      <c r="F4315">
        <v>136.84551099999999</v>
      </c>
      <c r="G4315">
        <v>148.95311899999999</v>
      </c>
      <c r="H4315">
        <v>164.07286500000001</v>
      </c>
      <c r="I4315">
        <v>179.90134900000001</v>
      </c>
      <c r="J4315">
        <v>196.55669399999999</v>
      </c>
      <c r="K4315">
        <v>211.67643899999999</v>
      </c>
      <c r="L4315">
        <v>220.77191099999999</v>
      </c>
      <c r="M4315">
        <v>223.01624899999999</v>
      </c>
      <c r="N4315">
        <v>227.563985</v>
      </c>
      <c r="O4315">
        <v>227.563985</v>
      </c>
      <c r="P4315">
        <v>227.563985</v>
      </c>
      <c r="Q4315">
        <v>231.34392099999999</v>
      </c>
    </row>
    <row r="4316" spans="1:17" x14ac:dyDescent="0.25">
      <c r="A4316">
        <v>1800</v>
      </c>
      <c r="B4316">
        <v>100.522684</v>
      </c>
      <c r="C4316">
        <v>108.850356</v>
      </c>
      <c r="D4316">
        <v>116.410229</v>
      </c>
      <c r="E4316">
        <v>131.52997500000001</v>
      </c>
      <c r="F4316">
        <v>151.19745700000001</v>
      </c>
      <c r="G4316">
        <v>167.085002</v>
      </c>
      <c r="H4316">
        <v>185.98468399999999</v>
      </c>
      <c r="I4316">
        <v>204.11656600000001</v>
      </c>
      <c r="J4316">
        <v>220.00411199999999</v>
      </c>
      <c r="K4316">
        <v>222.30751000000001</v>
      </c>
      <c r="L4316">
        <v>237.25007199999999</v>
      </c>
      <c r="M4316">
        <v>247.11334299999999</v>
      </c>
      <c r="N4316">
        <v>252.13357099999999</v>
      </c>
      <c r="O4316">
        <v>247.23146600000001</v>
      </c>
      <c r="P4316">
        <v>251.72014100000001</v>
      </c>
      <c r="Q4316">
        <v>257.03567600000002</v>
      </c>
    </row>
    <row r="4317" spans="1:17" x14ac:dyDescent="0.25">
      <c r="A4317">
        <v>2000</v>
      </c>
      <c r="B4317">
        <v>114.165892</v>
      </c>
      <c r="C4317">
        <v>126.273501</v>
      </c>
      <c r="D4317">
        <v>137.61331000000001</v>
      </c>
      <c r="E4317">
        <v>157.98953</v>
      </c>
      <c r="F4317">
        <v>184.449085</v>
      </c>
      <c r="G4317">
        <v>207.896503</v>
      </c>
      <c r="H4317">
        <v>230.576121</v>
      </c>
      <c r="I4317">
        <v>246.46366699999999</v>
      </c>
      <c r="J4317">
        <v>257.80347599999999</v>
      </c>
      <c r="K4317">
        <v>255.91350800000001</v>
      </c>
      <c r="L4317">
        <v>274.63600500000001</v>
      </c>
      <c r="M4317">
        <v>285.20801499999999</v>
      </c>
      <c r="N4317">
        <v>287.27516800000001</v>
      </c>
      <c r="O4317">
        <v>291.05510399999997</v>
      </c>
      <c r="P4317">
        <v>294.83503999999999</v>
      </c>
      <c r="Q4317">
        <v>302.39491299999997</v>
      </c>
    </row>
    <row r="4318" spans="1:17" x14ac:dyDescent="0.25">
      <c r="A4318">
        <v>2200</v>
      </c>
      <c r="B4318">
        <v>126.98223900000001</v>
      </c>
      <c r="C4318">
        <v>142.86978400000001</v>
      </c>
      <c r="D4318">
        <v>157.98953</v>
      </c>
      <c r="E4318">
        <v>185.98468399999999</v>
      </c>
      <c r="F4318">
        <v>231.34392099999999</v>
      </c>
      <c r="G4318">
        <v>252.48794000000001</v>
      </c>
      <c r="H4318">
        <v>266.83988599999998</v>
      </c>
      <c r="I4318">
        <v>268.37548600000002</v>
      </c>
      <c r="J4318">
        <v>283.49523099999999</v>
      </c>
      <c r="K4318">
        <v>298.61497700000001</v>
      </c>
      <c r="L4318">
        <v>309.95478600000001</v>
      </c>
      <c r="M4318">
        <v>312.90786100000003</v>
      </c>
      <c r="N4318">
        <v>315.27032200000002</v>
      </c>
      <c r="O4318">
        <v>318.28245900000002</v>
      </c>
      <c r="P4318">
        <v>320.52679599999999</v>
      </c>
      <c r="Q4318">
        <v>323.53893299999999</v>
      </c>
    </row>
    <row r="4319" spans="1:17" x14ac:dyDescent="0.25">
      <c r="A4319">
        <v>2400</v>
      </c>
      <c r="B4319">
        <v>139.85764699999999</v>
      </c>
      <c r="C4319">
        <v>162.53726599999999</v>
      </c>
      <c r="D4319">
        <v>184.449085</v>
      </c>
      <c r="E4319">
        <v>214.68857600000001</v>
      </c>
      <c r="F4319">
        <v>263.82774999999998</v>
      </c>
      <c r="G4319">
        <v>272.15542199999999</v>
      </c>
      <c r="H4319">
        <v>296.37063999999998</v>
      </c>
      <c r="I4319">
        <v>302.39491299999997</v>
      </c>
      <c r="J4319">
        <v>309.95478600000001</v>
      </c>
      <c r="K4319">
        <v>317.51465899999999</v>
      </c>
      <c r="L4319">
        <v>325.07453199999998</v>
      </c>
      <c r="M4319">
        <v>336.41434099999998</v>
      </c>
      <c r="N4319">
        <v>343.91515199999998</v>
      </c>
      <c r="O4319">
        <v>347.81321200000002</v>
      </c>
      <c r="P4319">
        <v>347.75414999999998</v>
      </c>
      <c r="Q4319">
        <v>348.52195</v>
      </c>
    </row>
    <row r="4320" spans="1:17" x14ac:dyDescent="0.25">
      <c r="A4320">
        <v>2600</v>
      </c>
      <c r="B4320">
        <v>151.19745700000001</v>
      </c>
      <c r="C4320">
        <v>179.90134900000001</v>
      </c>
      <c r="D4320">
        <v>208.66430199999999</v>
      </c>
      <c r="E4320">
        <v>240.38033100000001</v>
      </c>
      <c r="F4320">
        <v>279.71529500000003</v>
      </c>
      <c r="G4320">
        <v>308.41918700000002</v>
      </c>
      <c r="H4320">
        <v>309.95478600000001</v>
      </c>
      <c r="I4320">
        <v>325.07453199999998</v>
      </c>
      <c r="J4320">
        <v>332.63440500000002</v>
      </c>
      <c r="K4320">
        <v>340.194277</v>
      </c>
      <c r="L4320">
        <v>355.31402300000002</v>
      </c>
      <c r="M4320">
        <v>370.43376899999998</v>
      </c>
      <c r="N4320">
        <v>379.88360999999998</v>
      </c>
      <c r="O4320">
        <v>385.55351400000001</v>
      </c>
      <c r="P4320">
        <v>381.77357799999999</v>
      </c>
      <c r="Q4320">
        <v>383.30917699999998</v>
      </c>
    </row>
    <row r="4321" spans="1:17" x14ac:dyDescent="0.25">
      <c r="A4321">
        <v>2800</v>
      </c>
      <c r="B4321">
        <v>164.07286500000001</v>
      </c>
      <c r="C4321">
        <v>202.58096699999999</v>
      </c>
      <c r="D4321">
        <v>241.14813100000001</v>
      </c>
      <c r="E4321">
        <v>279.71529500000003</v>
      </c>
      <c r="F4321">
        <v>315.97906</v>
      </c>
      <c r="G4321">
        <v>331.86660499999999</v>
      </c>
      <c r="H4321">
        <v>337.00495599999999</v>
      </c>
      <c r="I4321">
        <v>347.75414999999998</v>
      </c>
      <c r="J4321">
        <v>353.42405500000001</v>
      </c>
      <c r="K4321">
        <v>362.873896</v>
      </c>
      <c r="L4321">
        <v>377.99364200000002</v>
      </c>
      <c r="M4321">
        <v>389.33345100000003</v>
      </c>
      <c r="N4321">
        <v>393.40869500000002</v>
      </c>
      <c r="O4321">
        <v>396.89332400000001</v>
      </c>
      <c r="P4321">
        <v>400.67326000000003</v>
      </c>
      <c r="Q4321">
        <v>400.67326000000003</v>
      </c>
    </row>
    <row r="4322" spans="1:17" x14ac:dyDescent="0.25">
      <c r="A4322">
        <v>2900</v>
      </c>
      <c r="B4322">
        <v>170.864938</v>
      </c>
      <c r="C4322">
        <v>210.90863999999999</v>
      </c>
      <c r="D4322">
        <v>251.011403</v>
      </c>
      <c r="E4322">
        <v>309.18698699999999</v>
      </c>
      <c r="F4322">
        <v>334.17000400000001</v>
      </c>
      <c r="G4322">
        <v>348.52195</v>
      </c>
      <c r="H4322">
        <v>359.09395999999998</v>
      </c>
      <c r="I4322">
        <v>370.43376899999998</v>
      </c>
      <c r="J4322">
        <v>381.77357799999999</v>
      </c>
      <c r="K4322">
        <v>389.33345100000003</v>
      </c>
      <c r="L4322">
        <v>393.11338699999999</v>
      </c>
      <c r="M4322">
        <v>396.89332400000001</v>
      </c>
      <c r="N4322">
        <v>400.67326000000003</v>
      </c>
      <c r="O4322">
        <v>400.67326000000003</v>
      </c>
      <c r="P4322">
        <v>398.01549199999999</v>
      </c>
      <c r="Q4322">
        <v>398.01549199999999</v>
      </c>
    </row>
    <row r="4323" spans="1:17" x14ac:dyDescent="0.25">
      <c r="A4323">
        <v>3000</v>
      </c>
      <c r="B4323">
        <v>176.12141199999999</v>
      </c>
      <c r="C4323">
        <v>220.77191099999999</v>
      </c>
      <c r="D4323">
        <v>265.36334900000003</v>
      </c>
      <c r="E4323">
        <v>312.96692300000001</v>
      </c>
      <c r="F4323">
        <v>341.72987699999999</v>
      </c>
      <c r="G4323">
        <v>351.534087</v>
      </c>
      <c r="H4323">
        <v>362.873896</v>
      </c>
      <c r="I4323">
        <v>381.77357799999999</v>
      </c>
      <c r="J4323">
        <v>393.11338699999999</v>
      </c>
      <c r="K4323">
        <v>400.67326000000003</v>
      </c>
      <c r="L4323">
        <v>408.23313300000001</v>
      </c>
      <c r="M4323">
        <v>408.23313300000001</v>
      </c>
      <c r="N4323">
        <v>408.23313300000001</v>
      </c>
      <c r="O4323">
        <v>408.23313300000001</v>
      </c>
      <c r="P4323">
        <v>400.67326000000003</v>
      </c>
      <c r="Q4323">
        <v>398.01549199999999</v>
      </c>
    </row>
    <row r="4324" spans="1:17" x14ac:dyDescent="0.25">
      <c r="A4324">
        <v>3200</v>
      </c>
      <c r="B4324">
        <v>188.22902099999999</v>
      </c>
      <c r="C4324">
        <v>241.14813100000001</v>
      </c>
      <c r="D4324">
        <v>294.83503999999999</v>
      </c>
      <c r="E4324">
        <v>335.64654100000001</v>
      </c>
      <c r="F4324">
        <v>359.09395999999998</v>
      </c>
      <c r="G4324">
        <v>359.09395999999998</v>
      </c>
      <c r="H4324">
        <v>370.43376899999998</v>
      </c>
      <c r="I4324">
        <v>381.77357799999999</v>
      </c>
      <c r="J4324">
        <v>396.89332400000001</v>
      </c>
      <c r="K4324">
        <v>404.45319699999999</v>
      </c>
      <c r="L4324">
        <v>408.23313300000001</v>
      </c>
      <c r="M4324">
        <v>408.23313300000001</v>
      </c>
      <c r="N4324">
        <v>408.23313300000001</v>
      </c>
      <c r="O4324">
        <v>408.23313300000001</v>
      </c>
      <c r="P4324">
        <v>408.23313300000001</v>
      </c>
      <c r="Q4324">
        <v>408.23313300000001</v>
      </c>
    </row>
    <row r="4325" spans="1:17" x14ac:dyDescent="0.25">
      <c r="A4325">
        <v>3300</v>
      </c>
      <c r="B4325">
        <v>188.22902099999999</v>
      </c>
      <c r="C4325">
        <v>241.14813100000001</v>
      </c>
      <c r="D4325">
        <v>294.83503999999999</v>
      </c>
      <c r="E4325">
        <v>328.08666899999997</v>
      </c>
      <c r="F4325">
        <v>351.534087</v>
      </c>
      <c r="G4325">
        <v>356.84962200000001</v>
      </c>
      <c r="H4325">
        <v>377.99364200000002</v>
      </c>
      <c r="I4325">
        <v>389.33345100000003</v>
      </c>
      <c r="J4325">
        <v>408.23313300000001</v>
      </c>
      <c r="K4325">
        <v>408.23313300000001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408.23313300000001</v>
      </c>
      <c r="Q4325">
        <v>408.23313300000001</v>
      </c>
    </row>
    <row r="4326" spans="1:17" x14ac:dyDescent="0.25">
      <c r="A4326">
        <v>3500</v>
      </c>
      <c r="B4326">
        <v>188.22902099999999</v>
      </c>
      <c r="C4326">
        <v>241.14813100000001</v>
      </c>
      <c r="D4326">
        <v>294.83503999999999</v>
      </c>
      <c r="E4326">
        <v>328.08666899999997</v>
      </c>
      <c r="F4326">
        <v>351.534087</v>
      </c>
      <c r="G4326">
        <v>356.84962200000001</v>
      </c>
      <c r="H4326">
        <v>381.77357799999999</v>
      </c>
      <c r="I4326">
        <v>393.11338699999999</v>
      </c>
      <c r="J4326">
        <v>408.23313300000001</v>
      </c>
      <c r="K4326">
        <v>408.23313300000001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8" spans="1:17" x14ac:dyDescent="0.25">
      <c r="A4328" t="s">
        <v>566</v>
      </c>
      <c r="B4328" t="s">
        <v>567</v>
      </c>
    </row>
    <row r="4329" spans="1:17" x14ac:dyDescent="0.25">
      <c r="B4329" t="s">
        <v>26</v>
      </c>
    </row>
    <row r="4330" spans="1:17" x14ac:dyDescent="0.25">
      <c r="A4330" t="s">
        <v>22</v>
      </c>
      <c r="B4330">
        <v>0</v>
      </c>
      <c r="C4330">
        <v>10</v>
      </c>
      <c r="D4330">
        <v>20</v>
      </c>
      <c r="E4330">
        <v>30</v>
      </c>
      <c r="F4330">
        <v>45</v>
      </c>
      <c r="G4330">
        <v>55</v>
      </c>
      <c r="H4330">
        <v>65</v>
      </c>
      <c r="I4330">
        <v>75</v>
      </c>
      <c r="J4330">
        <v>85</v>
      </c>
      <c r="K4330">
        <v>95</v>
      </c>
      <c r="L4330">
        <v>110</v>
      </c>
      <c r="M4330">
        <v>120</v>
      </c>
      <c r="N4330">
        <v>125</v>
      </c>
      <c r="O4330">
        <v>130</v>
      </c>
      <c r="P4330">
        <v>135</v>
      </c>
      <c r="Q4330">
        <v>140</v>
      </c>
    </row>
    <row r="4331" spans="1:17" x14ac:dyDescent="0.25">
      <c r="A4331">
        <v>620</v>
      </c>
      <c r="B4331">
        <v>30.239491000000001</v>
      </c>
      <c r="C4331">
        <v>31.007290999999999</v>
      </c>
      <c r="D4331">
        <v>31.007290999999999</v>
      </c>
      <c r="E4331">
        <v>31.775089999999999</v>
      </c>
      <c r="F4331">
        <v>32.483829</v>
      </c>
      <c r="G4331">
        <v>32.483829</v>
      </c>
      <c r="H4331">
        <v>32.483829</v>
      </c>
      <c r="I4331">
        <v>33.251627999999997</v>
      </c>
      <c r="J4331">
        <v>35.555027000000003</v>
      </c>
      <c r="K4331">
        <v>45.359237</v>
      </c>
      <c r="L4331">
        <v>60.478982999999999</v>
      </c>
      <c r="M4331">
        <v>64.258919000000006</v>
      </c>
      <c r="N4331">
        <v>68.038854999999998</v>
      </c>
      <c r="O4331">
        <v>75.598727999999994</v>
      </c>
      <c r="P4331">
        <v>75.598727999999994</v>
      </c>
      <c r="Q4331">
        <v>75.598727999999994</v>
      </c>
    </row>
    <row r="4332" spans="1:17" x14ac:dyDescent="0.25">
      <c r="A4332">
        <v>650</v>
      </c>
      <c r="B4332">
        <v>31.775089999999999</v>
      </c>
      <c r="C4332">
        <v>31.775089999999999</v>
      </c>
      <c r="D4332">
        <v>32.483829</v>
      </c>
      <c r="E4332">
        <v>32.483829</v>
      </c>
      <c r="F4332">
        <v>33.251627999999997</v>
      </c>
      <c r="G4332">
        <v>33.251627999999997</v>
      </c>
      <c r="H4332">
        <v>34.019427999999998</v>
      </c>
      <c r="I4332">
        <v>34.019427999999998</v>
      </c>
      <c r="J4332">
        <v>36.263764999999999</v>
      </c>
      <c r="K4332">
        <v>46.127037000000001</v>
      </c>
      <c r="L4332">
        <v>61.246782000000003</v>
      </c>
      <c r="M4332">
        <v>65.026719</v>
      </c>
      <c r="N4332">
        <v>68.806655000000006</v>
      </c>
      <c r="O4332">
        <v>76.366528000000002</v>
      </c>
      <c r="P4332">
        <v>76.366528000000002</v>
      </c>
      <c r="Q4332">
        <v>76.366528000000002</v>
      </c>
    </row>
    <row r="4333" spans="1:17" x14ac:dyDescent="0.25">
      <c r="A4333">
        <v>800</v>
      </c>
      <c r="B4333">
        <v>33.251627999999997</v>
      </c>
      <c r="C4333">
        <v>33.251627999999997</v>
      </c>
      <c r="D4333">
        <v>34.019427999999998</v>
      </c>
      <c r="E4333">
        <v>34.019427999999998</v>
      </c>
      <c r="F4333">
        <v>34.787227000000001</v>
      </c>
      <c r="G4333">
        <v>34.787227000000001</v>
      </c>
      <c r="H4333">
        <v>35.555027000000003</v>
      </c>
      <c r="I4333">
        <v>35.555027000000003</v>
      </c>
      <c r="J4333">
        <v>37.799363999999997</v>
      </c>
      <c r="K4333">
        <v>46.894835999999998</v>
      </c>
      <c r="L4333">
        <v>62.723320000000001</v>
      </c>
      <c r="M4333">
        <v>66.503255999999993</v>
      </c>
      <c r="N4333">
        <v>70.283192999999997</v>
      </c>
      <c r="O4333">
        <v>77.134326999999999</v>
      </c>
      <c r="P4333">
        <v>77.843065999999993</v>
      </c>
      <c r="Q4333">
        <v>77.843065999999993</v>
      </c>
    </row>
    <row r="4334" spans="1:17" x14ac:dyDescent="0.25">
      <c r="A4334">
        <v>1000</v>
      </c>
      <c r="B4334">
        <v>40.811501</v>
      </c>
      <c r="C4334">
        <v>41.579301000000001</v>
      </c>
      <c r="D4334">
        <v>41.579301000000001</v>
      </c>
      <c r="E4334">
        <v>42.347099999999998</v>
      </c>
      <c r="F4334">
        <v>43.114899999999999</v>
      </c>
      <c r="G4334">
        <v>43.114899999999999</v>
      </c>
      <c r="H4334">
        <v>43.114899999999999</v>
      </c>
      <c r="I4334">
        <v>43.823638000000003</v>
      </c>
      <c r="J4334">
        <v>44.591436999999999</v>
      </c>
      <c r="K4334">
        <v>52.919110000000003</v>
      </c>
      <c r="L4334">
        <v>68.038854999999998</v>
      </c>
      <c r="M4334">
        <v>71.818792000000002</v>
      </c>
      <c r="N4334">
        <v>75.598727999999994</v>
      </c>
      <c r="O4334">
        <v>83.158601000000004</v>
      </c>
      <c r="P4334">
        <v>83.158601000000004</v>
      </c>
      <c r="Q4334">
        <v>83.158601000000004</v>
      </c>
    </row>
    <row r="4335" spans="1:17" x14ac:dyDescent="0.25">
      <c r="A4335">
        <v>1200</v>
      </c>
      <c r="B4335">
        <v>47.603574000000002</v>
      </c>
      <c r="C4335">
        <v>48.371374000000003</v>
      </c>
      <c r="D4335">
        <v>49.906973000000001</v>
      </c>
      <c r="E4335">
        <v>52.151310000000002</v>
      </c>
      <c r="F4335">
        <v>55.163446999999998</v>
      </c>
      <c r="G4335">
        <v>56.699046000000003</v>
      </c>
      <c r="H4335">
        <v>58.234645</v>
      </c>
      <c r="I4335">
        <v>59.711182999999998</v>
      </c>
      <c r="J4335">
        <v>61.246782000000003</v>
      </c>
      <c r="K4335">
        <v>62.723320000000001</v>
      </c>
      <c r="L4335">
        <v>63.491118999999998</v>
      </c>
      <c r="M4335">
        <v>63.491118999999998</v>
      </c>
      <c r="N4335">
        <v>63.491118999999998</v>
      </c>
      <c r="O4335">
        <v>63.491118999999998</v>
      </c>
      <c r="P4335">
        <v>63.491118999999998</v>
      </c>
      <c r="Q4335">
        <v>63.491118999999998</v>
      </c>
    </row>
    <row r="4336" spans="1:17" x14ac:dyDescent="0.25">
      <c r="A4336">
        <v>1400</v>
      </c>
      <c r="B4336">
        <v>62.014581999999997</v>
      </c>
      <c r="C4336">
        <v>63.491118999999998</v>
      </c>
      <c r="D4336">
        <v>65.794517999999997</v>
      </c>
      <c r="E4336">
        <v>68.806655000000006</v>
      </c>
      <c r="F4336">
        <v>74.063129000000004</v>
      </c>
      <c r="G4336">
        <v>77.843065999999993</v>
      </c>
      <c r="H4336">
        <v>82.390801999999994</v>
      </c>
      <c r="I4336">
        <v>86.938537999999994</v>
      </c>
      <c r="J4336">
        <v>92.254073000000005</v>
      </c>
      <c r="K4336">
        <v>97.510547000000003</v>
      </c>
      <c r="L4336">
        <v>102.058283</v>
      </c>
      <c r="M4336">
        <v>102.058283</v>
      </c>
      <c r="N4336">
        <v>102.058283</v>
      </c>
      <c r="O4336">
        <v>102.058283</v>
      </c>
      <c r="P4336">
        <v>102.058283</v>
      </c>
      <c r="Q4336">
        <v>102.058283</v>
      </c>
    </row>
    <row r="4337" spans="1:17" x14ac:dyDescent="0.25">
      <c r="A4337">
        <v>1550</v>
      </c>
      <c r="B4337">
        <v>76.366528000000002</v>
      </c>
      <c r="C4337">
        <v>79.378664999999998</v>
      </c>
      <c r="D4337">
        <v>83.158601000000004</v>
      </c>
      <c r="E4337">
        <v>88.474136999999999</v>
      </c>
      <c r="F4337">
        <v>97.510547000000003</v>
      </c>
      <c r="G4337">
        <v>103.59388199999999</v>
      </c>
      <c r="H4337">
        <v>111.153755</v>
      </c>
      <c r="I4337">
        <v>119.422366</v>
      </c>
      <c r="J4337">
        <v>128.51783800000001</v>
      </c>
      <c r="K4337">
        <v>138.322048</v>
      </c>
      <c r="L4337">
        <v>145.17318299999999</v>
      </c>
      <c r="M4337">
        <v>154.20959300000001</v>
      </c>
      <c r="N4337">
        <v>158.757329</v>
      </c>
      <c r="O4337">
        <v>204.11656600000001</v>
      </c>
      <c r="P4337">
        <v>204.11656600000001</v>
      </c>
      <c r="Q4337">
        <v>207.896503</v>
      </c>
    </row>
    <row r="4338" spans="1:17" x14ac:dyDescent="0.25">
      <c r="A4338">
        <v>1700</v>
      </c>
      <c r="B4338">
        <v>94.498410000000007</v>
      </c>
      <c r="C4338">
        <v>101.29048400000001</v>
      </c>
      <c r="D4338">
        <v>107.373819</v>
      </c>
      <c r="E4338">
        <v>117.94582800000001</v>
      </c>
      <c r="F4338">
        <v>136.84551099999999</v>
      </c>
      <c r="G4338">
        <v>148.95311899999999</v>
      </c>
      <c r="H4338">
        <v>164.07286500000001</v>
      </c>
      <c r="I4338">
        <v>179.90134900000001</v>
      </c>
      <c r="J4338">
        <v>196.55669399999999</v>
      </c>
      <c r="K4338">
        <v>211.67643899999999</v>
      </c>
      <c r="L4338">
        <v>220.77191099999999</v>
      </c>
      <c r="M4338">
        <v>223.01624899999999</v>
      </c>
      <c r="N4338">
        <v>227.563985</v>
      </c>
      <c r="O4338">
        <v>227.563985</v>
      </c>
      <c r="P4338">
        <v>227.563985</v>
      </c>
      <c r="Q4338">
        <v>231.34392099999999</v>
      </c>
    </row>
    <row r="4339" spans="1:17" x14ac:dyDescent="0.25">
      <c r="A4339">
        <v>1800</v>
      </c>
      <c r="B4339">
        <v>100.522684</v>
      </c>
      <c r="C4339">
        <v>108.850356</v>
      </c>
      <c r="D4339">
        <v>116.410229</v>
      </c>
      <c r="E4339">
        <v>131.52997500000001</v>
      </c>
      <c r="F4339">
        <v>143.637584</v>
      </c>
      <c r="G4339">
        <v>158.757329</v>
      </c>
      <c r="H4339">
        <v>185.98468399999999</v>
      </c>
      <c r="I4339">
        <v>204.11656600000001</v>
      </c>
      <c r="J4339">
        <v>220.00411199999999</v>
      </c>
      <c r="K4339">
        <v>222.30751000000001</v>
      </c>
      <c r="L4339">
        <v>237.25007199999999</v>
      </c>
      <c r="M4339">
        <v>247.11334299999999</v>
      </c>
      <c r="N4339">
        <v>252.13357099999999</v>
      </c>
      <c r="O4339">
        <v>247.23146600000001</v>
      </c>
      <c r="P4339">
        <v>251.72014100000001</v>
      </c>
      <c r="Q4339">
        <v>257.03567600000002</v>
      </c>
    </row>
    <row r="4340" spans="1:17" x14ac:dyDescent="0.25">
      <c r="A4340">
        <v>2000</v>
      </c>
      <c r="B4340">
        <v>114.165892</v>
      </c>
      <c r="C4340">
        <v>126.273501</v>
      </c>
      <c r="D4340">
        <v>137.61331000000001</v>
      </c>
      <c r="E4340">
        <v>157.98953</v>
      </c>
      <c r="F4340">
        <v>184.449085</v>
      </c>
      <c r="G4340">
        <v>207.896503</v>
      </c>
      <c r="H4340">
        <v>230.576121</v>
      </c>
      <c r="I4340">
        <v>246.46366699999999</v>
      </c>
      <c r="J4340">
        <v>257.80347599999999</v>
      </c>
      <c r="K4340">
        <v>255.91350800000001</v>
      </c>
      <c r="L4340">
        <v>274.63600500000001</v>
      </c>
      <c r="M4340">
        <v>285.20801499999999</v>
      </c>
      <c r="N4340">
        <v>290.52355</v>
      </c>
      <c r="O4340">
        <v>295.83908600000001</v>
      </c>
      <c r="P4340">
        <v>301.09555999999998</v>
      </c>
      <c r="Q4340">
        <v>306.47015699999997</v>
      </c>
    </row>
    <row r="4341" spans="1:17" x14ac:dyDescent="0.25">
      <c r="A4341">
        <v>2200</v>
      </c>
      <c r="B4341">
        <v>126.98223900000001</v>
      </c>
      <c r="C4341">
        <v>142.86978400000001</v>
      </c>
      <c r="D4341">
        <v>157.98953</v>
      </c>
      <c r="E4341">
        <v>185.98468399999999</v>
      </c>
      <c r="F4341">
        <v>223.01624899999999</v>
      </c>
      <c r="G4341">
        <v>241.915931</v>
      </c>
      <c r="H4341">
        <v>268.37548600000002</v>
      </c>
      <c r="I4341">
        <v>275.93535800000001</v>
      </c>
      <c r="J4341">
        <v>283.49523099999999</v>
      </c>
      <c r="K4341">
        <v>303.162713</v>
      </c>
      <c r="L4341">
        <v>312.19912299999999</v>
      </c>
      <c r="M4341">
        <v>313.73472299999997</v>
      </c>
      <c r="N4341">
        <v>315.27032200000002</v>
      </c>
      <c r="O4341">
        <v>316.39249000000001</v>
      </c>
      <c r="P4341">
        <v>319.404627</v>
      </c>
      <c r="Q4341">
        <v>321.64896399999998</v>
      </c>
    </row>
    <row r="4342" spans="1:17" x14ac:dyDescent="0.25">
      <c r="A4342">
        <v>2400</v>
      </c>
      <c r="B4342">
        <v>139.85764699999999</v>
      </c>
      <c r="C4342">
        <v>162.53726599999999</v>
      </c>
      <c r="D4342">
        <v>184.449085</v>
      </c>
      <c r="E4342">
        <v>214.68857600000001</v>
      </c>
      <c r="F4342">
        <v>249.47580300000001</v>
      </c>
      <c r="G4342">
        <v>268.37548600000002</v>
      </c>
      <c r="H4342">
        <v>287.27516800000001</v>
      </c>
      <c r="I4342">
        <v>302.39491299999997</v>
      </c>
      <c r="J4342">
        <v>313.73472299999997</v>
      </c>
      <c r="K4342">
        <v>321.29459500000002</v>
      </c>
      <c r="L4342">
        <v>332.63440500000002</v>
      </c>
      <c r="M4342">
        <v>333.40220399999998</v>
      </c>
      <c r="N4342">
        <v>335.64654100000001</v>
      </c>
      <c r="O4342">
        <v>337.94994000000003</v>
      </c>
      <c r="P4342">
        <v>340.194277</v>
      </c>
      <c r="Q4342">
        <v>340.194277</v>
      </c>
    </row>
    <row r="4343" spans="1:17" x14ac:dyDescent="0.25">
      <c r="A4343">
        <v>2600</v>
      </c>
      <c r="B4343">
        <v>151.19745700000001</v>
      </c>
      <c r="C4343">
        <v>179.90134900000001</v>
      </c>
      <c r="D4343">
        <v>208.66430199999999</v>
      </c>
      <c r="E4343">
        <v>240.38033100000001</v>
      </c>
      <c r="F4343">
        <v>294.83503999999999</v>
      </c>
      <c r="G4343">
        <v>309.95478600000001</v>
      </c>
      <c r="H4343">
        <v>317.51465899999999</v>
      </c>
      <c r="I4343">
        <v>328.854468</v>
      </c>
      <c r="J4343">
        <v>336.41434099999998</v>
      </c>
      <c r="K4343">
        <v>343.97421400000002</v>
      </c>
      <c r="L4343">
        <v>347.75414999999998</v>
      </c>
      <c r="M4343">
        <v>355.31402300000002</v>
      </c>
      <c r="N4343">
        <v>362.873896</v>
      </c>
      <c r="O4343">
        <v>366.65383200000002</v>
      </c>
      <c r="P4343">
        <v>370.43376899999998</v>
      </c>
      <c r="Q4343">
        <v>370.43376899999998</v>
      </c>
    </row>
    <row r="4344" spans="1:17" x14ac:dyDescent="0.25">
      <c r="A4344">
        <v>2800</v>
      </c>
      <c r="B4344">
        <v>164.07286500000001</v>
      </c>
      <c r="C4344">
        <v>202.58096699999999</v>
      </c>
      <c r="D4344">
        <v>241.14813100000001</v>
      </c>
      <c r="E4344">
        <v>300.85931399999998</v>
      </c>
      <c r="F4344">
        <v>315.97906</v>
      </c>
      <c r="G4344">
        <v>331.86660499999999</v>
      </c>
      <c r="H4344">
        <v>337.00495599999999</v>
      </c>
      <c r="I4344">
        <v>347.75414999999998</v>
      </c>
      <c r="J4344">
        <v>353.42405500000001</v>
      </c>
      <c r="K4344">
        <v>357.20399099999997</v>
      </c>
      <c r="L4344">
        <v>362.873896</v>
      </c>
      <c r="M4344">
        <v>381.77357799999999</v>
      </c>
      <c r="N4344">
        <v>389.33345100000003</v>
      </c>
      <c r="O4344">
        <v>393.11338699999999</v>
      </c>
      <c r="P4344">
        <v>393.11338699999999</v>
      </c>
      <c r="Q4344">
        <v>393.11338699999999</v>
      </c>
    </row>
    <row r="4345" spans="1:17" x14ac:dyDescent="0.25">
      <c r="A4345">
        <v>2900</v>
      </c>
      <c r="B4345">
        <v>170.864938</v>
      </c>
      <c r="C4345">
        <v>210.90863999999999</v>
      </c>
      <c r="D4345">
        <v>251.011403</v>
      </c>
      <c r="E4345">
        <v>309.18698699999999</v>
      </c>
      <c r="F4345">
        <v>326.61013100000002</v>
      </c>
      <c r="G4345">
        <v>332.63440500000002</v>
      </c>
      <c r="H4345">
        <v>340.194277</v>
      </c>
      <c r="I4345">
        <v>351.534087</v>
      </c>
      <c r="J4345">
        <v>355.31402300000002</v>
      </c>
      <c r="K4345">
        <v>366.65383200000002</v>
      </c>
      <c r="L4345">
        <v>385.55351400000001</v>
      </c>
      <c r="M4345">
        <v>396.89332400000001</v>
      </c>
      <c r="N4345">
        <v>404.45319699999999</v>
      </c>
      <c r="O4345">
        <v>400.67326000000003</v>
      </c>
      <c r="P4345">
        <v>398.01549199999999</v>
      </c>
      <c r="Q4345">
        <v>398.01549199999999</v>
      </c>
    </row>
    <row r="4346" spans="1:17" x14ac:dyDescent="0.25">
      <c r="A4346">
        <v>3000</v>
      </c>
      <c r="B4346">
        <v>176.12141199999999</v>
      </c>
      <c r="C4346">
        <v>220.77191099999999</v>
      </c>
      <c r="D4346">
        <v>265.36334900000003</v>
      </c>
      <c r="E4346">
        <v>312.96692300000001</v>
      </c>
      <c r="F4346">
        <v>329.62226800000002</v>
      </c>
      <c r="G4346">
        <v>343.97421400000002</v>
      </c>
      <c r="H4346">
        <v>347.75414999999998</v>
      </c>
      <c r="I4346">
        <v>359.09395999999998</v>
      </c>
      <c r="J4346">
        <v>370.43376899999998</v>
      </c>
      <c r="K4346">
        <v>384.01791500000002</v>
      </c>
      <c r="L4346">
        <v>396.89332400000001</v>
      </c>
      <c r="M4346">
        <v>408.23313300000001</v>
      </c>
      <c r="N4346">
        <v>408.23313300000001</v>
      </c>
      <c r="O4346">
        <v>408.23313300000001</v>
      </c>
      <c r="P4346">
        <v>400.67326000000003</v>
      </c>
      <c r="Q4346">
        <v>398.01549199999999</v>
      </c>
    </row>
    <row r="4347" spans="1:17" x14ac:dyDescent="0.25">
      <c r="A4347">
        <v>3200</v>
      </c>
      <c r="B4347">
        <v>188.22902099999999</v>
      </c>
      <c r="C4347">
        <v>241.14813100000001</v>
      </c>
      <c r="D4347">
        <v>294.83503999999999</v>
      </c>
      <c r="E4347">
        <v>335.64654100000001</v>
      </c>
      <c r="F4347">
        <v>359.09395999999998</v>
      </c>
      <c r="G4347">
        <v>359.09395999999998</v>
      </c>
      <c r="H4347">
        <v>370.43376899999998</v>
      </c>
      <c r="I4347">
        <v>381.77357799999999</v>
      </c>
      <c r="J4347">
        <v>396.89332400000001</v>
      </c>
      <c r="K4347">
        <v>404.45319699999999</v>
      </c>
      <c r="L4347">
        <v>408.23313300000001</v>
      </c>
      <c r="M4347">
        <v>408.23313300000001</v>
      </c>
      <c r="N4347">
        <v>408.23313300000001</v>
      </c>
      <c r="O4347">
        <v>408.23313300000001</v>
      </c>
      <c r="P4347">
        <v>408.23313300000001</v>
      </c>
      <c r="Q4347">
        <v>408.23313300000001</v>
      </c>
    </row>
    <row r="4348" spans="1:17" x14ac:dyDescent="0.25">
      <c r="A4348">
        <v>3300</v>
      </c>
      <c r="B4348">
        <v>188.22902099999999</v>
      </c>
      <c r="C4348">
        <v>241.14813100000001</v>
      </c>
      <c r="D4348">
        <v>294.83503999999999</v>
      </c>
      <c r="E4348">
        <v>328.08666899999997</v>
      </c>
      <c r="F4348">
        <v>351.534087</v>
      </c>
      <c r="G4348">
        <v>356.84962200000001</v>
      </c>
      <c r="H4348">
        <v>377.99364200000002</v>
      </c>
      <c r="I4348">
        <v>389.33345100000003</v>
      </c>
      <c r="J4348">
        <v>408.23313300000001</v>
      </c>
      <c r="K4348">
        <v>408.23313300000001</v>
      </c>
      <c r="L4348">
        <v>408.23313300000001</v>
      </c>
      <c r="M4348">
        <v>408.23313300000001</v>
      </c>
      <c r="N4348">
        <v>408.23313300000001</v>
      </c>
      <c r="O4348">
        <v>408.23313300000001</v>
      </c>
      <c r="P4348">
        <v>408.23313300000001</v>
      </c>
      <c r="Q4348">
        <v>408.23313300000001</v>
      </c>
    </row>
    <row r="4349" spans="1:17" x14ac:dyDescent="0.25">
      <c r="A4349">
        <v>3500</v>
      </c>
      <c r="B4349">
        <v>188.22902099999999</v>
      </c>
      <c r="C4349">
        <v>241.14813100000001</v>
      </c>
      <c r="D4349">
        <v>294.83503999999999</v>
      </c>
      <c r="E4349">
        <v>328.08666899999997</v>
      </c>
      <c r="F4349">
        <v>351.534087</v>
      </c>
      <c r="G4349">
        <v>356.84962200000001</v>
      </c>
      <c r="H4349">
        <v>381.77357799999999</v>
      </c>
      <c r="I4349">
        <v>393.11338699999999</v>
      </c>
      <c r="J4349">
        <v>408.23313300000001</v>
      </c>
      <c r="K4349">
        <v>408.23313300000001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1" spans="1:17" x14ac:dyDescent="0.25">
      <c r="A4351" t="s">
        <v>568</v>
      </c>
      <c r="B4351" t="s">
        <v>569</v>
      </c>
    </row>
    <row r="4352" spans="1:17" x14ac:dyDescent="0.25">
      <c r="B4352" t="s">
        <v>26</v>
      </c>
    </row>
    <row r="4353" spans="1:17" x14ac:dyDescent="0.25">
      <c r="A4353" t="s">
        <v>22</v>
      </c>
      <c r="B4353">
        <v>0</v>
      </c>
      <c r="C4353">
        <v>10</v>
      </c>
      <c r="D4353">
        <v>20</v>
      </c>
      <c r="E4353">
        <v>30</v>
      </c>
      <c r="F4353">
        <v>45</v>
      </c>
      <c r="G4353">
        <v>55</v>
      </c>
      <c r="H4353">
        <v>65</v>
      </c>
      <c r="I4353">
        <v>75</v>
      </c>
      <c r="J4353">
        <v>85</v>
      </c>
      <c r="K4353">
        <v>95</v>
      </c>
      <c r="L4353">
        <v>110</v>
      </c>
      <c r="M4353">
        <v>120</v>
      </c>
      <c r="N4353">
        <v>125</v>
      </c>
      <c r="O4353">
        <v>130</v>
      </c>
      <c r="P4353">
        <v>135</v>
      </c>
      <c r="Q4353">
        <v>140</v>
      </c>
    </row>
    <row r="4354" spans="1:17" x14ac:dyDescent="0.25">
      <c r="A4354">
        <v>620</v>
      </c>
      <c r="B4354">
        <v>30.239491000000001</v>
      </c>
      <c r="C4354">
        <v>31.007290999999999</v>
      </c>
      <c r="D4354">
        <v>31.007290999999999</v>
      </c>
      <c r="E4354">
        <v>31.775089999999999</v>
      </c>
      <c r="F4354">
        <v>32.483829</v>
      </c>
      <c r="G4354">
        <v>32.483829</v>
      </c>
      <c r="H4354">
        <v>32.483829</v>
      </c>
      <c r="I4354">
        <v>33.251627999999997</v>
      </c>
      <c r="J4354">
        <v>35.555027000000003</v>
      </c>
      <c r="K4354">
        <v>45.359237</v>
      </c>
      <c r="L4354">
        <v>60.478982999999999</v>
      </c>
      <c r="M4354">
        <v>64.258919000000006</v>
      </c>
      <c r="N4354">
        <v>68.038854999999998</v>
      </c>
      <c r="O4354">
        <v>75.598727999999994</v>
      </c>
      <c r="P4354">
        <v>75.598727999999994</v>
      </c>
      <c r="Q4354">
        <v>75.598727999999994</v>
      </c>
    </row>
    <row r="4355" spans="1:17" x14ac:dyDescent="0.25">
      <c r="A4355">
        <v>650</v>
      </c>
      <c r="B4355">
        <v>31.775089999999999</v>
      </c>
      <c r="C4355">
        <v>31.775089999999999</v>
      </c>
      <c r="D4355">
        <v>32.483829</v>
      </c>
      <c r="E4355">
        <v>32.483829</v>
      </c>
      <c r="F4355">
        <v>33.251627999999997</v>
      </c>
      <c r="G4355">
        <v>33.251627999999997</v>
      </c>
      <c r="H4355">
        <v>34.019427999999998</v>
      </c>
      <c r="I4355">
        <v>34.019427999999998</v>
      </c>
      <c r="J4355">
        <v>36.263764999999999</v>
      </c>
      <c r="K4355">
        <v>46.127037000000001</v>
      </c>
      <c r="L4355">
        <v>61.246782000000003</v>
      </c>
      <c r="M4355">
        <v>65.026719</v>
      </c>
      <c r="N4355">
        <v>68.806655000000006</v>
      </c>
      <c r="O4355">
        <v>76.366528000000002</v>
      </c>
      <c r="P4355">
        <v>76.366528000000002</v>
      </c>
      <c r="Q4355">
        <v>76.366528000000002</v>
      </c>
    </row>
    <row r="4356" spans="1:17" x14ac:dyDescent="0.25">
      <c r="A4356">
        <v>800</v>
      </c>
      <c r="B4356">
        <v>33.251627999999997</v>
      </c>
      <c r="C4356">
        <v>33.251627999999997</v>
      </c>
      <c r="D4356">
        <v>34.019427999999998</v>
      </c>
      <c r="E4356">
        <v>34.019427999999998</v>
      </c>
      <c r="F4356">
        <v>34.787227000000001</v>
      </c>
      <c r="G4356">
        <v>34.787227000000001</v>
      </c>
      <c r="H4356">
        <v>35.555027000000003</v>
      </c>
      <c r="I4356">
        <v>35.555027000000003</v>
      </c>
      <c r="J4356">
        <v>37.799363999999997</v>
      </c>
      <c r="K4356">
        <v>46.894835999999998</v>
      </c>
      <c r="L4356">
        <v>62.723320000000001</v>
      </c>
      <c r="M4356">
        <v>66.503255999999993</v>
      </c>
      <c r="N4356">
        <v>70.283192999999997</v>
      </c>
      <c r="O4356">
        <v>77.134326999999999</v>
      </c>
      <c r="P4356">
        <v>77.843065999999993</v>
      </c>
      <c r="Q4356">
        <v>77.843065999999993</v>
      </c>
    </row>
    <row r="4357" spans="1:17" x14ac:dyDescent="0.25">
      <c r="A4357">
        <v>1000</v>
      </c>
      <c r="B4357">
        <v>40.811501</v>
      </c>
      <c r="C4357">
        <v>41.579301000000001</v>
      </c>
      <c r="D4357">
        <v>41.579301000000001</v>
      </c>
      <c r="E4357">
        <v>42.347099999999998</v>
      </c>
      <c r="F4357">
        <v>43.114899999999999</v>
      </c>
      <c r="G4357">
        <v>43.114899999999999</v>
      </c>
      <c r="H4357">
        <v>43.114899999999999</v>
      </c>
      <c r="I4357">
        <v>43.823638000000003</v>
      </c>
      <c r="J4357">
        <v>44.591436999999999</v>
      </c>
      <c r="K4357">
        <v>52.919110000000003</v>
      </c>
      <c r="L4357">
        <v>68.038854999999998</v>
      </c>
      <c r="M4357">
        <v>71.818792000000002</v>
      </c>
      <c r="N4357">
        <v>75.598727999999994</v>
      </c>
      <c r="O4357">
        <v>83.158601000000004</v>
      </c>
      <c r="P4357">
        <v>83.158601000000004</v>
      </c>
      <c r="Q4357">
        <v>83.158601000000004</v>
      </c>
    </row>
    <row r="4358" spans="1:17" x14ac:dyDescent="0.25">
      <c r="A4358">
        <v>1200</v>
      </c>
      <c r="B4358">
        <v>47.603574000000002</v>
      </c>
      <c r="C4358">
        <v>48.371374000000003</v>
      </c>
      <c r="D4358">
        <v>49.906973000000001</v>
      </c>
      <c r="E4358">
        <v>52.151310000000002</v>
      </c>
      <c r="F4358">
        <v>55.163446999999998</v>
      </c>
      <c r="G4358">
        <v>56.699046000000003</v>
      </c>
      <c r="H4358">
        <v>58.234645</v>
      </c>
      <c r="I4358">
        <v>59.711182999999998</v>
      </c>
      <c r="J4358">
        <v>61.246782000000003</v>
      </c>
      <c r="K4358">
        <v>62.723320000000001</v>
      </c>
      <c r="L4358">
        <v>63.491118999999998</v>
      </c>
      <c r="M4358">
        <v>63.491118999999998</v>
      </c>
      <c r="N4358">
        <v>63.491118999999998</v>
      </c>
      <c r="O4358">
        <v>63.491118999999998</v>
      </c>
      <c r="P4358">
        <v>63.491118999999998</v>
      </c>
      <c r="Q4358">
        <v>63.491118999999998</v>
      </c>
    </row>
    <row r="4359" spans="1:17" x14ac:dyDescent="0.25">
      <c r="A4359">
        <v>1400</v>
      </c>
      <c r="B4359">
        <v>62.014581999999997</v>
      </c>
      <c r="C4359">
        <v>63.491118999999998</v>
      </c>
      <c r="D4359">
        <v>65.794517999999997</v>
      </c>
      <c r="E4359">
        <v>68.806655000000006</v>
      </c>
      <c r="F4359">
        <v>74.063129000000004</v>
      </c>
      <c r="G4359">
        <v>77.843065999999993</v>
      </c>
      <c r="H4359">
        <v>82.390801999999994</v>
      </c>
      <c r="I4359">
        <v>86.938537999999994</v>
      </c>
      <c r="J4359">
        <v>92.254073000000005</v>
      </c>
      <c r="K4359">
        <v>97.510547000000003</v>
      </c>
      <c r="L4359">
        <v>102.058283</v>
      </c>
      <c r="M4359">
        <v>102.058283</v>
      </c>
      <c r="N4359">
        <v>102.058283</v>
      </c>
      <c r="O4359">
        <v>102.058283</v>
      </c>
      <c r="P4359">
        <v>102.058283</v>
      </c>
      <c r="Q4359">
        <v>102.058283</v>
      </c>
    </row>
    <row r="4360" spans="1:17" x14ac:dyDescent="0.25">
      <c r="A4360">
        <v>1550</v>
      </c>
      <c r="B4360">
        <v>76.366528000000002</v>
      </c>
      <c r="C4360">
        <v>79.378664999999998</v>
      </c>
      <c r="D4360">
        <v>83.158601000000004</v>
      </c>
      <c r="E4360">
        <v>88.474136999999999</v>
      </c>
      <c r="F4360">
        <v>97.510547000000003</v>
      </c>
      <c r="G4360">
        <v>103.59388199999999</v>
      </c>
      <c r="H4360">
        <v>111.153755</v>
      </c>
      <c r="I4360">
        <v>119.422366</v>
      </c>
      <c r="J4360">
        <v>128.51783800000001</v>
      </c>
      <c r="K4360">
        <v>138.322048</v>
      </c>
      <c r="L4360">
        <v>145.17318299999999</v>
      </c>
      <c r="M4360">
        <v>154.20959300000001</v>
      </c>
      <c r="N4360">
        <v>158.757329</v>
      </c>
      <c r="O4360">
        <v>204.11656600000001</v>
      </c>
      <c r="P4360">
        <v>204.11656600000001</v>
      </c>
      <c r="Q4360">
        <v>207.896503</v>
      </c>
    </row>
    <row r="4361" spans="1:17" x14ac:dyDescent="0.25">
      <c r="A4361">
        <v>1700</v>
      </c>
      <c r="B4361">
        <v>94.498410000000007</v>
      </c>
      <c r="C4361">
        <v>101.29048400000001</v>
      </c>
      <c r="D4361">
        <v>107.373819</v>
      </c>
      <c r="E4361">
        <v>117.94582800000001</v>
      </c>
      <c r="F4361">
        <v>136.84551099999999</v>
      </c>
      <c r="G4361">
        <v>148.95311899999999</v>
      </c>
      <c r="H4361">
        <v>164.07286500000001</v>
      </c>
      <c r="I4361">
        <v>179.90134900000001</v>
      </c>
      <c r="J4361">
        <v>196.55669399999999</v>
      </c>
      <c r="K4361">
        <v>211.67643899999999</v>
      </c>
      <c r="L4361">
        <v>220.77191099999999</v>
      </c>
      <c r="M4361">
        <v>223.01624899999999</v>
      </c>
      <c r="N4361">
        <v>227.563985</v>
      </c>
      <c r="O4361">
        <v>227.563985</v>
      </c>
      <c r="P4361">
        <v>227.563985</v>
      </c>
      <c r="Q4361">
        <v>231.34392099999999</v>
      </c>
    </row>
    <row r="4362" spans="1:17" x14ac:dyDescent="0.25">
      <c r="A4362">
        <v>1800</v>
      </c>
      <c r="B4362">
        <v>100.522684</v>
      </c>
      <c r="C4362">
        <v>108.850356</v>
      </c>
      <c r="D4362">
        <v>116.410229</v>
      </c>
      <c r="E4362">
        <v>131.52997500000001</v>
      </c>
      <c r="F4362">
        <v>151.19745700000001</v>
      </c>
      <c r="G4362">
        <v>167.085002</v>
      </c>
      <c r="H4362">
        <v>185.98468399999999</v>
      </c>
      <c r="I4362">
        <v>204.11656600000001</v>
      </c>
      <c r="J4362">
        <v>220.00411199999999</v>
      </c>
      <c r="K4362">
        <v>231.34392099999999</v>
      </c>
      <c r="L4362">
        <v>238.13599400000001</v>
      </c>
      <c r="M4362">
        <v>242.68373</v>
      </c>
      <c r="N4362">
        <v>246.46366699999999</v>
      </c>
      <c r="O4362">
        <v>246.46366699999999</v>
      </c>
      <c r="P4362">
        <v>246.46366699999999</v>
      </c>
      <c r="Q4362">
        <v>249.47580300000001</v>
      </c>
    </row>
    <row r="4363" spans="1:17" x14ac:dyDescent="0.25">
      <c r="A4363">
        <v>2000</v>
      </c>
      <c r="B4363">
        <v>114.165892</v>
      </c>
      <c r="C4363">
        <v>126.273501</v>
      </c>
      <c r="D4363">
        <v>137.61331000000001</v>
      </c>
      <c r="E4363">
        <v>157.98953</v>
      </c>
      <c r="F4363">
        <v>184.449085</v>
      </c>
      <c r="G4363">
        <v>207.896503</v>
      </c>
      <c r="H4363">
        <v>230.576121</v>
      </c>
      <c r="I4363">
        <v>246.46366699999999</v>
      </c>
      <c r="J4363">
        <v>257.80347599999999</v>
      </c>
      <c r="K4363">
        <v>267.607686</v>
      </c>
      <c r="L4363">
        <v>274.39975900000002</v>
      </c>
      <c r="M4363">
        <v>277.470958</v>
      </c>
      <c r="N4363">
        <v>274.39975900000002</v>
      </c>
      <c r="O4363">
        <v>276.70315799999997</v>
      </c>
      <c r="P4363">
        <v>276.70315799999997</v>
      </c>
      <c r="Q4363">
        <v>280.48309399999999</v>
      </c>
    </row>
    <row r="4364" spans="1:17" x14ac:dyDescent="0.25">
      <c r="A4364">
        <v>2200</v>
      </c>
      <c r="B4364">
        <v>126.98223900000001</v>
      </c>
      <c r="C4364">
        <v>142.86978400000001</v>
      </c>
      <c r="D4364">
        <v>157.98953</v>
      </c>
      <c r="E4364">
        <v>185.98468399999999</v>
      </c>
      <c r="F4364">
        <v>231.34392099999999</v>
      </c>
      <c r="G4364">
        <v>252.48794000000001</v>
      </c>
      <c r="H4364">
        <v>266.83988599999998</v>
      </c>
      <c r="I4364">
        <v>278.17969599999998</v>
      </c>
      <c r="J4364">
        <v>288.810767</v>
      </c>
      <c r="K4364">
        <v>294.83503999999999</v>
      </c>
      <c r="L4364">
        <v>294.06724100000002</v>
      </c>
      <c r="M4364">
        <v>295.60284000000001</v>
      </c>
      <c r="N4364">
        <v>297.84717699999999</v>
      </c>
      <c r="O4364">
        <v>302.39491299999997</v>
      </c>
      <c r="P4364">
        <v>302.39491299999997</v>
      </c>
      <c r="Q4364">
        <v>302.39491299999997</v>
      </c>
    </row>
    <row r="4365" spans="1:17" x14ac:dyDescent="0.25">
      <c r="A4365">
        <v>2400</v>
      </c>
      <c r="B4365">
        <v>139.85764699999999</v>
      </c>
      <c r="C4365">
        <v>162.53726599999999</v>
      </c>
      <c r="D4365">
        <v>184.449085</v>
      </c>
      <c r="E4365">
        <v>214.68857600000001</v>
      </c>
      <c r="F4365">
        <v>263.82774999999998</v>
      </c>
      <c r="G4365">
        <v>283.49523099999999</v>
      </c>
      <c r="H4365">
        <v>296.37063999999998</v>
      </c>
      <c r="I4365">
        <v>307.71044899999998</v>
      </c>
      <c r="J4365">
        <v>310.72258599999998</v>
      </c>
      <c r="K4365">
        <v>312.19912299999999</v>
      </c>
      <c r="L4365">
        <v>320.52679599999999</v>
      </c>
      <c r="M4365">
        <v>309.95478600000001</v>
      </c>
      <c r="N4365">
        <v>309.95478600000001</v>
      </c>
      <c r="O4365">
        <v>309.95478600000001</v>
      </c>
      <c r="P4365">
        <v>309.95478600000001</v>
      </c>
      <c r="Q4365">
        <v>309.95478600000001</v>
      </c>
    </row>
    <row r="4366" spans="1:17" x14ac:dyDescent="0.25">
      <c r="A4366">
        <v>2600</v>
      </c>
      <c r="B4366">
        <v>151.19745700000001</v>
      </c>
      <c r="C4366">
        <v>179.90134900000001</v>
      </c>
      <c r="D4366">
        <v>208.66430199999999</v>
      </c>
      <c r="E4366">
        <v>240.38033100000001</v>
      </c>
      <c r="F4366">
        <v>288.810767</v>
      </c>
      <c r="G4366">
        <v>308.41918700000002</v>
      </c>
      <c r="H4366">
        <v>309.95478600000001</v>
      </c>
      <c r="I4366">
        <v>317.51465899999999</v>
      </c>
      <c r="J4366">
        <v>317.51465899999999</v>
      </c>
      <c r="K4366">
        <v>333.40220399999998</v>
      </c>
      <c r="L4366">
        <v>340.194277</v>
      </c>
      <c r="M4366">
        <v>332.63440500000002</v>
      </c>
      <c r="N4366">
        <v>332.63440500000002</v>
      </c>
      <c r="O4366">
        <v>332.63440500000002</v>
      </c>
      <c r="P4366">
        <v>332.63440500000002</v>
      </c>
      <c r="Q4366">
        <v>332.63440500000002</v>
      </c>
    </row>
    <row r="4367" spans="1:17" x14ac:dyDescent="0.25">
      <c r="A4367">
        <v>2800</v>
      </c>
      <c r="B4367">
        <v>164.07286500000001</v>
      </c>
      <c r="C4367">
        <v>202.58096699999999</v>
      </c>
      <c r="D4367">
        <v>241.14813100000001</v>
      </c>
      <c r="E4367">
        <v>300.85931399999998</v>
      </c>
      <c r="F4367">
        <v>315.97906</v>
      </c>
      <c r="G4367">
        <v>331.86660499999999</v>
      </c>
      <c r="H4367">
        <v>309.95478600000001</v>
      </c>
      <c r="I4367">
        <v>317.51465899999999</v>
      </c>
      <c r="J4367">
        <v>317.51465899999999</v>
      </c>
      <c r="K4367">
        <v>353.77842399999997</v>
      </c>
      <c r="L4367">
        <v>355.31402300000002</v>
      </c>
      <c r="M4367">
        <v>347.75414999999998</v>
      </c>
      <c r="N4367">
        <v>347.75414999999998</v>
      </c>
      <c r="O4367">
        <v>347.75414999999998</v>
      </c>
      <c r="P4367">
        <v>347.75414999999998</v>
      </c>
      <c r="Q4367">
        <v>347.75414999999998</v>
      </c>
    </row>
    <row r="4368" spans="1:17" x14ac:dyDescent="0.25">
      <c r="A4368">
        <v>2900</v>
      </c>
      <c r="B4368">
        <v>170.864938</v>
      </c>
      <c r="C4368">
        <v>210.90863999999999</v>
      </c>
      <c r="D4368">
        <v>251.011403</v>
      </c>
      <c r="E4368">
        <v>309.18698699999999</v>
      </c>
      <c r="F4368">
        <v>326.61013100000002</v>
      </c>
      <c r="G4368">
        <v>340.96207700000002</v>
      </c>
      <c r="H4368">
        <v>346.21855099999999</v>
      </c>
      <c r="I4368">
        <v>346.98635100000001</v>
      </c>
      <c r="J4368">
        <v>353.77842399999997</v>
      </c>
      <c r="K4368">
        <v>355.31402300000002</v>
      </c>
      <c r="L4368">
        <v>355.31402300000002</v>
      </c>
      <c r="M4368">
        <v>355.31402300000002</v>
      </c>
      <c r="N4368">
        <v>355.31402300000002</v>
      </c>
      <c r="O4368">
        <v>355.31402300000002</v>
      </c>
      <c r="P4368">
        <v>355.31402300000002</v>
      </c>
      <c r="Q4368">
        <v>355.31402300000002</v>
      </c>
    </row>
    <row r="4369" spans="1:17" x14ac:dyDescent="0.25">
      <c r="A4369">
        <v>3000</v>
      </c>
      <c r="B4369">
        <v>176.12141199999999</v>
      </c>
      <c r="C4369">
        <v>220.77191099999999</v>
      </c>
      <c r="D4369">
        <v>265.36334900000003</v>
      </c>
      <c r="E4369">
        <v>312.96692300000001</v>
      </c>
      <c r="F4369">
        <v>329.62226800000002</v>
      </c>
      <c r="G4369">
        <v>343.97421400000002</v>
      </c>
      <c r="H4369">
        <v>348.52195</v>
      </c>
      <c r="I4369">
        <v>350.76628699999998</v>
      </c>
      <c r="J4369">
        <v>362.10609599999998</v>
      </c>
      <c r="K4369">
        <v>370.43376899999998</v>
      </c>
      <c r="L4369">
        <v>362.873896</v>
      </c>
      <c r="M4369">
        <v>362.873896</v>
      </c>
      <c r="N4369">
        <v>362.873896</v>
      </c>
      <c r="O4369">
        <v>362.873896</v>
      </c>
      <c r="P4369">
        <v>362.873896</v>
      </c>
      <c r="Q4369">
        <v>362.873896</v>
      </c>
    </row>
    <row r="4370" spans="1:17" x14ac:dyDescent="0.25">
      <c r="A4370">
        <v>3200</v>
      </c>
      <c r="B4370">
        <v>188.22902099999999</v>
      </c>
      <c r="C4370">
        <v>241.14813100000001</v>
      </c>
      <c r="D4370">
        <v>294.83503999999999</v>
      </c>
      <c r="E4370">
        <v>328.08666899999997</v>
      </c>
      <c r="F4370">
        <v>351.534087</v>
      </c>
      <c r="G4370">
        <v>356.84962200000001</v>
      </c>
      <c r="H4370">
        <v>359.09395999999998</v>
      </c>
      <c r="I4370">
        <v>365.886033</v>
      </c>
      <c r="J4370">
        <v>376.45804199999998</v>
      </c>
      <c r="K4370">
        <v>387.089114</v>
      </c>
      <c r="L4370">
        <v>393.11338699999999</v>
      </c>
      <c r="M4370">
        <v>393.11338699999999</v>
      </c>
      <c r="N4370">
        <v>393.11338699999999</v>
      </c>
      <c r="O4370">
        <v>393.11338699999999</v>
      </c>
      <c r="P4370">
        <v>393.11338699999999</v>
      </c>
      <c r="Q4370">
        <v>393.11338699999999</v>
      </c>
    </row>
    <row r="4371" spans="1:17" x14ac:dyDescent="0.25">
      <c r="A4371">
        <v>3300</v>
      </c>
      <c r="B4371">
        <v>188.22902099999999</v>
      </c>
      <c r="C4371">
        <v>241.14813100000001</v>
      </c>
      <c r="D4371">
        <v>294.83503999999999</v>
      </c>
      <c r="E4371">
        <v>328.08666899999997</v>
      </c>
      <c r="F4371">
        <v>351.534087</v>
      </c>
      <c r="G4371">
        <v>356.84962200000001</v>
      </c>
      <c r="H4371">
        <v>359.09395999999998</v>
      </c>
      <c r="I4371">
        <v>365.886033</v>
      </c>
      <c r="J4371">
        <v>376.45804199999998</v>
      </c>
      <c r="K4371">
        <v>387.089114</v>
      </c>
      <c r="L4371">
        <v>393.11338699999999</v>
      </c>
      <c r="M4371">
        <v>393.11338699999999</v>
      </c>
      <c r="N4371">
        <v>393.11338699999999</v>
      </c>
      <c r="O4371">
        <v>393.11338699999999</v>
      </c>
      <c r="P4371">
        <v>393.11338699999999</v>
      </c>
      <c r="Q4371">
        <v>393.11338699999999</v>
      </c>
    </row>
    <row r="4372" spans="1:17" x14ac:dyDescent="0.25">
      <c r="A4372">
        <v>3500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4" spans="1:17" x14ac:dyDescent="0.25">
      <c r="A4374" t="s">
        <v>570</v>
      </c>
      <c r="B4374" t="s">
        <v>571</v>
      </c>
    </row>
    <row r="4375" spans="1:17" x14ac:dyDescent="0.25">
      <c r="B4375" t="s">
        <v>26</v>
      </c>
    </row>
    <row r="4376" spans="1:17" x14ac:dyDescent="0.25">
      <c r="A4376" t="s">
        <v>22</v>
      </c>
      <c r="B4376">
        <v>0</v>
      </c>
      <c r="C4376">
        <v>10</v>
      </c>
      <c r="D4376">
        <v>20</v>
      </c>
      <c r="E4376">
        <v>30</v>
      </c>
      <c r="F4376">
        <v>45</v>
      </c>
      <c r="G4376">
        <v>55</v>
      </c>
      <c r="H4376">
        <v>65</v>
      </c>
      <c r="I4376">
        <v>75</v>
      </c>
      <c r="J4376">
        <v>85</v>
      </c>
      <c r="K4376">
        <v>95</v>
      </c>
      <c r="L4376">
        <v>110</v>
      </c>
      <c r="M4376">
        <v>120</v>
      </c>
      <c r="N4376">
        <v>125</v>
      </c>
      <c r="O4376">
        <v>130</v>
      </c>
      <c r="P4376">
        <v>135</v>
      </c>
      <c r="Q4376">
        <v>140</v>
      </c>
    </row>
    <row r="4377" spans="1:17" x14ac:dyDescent="0.25">
      <c r="A4377">
        <v>620</v>
      </c>
      <c r="B4377">
        <v>30.239491000000001</v>
      </c>
      <c r="C4377">
        <v>31.007290999999999</v>
      </c>
      <c r="D4377">
        <v>31.007290999999999</v>
      </c>
      <c r="E4377">
        <v>31.775089999999999</v>
      </c>
      <c r="F4377">
        <v>32.483829</v>
      </c>
      <c r="G4377">
        <v>32.483829</v>
      </c>
      <c r="H4377">
        <v>32.483829</v>
      </c>
      <c r="I4377">
        <v>33.251627999999997</v>
      </c>
      <c r="J4377">
        <v>35.555027000000003</v>
      </c>
      <c r="K4377">
        <v>45.359237</v>
      </c>
      <c r="L4377">
        <v>60.478982999999999</v>
      </c>
      <c r="M4377">
        <v>64.258919000000006</v>
      </c>
      <c r="N4377">
        <v>68.038854999999998</v>
      </c>
      <c r="O4377">
        <v>75.598727999999994</v>
      </c>
      <c r="P4377">
        <v>75.598727999999994</v>
      </c>
      <c r="Q4377">
        <v>75.598727999999994</v>
      </c>
    </row>
    <row r="4378" spans="1:17" x14ac:dyDescent="0.25">
      <c r="A4378">
        <v>650</v>
      </c>
      <c r="B4378">
        <v>31.775089999999999</v>
      </c>
      <c r="C4378">
        <v>31.775089999999999</v>
      </c>
      <c r="D4378">
        <v>32.483829</v>
      </c>
      <c r="E4378">
        <v>32.483829</v>
      </c>
      <c r="F4378">
        <v>33.251627999999997</v>
      </c>
      <c r="G4378">
        <v>33.251627999999997</v>
      </c>
      <c r="H4378">
        <v>34.019427999999998</v>
      </c>
      <c r="I4378">
        <v>34.019427999999998</v>
      </c>
      <c r="J4378">
        <v>36.263764999999999</v>
      </c>
      <c r="K4378">
        <v>46.127037000000001</v>
      </c>
      <c r="L4378">
        <v>61.246782000000003</v>
      </c>
      <c r="M4378">
        <v>65.026719</v>
      </c>
      <c r="N4378">
        <v>68.806655000000006</v>
      </c>
      <c r="O4378">
        <v>76.366528000000002</v>
      </c>
      <c r="P4378">
        <v>76.366528000000002</v>
      </c>
      <c r="Q4378">
        <v>76.366528000000002</v>
      </c>
    </row>
    <row r="4379" spans="1:17" x14ac:dyDescent="0.25">
      <c r="A4379">
        <v>800</v>
      </c>
      <c r="B4379">
        <v>33.251627999999997</v>
      </c>
      <c r="C4379">
        <v>33.251627999999997</v>
      </c>
      <c r="D4379">
        <v>34.019427999999998</v>
      </c>
      <c r="E4379">
        <v>34.019427999999998</v>
      </c>
      <c r="F4379">
        <v>34.787227000000001</v>
      </c>
      <c r="G4379">
        <v>34.787227000000001</v>
      </c>
      <c r="H4379">
        <v>35.555027000000003</v>
      </c>
      <c r="I4379">
        <v>35.555027000000003</v>
      </c>
      <c r="J4379">
        <v>37.799363999999997</v>
      </c>
      <c r="K4379">
        <v>46.894835999999998</v>
      </c>
      <c r="L4379">
        <v>62.723320000000001</v>
      </c>
      <c r="M4379">
        <v>66.503255999999993</v>
      </c>
      <c r="N4379">
        <v>70.283192999999997</v>
      </c>
      <c r="O4379">
        <v>77.134326999999999</v>
      </c>
      <c r="P4379">
        <v>77.843065999999993</v>
      </c>
      <c r="Q4379">
        <v>77.843065999999993</v>
      </c>
    </row>
    <row r="4380" spans="1:17" x14ac:dyDescent="0.25">
      <c r="A4380">
        <v>1000</v>
      </c>
      <c r="B4380">
        <v>40.811501</v>
      </c>
      <c r="C4380">
        <v>41.579301000000001</v>
      </c>
      <c r="D4380">
        <v>41.579301000000001</v>
      </c>
      <c r="E4380">
        <v>42.347099999999998</v>
      </c>
      <c r="F4380">
        <v>43.114899999999999</v>
      </c>
      <c r="G4380">
        <v>43.114899999999999</v>
      </c>
      <c r="H4380">
        <v>43.114899999999999</v>
      </c>
      <c r="I4380">
        <v>43.823638000000003</v>
      </c>
      <c r="J4380">
        <v>44.591436999999999</v>
      </c>
      <c r="K4380">
        <v>52.919110000000003</v>
      </c>
      <c r="L4380">
        <v>68.038854999999998</v>
      </c>
      <c r="M4380">
        <v>71.818792000000002</v>
      </c>
      <c r="N4380">
        <v>75.598727999999994</v>
      </c>
      <c r="O4380">
        <v>83.158601000000004</v>
      </c>
      <c r="P4380">
        <v>83.158601000000004</v>
      </c>
      <c r="Q4380">
        <v>83.158601000000004</v>
      </c>
    </row>
    <row r="4381" spans="1:17" x14ac:dyDescent="0.25">
      <c r="A4381">
        <v>1200</v>
      </c>
      <c r="B4381">
        <v>47.603574000000002</v>
      </c>
      <c r="C4381">
        <v>48.371374000000003</v>
      </c>
      <c r="D4381">
        <v>49.906973000000001</v>
      </c>
      <c r="E4381">
        <v>52.151310000000002</v>
      </c>
      <c r="F4381">
        <v>55.163446999999998</v>
      </c>
      <c r="G4381">
        <v>56.699046000000003</v>
      </c>
      <c r="H4381">
        <v>58.234645</v>
      </c>
      <c r="I4381">
        <v>59.711182999999998</v>
      </c>
      <c r="J4381">
        <v>61.246782000000003</v>
      </c>
      <c r="K4381">
        <v>62.723320000000001</v>
      </c>
      <c r="L4381">
        <v>63.491118999999998</v>
      </c>
      <c r="M4381">
        <v>63.491118999999998</v>
      </c>
      <c r="N4381">
        <v>63.491118999999998</v>
      </c>
      <c r="O4381">
        <v>63.491118999999998</v>
      </c>
      <c r="P4381">
        <v>63.491118999999998</v>
      </c>
      <c r="Q4381">
        <v>63.491118999999998</v>
      </c>
    </row>
    <row r="4382" spans="1:17" x14ac:dyDescent="0.25">
      <c r="A4382">
        <v>1400</v>
      </c>
      <c r="B4382">
        <v>62.014581999999997</v>
      </c>
      <c r="C4382">
        <v>63.491118999999998</v>
      </c>
      <c r="D4382">
        <v>65.794517999999997</v>
      </c>
      <c r="E4382">
        <v>68.806655000000006</v>
      </c>
      <c r="F4382">
        <v>74.063129000000004</v>
      </c>
      <c r="G4382">
        <v>77.843065999999993</v>
      </c>
      <c r="H4382">
        <v>82.390801999999994</v>
      </c>
      <c r="I4382">
        <v>86.938537999999994</v>
      </c>
      <c r="J4382">
        <v>92.254073000000005</v>
      </c>
      <c r="K4382">
        <v>97.510547000000003</v>
      </c>
      <c r="L4382">
        <v>102.058283</v>
      </c>
      <c r="M4382">
        <v>102.058283</v>
      </c>
      <c r="N4382">
        <v>102.058283</v>
      </c>
      <c r="O4382">
        <v>102.058283</v>
      </c>
      <c r="P4382">
        <v>102.058283</v>
      </c>
      <c r="Q4382">
        <v>102.058283</v>
      </c>
    </row>
    <row r="4383" spans="1:17" x14ac:dyDescent="0.25">
      <c r="A4383">
        <v>1550</v>
      </c>
      <c r="B4383">
        <v>76.366528000000002</v>
      </c>
      <c r="C4383">
        <v>79.378664999999998</v>
      </c>
      <c r="D4383">
        <v>83.158601000000004</v>
      </c>
      <c r="E4383">
        <v>88.474136999999999</v>
      </c>
      <c r="F4383">
        <v>97.510547000000003</v>
      </c>
      <c r="G4383">
        <v>103.59388199999999</v>
      </c>
      <c r="H4383">
        <v>111.153755</v>
      </c>
      <c r="I4383">
        <v>119.422366</v>
      </c>
      <c r="J4383">
        <v>128.51783800000001</v>
      </c>
      <c r="K4383">
        <v>138.322048</v>
      </c>
      <c r="L4383">
        <v>145.17318299999999</v>
      </c>
      <c r="M4383">
        <v>154.20959300000001</v>
      </c>
      <c r="N4383">
        <v>158.757329</v>
      </c>
      <c r="O4383">
        <v>204.11656600000001</v>
      </c>
      <c r="P4383">
        <v>204.11656600000001</v>
      </c>
      <c r="Q4383">
        <v>207.896503</v>
      </c>
    </row>
    <row r="4384" spans="1:17" x14ac:dyDescent="0.25">
      <c r="A4384">
        <v>1700</v>
      </c>
      <c r="B4384">
        <v>94.498410000000007</v>
      </c>
      <c r="C4384">
        <v>101.29048400000001</v>
      </c>
      <c r="D4384">
        <v>107.373819</v>
      </c>
      <c r="E4384">
        <v>117.94582800000001</v>
      </c>
      <c r="F4384">
        <v>136.84551099999999</v>
      </c>
      <c r="G4384">
        <v>148.95311899999999</v>
      </c>
      <c r="H4384">
        <v>164.07286500000001</v>
      </c>
      <c r="I4384">
        <v>179.90134900000001</v>
      </c>
      <c r="J4384">
        <v>196.55669399999999</v>
      </c>
      <c r="K4384">
        <v>211.67643899999999</v>
      </c>
      <c r="L4384">
        <v>220.77191099999999</v>
      </c>
      <c r="M4384">
        <v>223.01624899999999</v>
      </c>
      <c r="N4384">
        <v>227.563985</v>
      </c>
      <c r="O4384">
        <v>227.563985</v>
      </c>
      <c r="P4384">
        <v>227.563985</v>
      </c>
      <c r="Q4384">
        <v>231.34392099999999</v>
      </c>
    </row>
    <row r="4385" spans="1:17" x14ac:dyDescent="0.25">
      <c r="A4385">
        <v>1800</v>
      </c>
      <c r="B4385">
        <v>100.522684</v>
      </c>
      <c r="C4385">
        <v>108.850356</v>
      </c>
      <c r="D4385">
        <v>116.410229</v>
      </c>
      <c r="E4385">
        <v>131.52997500000001</v>
      </c>
      <c r="F4385">
        <v>151.19745700000001</v>
      </c>
      <c r="G4385">
        <v>167.085002</v>
      </c>
      <c r="H4385">
        <v>185.98468399999999</v>
      </c>
      <c r="I4385">
        <v>204.11656600000001</v>
      </c>
      <c r="J4385">
        <v>220.00411199999999</v>
      </c>
      <c r="K4385">
        <v>231.34392099999999</v>
      </c>
      <c r="L4385">
        <v>238.13599400000001</v>
      </c>
      <c r="M4385">
        <v>242.68373</v>
      </c>
      <c r="N4385">
        <v>246.46366699999999</v>
      </c>
      <c r="O4385">
        <v>246.46366699999999</v>
      </c>
      <c r="P4385">
        <v>246.46366699999999</v>
      </c>
      <c r="Q4385">
        <v>249.47580300000001</v>
      </c>
    </row>
    <row r="4386" spans="1:17" x14ac:dyDescent="0.25">
      <c r="A4386">
        <v>2000</v>
      </c>
      <c r="B4386">
        <v>114.165892</v>
      </c>
      <c r="C4386">
        <v>126.273501</v>
      </c>
      <c r="D4386">
        <v>137.61331000000001</v>
      </c>
      <c r="E4386">
        <v>157.98953</v>
      </c>
      <c r="F4386">
        <v>184.449085</v>
      </c>
      <c r="G4386">
        <v>207.896503</v>
      </c>
      <c r="H4386">
        <v>230.576121</v>
      </c>
      <c r="I4386">
        <v>246.46366699999999</v>
      </c>
      <c r="J4386">
        <v>257.80347599999999</v>
      </c>
      <c r="K4386">
        <v>267.607686</v>
      </c>
      <c r="L4386">
        <v>274.39975900000002</v>
      </c>
      <c r="M4386">
        <v>277.470958</v>
      </c>
      <c r="N4386">
        <v>274.39975900000002</v>
      </c>
      <c r="O4386">
        <v>276.70315799999997</v>
      </c>
      <c r="P4386">
        <v>276.70315799999997</v>
      </c>
      <c r="Q4386">
        <v>280.48309399999999</v>
      </c>
    </row>
    <row r="4387" spans="1:17" x14ac:dyDescent="0.25">
      <c r="A4387">
        <v>2200</v>
      </c>
      <c r="B4387">
        <v>126.98223900000001</v>
      </c>
      <c r="C4387">
        <v>142.86978400000001</v>
      </c>
      <c r="D4387">
        <v>157.98953</v>
      </c>
      <c r="E4387">
        <v>185.98468399999999</v>
      </c>
      <c r="F4387">
        <v>231.34392099999999</v>
      </c>
      <c r="G4387">
        <v>252.48794000000001</v>
      </c>
      <c r="H4387">
        <v>266.83988599999998</v>
      </c>
      <c r="I4387">
        <v>278.17969599999998</v>
      </c>
      <c r="J4387">
        <v>288.810767</v>
      </c>
      <c r="K4387">
        <v>294.83503999999999</v>
      </c>
      <c r="L4387">
        <v>294.06724100000002</v>
      </c>
      <c r="M4387">
        <v>295.60284000000001</v>
      </c>
      <c r="N4387">
        <v>297.84717699999999</v>
      </c>
      <c r="O4387">
        <v>302.39491299999997</v>
      </c>
      <c r="P4387">
        <v>302.39491299999997</v>
      </c>
      <c r="Q4387">
        <v>302.39491299999997</v>
      </c>
    </row>
    <row r="4388" spans="1:17" x14ac:dyDescent="0.25">
      <c r="A4388">
        <v>2400</v>
      </c>
      <c r="B4388">
        <v>139.85764699999999</v>
      </c>
      <c r="C4388">
        <v>162.53726599999999</v>
      </c>
      <c r="D4388">
        <v>184.449085</v>
      </c>
      <c r="E4388">
        <v>214.68857600000001</v>
      </c>
      <c r="F4388">
        <v>263.82774999999998</v>
      </c>
      <c r="G4388">
        <v>283.49523099999999</v>
      </c>
      <c r="H4388">
        <v>296.37063999999998</v>
      </c>
      <c r="I4388">
        <v>307.71044899999998</v>
      </c>
      <c r="J4388">
        <v>310.72258599999998</v>
      </c>
      <c r="K4388">
        <v>312.19912299999999</v>
      </c>
      <c r="L4388">
        <v>320.52679599999999</v>
      </c>
      <c r="M4388">
        <v>309.95478600000001</v>
      </c>
      <c r="N4388">
        <v>309.95478600000001</v>
      </c>
      <c r="O4388">
        <v>309.95478600000001</v>
      </c>
      <c r="P4388">
        <v>309.95478600000001</v>
      </c>
      <c r="Q4388">
        <v>309.95478600000001</v>
      </c>
    </row>
    <row r="4389" spans="1:17" x14ac:dyDescent="0.25">
      <c r="A4389">
        <v>2600</v>
      </c>
      <c r="B4389">
        <v>151.19745700000001</v>
      </c>
      <c r="C4389">
        <v>179.90134900000001</v>
      </c>
      <c r="D4389">
        <v>208.66430199999999</v>
      </c>
      <c r="E4389">
        <v>240.38033100000001</v>
      </c>
      <c r="F4389">
        <v>288.810767</v>
      </c>
      <c r="G4389">
        <v>308.41918700000002</v>
      </c>
      <c r="H4389">
        <v>309.95478600000001</v>
      </c>
      <c r="I4389">
        <v>317.51465899999999</v>
      </c>
      <c r="J4389">
        <v>317.51465899999999</v>
      </c>
      <c r="K4389">
        <v>333.40220399999998</v>
      </c>
      <c r="L4389">
        <v>340.194277</v>
      </c>
      <c r="M4389">
        <v>332.63440500000002</v>
      </c>
      <c r="N4389">
        <v>332.63440500000002</v>
      </c>
      <c r="O4389">
        <v>332.63440500000002</v>
      </c>
      <c r="P4389">
        <v>332.63440500000002</v>
      </c>
      <c r="Q4389">
        <v>332.63440500000002</v>
      </c>
    </row>
    <row r="4390" spans="1:17" x14ac:dyDescent="0.25">
      <c r="A4390">
        <v>2800</v>
      </c>
      <c r="B4390">
        <v>164.07286500000001</v>
      </c>
      <c r="C4390">
        <v>202.58096699999999</v>
      </c>
      <c r="D4390">
        <v>241.14813100000001</v>
      </c>
      <c r="E4390">
        <v>300.85931399999998</v>
      </c>
      <c r="F4390">
        <v>315.97906</v>
      </c>
      <c r="G4390">
        <v>331.86660499999999</v>
      </c>
      <c r="H4390">
        <v>309.95478600000001</v>
      </c>
      <c r="I4390">
        <v>317.51465899999999</v>
      </c>
      <c r="J4390">
        <v>317.51465899999999</v>
      </c>
      <c r="K4390">
        <v>353.77842399999997</v>
      </c>
      <c r="L4390">
        <v>355.31402300000002</v>
      </c>
      <c r="M4390">
        <v>347.75414999999998</v>
      </c>
      <c r="N4390">
        <v>347.75414999999998</v>
      </c>
      <c r="O4390">
        <v>347.75414999999998</v>
      </c>
      <c r="P4390">
        <v>347.75414999999998</v>
      </c>
      <c r="Q4390">
        <v>347.75414999999998</v>
      </c>
    </row>
    <row r="4391" spans="1:17" x14ac:dyDescent="0.25">
      <c r="A4391">
        <v>2900</v>
      </c>
      <c r="B4391">
        <v>170.864938</v>
      </c>
      <c r="C4391">
        <v>210.90863999999999</v>
      </c>
      <c r="D4391">
        <v>251.011403</v>
      </c>
      <c r="E4391">
        <v>309.18698699999999</v>
      </c>
      <c r="F4391">
        <v>326.61013100000002</v>
      </c>
      <c r="G4391">
        <v>340.96207700000002</v>
      </c>
      <c r="H4391">
        <v>346.21855099999999</v>
      </c>
      <c r="I4391">
        <v>346.98635100000001</v>
      </c>
      <c r="J4391">
        <v>353.77842399999997</v>
      </c>
      <c r="K4391">
        <v>355.31402300000002</v>
      </c>
      <c r="L4391">
        <v>355.31402300000002</v>
      </c>
      <c r="M4391">
        <v>355.31402300000002</v>
      </c>
      <c r="N4391">
        <v>355.31402300000002</v>
      </c>
      <c r="O4391">
        <v>355.31402300000002</v>
      </c>
      <c r="P4391">
        <v>355.31402300000002</v>
      </c>
      <c r="Q4391">
        <v>355.31402300000002</v>
      </c>
    </row>
    <row r="4392" spans="1:17" x14ac:dyDescent="0.25">
      <c r="A4392">
        <v>3000</v>
      </c>
      <c r="B4392">
        <v>176.12141199999999</v>
      </c>
      <c r="C4392">
        <v>220.77191099999999</v>
      </c>
      <c r="D4392">
        <v>265.36334900000003</v>
      </c>
      <c r="E4392">
        <v>312.96692300000001</v>
      </c>
      <c r="F4392">
        <v>329.62226800000002</v>
      </c>
      <c r="G4392">
        <v>343.97421400000002</v>
      </c>
      <c r="H4392">
        <v>348.52195</v>
      </c>
      <c r="I4392">
        <v>350.76628699999998</v>
      </c>
      <c r="J4392">
        <v>362.10609599999998</v>
      </c>
      <c r="K4392">
        <v>370.43376899999998</v>
      </c>
      <c r="L4392">
        <v>362.873896</v>
      </c>
      <c r="M4392">
        <v>362.873896</v>
      </c>
      <c r="N4392">
        <v>362.873896</v>
      </c>
      <c r="O4392">
        <v>362.873896</v>
      </c>
      <c r="P4392">
        <v>362.873896</v>
      </c>
      <c r="Q4392">
        <v>362.873896</v>
      </c>
    </row>
    <row r="4393" spans="1:17" x14ac:dyDescent="0.25">
      <c r="A4393">
        <v>3200</v>
      </c>
      <c r="B4393">
        <v>188.22902099999999</v>
      </c>
      <c r="C4393">
        <v>241.14813100000001</v>
      </c>
      <c r="D4393">
        <v>294.83503999999999</v>
      </c>
      <c r="E4393">
        <v>328.08666899999997</v>
      </c>
      <c r="F4393">
        <v>351.534087</v>
      </c>
      <c r="G4393">
        <v>356.84962200000001</v>
      </c>
      <c r="H4393">
        <v>359.09395999999998</v>
      </c>
      <c r="I4393">
        <v>365.886033</v>
      </c>
      <c r="J4393">
        <v>376.45804199999998</v>
      </c>
      <c r="K4393">
        <v>387.089114</v>
      </c>
      <c r="L4393">
        <v>393.11338699999999</v>
      </c>
      <c r="M4393">
        <v>393.11338699999999</v>
      </c>
      <c r="N4393">
        <v>393.11338699999999</v>
      </c>
      <c r="O4393">
        <v>393.11338699999999</v>
      </c>
      <c r="P4393">
        <v>393.11338699999999</v>
      </c>
      <c r="Q4393">
        <v>393.11338699999999</v>
      </c>
    </row>
    <row r="4394" spans="1:17" x14ac:dyDescent="0.25">
      <c r="A4394">
        <v>3300</v>
      </c>
      <c r="B4394">
        <v>188.22902099999999</v>
      </c>
      <c r="C4394">
        <v>241.14813100000001</v>
      </c>
      <c r="D4394">
        <v>294.83503999999999</v>
      </c>
      <c r="E4394">
        <v>328.08666899999997</v>
      </c>
      <c r="F4394">
        <v>351.534087</v>
      </c>
      <c r="G4394">
        <v>356.84962200000001</v>
      </c>
      <c r="H4394">
        <v>359.09395999999998</v>
      </c>
      <c r="I4394">
        <v>365.886033</v>
      </c>
      <c r="J4394">
        <v>376.45804199999998</v>
      </c>
      <c r="K4394">
        <v>387.089114</v>
      </c>
      <c r="L4394">
        <v>393.11338699999999</v>
      </c>
      <c r="M4394">
        <v>393.11338699999999</v>
      </c>
      <c r="N4394">
        <v>393.11338699999999</v>
      </c>
      <c r="O4394">
        <v>393.11338699999999</v>
      </c>
      <c r="P4394">
        <v>393.11338699999999</v>
      </c>
      <c r="Q4394">
        <v>393.11338699999999</v>
      </c>
    </row>
    <row r="4395" spans="1:17" x14ac:dyDescent="0.25">
      <c r="A4395">
        <v>3500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7" spans="1:17" x14ac:dyDescent="0.25">
      <c r="A4397" t="s">
        <v>572</v>
      </c>
      <c r="B4397" t="s">
        <v>573</v>
      </c>
    </row>
    <row r="4398" spans="1:17" x14ac:dyDescent="0.25">
      <c r="B4398" t="s">
        <v>26</v>
      </c>
    </row>
    <row r="4399" spans="1:17" x14ac:dyDescent="0.25">
      <c r="A4399" t="s">
        <v>22</v>
      </c>
      <c r="B4399">
        <v>0</v>
      </c>
      <c r="C4399">
        <v>10</v>
      </c>
      <c r="D4399">
        <v>20</v>
      </c>
      <c r="E4399">
        <v>30</v>
      </c>
      <c r="F4399">
        <v>45</v>
      </c>
      <c r="G4399">
        <v>55</v>
      </c>
      <c r="H4399">
        <v>65</v>
      </c>
      <c r="I4399">
        <v>75</v>
      </c>
      <c r="J4399">
        <v>85</v>
      </c>
      <c r="K4399">
        <v>95</v>
      </c>
      <c r="L4399">
        <v>110</v>
      </c>
      <c r="M4399">
        <v>120</v>
      </c>
      <c r="N4399">
        <v>125</v>
      </c>
      <c r="O4399">
        <v>130</v>
      </c>
      <c r="P4399">
        <v>135</v>
      </c>
      <c r="Q4399">
        <v>140</v>
      </c>
    </row>
    <row r="4400" spans="1:17" x14ac:dyDescent="0.25">
      <c r="A4400">
        <v>620</v>
      </c>
      <c r="B4400">
        <v>30.239491000000001</v>
      </c>
      <c r="C4400">
        <v>31.007290999999999</v>
      </c>
      <c r="D4400">
        <v>31.007290999999999</v>
      </c>
      <c r="E4400">
        <v>31.775089999999999</v>
      </c>
      <c r="F4400">
        <v>32.483829</v>
      </c>
      <c r="G4400">
        <v>32.483829</v>
      </c>
      <c r="H4400">
        <v>32.483829</v>
      </c>
      <c r="I4400">
        <v>33.251627999999997</v>
      </c>
      <c r="J4400">
        <v>35.555027000000003</v>
      </c>
      <c r="K4400">
        <v>45.359237</v>
      </c>
      <c r="L4400">
        <v>60.478982999999999</v>
      </c>
      <c r="M4400">
        <v>64.258919000000006</v>
      </c>
      <c r="N4400">
        <v>68.038854999999998</v>
      </c>
      <c r="O4400">
        <v>75.598727999999994</v>
      </c>
      <c r="P4400">
        <v>75.598727999999994</v>
      </c>
      <c r="Q4400">
        <v>75.598727999999994</v>
      </c>
    </row>
    <row r="4401" spans="1:17" x14ac:dyDescent="0.25">
      <c r="A4401">
        <v>650</v>
      </c>
      <c r="B4401">
        <v>31.775089999999999</v>
      </c>
      <c r="C4401">
        <v>31.775089999999999</v>
      </c>
      <c r="D4401">
        <v>32.483829</v>
      </c>
      <c r="E4401">
        <v>32.483829</v>
      </c>
      <c r="F4401">
        <v>33.251627999999997</v>
      </c>
      <c r="G4401">
        <v>33.251627999999997</v>
      </c>
      <c r="H4401">
        <v>34.019427999999998</v>
      </c>
      <c r="I4401">
        <v>34.019427999999998</v>
      </c>
      <c r="J4401">
        <v>36.263764999999999</v>
      </c>
      <c r="K4401">
        <v>46.127037000000001</v>
      </c>
      <c r="L4401">
        <v>61.246782000000003</v>
      </c>
      <c r="M4401">
        <v>65.026719</v>
      </c>
      <c r="N4401">
        <v>68.806655000000006</v>
      </c>
      <c r="O4401">
        <v>76.366528000000002</v>
      </c>
      <c r="P4401">
        <v>76.366528000000002</v>
      </c>
      <c r="Q4401">
        <v>76.366528000000002</v>
      </c>
    </row>
    <row r="4402" spans="1:17" x14ac:dyDescent="0.25">
      <c r="A4402">
        <v>800</v>
      </c>
      <c r="B4402">
        <v>33.251627999999997</v>
      </c>
      <c r="C4402">
        <v>33.251627999999997</v>
      </c>
      <c r="D4402">
        <v>34.019427999999998</v>
      </c>
      <c r="E4402">
        <v>34.019427999999998</v>
      </c>
      <c r="F4402">
        <v>34.787227000000001</v>
      </c>
      <c r="G4402">
        <v>34.787227000000001</v>
      </c>
      <c r="H4402">
        <v>35.555027000000003</v>
      </c>
      <c r="I4402">
        <v>35.555027000000003</v>
      </c>
      <c r="J4402">
        <v>37.799363999999997</v>
      </c>
      <c r="K4402">
        <v>46.894835999999998</v>
      </c>
      <c r="L4402">
        <v>62.723320000000001</v>
      </c>
      <c r="M4402">
        <v>66.503255999999993</v>
      </c>
      <c r="N4402">
        <v>70.283192999999997</v>
      </c>
      <c r="O4402">
        <v>77.134326999999999</v>
      </c>
      <c r="P4402">
        <v>77.843065999999993</v>
      </c>
      <c r="Q4402">
        <v>77.843065999999993</v>
      </c>
    </row>
    <row r="4403" spans="1:17" x14ac:dyDescent="0.25">
      <c r="A4403">
        <v>1000</v>
      </c>
      <c r="B4403">
        <v>40.811501</v>
      </c>
      <c r="C4403">
        <v>41.579301000000001</v>
      </c>
      <c r="D4403">
        <v>41.579301000000001</v>
      </c>
      <c r="E4403">
        <v>42.347099999999998</v>
      </c>
      <c r="F4403">
        <v>43.114899999999999</v>
      </c>
      <c r="G4403">
        <v>43.114899999999999</v>
      </c>
      <c r="H4403">
        <v>43.114899999999999</v>
      </c>
      <c r="I4403">
        <v>43.823638000000003</v>
      </c>
      <c r="J4403">
        <v>44.591436999999999</v>
      </c>
      <c r="K4403">
        <v>52.919110000000003</v>
      </c>
      <c r="L4403">
        <v>68.038854999999998</v>
      </c>
      <c r="M4403">
        <v>71.818792000000002</v>
      </c>
      <c r="N4403">
        <v>75.598727999999994</v>
      </c>
      <c r="O4403">
        <v>83.158601000000004</v>
      </c>
      <c r="P4403">
        <v>83.158601000000004</v>
      </c>
      <c r="Q4403">
        <v>83.158601000000004</v>
      </c>
    </row>
    <row r="4404" spans="1:17" x14ac:dyDescent="0.25">
      <c r="A4404">
        <v>1200</v>
      </c>
      <c r="B4404">
        <v>47.603574000000002</v>
      </c>
      <c r="C4404">
        <v>48.371374000000003</v>
      </c>
      <c r="D4404">
        <v>49.906973000000001</v>
      </c>
      <c r="E4404">
        <v>52.151310000000002</v>
      </c>
      <c r="F4404">
        <v>55.163446999999998</v>
      </c>
      <c r="G4404">
        <v>56.699046000000003</v>
      </c>
      <c r="H4404">
        <v>58.234645</v>
      </c>
      <c r="I4404">
        <v>59.711182999999998</v>
      </c>
      <c r="J4404">
        <v>61.246782000000003</v>
      </c>
      <c r="K4404">
        <v>62.723320000000001</v>
      </c>
      <c r="L4404">
        <v>63.491118999999998</v>
      </c>
      <c r="M4404">
        <v>63.491118999999998</v>
      </c>
      <c r="N4404">
        <v>63.491118999999998</v>
      </c>
      <c r="O4404">
        <v>63.491118999999998</v>
      </c>
      <c r="P4404">
        <v>63.491118999999998</v>
      </c>
      <c r="Q4404">
        <v>63.491118999999998</v>
      </c>
    </row>
    <row r="4405" spans="1:17" x14ac:dyDescent="0.25">
      <c r="A4405">
        <v>1400</v>
      </c>
      <c r="B4405">
        <v>62.014581999999997</v>
      </c>
      <c r="C4405">
        <v>63.491118999999998</v>
      </c>
      <c r="D4405">
        <v>65.794517999999997</v>
      </c>
      <c r="E4405">
        <v>68.806655000000006</v>
      </c>
      <c r="F4405">
        <v>74.063129000000004</v>
      </c>
      <c r="G4405">
        <v>77.843065999999993</v>
      </c>
      <c r="H4405">
        <v>82.390801999999994</v>
      </c>
      <c r="I4405">
        <v>86.938537999999994</v>
      </c>
      <c r="J4405">
        <v>92.254073000000005</v>
      </c>
      <c r="K4405">
        <v>97.510547000000003</v>
      </c>
      <c r="L4405">
        <v>102.058283</v>
      </c>
      <c r="M4405">
        <v>102.058283</v>
      </c>
      <c r="N4405">
        <v>102.058283</v>
      </c>
      <c r="O4405">
        <v>102.058283</v>
      </c>
      <c r="P4405">
        <v>102.058283</v>
      </c>
      <c r="Q4405">
        <v>102.058283</v>
      </c>
    </row>
    <row r="4406" spans="1:17" x14ac:dyDescent="0.25">
      <c r="A4406">
        <v>1550</v>
      </c>
      <c r="B4406">
        <v>76.366528000000002</v>
      </c>
      <c r="C4406">
        <v>79.378664999999998</v>
      </c>
      <c r="D4406">
        <v>83.158601000000004</v>
      </c>
      <c r="E4406">
        <v>88.474136999999999</v>
      </c>
      <c r="F4406">
        <v>97.510547000000003</v>
      </c>
      <c r="G4406">
        <v>103.59388199999999</v>
      </c>
      <c r="H4406">
        <v>111.153755</v>
      </c>
      <c r="I4406">
        <v>119.422366</v>
      </c>
      <c r="J4406">
        <v>128.51783800000001</v>
      </c>
      <c r="K4406">
        <v>138.322048</v>
      </c>
      <c r="L4406">
        <v>145.17318299999999</v>
      </c>
      <c r="M4406">
        <v>154.20959300000001</v>
      </c>
      <c r="N4406">
        <v>158.757329</v>
      </c>
      <c r="O4406">
        <v>204.11656600000001</v>
      </c>
      <c r="P4406">
        <v>204.11656600000001</v>
      </c>
      <c r="Q4406">
        <v>207.896503</v>
      </c>
    </row>
    <row r="4407" spans="1:17" x14ac:dyDescent="0.25">
      <c r="A4407">
        <v>1700</v>
      </c>
      <c r="B4407">
        <v>94.498410000000007</v>
      </c>
      <c r="C4407">
        <v>101.29048400000001</v>
      </c>
      <c r="D4407">
        <v>107.373819</v>
      </c>
      <c r="E4407">
        <v>117.94582800000001</v>
      </c>
      <c r="F4407">
        <v>136.84551099999999</v>
      </c>
      <c r="G4407">
        <v>148.95311899999999</v>
      </c>
      <c r="H4407">
        <v>164.07286500000001</v>
      </c>
      <c r="I4407">
        <v>179.90134900000001</v>
      </c>
      <c r="J4407">
        <v>196.55669399999999</v>
      </c>
      <c r="K4407">
        <v>211.67643899999999</v>
      </c>
      <c r="L4407">
        <v>220.77191099999999</v>
      </c>
      <c r="M4407">
        <v>223.01624899999999</v>
      </c>
      <c r="N4407">
        <v>227.563985</v>
      </c>
      <c r="O4407">
        <v>227.563985</v>
      </c>
      <c r="P4407">
        <v>227.563985</v>
      </c>
      <c r="Q4407">
        <v>231.34392099999999</v>
      </c>
    </row>
    <row r="4408" spans="1:17" x14ac:dyDescent="0.25">
      <c r="A4408">
        <v>1800</v>
      </c>
      <c r="B4408">
        <v>100.522684</v>
      </c>
      <c r="C4408">
        <v>108.850356</v>
      </c>
      <c r="D4408">
        <v>116.410229</v>
      </c>
      <c r="E4408">
        <v>131.52997500000001</v>
      </c>
      <c r="F4408">
        <v>151.19745700000001</v>
      </c>
      <c r="G4408">
        <v>167.085002</v>
      </c>
      <c r="H4408">
        <v>185.98468399999999</v>
      </c>
      <c r="I4408">
        <v>204.11656600000001</v>
      </c>
      <c r="J4408">
        <v>220.00411199999999</v>
      </c>
      <c r="K4408">
        <v>231.34392099999999</v>
      </c>
      <c r="L4408">
        <v>238.13599400000001</v>
      </c>
      <c r="M4408">
        <v>242.68373</v>
      </c>
      <c r="N4408">
        <v>246.46366699999999</v>
      </c>
      <c r="O4408">
        <v>246.46366699999999</v>
      </c>
      <c r="P4408">
        <v>246.46366699999999</v>
      </c>
      <c r="Q4408">
        <v>249.47580300000001</v>
      </c>
    </row>
    <row r="4409" spans="1:17" x14ac:dyDescent="0.25">
      <c r="A4409">
        <v>2000</v>
      </c>
      <c r="B4409">
        <v>114.165892</v>
      </c>
      <c r="C4409">
        <v>126.273501</v>
      </c>
      <c r="D4409">
        <v>137.61331000000001</v>
      </c>
      <c r="E4409">
        <v>157.98953</v>
      </c>
      <c r="F4409">
        <v>184.449085</v>
      </c>
      <c r="G4409">
        <v>207.896503</v>
      </c>
      <c r="H4409">
        <v>230.576121</v>
      </c>
      <c r="I4409">
        <v>246.46366699999999</v>
      </c>
      <c r="J4409">
        <v>257.80347599999999</v>
      </c>
      <c r="K4409">
        <v>267.607686</v>
      </c>
      <c r="L4409">
        <v>274.39975900000002</v>
      </c>
      <c r="M4409">
        <v>277.470958</v>
      </c>
      <c r="N4409">
        <v>274.39975900000002</v>
      </c>
      <c r="O4409">
        <v>276.70315799999997</v>
      </c>
      <c r="P4409">
        <v>276.70315799999997</v>
      </c>
      <c r="Q4409">
        <v>280.48309399999999</v>
      </c>
    </row>
    <row r="4410" spans="1:17" x14ac:dyDescent="0.25">
      <c r="A4410">
        <v>2200</v>
      </c>
      <c r="B4410">
        <v>126.98223900000001</v>
      </c>
      <c r="C4410">
        <v>142.86978400000001</v>
      </c>
      <c r="D4410">
        <v>157.98953</v>
      </c>
      <c r="E4410">
        <v>185.98468399999999</v>
      </c>
      <c r="F4410">
        <v>231.34392099999999</v>
      </c>
      <c r="G4410">
        <v>252.48794000000001</v>
      </c>
      <c r="H4410">
        <v>266.83988599999998</v>
      </c>
      <c r="I4410">
        <v>278.17969599999998</v>
      </c>
      <c r="J4410">
        <v>288.810767</v>
      </c>
      <c r="K4410">
        <v>294.83503999999999</v>
      </c>
      <c r="L4410">
        <v>294.06724100000002</v>
      </c>
      <c r="M4410">
        <v>295.60284000000001</v>
      </c>
      <c r="N4410">
        <v>297.84717699999999</v>
      </c>
      <c r="O4410">
        <v>302.39491299999997</v>
      </c>
      <c r="P4410">
        <v>302.39491299999997</v>
      </c>
      <c r="Q4410">
        <v>302.39491299999997</v>
      </c>
    </row>
    <row r="4411" spans="1:17" x14ac:dyDescent="0.25">
      <c r="A4411">
        <v>2400</v>
      </c>
      <c r="B4411">
        <v>139.85764699999999</v>
      </c>
      <c r="C4411">
        <v>162.53726599999999</v>
      </c>
      <c r="D4411">
        <v>184.449085</v>
      </c>
      <c r="E4411">
        <v>214.68857600000001</v>
      </c>
      <c r="F4411">
        <v>263.82774999999998</v>
      </c>
      <c r="G4411">
        <v>283.49523099999999</v>
      </c>
      <c r="H4411">
        <v>296.37063999999998</v>
      </c>
      <c r="I4411">
        <v>307.71044899999998</v>
      </c>
      <c r="J4411">
        <v>310.72258599999998</v>
      </c>
      <c r="K4411">
        <v>312.19912299999999</v>
      </c>
      <c r="L4411">
        <v>320.52679599999999</v>
      </c>
      <c r="M4411">
        <v>309.95478600000001</v>
      </c>
      <c r="N4411">
        <v>309.95478600000001</v>
      </c>
      <c r="O4411">
        <v>309.95478600000001</v>
      </c>
      <c r="P4411">
        <v>309.95478600000001</v>
      </c>
      <c r="Q4411">
        <v>309.95478600000001</v>
      </c>
    </row>
    <row r="4412" spans="1:17" x14ac:dyDescent="0.25">
      <c r="A4412">
        <v>2600</v>
      </c>
      <c r="B4412">
        <v>151.19745700000001</v>
      </c>
      <c r="C4412">
        <v>179.90134900000001</v>
      </c>
      <c r="D4412">
        <v>208.66430199999999</v>
      </c>
      <c r="E4412">
        <v>240.38033100000001</v>
      </c>
      <c r="F4412">
        <v>288.810767</v>
      </c>
      <c r="G4412">
        <v>308.41918700000002</v>
      </c>
      <c r="H4412">
        <v>309.95478600000001</v>
      </c>
      <c r="I4412">
        <v>317.51465899999999</v>
      </c>
      <c r="J4412">
        <v>317.51465899999999</v>
      </c>
      <c r="K4412">
        <v>333.40220399999998</v>
      </c>
      <c r="L4412">
        <v>340.194277</v>
      </c>
      <c r="M4412">
        <v>332.63440500000002</v>
      </c>
      <c r="N4412">
        <v>332.63440500000002</v>
      </c>
      <c r="O4412">
        <v>332.63440500000002</v>
      </c>
      <c r="P4412">
        <v>332.63440500000002</v>
      </c>
      <c r="Q4412">
        <v>332.63440500000002</v>
      </c>
    </row>
    <row r="4413" spans="1:17" x14ac:dyDescent="0.25">
      <c r="A4413">
        <v>2800</v>
      </c>
      <c r="B4413">
        <v>164.07286500000001</v>
      </c>
      <c r="C4413">
        <v>202.58096699999999</v>
      </c>
      <c r="D4413">
        <v>241.14813100000001</v>
      </c>
      <c r="E4413">
        <v>300.85931399999998</v>
      </c>
      <c r="F4413">
        <v>315.97906</v>
      </c>
      <c r="G4413">
        <v>331.86660499999999</v>
      </c>
      <c r="H4413">
        <v>309.95478600000001</v>
      </c>
      <c r="I4413">
        <v>317.51465899999999</v>
      </c>
      <c r="J4413">
        <v>317.51465899999999</v>
      </c>
      <c r="K4413">
        <v>353.77842399999997</v>
      </c>
      <c r="L4413">
        <v>355.31402300000002</v>
      </c>
      <c r="M4413">
        <v>347.75414999999998</v>
      </c>
      <c r="N4413">
        <v>347.75414999999998</v>
      </c>
      <c r="O4413">
        <v>347.75414999999998</v>
      </c>
      <c r="P4413">
        <v>347.75414999999998</v>
      </c>
      <c r="Q4413">
        <v>347.75414999999998</v>
      </c>
    </row>
    <row r="4414" spans="1:17" x14ac:dyDescent="0.25">
      <c r="A4414">
        <v>2900</v>
      </c>
      <c r="B4414">
        <v>170.864938</v>
      </c>
      <c r="C4414">
        <v>210.90863999999999</v>
      </c>
      <c r="D4414">
        <v>251.011403</v>
      </c>
      <c r="E4414">
        <v>309.18698699999999</v>
      </c>
      <c r="F4414">
        <v>326.61013100000002</v>
      </c>
      <c r="G4414">
        <v>340.96207700000002</v>
      </c>
      <c r="H4414">
        <v>346.21855099999999</v>
      </c>
      <c r="I4414">
        <v>346.98635100000001</v>
      </c>
      <c r="J4414">
        <v>353.77842399999997</v>
      </c>
      <c r="K4414">
        <v>355.31402300000002</v>
      </c>
      <c r="L4414">
        <v>355.31402300000002</v>
      </c>
      <c r="M4414">
        <v>355.31402300000002</v>
      </c>
      <c r="N4414">
        <v>355.31402300000002</v>
      </c>
      <c r="O4414">
        <v>355.31402300000002</v>
      </c>
      <c r="P4414">
        <v>355.31402300000002</v>
      </c>
      <c r="Q4414">
        <v>355.31402300000002</v>
      </c>
    </row>
    <row r="4415" spans="1:17" x14ac:dyDescent="0.25">
      <c r="A4415">
        <v>3000</v>
      </c>
      <c r="B4415">
        <v>176.12141199999999</v>
      </c>
      <c r="C4415">
        <v>220.77191099999999</v>
      </c>
      <c r="D4415">
        <v>265.36334900000003</v>
      </c>
      <c r="E4415">
        <v>312.96692300000001</v>
      </c>
      <c r="F4415">
        <v>329.62226800000002</v>
      </c>
      <c r="G4415">
        <v>343.97421400000002</v>
      </c>
      <c r="H4415">
        <v>348.52195</v>
      </c>
      <c r="I4415">
        <v>350.76628699999998</v>
      </c>
      <c r="J4415">
        <v>362.10609599999998</v>
      </c>
      <c r="K4415">
        <v>370.43376899999998</v>
      </c>
      <c r="L4415">
        <v>362.873896</v>
      </c>
      <c r="M4415">
        <v>362.873896</v>
      </c>
      <c r="N4415">
        <v>362.873896</v>
      </c>
      <c r="O4415">
        <v>362.873896</v>
      </c>
      <c r="P4415">
        <v>362.873896</v>
      </c>
      <c r="Q4415">
        <v>362.873896</v>
      </c>
    </row>
    <row r="4416" spans="1:17" x14ac:dyDescent="0.25">
      <c r="A4416">
        <v>3200</v>
      </c>
      <c r="B4416">
        <v>188.22902099999999</v>
      </c>
      <c r="C4416">
        <v>241.14813100000001</v>
      </c>
      <c r="D4416">
        <v>294.83503999999999</v>
      </c>
      <c r="E4416">
        <v>328.08666899999997</v>
      </c>
      <c r="F4416">
        <v>351.534087</v>
      </c>
      <c r="G4416">
        <v>356.84962200000001</v>
      </c>
      <c r="H4416">
        <v>359.09395999999998</v>
      </c>
      <c r="I4416">
        <v>365.886033</v>
      </c>
      <c r="J4416">
        <v>376.45804199999998</v>
      </c>
      <c r="K4416">
        <v>387.089114</v>
      </c>
      <c r="L4416">
        <v>393.11338699999999</v>
      </c>
      <c r="M4416">
        <v>393.11338699999999</v>
      </c>
      <c r="N4416">
        <v>393.11338699999999</v>
      </c>
      <c r="O4416">
        <v>393.11338699999999</v>
      </c>
      <c r="P4416">
        <v>393.11338699999999</v>
      </c>
      <c r="Q4416">
        <v>393.11338699999999</v>
      </c>
    </row>
    <row r="4417" spans="1:17" x14ac:dyDescent="0.25">
      <c r="A4417">
        <v>3300</v>
      </c>
      <c r="B4417">
        <v>188.22902099999999</v>
      </c>
      <c r="C4417">
        <v>241.14813100000001</v>
      </c>
      <c r="D4417">
        <v>294.83503999999999</v>
      </c>
      <c r="E4417">
        <v>328.08666899999997</v>
      </c>
      <c r="F4417">
        <v>351.534087</v>
      </c>
      <c r="G4417">
        <v>356.84962200000001</v>
      </c>
      <c r="H4417">
        <v>359.09395999999998</v>
      </c>
      <c r="I4417">
        <v>365.886033</v>
      </c>
      <c r="J4417">
        <v>376.45804199999998</v>
      </c>
      <c r="K4417">
        <v>387.089114</v>
      </c>
      <c r="L4417">
        <v>393.11338699999999</v>
      </c>
      <c r="M4417">
        <v>393.11338699999999</v>
      </c>
      <c r="N4417">
        <v>393.11338699999999</v>
      </c>
      <c r="O4417">
        <v>393.11338699999999</v>
      </c>
      <c r="P4417">
        <v>393.11338699999999</v>
      </c>
      <c r="Q4417">
        <v>393.11338699999999</v>
      </c>
    </row>
    <row r="4418" spans="1:17" x14ac:dyDescent="0.25">
      <c r="A4418">
        <v>3500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20" spans="1:17" x14ac:dyDescent="0.25">
      <c r="A4420" t="s">
        <v>574</v>
      </c>
      <c r="B4420">
        <v>2200</v>
      </c>
      <c r="C4420" t="s">
        <v>22</v>
      </c>
      <c r="D4420" t="s">
        <v>575</v>
      </c>
    </row>
    <row r="4422" spans="1:17" x14ac:dyDescent="0.25">
      <c r="A4422" t="s">
        <v>576</v>
      </c>
      <c r="B4422">
        <v>3</v>
      </c>
      <c r="C4422" t="s">
        <v>577</v>
      </c>
      <c r="D4422" t="s">
        <v>578</v>
      </c>
    </row>
    <row r="4424" spans="1:17" x14ac:dyDescent="0.25">
      <c r="A4424" t="s">
        <v>579</v>
      </c>
      <c r="B4424">
        <v>75</v>
      </c>
      <c r="C4424" t="s">
        <v>580</v>
      </c>
      <c r="D4424" t="s">
        <v>581</v>
      </c>
    </row>
    <row r="4426" spans="1:17" x14ac:dyDescent="0.25">
      <c r="A4426" t="s">
        <v>582</v>
      </c>
      <c r="B4426">
        <v>1800</v>
      </c>
      <c r="C4426" t="s">
        <v>22</v>
      </c>
      <c r="D4426" t="s">
        <v>583</v>
      </c>
    </row>
    <row r="4428" spans="1:17" x14ac:dyDescent="0.25">
      <c r="A4428" t="s">
        <v>584</v>
      </c>
      <c r="B4428">
        <v>14.976559</v>
      </c>
      <c r="C4428" t="s">
        <v>146</v>
      </c>
      <c r="D4428" t="s">
        <v>585</v>
      </c>
    </row>
    <row r="4430" spans="1:17" x14ac:dyDescent="0.25">
      <c r="A4430" t="s">
        <v>586</v>
      </c>
      <c r="B4430">
        <v>8.3515599999999992</v>
      </c>
      <c r="C4430" t="s">
        <v>146</v>
      </c>
      <c r="D4430" t="s">
        <v>587</v>
      </c>
    </row>
    <row r="4432" spans="1:17" x14ac:dyDescent="0.25">
      <c r="A4432" t="s">
        <v>588</v>
      </c>
      <c r="B4432">
        <v>3.5</v>
      </c>
      <c r="C4432" t="s">
        <v>577</v>
      </c>
      <c r="D4432" t="s">
        <v>589</v>
      </c>
    </row>
    <row r="4434" spans="1:4" x14ac:dyDescent="0.25">
      <c r="A4434" t="s">
        <v>590</v>
      </c>
      <c r="B4434">
        <v>100</v>
      </c>
      <c r="C4434" t="s">
        <v>424</v>
      </c>
      <c r="D4434" t="s">
        <v>591</v>
      </c>
    </row>
    <row r="4436" spans="1:4" x14ac:dyDescent="0.25">
      <c r="A4436" t="s">
        <v>592</v>
      </c>
      <c r="B4436">
        <v>0</v>
      </c>
      <c r="C4436" t="s">
        <v>424</v>
      </c>
      <c r="D4436" t="s">
        <v>593</v>
      </c>
    </row>
    <row r="4438" spans="1:4" x14ac:dyDescent="0.25">
      <c r="A4438" t="s">
        <v>594</v>
      </c>
      <c r="B4438" t="s">
        <v>595</v>
      </c>
    </row>
    <row r="4439" spans="1:4" x14ac:dyDescent="0.25">
      <c r="A4439" t="s">
        <v>3</v>
      </c>
      <c r="B4439" t="s">
        <v>143</v>
      </c>
    </row>
    <row r="4440" spans="1:4" x14ac:dyDescent="0.25">
      <c r="A4440">
        <v>1</v>
      </c>
      <c r="B4440">
        <v>9.3281229999999997</v>
      </c>
    </row>
    <row r="4441" spans="1:4" x14ac:dyDescent="0.25">
      <c r="A4441">
        <v>2</v>
      </c>
      <c r="B4441">
        <v>11.296872</v>
      </c>
    </row>
    <row r="4442" spans="1:4" x14ac:dyDescent="0.25">
      <c r="A4442">
        <v>3</v>
      </c>
      <c r="B4442">
        <v>13.257809</v>
      </c>
    </row>
    <row r="4443" spans="1:4" x14ac:dyDescent="0.25">
      <c r="A4443">
        <v>4</v>
      </c>
      <c r="B4443">
        <v>14.734370999999999</v>
      </c>
    </row>
    <row r="4445" spans="1:4" x14ac:dyDescent="0.25">
      <c r="A4445" t="s">
        <v>596</v>
      </c>
      <c r="B4445" t="s">
        <v>597</v>
      </c>
    </row>
    <row r="4446" spans="1:4" x14ac:dyDescent="0.25">
      <c r="A4446" t="s">
        <v>146</v>
      </c>
      <c r="B4446" t="s">
        <v>143</v>
      </c>
    </row>
    <row r="4447" spans="1:4" x14ac:dyDescent="0.25">
      <c r="A4447">
        <v>9.33</v>
      </c>
      <c r="B4447">
        <v>27.507805000000001</v>
      </c>
    </row>
    <row r="4448" spans="1:4" x14ac:dyDescent="0.25">
      <c r="A4448">
        <v>11.3</v>
      </c>
      <c r="B4448">
        <v>30.453116999999999</v>
      </c>
    </row>
    <row r="4449" spans="1:2" x14ac:dyDescent="0.25">
      <c r="A4449">
        <v>13.26</v>
      </c>
      <c r="B4449">
        <v>33.398429</v>
      </c>
    </row>
    <row r="4450" spans="1:2" x14ac:dyDescent="0.25">
      <c r="A4450">
        <v>14.73</v>
      </c>
      <c r="B4450">
        <v>33.398429</v>
      </c>
    </row>
    <row r="4452" spans="1:2" x14ac:dyDescent="0.25">
      <c r="A4452" t="s">
        <v>598</v>
      </c>
      <c r="B4452" t="s">
        <v>599</v>
      </c>
    </row>
    <row r="4453" spans="1:2" x14ac:dyDescent="0.25">
      <c r="A4453" t="s">
        <v>3</v>
      </c>
      <c r="B4453" t="s">
        <v>143</v>
      </c>
    </row>
    <row r="4454" spans="1:2" x14ac:dyDescent="0.25">
      <c r="A4454">
        <v>1</v>
      </c>
      <c r="B4454">
        <v>9.3281229999999997</v>
      </c>
    </row>
    <row r="4455" spans="1:2" x14ac:dyDescent="0.25">
      <c r="A4455">
        <v>2</v>
      </c>
      <c r="B4455">
        <v>11.296872</v>
      </c>
    </row>
    <row r="4456" spans="1:2" x14ac:dyDescent="0.25">
      <c r="A4456">
        <v>3</v>
      </c>
      <c r="B4456">
        <v>13.257809</v>
      </c>
    </row>
    <row r="4457" spans="1:2" x14ac:dyDescent="0.25">
      <c r="A4457">
        <v>4</v>
      </c>
      <c r="B4457">
        <v>14.734370999999999</v>
      </c>
    </row>
    <row r="4459" spans="1:2" x14ac:dyDescent="0.25">
      <c r="A4459" t="s">
        <v>600</v>
      </c>
      <c r="B4459" t="s">
        <v>601</v>
      </c>
    </row>
    <row r="4460" spans="1:2" x14ac:dyDescent="0.25">
      <c r="A4460" t="s">
        <v>146</v>
      </c>
      <c r="B4460" t="s">
        <v>143</v>
      </c>
    </row>
    <row r="4461" spans="1:2" x14ac:dyDescent="0.25">
      <c r="A4461">
        <v>9.33</v>
      </c>
      <c r="B4461">
        <v>26.523430999999999</v>
      </c>
    </row>
    <row r="4462" spans="1:2" x14ac:dyDescent="0.25">
      <c r="A4462">
        <v>11.3</v>
      </c>
      <c r="B4462">
        <v>29.468741999999999</v>
      </c>
    </row>
    <row r="4463" spans="1:2" x14ac:dyDescent="0.25">
      <c r="A4463">
        <v>13.26</v>
      </c>
      <c r="B4463">
        <v>32.414054</v>
      </c>
    </row>
    <row r="4464" spans="1:2" x14ac:dyDescent="0.25">
      <c r="A4464">
        <v>14.73</v>
      </c>
      <c r="B4464">
        <v>32.414054</v>
      </c>
    </row>
    <row r="4466" spans="1:2" x14ac:dyDescent="0.25">
      <c r="A4466" t="s">
        <v>602</v>
      </c>
      <c r="B4466" t="s">
        <v>603</v>
      </c>
    </row>
    <row r="4467" spans="1:2" x14ac:dyDescent="0.25">
      <c r="A4467" t="s">
        <v>3</v>
      </c>
      <c r="B4467" t="s">
        <v>143</v>
      </c>
    </row>
    <row r="4468" spans="1:2" x14ac:dyDescent="0.25">
      <c r="A4468">
        <v>1</v>
      </c>
      <c r="B4468">
        <v>9.3281229999999997</v>
      </c>
    </row>
    <row r="4469" spans="1:2" x14ac:dyDescent="0.25">
      <c r="A4469">
        <v>2</v>
      </c>
      <c r="B4469">
        <v>11.296872</v>
      </c>
    </row>
    <row r="4470" spans="1:2" x14ac:dyDescent="0.25">
      <c r="A4470">
        <v>3</v>
      </c>
      <c r="B4470">
        <v>13.257809</v>
      </c>
    </row>
    <row r="4471" spans="1:2" x14ac:dyDescent="0.25">
      <c r="A4471">
        <v>4</v>
      </c>
      <c r="B4471">
        <v>14.734370999999999</v>
      </c>
    </row>
    <row r="4473" spans="1:2" x14ac:dyDescent="0.25">
      <c r="A4473" t="s">
        <v>604</v>
      </c>
      <c r="B4473" t="s">
        <v>605</v>
      </c>
    </row>
    <row r="4474" spans="1:2" x14ac:dyDescent="0.25">
      <c r="A4474" t="s">
        <v>146</v>
      </c>
      <c r="B4474" t="s">
        <v>143</v>
      </c>
    </row>
    <row r="4475" spans="1:2" x14ac:dyDescent="0.25">
      <c r="A4475">
        <v>9.33</v>
      </c>
      <c r="B4475">
        <v>19.648432</v>
      </c>
    </row>
    <row r="4476" spans="1:2" x14ac:dyDescent="0.25">
      <c r="A4476">
        <v>11.3</v>
      </c>
      <c r="B4476">
        <v>24.554680999999999</v>
      </c>
    </row>
    <row r="4477" spans="1:2" x14ac:dyDescent="0.25">
      <c r="A4477">
        <v>13.26</v>
      </c>
      <c r="B4477">
        <v>25.539055999999999</v>
      </c>
    </row>
    <row r="4478" spans="1:2" x14ac:dyDescent="0.25">
      <c r="A4478">
        <v>14.73</v>
      </c>
      <c r="B4478">
        <v>25.539055999999999</v>
      </c>
    </row>
    <row r="4480" spans="1:2" x14ac:dyDescent="0.25">
      <c r="A4480" t="s">
        <v>606</v>
      </c>
      <c r="B4480" t="s">
        <v>607</v>
      </c>
    </row>
    <row r="4481" spans="1:2" x14ac:dyDescent="0.25">
      <c r="A4481" t="s">
        <v>3</v>
      </c>
      <c r="B4481" t="s">
        <v>608</v>
      </c>
    </row>
    <row r="4482" spans="1:2" x14ac:dyDescent="0.25">
      <c r="A4482">
        <v>1</v>
      </c>
      <c r="B4482">
        <v>0.20019500000000001</v>
      </c>
    </row>
    <row r="4483" spans="1:2" x14ac:dyDescent="0.25">
      <c r="A4483">
        <v>2</v>
      </c>
      <c r="B4483">
        <v>0.29785200000000001</v>
      </c>
    </row>
    <row r="4484" spans="1:2" x14ac:dyDescent="0.25">
      <c r="A4484">
        <v>3</v>
      </c>
      <c r="B4484">
        <v>0.400391</v>
      </c>
    </row>
    <row r="4485" spans="1:2" x14ac:dyDescent="0.25">
      <c r="A4485">
        <v>4</v>
      </c>
      <c r="B4485">
        <v>0.49804700000000002</v>
      </c>
    </row>
    <row r="4486" spans="1:2" x14ac:dyDescent="0.25">
      <c r="A4486">
        <v>5</v>
      </c>
      <c r="B4486">
        <v>4.5019530000000003</v>
      </c>
    </row>
    <row r="4487" spans="1:2" x14ac:dyDescent="0.25">
      <c r="A4487">
        <v>6</v>
      </c>
      <c r="B4487">
        <v>4.5996090000000001</v>
      </c>
    </row>
    <row r="4488" spans="1:2" x14ac:dyDescent="0.25">
      <c r="A4488">
        <v>7</v>
      </c>
      <c r="B4488">
        <v>4.7021480000000002</v>
      </c>
    </row>
    <row r="4489" spans="1:2" x14ac:dyDescent="0.25">
      <c r="A4489">
        <v>8</v>
      </c>
      <c r="B4489">
        <v>4.7998050000000001</v>
      </c>
    </row>
    <row r="4491" spans="1:2" x14ac:dyDescent="0.25">
      <c r="A4491" t="s">
        <v>609</v>
      </c>
      <c r="B4491" t="s">
        <v>610</v>
      </c>
    </row>
    <row r="4492" spans="1:2" x14ac:dyDescent="0.25">
      <c r="A4492" t="s">
        <v>611</v>
      </c>
      <c r="B4492" t="s">
        <v>143</v>
      </c>
    </row>
    <row r="4493" spans="1:2" x14ac:dyDescent="0.25">
      <c r="A4493">
        <v>0.2</v>
      </c>
      <c r="B4493">
        <v>6.4999979999999997</v>
      </c>
    </row>
    <row r="4494" spans="1:2" x14ac:dyDescent="0.25">
      <c r="A4494">
        <v>0.3</v>
      </c>
      <c r="B4494">
        <v>6.4999979999999997</v>
      </c>
    </row>
    <row r="4495" spans="1:2" x14ac:dyDescent="0.25">
      <c r="A4495">
        <v>0.4</v>
      </c>
      <c r="B4495">
        <v>6.4999979999999997</v>
      </c>
    </row>
    <row r="4496" spans="1:2" x14ac:dyDescent="0.25">
      <c r="A4496">
        <v>0.5</v>
      </c>
      <c r="B4496">
        <v>6.4999979999999997</v>
      </c>
    </row>
    <row r="4497" spans="1:2" x14ac:dyDescent="0.25">
      <c r="A4497">
        <v>4.5</v>
      </c>
      <c r="B4497">
        <v>15.999995999999999</v>
      </c>
    </row>
    <row r="4498" spans="1:2" x14ac:dyDescent="0.25">
      <c r="A4498">
        <v>4.5999999999999996</v>
      </c>
      <c r="B4498">
        <v>15.999995999999999</v>
      </c>
    </row>
    <row r="4499" spans="1:2" x14ac:dyDescent="0.25">
      <c r="A4499">
        <v>4.7</v>
      </c>
      <c r="B4499">
        <v>15.999995999999999</v>
      </c>
    </row>
    <row r="4500" spans="1:2" x14ac:dyDescent="0.25">
      <c r="A4500">
        <v>4.8</v>
      </c>
      <c r="B4500">
        <v>15.999995999999999</v>
      </c>
    </row>
    <row r="4502" spans="1:2" x14ac:dyDescent="0.25">
      <c r="A4502" t="s">
        <v>612</v>
      </c>
      <c r="B4502" t="s">
        <v>613</v>
      </c>
    </row>
    <row r="4503" spans="1:2" x14ac:dyDescent="0.25">
      <c r="A4503" t="s">
        <v>3</v>
      </c>
      <c r="B4503" t="s">
        <v>608</v>
      </c>
    </row>
    <row r="4504" spans="1:2" x14ac:dyDescent="0.25">
      <c r="A4504">
        <v>1</v>
      </c>
      <c r="B4504">
        <v>0.20019500000000001</v>
      </c>
    </row>
    <row r="4505" spans="1:2" x14ac:dyDescent="0.25">
      <c r="A4505">
        <v>2</v>
      </c>
      <c r="B4505">
        <v>0.24902299999999999</v>
      </c>
    </row>
    <row r="4506" spans="1:2" x14ac:dyDescent="0.25">
      <c r="A4506">
        <v>3</v>
      </c>
      <c r="B4506">
        <v>0.3125</v>
      </c>
    </row>
    <row r="4507" spans="1:2" x14ac:dyDescent="0.25">
      <c r="A4507">
        <v>4</v>
      </c>
      <c r="B4507">
        <v>0.400391</v>
      </c>
    </row>
    <row r="4508" spans="1:2" x14ac:dyDescent="0.25">
      <c r="A4508">
        <v>5</v>
      </c>
      <c r="B4508">
        <v>0.50781299999999996</v>
      </c>
    </row>
    <row r="4509" spans="1:2" x14ac:dyDescent="0.25">
      <c r="A4509">
        <v>6</v>
      </c>
      <c r="B4509">
        <v>0.65429700000000002</v>
      </c>
    </row>
    <row r="4510" spans="1:2" x14ac:dyDescent="0.25">
      <c r="A4510">
        <v>7</v>
      </c>
      <c r="B4510">
        <v>0.84472700000000001</v>
      </c>
    </row>
    <row r="4511" spans="1:2" x14ac:dyDescent="0.25">
      <c r="A4511">
        <v>8</v>
      </c>
      <c r="B4511">
        <v>1.0839840000000001</v>
      </c>
    </row>
    <row r="4512" spans="1:2" x14ac:dyDescent="0.25">
      <c r="A4512">
        <v>9</v>
      </c>
      <c r="B4512">
        <v>1.3964840000000001</v>
      </c>
    </row>
    <row r="4513" spans="1:2" x14ac:dyDescent="0.25">
      <c r="A4513">
        <v>10</v>
      </c>
      <c r="B4513">
        <v>1.7675780000000001</v>
      </c>
    </row>
    <row r="4514" spans="1:2" x14ac:dyDescent="0.25">
      <c r="A4514">
        <v>11</v>
      </c>
      <c r="B4514">
        <v>2.2119140000000002</v>
      </c>
    </row>
    <row r="4515" spans="1:2" x14ac:dyDescent="0.25">
      <c r="A4515">
        <v>12</v>
      </c>
      <c r="B4515">
        <v>2.6904300000000001</v>
      </c>
    </row>
    <row r="4516" spans="1:2" x14ac:dyDescent="0.25">
      <c r="A4516">
        <v>13</v>
      </c>
      <c r="B4516">
        <v>3.1884769999999998</v>
      </c>
    </row>
    <row r="4517" spans="1:2" x14ac:dyDescent="0.25">
      <c r="A4517">
        <v>14</v>
      </c>
      <c r="B4517">
        <v>3.6621090000000001</v>
      </c>
    </row>
    <row r="4518" spans="1:2" x14ac:dyDescent="0.25">
      <c r="A4518">
        <v>15</v>
      </c>
      <c r="B4518">
        <v>4.0673830000000004</v>
      </c>
    </row>
    <row r="4519" spans="1:2" x14ac:dyDescent="0.25">
      <c r="A4519">
        <v>16</v>
      </c>
      <c r="B4519">
        <v>4.3847659999999999</v>
      </c>
    </row>
    <row r="4520" spans="1:2" x14ac:dyDescent="0.25">
      <c r="A4520">
        <v>17</v>
      </c>
      <c r="B4520">
        <v>4.6142580000000004</v>
      </c>
    </row>
    <row r="4521" spans="1:2" x14ac:dyDescent="0.25">
      <c r="A4521">
        <v>18</v>
      </c>
      <c r="B4521">
        <v>4.7705080000000004</v>
      </c>
    </row>
    <row r="4522" spans="1:2" x14ac:dyDescent="0.25">
      <c r="A4522">
        <v>19</v>
      </c>
      <c r="B4522">
        <v>4.7753909999999999</v>
      </c>
    </row>
    <row r="4524" spans="1:2" x14ac:dyDescent="0.25">
      <c r="A4524" t="s">
        <v>614</v>
      </c>
      <c r="B4524" t="s">
        <v>615</v>
      </c>
    </row>
    <row r="4525" spans="1:2" x14ac:dyDescent="0.25">
      <c r="A4525" t="s">
        <v>611</v>
      </c>
      <c r="B4525" t="s">
        <v>69</v>
      </c>
    </row>
    <row r="4526" spans="1:2" x14ac:dyDescent="0.25">
      <c r="A4526">
        <v>0.2</v>
      </c>
      <c r="B4526">
        <v>266.14</v>
      </c>
    </row>
    <row r="4527" spans="1:2" x14ac:dyDescent="0.25">
      <c r="A4527">
        <v>0.25</v>
      </c>
      <c r="B4527">
        <v>248.14</v>
      </c>
    </row>
    <row r="4528" spans="1:2" x14ac:dyDescent="0.25">
      <c r="A4528">
        <v>0.31</v>
      </c>
      <c r="B4528">
        <v>230.14</v>
      </c>
    </row>
    <row r="4529" spans="1:2" x14ac:dyDescent="0.25">
      <c r="A4529">
        <v>0.4</v>
      </c>
      <c r="B4529">
        <v>212.14</v>
      </c>
    </row>
    <row r="4530" spans="1:2" x14ac:dyDescent="0.25">
      <c r="A4530">
        <v>0.51</v>
      </c>
      <c r="B4530">
        <v>194.14</v>
      </c>
    </row>
    <row r="4531" spans="1:2" x14ac:dyDescent="0.25">
      <c r="A4531">
        <v>0.65</v>
      </c>
      <c r="B4531">
        <v>176.14</v>
      </c>
    </row>
    <row r="4532" spans="1:2" x14ac:dyDescent="0.25">
      <c r="A4532">
        <v>0.84</v>
      </c>
      <c r="B4532">
        <v>158.13999999999999</v>
      </c>
    </row>
    <row r="4533" spans="1:2" x14ac:dyDescent="0.25">
      <c r="A4533">
        <v>1.08</v>
      </c>
      <c r="B4533">
        <v>140.13999999999999</v>
      </c>
    </row>
    <row r="4534" spans="1:2" x14ac:dyDescent="0.25">
      <c r="A4534">
        <v>1.4</v>
      </c>
      <c r="B4534">
        <v>122.14</v>
      </c>
    </row>
    <row r="4535" spans="1:2" x14ac:dyDescent="0.25">
      <c r="A4535">
        <v>1.77</v>
      </c>
      <c r="B4535">
        <v>104.14</v>
      </c>
    </row>
    <row r="4536" spans="1:2" x14ac:dyDescent="0.25">
      <c r="A4536">
        <v>2.21</v>
      </c>
      <c r="B4536">
        <v>86.14</v>
      </c>
    </row>
    <row r="4537" spans="1:2" x14ac:dyDescent="0.25">
      <c r="A4537">
        <v>2.69</v>
      </c>
      <c r="B4537">
        <v>68.14</v>
      </c>
    </row>
    <row r="4538" spans="1:2" x14ac:dyDescent="0.25">
      <c r="A4538">
        <v>3.19</v>
      </c>
      <c r="B4538">
        <v>50.14</v>
      </c>
    </row>
    <row r="4539" spans="1:2" x14ac:dyDescent="0.25">
      <c r="A4539">
        <v>3.66</v>
      </c>
      <c r="B4539">
        <v>32.14</v>
      </c>
    </row>
    <row r="4540" spans="1:2" x14ac:dyDescent="0.25">
      <c r="A4540">
        <v>4.07</v>
      </c>
      <c r="B4540">
        <v>14.14</v>
      </c>
    </row>
    <row r="4541" spans="1:2" x14ac:dyDescent="0.25">
      <c r="A4541">
        <v>4.38</v>
      </c>
      <c r="B4541">
        <v>-3.86</v>
      </c>
    </row>
    <row r="4542" spans="1:2" x14ac:dyDescent="0.25">
      <c r="A4542">
        <v>4.6100000000000003</v>
      </c>
      <c r="B4542">
        <v>-21.86</v>
      </c>
    </row>
    <row r="4543" spans="1:2" x14ac:dyDescent="0.25">
      <c r="A4543">
        <v>4.7699999999999996</v>
      </c>
      <c r="B4543">
        <v>-39.86</v>
      </c>
    </row>
    <row r="4544" spans="1:2" x14ac:dyDescent="0.25">
      <c r="A4544">
        <v>4.78</v>
      </c>
      <c r="B4544">
        <v>-39.86</v>
      </c>
    </row>
    <row r="4546" spans="1:2" x14ac:dyDescent="0.25">
      <c r="A4546" t="s">
        <v>616</v>
      </c>
      <c r="B4546" t="s">
        <v>617</v>
      </c>
    </row>
    <row r="4547" spans="1:2" x14ac:dyDescent="0.25">
      <c r="A4547" t="s">
        <v>3</v>
      </c>
      <c r="B4547" t="s">
        <v>608</v>
      </c>
    </row>
    <row r="4548" spans="1:2" x14ac:dyDescent="0.25">
      <c r="A4548">
        <v>1</v>
      </c>
      <c r="B4548">
        <v>0</v>
      </c>
    </row>
    <row r="4549" spans="1:2" x14ac:dyDescent="0.25">
      <c r="A4549">
        <v>2</v>
      </c>
      <c r="B4549">
        <v>8.3007999999999998E-2</v>
      </c>
    </row>
    <row r="4550" spans="1:2" x14ac:dyDescent="0.25">
      <c r="A4550">
        <v>3</v>
      </c>
      <c r="B4550">
        <v>8.7890999999999997E-2</v>
      </c>
    </row>
    <row r="4551" spans="1:2" x14ac:dyDescent="0.25">
      <c r="A4551">
        <v>4</v>
      </c>
      <c r="B4551">
        <v>0.49804700000000002</v>
      </c>
    </row>
    <row r="4552" spans="1:2" x14ac:dyDescent="0.25">
      <c r="A4552">
        <v>5</v>
      </c>
      <c r="B4552">
        <v>4.4970699999999999</v>
      </c>
    </row>
    <row r="4553" spans="1:2" x14ac:dyDescent="0.25">
      <c r="A4553">
        <v>6</v>
      </c>
      <c r="B4553">
        <v>4.9853519999999998</v>
      </c>
    </row>
    <row r="4554" spans="1:2" x14ac:dyDescent="0.25">
      <c r="A4554">
        <v>7</v>
      </c>
      <c r="B4554">
        <v>4.9902340000000001</v>
      </c>
    </row>
    <row r="4555" spans="1:2" x14ac:dyDescent="0.25">
      <c r="A4555">
        <v>8</v>
      </c>
      <c r="B4555">
        <v>4.9951169999999996</v>
      </c>
    </row>
    <row r="4557" spans="1:2" x14ac:dyDescent="0.25">
      <c r="A4557" t="s">
        <v>618</v>
      </c>
      <c r="B4557" t="s">
        <v>619</v>
      </c>
    </row>
    <row r="4558" spans="1:2" x14ac:dyDescent="0.25">
      <c r="A4558" t="s">
        <v>611</v>
      </c>
      <c r="B4558" t="s">
        <v>143</v>
      </c>
    </row>
    <row r="4559" spans="1:2" x14ac:dyDescent="0.25">
      <c r="A4559">
        <v>0</v>
      </c>
      <c r="B4559">
        <v>5.8906229999999997</v>
      </c>
    </row>
    <row r="4560" spans="1:2" x14ac:dyDescent="0.25">
      <c r="A4560">
        <v>0.08</v>
      </c>
      <c r="B4560">
        <v>5.8906229999999997</v>
      </c>
    </row>
    <row r="4561" spans="1:2" x14ac:dyDescent="0.25">
      <c r="A4561">
        <v>0.09</v>
      </c>
      <c r="B4561">
        <v>5.8906229999999997</v>
      </c>
    </row>
    <row r="4562" spans="1:2" x14ac:dyDescent="0.25">
      <c r="A4562">
        <v>0.5</v>
      </c>
      <c r="B4562">
        <v>5.8906229999999997</v>
      </c>
    </row>
    <row r="4563" spans="1:2" x14ac:dyDescent="0.25">
      <c r="A4563">
        <v>4.5</v>
      </c>
      <c r="B4563">
        <v>51.445298999999999</v>
      </c>
    </row>
    <row r="4564" spans="1:2" x14ac:dyDescent="0.25">
      <c r="A4564">
        <v>4.99</v>
      </c>
      <c r="B4564">
        <v>51.445298999999999</v>
      </c>
    </row>
    <row r="4565" spans="1:2" x14ac:dyDescent="0.25">
      <c r="A4565">
        <v>4.99</v>
      </c>
      <c r="B4565">
        <v>51.445298999999999</v>
      </c>
    </row>
    <row r="4566" spans="1:2" x14ac:dyDescent="0.25">
      <c r="A4566">
        <v>5</v>
      </c>
      <c r="B4566">
        <v>51.445298999999999</v>
      </c>
    </row>
    <row r="4568" spans="1:2" x14ac:dyDescent="0.25">
      <c r="A4568" t="s">
        <v>620</v>
      </c>
      <c r="B4568" t="s">
        <v>621</v>
      </c>
    </row>
    <row r="4569" spans="1:2" x14ac:dyDescent="0.25">
      <c r="A4569" t="s">
        <v>3</v>
      </c>
      <c r="B4569" t="s">
        <v>608</v>
      </c>
    </row>
    <row r="4570" spans="1:2" x14ac:dyDescent="0.25">
      <c r="A4570">
        <v>1</v>
      </c>
      <c r="B4570">
        <v>0</v>
      </c>
    </row>
    <row r="4571" spans="1:2" x14ac:dyDescent="0.25">
      <c r="A4571">
        <v>2</v>
      </c>
      <c r="B4571">
        <v>0.30761699999999997</v>
      </c>
    </row>
    <row r="4572" spans="1:2" x14ac:dyDescent="0.25">
      <c r="A4572">
        <v>3</v>
      </c>
      <c r="B4572">
        <v>0.41015600000000002</v>
      </c>
    </row>
    <row r="4573" spans="1:2" x14ac:dyDescent="0.25">
      <c r="A4573">
        <v>4</v>
      </c>
      <c r="B4573">
        <v>1.1181639999999999</v>
      </c>
    </row>
    <row r="4574" spans="1:2" x14ac:dyDescent="0.25">
      <c r="A4574">
        <v>5</v>
      </c>
      <c r="B4574">
        <v>1.8994139999999999</v>
      </c>
    </row>
    <row r="4575" spans="1:2" x14ac:dyDescent="0.25">
      <c r="A4575">
        <v>6</v>
      </c>
      <c r="B4575">
        <v>2.3291019999999998</v>
      </c>
    </row>
    <row r="4576" spans="1:2" x14ac:dyDescent="0.25">
      <c r="A4576">
        <v>7</v>
      </c>
      <c r="B4576">
        <v>3.510742</v>
      </c>
    </row>
    <row r="4577" spans="1:2" x14ac:dyDescent="0.25">
      <c r="A4577">
        <v>8</v>
      </c>
      <c r="B4577">
        <v>4.9951169999999996</v>
      </c>
    </row>
    <row r="4579" spans="1:2" x14ac:dyDescent="0.25">
      <c r="A4579" t="s">
        <v>622</v>
      </c>
      <c r="B4579" t="s">
        <v>623</v>
      </c>
    </row>
    <row r="4580" spans="1:2" x14ac:dyDescent="0.25">
      <c r="A4580" t="s">
        <v>611</v>
      </c>
      <c r="B4580" t="s">
        <v>9</v>
      </c>
    </row>
    <row r="4581" spans="1:2" x14ac:dyDescent="0.25">
      <c r="A4581">
        <v>0</v>
      </c>
      <c r="B4581">
        <v>99.999780000000001</v>
      </c>
    </row>
    <row r="4582" spans="1:2" x14ac:dyDescent="0.25">
      <c r="A4582">
        <v>0.31</v>
      </c>
      <c r="B4582">
        <v>99.999780000000001</v>
      </c>
    </row>
    <row r="4583" spans="1:2" x14ac:dyDescent="0.25">
      <c r="A4583">
        <v>0.41</v>
      </c>
      <c r="B4583">
        <v>96.862532000000002</v>
      </c>
    </row>
    <row r="4584" spans="1:2" x14ac:dyDescent="0.25">
      <c r="A4584">
        <v>1.1200000000000001</v>
      </c>
      <c r="B4584">
        <v>74.901796000000004</v>
      </c>
    </row>
    <row r="4585" spans="1:2" x14ac:dyDescent="0.25">
      <c r="A4585">
        <v>1.9</v>
      </c>
      <c r="B4585">
        <v>50.195968000000001</v>
      </c>
    </row>
    <row r="4586" spans="1:2" x14ac:dyDescent="0.25">
      <c r="A4586">
        <v>2.33</v>
      </c>
      <c r="B4586">
        <v>36.862664000000002</v>
      </c>
    </row>
    <row r="4587" spans="1:2" x14ac:dyDescent="0.25">
      <c r="A4587">
        <v>3.51</v>
      </c>
      <c r="B4587">
        <v>0</v>
      </c>
    </row>
    <row r="4588" spans="1:2" x14ac:dyDescent="0.25">
      <c r="A4588">
        <v>5</v>
      </c>
      <c r="B4588">
        <v>0</v>
      </c>
    </row>
    <row r="4590" spans="1:2" x14ac:dyDescent="0.25">
      <c r="A4590" t="s">
        <v>624</v>
      </c>
      <c r="B4590" t="s">
        <v>625</v>
      </c>
    </row>
    <row r="4591" spans="1:2" x14ac:dyDescent="0.25">
      <c r="A4591" t="s">
        <v>3</v>
      </c>
      <c r="B4591" t="s">
        <v>608</v>
      </c>
    </row>
    <row r="4592" spans="1:2" x14ac:dyDescent="0.25">
      <c r="A4592">
        <v>1</v>
      </c>
      <c r="B4592">
        <v>0.49971599999999999</v>
      </c>
    </row>
    <row r="4593" spans="1:4" x14ac:dyDescent="0.25">
      <c r="A4593">
        <v>2</v>
      </c>
      <c r="B4593">
        <v>1.50037</v>
      </c>
    </row>
    <row r="4594" spans="1:4" x14ac:dyDescent="0.25">
      <c r="A4594">
        <v>3</v>
      </c>
      <c r="B4594">
        <v>2.5010249999999998</v>
      </c>
    </row>
    <row r="4595" spans="1:4" x14ac:dyDescent="0.25">
      <c r="A4595">
        <v>4</v>
      </c>
      <c r="B4595">
        <v>3.5016790000000002</v>
      </c>
    </row>
    <row r="4596" spans="1:4" x14ac:dyDescent="0.25">
      <c r="A4596">
        <v>5</v>
      </c>
      <c r="B4596">
        <v>4.5023330000000001</v>
      </c>
    </row>
    <row r="4598" spans="1:4" x14ac:dyDescent="0.25">
      <c r="A4598" t="s">
        <v>626</v>
      </c>
      <c r="B4598" t="s">
        <v>627</v>
      </c>
    </row>
    <row r="4599" spans="1:4" x14ac:dyDescent="0.25">
      <c r="A4599" t="s">
        <v>3</v>
      </c>
      <c r="B4599" t="s">
        <v>19</v>
      </c>
    </row>
    <row r="4600" spans="1:4" x14ac:dyDescent="0.25">
      <c r="A4600">
        <v>0.5</v>
      </c>
      <c r="B4600">
        <v>0</v>
      </c>
    </row>
    <row r="4601" spans="1:4" x14ac:dyDescent="0.25">
      <c r="A4601">
        <v>1.5</v>
      </c>
      <c r="B4601">
        <v>44.993600000000001</v>
      </c>
    </row>
    <row r="4602" spans="1:4" x14ac:dyDescent="0.25">
      <c r="A4602">
        <v>2.5</v>
      </c>
      <c r="B4602">
        <v>89.987200000000001</v>
      </c>
    </row>
    <row r="4603" spans="1:4" x14ac:dyDescent="0.25">
      <c r="A4603">
        <v>3.5</v>
      </c>
      <c r="B4603">
        <v>134.98079999999999</v>
      </c>
    </row>
    <row r="4604" spans="1:4" x14ac:dyDescent="0.25">
      <c r="A4604">
        <v>4.5</v>
      </c>
      <c r="B4604">
        <v>180.0232</v>
      </c>
    </row>
    <row r="4606" spans="1:4" x14ac:dyDescent="0.25">
      <c r="A4606" t="s">
        <v>628</v>
      </c>
      <c r="B4606" t="s">
        <v>28</v>
      </c>
      <c r="D4606" t="s">
        <v>629</v>
      </c>
    </row>
    <row r="4608" spans="1:4" x14ac:dyDescent="0.25">
      <c r="A4608" t="s">
        <v>630</v>
      </c>
      <c r="B4608" t="s">
        <v>28</v>
      </c>
      <c r="D4608" t="s">
        <v>631</v>
      </c>
    </row>
    <row r="4610" spans="1:4" x14ac:dyDescent="0.25">
      <c r="A4610" t="s">
        <v>632</v>
      </c>
      <c r="B4610">
        <v>30</v>
      </c>
      <c r="C4610" t="s">
        <v>611</v>
      </c>
      <c r="D4610" t="s">
        <v>633</v>
      </c>
    </row>
    <row r="4612" spans="1:4" x14ac:dyDescent="0.25">
      <c r="A4612" t="s">
        <v>634</v>
      </c>
      <c r="B4612">
        <v>0.14000000000000001</v>
      </c>
      <c r="C4612" t="s">
        <v>635</v>
      </c>
      <c r="D4612" t="s">
        <v>636</v>
      </c>
    </row>
    <row r="4614" spans="1:4" x14ac:dyDescent="0.25">
      <c r="A4614" t="s">
        <v>637</v>
      </c>
      <c r="B4614">
        <v>13</v>
      </c>
      <c r="C4614" t="s">
        <v>611</v>
      </c>
      <c r="D4614" t="s">
        <v>638</v>
      </c>
    </row>
    <row r="4616" spans="1:4" x14ac:dyDescent="0.25">
      <c r="A4616" t="s">
        <v>639</v>
      </c>
      <c r="B4616">
        <v>10</v>
      </c>
      <c r="C4616" t="s">
        <v>611</v>
      </c>
      <c r="D4616" t="s">
        <v>640</v>
      </c>
    </row>
    <row r="4618" spans="1:4" x14ac:dyDescent="0.25">
      <c r="A4618" t="s">
        <v>641</v>
      </c>
      <c r="B4618">
        <v>654</v>
      </c>
      <c r="C4618" t="s">
        <v>3</v>
      </c>
      <c r="D4618" t="s">
        <v>642</v>
      </c>
    </row>
    <row r="4620" spans="1:4" x14ac:dyDescent="0.25">
      <c r="A4620" t="s">
        <v>643</v>
      </c>
      <c r="B4620">
        <v>8000</v>
      </c>
      <c r="C4620" t="s">
        <v>3</v>
      </c>
      <c r="D4620" t="s">
        <v>644</v>
      </c>
    </row>
    <row r="4622" spans="1:4" x14ac:dyDescent="0.25">
      <c r="A4622" t="s">
        <v>645</v>
      </c>
      <c r="B4622">
        <v>4.9999979999999997</v>
      </c>
      <c r="C4622" t="s">
        <v>646</v>
      </c>
      <c r="D4622" t="s">
        <v>647</v>
      </c>
    </row>
    <row r="4624" spans="1:4" x14ac:dyDescent="0.25">
      <c r="A4624" t="s">
        <v>648</v>
      </c>
      <c r="B4624">
        <v>10</v>
      </c>
      <c r="C4624" t="s">
        <v>424</v>
      </c>
      <c r="D4624" t="s">
        <v>649</v>
      </c>
    </row>
    <row r="4626" spans="1:4" x14ac:dyDescent="0.25">
      <c r="A4626" t="s">
        <v>650</v>
      </c>
      <c r="B4626">
        <v>99</v>
      </c>
      <c r="C4626" t="s">
        <v>424</v>
      </c>
      <c r="D4626" t="s">
        <v>651</v>
      </c>
    </row>
    <row r="4628" spans="1:4" x14ac:dyDescent="0.25">
      <c r="A4628" t="s">
        <v>652</v>
      </c>
      <c r="B4628">
        <v>3500</v>
      </c>
      <c r="C4628" t="s">
        <v>22</v>
      </c>
      <c r="D4628" t="s">
        <v>653</v>
      </c>
    </row>
    <row r="4630" spans="1:4" x14ac:dyDescent="0.25">
      <c r="A4630" t="s">
        <v>654</v>
      </c>
      <c r="B4630">
        <v>3400</v>
      </c>
      <c r="C4630" t="s">
        <v>22</v>
      </c>
      <c r="D4630" t="s">
        <v>655</v>
      </c>
    </row>
    <row r="4632" spans="1:4" x14ac:dyDescent="0.25">
      <c r="A4632" t="s">
        <v>656</v>
      </c>
      <c r="B4632">
        <v>5</v>
      </c>
      <c r="C4632" t="s">
        <v>577</v>
      </c>
      <c r="D4632" t="s">
        <v>657</v>
      </c>
    </row>
    <row r="4634" spans="1:4" x14ac:dyDescent="0.25">
      <c r="A4634" t="s">
        <v>658</v>
      </c>
      <c r="B4634" t="s">
        <v>28</v>
      </c>
      <c r="D4634" t="s">
        <v>659</v>
      </c>
    </row>
    <row r="4636" spans="1:4" x14ac:dyDescent="0.25">
      <c r="A4636" t="s">
        <v>660</v>
      </c>
      <c r="B4636">
        <v>105.999967</v>
      </c>
      <c r="C4636" t="s">
        <v>646</v>
      </c>
      <c r="D4636" t="s">
        <v>661</v>
      </c>
    </row>
    <row r="4638" spans="1:4" x14ac:dyDescent="0.25">
      <c r="A4638" t="s">
        <v>662</v>
      </c>
      <c r="B4638">
        <v>84.999973999999995</v>
      </c>
      <c r="C4638" t="s">
        <v>646</v>
      </c>
      <c r="D4638" t="s">
        <v>663</v>
      </c>
    </row>
    <row r="4640" spans="1:4" x14ac:dyDescent="0.25">
      <c r="A4640" t="s">
        <v>1129</v>
      </c>
      <c r="B4640" t="s">
        <v>664</v>
      </c>
    </row>
    <row r="4641" spans="1:2" x14ac:dyDescent="0.25">
      <c r="A4641" t="s">
        <v>3</v>
      </c>
      <c r="B4641" t="s">
        <v>6</v>
      </c>
    </row>
    <row r="4642" spans="1:2" x14ac:dyDescent="0.25">
      <c r="A4642">
        <v>1</v>
      </c>
      <c r="B4642">
        <v>1190</v>
      </c>
    </row>
    <row r="4643" spans="1:2" x14ac:dyDescent="0.25">
      <c r="A4643">
        <v>2</v>
      </c>
      <c r="B4643">
        <v>1200</v>
      </c>
    </row>
    <row r="4644" spans="1:2" x14ac:dyDescent="0.25">
      <c r="A4644">
        <v>3</v>
      </c>
      <c r="B4644">
        <v>1400</v>
      </c>
    </row>
    <row r="4645" spans="1:2" x14ac:dyDescent="0.25">
      <c r="A4645">
        <v>4</v>
      </c>
      <c r="B4645">
        <v>1800</v>
      </c>
    </row>
    <row r="4646" spans="1:2" x14ac:dyDescent="0.25">
      <c r="A4646">
        <v>5</v>
      </c>
      <c r="B4646">
        <v>2240</v>
      </c>
    </row>
    <row r="4647" spans="1:2" x14ac:dyDescent="0.25">
      <c r="A4647">
        <v>6</v>
      </c>
      <c r="B4647">
        <v>2560</v>
      </c>
    </row>
    <row r="4648" spans="1:2" x14ac:dyDescent="0.25">
      <c r="A4648">
        <v>7</v>
      </c>
      <c r="B4648">
        <v>2960</v>
      </c>
    </row>
    <row r="4649" spans="1:2" x14ac:dyDescent="0.25">
      <c r="A4649">
        <v>8</v>
      </c>
      <c r="B4649">
        <v>2980</v>
      </c>
    </row>
    <row r="4651" spans="1:2" x14ac:dyDescent="0.25">
      <c r="A4651" t="s">
        <v>1130</v>
      </c>
      <c r="B4651" t="s">
        <v>665</v>
      </c>
    </row>
    <row r="4652" spans="1:2" x14ac:dyDescent="0.25">
      <c r="A4652" t="s">
        <v>666</v>
      </c>
      <c r="B4652" t="s">
        <v>9</v>
      </c>
    </row>
    <row r="4653" spans="1:2" x14ac:dyDescent="0.25">
      <c r="A4653">
        <v>1190</v>
      </c>
      <c r="B4653">
        <v>0</v>
      </c>
    </row>
    <row r="4654" spans="1:2" x14ac:dyDescent="0.25">
      <c r="A4654">
        <v>1200</v>
      </c>
      <c r="B4654">
        <v>0</v>
      </c>
    </row>
    <row r="4655" spans="1:2" x14ac:dyDescent="0.25">
      <c r="A4655">
        <v>1400</v>
      </c>
      <c r="B4655">
        <v>3.5</v>
      </c>
    </row>
    <row r="4656" spans="1:2" x14ac:dyDescent="0.25">
      <c r="A4656">
        <v>1800</v>
      </c>
      <c r="B4656">
        <v>13.25</v>
      </c>
    </row>
    <row r="4657" spans="1:2" x14ac:dyDescent="0.25">
      <c r="A4657">
        <v>2240</v>
      </c>
      <c r="B4657">
        <v>38</v>
      </c>
    </row>
    <row r="4658" spans="1:2" x14ac:dyDescent="0.25">
      <c r="A4658">
        <v>2560</v>
      </c>
      <c r="B4658">
        <v>56.5</v>
      </c>
    </row>
    <row r="4659" spans="1:2" x14ac:dyDescent="0.25">
      <c r="A4659">
        <v>2960</v>
      </c>
      <c r="B4659">
        <v>83.25</v>
      </c>
    </row>
    <row r="4660" spans="1:2" x14ac:dyDescent="0.25">
      <c r="A4660">
        <v>2980</v>
      </c>
      <c r="B4660">
        <v>100</v>
      </c>
    </row>
    <row r="4662" spans="1:2" x14ac:dyDescent="0.25">
      <c r="A4662" t="s">
        <v>667</v>
      </c>
      <c r="B4662" t="s">
        <v>668</v>
      </c>
    </row>
    <row r="4663" spans="1:2" x14ac:dyDescent="0.25">
      <c r="A4663" t="s">
        <v>3</v>
      </c>
      <c r="B4663" t="s">
        <v>6</v>
      </c>
    </row>
    <row r="4664" spans="1:2" x14ac:dyDescent="0.25">
      <c r="A4664">
        <v>1</v>
      </c>
      <c r="B4664">
        <v>340</v>
      </c>
    </row>
    <row r="4665" spans="1:2" x14ac:dyDescent="0.25">
      <c r="A4665">
        <v>2</v>
      </c>
      <c r="B4665">
        <v>500</v>
      </c>
    </row>
    <row r="4666" spans="1:2" x14ac:dyDescent="0.25">
      <c r="A4666">
        <v>3</v>
      </c>
      <c r="B4666">
        <v>1440</v>
      </c>
    </row>
    <row r="4667" spans="1:2" x14ac:dyDescent="0.25">
      <c r="A4667">
        <v>4</v>
      </c>
      <c r="B4667">
        <v>1840</v>
      </c>
    </row>
    <row r="4668" spans="1:2" x14ac:dyDescent="0.25">
      <c r="A4668">
        <v>5</v>
      </c>
      <c r="B4668">
        <v>2200</v>
      </c>
    </row>
    <row r="4669" spans="1:2" x14ac:dyDescent="0.25">
      <c r="A4669">
        <v>6</v>
      </c>
      <c r="B4669">
        <v>2220</v>
      </c>
    </row>
    <row r="4670" spans="1:2" x14ac:dyDescent="0.25">
      <c r="A4670">
        <v>7</v>
      </c>
      <c r="B4670">
        <v>3500</v>
      </c>
    </row>
    <row r="4671" spans="1:2" x14ac:dyDescent="0.25">
      <c r="A4671">
        <v>8</v>
      </c>
      <c r="B4671">
        <v>3520</v>
      </c>
    </row>
    <row r="4673" spans="1:2" x14ac:dyDescent="0.25">
      <c r="A4673" t="s">
        <v>669</v>
      </c>
      <c r="B4673" t="s">
        <v>670</v>
      </c>
    </row>
    <row r="4674" spans="1:2" x14ac:dyDescent="0.25">
      <c r="A4674" t="s">
        <v>666</v>
      </c>
      <c r="B4674" t="s">
        <v>9</v>
      </c>
    </row>
    <row r="4675" spans="1:2" x14ac:dyDescent="0.25">
      <c r="A4675">
        <v>340</v>
      </c>
      <c r="B4675">
        <v>0</v>
      </c>
    </row>
    <row r="4676" spans="1:2" x14ac:dyDescent="0.25">
      <c r="A4676">
        <v>500</v>
      </c>
      <c r="B4676">
        <v>11</v>
      </c>
    </row>
    <row r="4677" spans="1:2" x14ac:dyDescent="0.25">
      <c r="A4677">
        <v>1440</v>
      </c>
      <c r="B4677">
        <v>30.5</v>
      </c>
    </row>
    <row r="4678" spans="1:2" x14ac:dyDescent="0.25">
      <c r="A4678">
        <v>1840</v>
      </c>
      <c r="B4678">
        <v>43</v>
      </c>
    </row>
    <row r="4679" spans="1:2" x14ac:dyDescent="0.25">
      <c r="A4679">
        <v>2200</v>
      </c>
      <c r="B4679">
        <v>71.5</v>
      </c>
    </row>
    <row r="4680" spans="1:2" x14ac:dyDescent="0.25">
      <c r="A4680">
        <v>2220</v>
      </c>
      <c r="B4680">
        <v>87.5</v>
      </c>
    </row>
    <row r="4681" spans="1:2" x14ac:dyDescent="0.25">
      <c r="A4681">
        <v>3500</v>
      </c>
      <c r="B4681">
        <v>97.5</v>
      </c>
    </row>
    <row r="4682" spans="1:2" x14ac:dyDescent="0.25">
      <c r="A4682">
        <v>3520</v>
      </c>
      <c r="B4682">
        <v>100</v>
      </c>
    </row>
    <row r="4684" spans="1:2" x14ac:dyDescent="0.25">
      <c r="A4684" t="s">
        <v>1131</v>
      </c>
      <c r="B4684" t="s">
        <v>671</v>
      </c>
    </row>
    <row r="4685" spans="1:2" x14ac:dyDescent="0.25">
      <c r="A4685" t="s">
        <v>3</v>
      </c>
      <c r="B4685" t="s">
        <v>6</v>
      </c>
    </row>
    <row r="4686" spans="1:2" x14ac:dyDescent="0.25">
      <c r="A4686">
        <v>1</v>
      </c>
      <c r="B4686">
        <v>0</v>
      </c>
    </row>
    <row r="4687" spans="1:2" x14ac:dyDescent="0.25">
      <c r="A4687">
        <v>2</v>
      </c>
      <c r="B4687">
        <v>800</v>
      </c>
    </row>
    <row r="4688" spans="1:2" x14ac:dyDescent="0.25">
      <c r="A4688">
        <v>3</v>
      </c>
      <c r="B4688">
        <v>840</v>
      </c>
    </row>
    <row r="4689" spans="1:2" x14ac:dyDescent="0.25">
      <c r="A4689">
        <v>4</v>
      </c>
      <c r="B4689">
        <v>1200</v>
      </c>
    </row>
    <row r="4690" spans="1:2" x14ac:dyDescent="0.25">
      <c r="A4690">
        <v>5</v>
      </c>
      <c r="B4690">
        <v>1800</v>
      </c>
    </row>
    <row r="4691" spans="1:2" x14ac:dyDescent="0.25">
      <c r="A4691">
        <v>6</v>
      </c>
      <c r="B4691">
        <v>2000</v>
      </c>
    </row>
    <row r="4692" spans="1:2" x14ac:dyDescent="0.25">
      <c r="A4692">
        <v>7</v>
      </c>
      <c r="B4692">
        <v>2760</v>
      </c>
    </row>
    <row r="4693" spans="1:2" x14ac:dyDescent="0.25">
      <c r="A4693">
        <v>8</v>
      </c>
      <c r="B4693">
        <v>2800</v>
      </c>
    </row>
    <row r="4695" spans="1:2" x14ac:dyDescent="0.25">
      <c r="A4695" t="s">
        <v>1132</v>
      </c>
      <c r="B4695" t="s">
        <v>672</v>
      </c>
    </row>
    <row r="4696" spans="1:2" x14ac:dyDescent="0.25">
      <c r="A4696" t="s">
        <v>666</v>
      </c>
      <c r="B4696" t="s">
        <v>9</v>
      </c>
    </row>
    <row r="4697" spans="1:2" x14ac:dyDescent="0.25">
      <c r="A4697">
        <v>0</v>
      </c>
      <c r="B4697">
        <v>0</v>
      </c>
    </row>
    <row r="4698" spans="1:2" x14ac:dyDescent="0.25">
      <c r="A4698">
        <v>800</v>
      </c>
      <c r="B4698">
        <v>0</v>
      </c>
    </row>
    <row r="4699" spans="1:2" x14ac:dyDescent="0.25">
      <c r="A4699">
        <v>840</v>
      </c>
      <c r="B4699">
        <v>0</v>
      </c>
    </row>
    <row r="4700" spans="1:2" x14ac:dyDescent="0.25">
      <c r="A4700">
        <v>1200</v>
      </c>
      <c r="B4700">
        <v>9.25</v>
      </c>
    </row>
    <row r="4701" spans="1:2" x14ac:dyDescent="0.25">
      <c r="A4701">
        <v>1800</v>
      </c>
      <c r="B4701">
        <v>43.25</v>
      </c>
    </row>
    <row r="4702" spans="1:2" x14ac:dyDescent="0.25">
      <c r="A4702">
        <v>2000</v>
      </c>
      <c r="B4702">
        <v>52.5</v>
      </c>
    </row>
    <row r="4703" spans="1:2" x14ac:dyDescent="0.25">
      <c r="A4703">
        <v>2760</v>
      </c>
      <c r="B4703">
        <v>83.25</v>
      </c>
    </row>
    <row r="4704" spans="1:2" x14ac:dyDescent="0.25">
      <c r="A4704">
        <v>2800</v>
      </c>
      <c r="B4704">
        <v>100</v>
      </c>
    </row>
    <row r="4706" spans="1:2" x14ac:dyDescent="0.25">
      <c r="A4706" t="s">
        <v>673</v>
      </c>
      <c r="B4706" t="s">
        <v>674</v>
      </c>
    </row>
    <row r="4707" spans="1:2" x14ac:dyDescent="0.25">
      <c r="A4707" t="s">
        <v>3</v>
      </c>
      <c r="B4707" t="s">
        <v>6</v>
      </c>
    </row>
    <row r="4708" spans="1:2" x14ac:dyDescent="0.25">
      <c r="A4708">
        <v>1</v>
      </c>
      <c r="B4708">
        <v>340</v>
      </c>
    </row>
    <row r="4709" spans="1:2" x14ac:dyDescent="0.25">
      <c r="A4709">
        <v>2</v>
      </c>
      <c r="B4709">
        <v>500</v>
      </c>
    </row>
    <row r="4710" spans="1:2" x14ac:dyDescent="0.25">
      <c r="A4710">
        <v>3</v>
      </c>
      <c r="B4710">
        <v>1440</v>
      </c>
    </row>
    <row r="4711" spans="1:2" x14ac:dyDescent="0.25">
      <c r="A4711">
        <v>4</v>
      </c>
      <c r="B4711">
        <v>1840</v>
      </c>
    </row>
    <row r="4712" spans="1:2" x14ac:dyDescent="0.25">
      <c r="A4712">
        <v>5</v>
      </c>
      <c r="B4712">
        <v>2200</v>
      </c>
    </row>
    <row r="4713" spans="1:2" x14ac:dyDescent="0.25">
      <c r="A4713">
        <v>6</v>
      </c>
      <c r="B4713">
        <v>2220</v>
      </c>
    </row>
    <row r="4714" spans="1:2" x14ac:dyDescent="0.25">
      <c r="A4714">
        <v>7</v>
      </c>
      <c r="B4714">
        <v>3500</v>
      </c>
    </row>
    <row r="4715" spans="1:2" x14ac:dyDescent="0.25">
      <c r="A4715">
        <v>8</v>
      </c>
      <c r="B4715">
        <v>3520</v>
      </c>
    </row>
    <row r="4717" spans="1:2" x14ac:dyDescent="0.25">
      <c r="A4717" t="s">
        <v>675</v>
      </c>
      <c r="B4717" t="s">
        <v>676</v>
      </c>
    </row>
    <row r="4718" spans="1:2" x14ac:dyDescent="0.25">
      <c r="A4718" t="s">
        <v>666</v>
      </c>
      <c r="B4718" t="s">
        <v>9</v>
      </c>
    </row>
    <row r="4719" spans="1:2" x14ac:dyDescent="0.25">
      <c r="A4719">
        <v>340</v>
      </c>
      <c r="B4719">
        <v>0</v>
      </c>
    </row>
    <row r="4720" spans="1:2" x14ac:dyDescent="0.25">
      <c r="A4720">
        <v>500</v>
      </c>
      <c r="B4720">
        <v>11</v>
      </c>
    </row>
    <row r="4721" spans="1:2" x14ac:dyDescent="0.25">
      <c r="A4721">
        <v>1440</v>
      </c>
      <c r="B4721">
        <v>30.5</v>
      </c>
    </row>
    <row r="4722" spans="1:2" x14ac:dyDescent="0.25">
      <c r="A4722">
        <v>1840</v>
      </c>
      <c r="B4722">
        <v>43</v>
      </c>
    </row>
    <row r="4723" spans="1:2" x14ac:dyDescent="0.25">
      <c r="A4723">
        <v>2200</v>
      </c>
      <c r="B4723">
        <v>71.5</v>
      </c>
    </row>
    <row r="4724" spans="1:2" x14ac:dyDescent="0.25">
      <c r="A4724">
        <v>2220</v>
      </c>
      <c r="B4724">
        <v>87.5</v>
      </c>
    </row>
    <row r="4725" spans="1:2" x14ac:dyDescent="0.25">
      <c r="A4725">
        <v>3500</v>
      </c>
      <c r="B4725">
        <v>97.5</v>
      </c>
    </row>
    <row r="4726" spans="1:2" x14ac:dyDescent="0.25">
      <c r="A4726">
        <v>3520</v>
      </c>
      <c r="B4726">
        <v>100</v>
      </c>
    </row>
    <row r="4728" spans="1:2" x14ac:dyDescent="0.25">
      <c r="A4728" t="s">
        <v>1133</v>
      </c>
      <c r="B4728" t="s">
        <v>677</v>
      </c>
    </row>
    <row r="4729" spans="1:2" x14ac:dyDescent="0.25">
      <c r="A4729" t="s">
        <v>3</v>
      </c>
      <c r="B4729" t="s">
        <v>6</v>
      </c>
    </row>
    <row r="4730" spans="1:2" x14ac:dyDescent="0.25">
      <c r="A4730">
        <v>1</v>
      </c>
      <c r="B4730">
        <v>0</v>
      </c>
    </row>
    <row r="4731" spans="1:2" x14ac:dyDescent="0.25">
      <c r="A4731">
        <v>2</v>
      </c>
      <c r="B4731">
        <v>400</v>
      </c>
    </row>
    <row r="4732" spans="1:2" x14ac:dyDescent="0.25">
      <c r="A4732">
        <v>3</v>
      </c>
      <c r="B4732">
        <v>460</v>
      </c>
    </row>
    <row r="4733" spans="1:2" x14ac:dyDescent="0.25">
      <c r="A4733">
        <v>4</v>
      </c>
      <c r="B4733">
        <v>600</v>
      </c>
    </row>
    <row r="4734" spans="1:2" x14ac:dyDescent="0.25">
      <c r="A4734">
        <v>5</v>
      </c>
      <c r="B4734">
        <v>740</v>
      </c>
    </row>
    <row r="4735" spans="1:2" x14ac:dyDescent="0.25">
      <c r="A4735">
        <v>6</v>
      </c>
      <c r="B4735">
        <v>1140</v>
      </c>
    </row>
    <row r="4736" spans="1:2" x14ac:dyDescent="0.25">
      <c r="A4736">
        <v>7</v>
      </c>
      <c r="B4736">
        <v>1220</v>
      </c>
    </row>
    <row r="4737" spans="1:2" x14ac:dyDescent="0.25">
      <c r="A4737">
        <v>8</v>
      </c>
      <c r="B4737">
        <v>1320</v>
      </c>
    </row>
    <row r="4738" spans="1:2" x14ac:dyDescent="0.25">
      <c r="A4738">
        <v>9</v>
      </c>
      <c r="B4738">
        <v>1560</v>
      </c>
    </row>
    <row r="4739" spans="1:2" x14ac:dyDescent="0.25">
      <c r="A4739">
        <v>10</v>
      </c>
      <c r="B4739">
        <v>1660</v>
      </c>
    </row>
    <row r="4740" spans="1:2" x14ac:dyDescent="0.25">
      <c r="A4740">
        <v>11</v>
      </c>
      <c r="B4740">
        <v>1760</v>
      </c>
    </row>
    <row r="4741" spans="1:2" x14ac:dyDescent="0.25">
      <c r="A4741">
        <v>12</v>
      </c>
      <c r="B4741">
        <v>1780</v>
      </c>
    </row>
    <row r="4742" spans="1:2" x14ac:dyDescent="0.25">
      <c r="A4742">
        <v>13</v>
      </c>
      <c r="B4742">
        <v>1800</v>
      </c>
    </row>
    <row r="4744" spans="1:2" x14ac:dyDescent="0.25">
      <c r="A4744" t="s">
        <v>1134</v>
      </c>
      <c r="B4744" t="s">
        <v>678</v>
      </c>
    </row>
    <row r="4745" spans="1:2" x14ac:dyDescent="0.25">
      <c r="A4745" t="s">
        <v>666</v>
      </c>
      <c r="B4745" t="s">
        <v>1135</v>
      </c>
    </row>
    <row r="4746" spans="1:2" x14ac:dyDescent="0.25">
      <c r="A4746">
        <v>0</v>
      </c>
      <c r="B4746">
        <v>0</v>
      </c>
    </row>
    <row r="4747" spans="1:2" x14ac:dyDescent="0.25">
      <c r="A4747">
        <v>400</v>
      </c>
      <c r="B4747">
        <v>0</v>
      </c>
    </row>
    <row r="4748" spans="1:2" x14ac:dyDescent="0.25">
      <c r="A4748">
        <v>460</v>
      </c>
      <c r="B4748">
        <v>31.026408</v>
      </c>
    </row>
    <row r="4749" spans="1:2" x14ac:dyDescent="0.25">
      <c r="A4749">
        <v>600</v>
      </c>
      <c r="B4749">
        <v>62.052816</v>
      </c>
    </row>
    <row r="4750" spans="1:2" x14ac:dyDescent="0.25">
      <c r="A4750">
        <v>740</v>
      </c>
      <c r="B4750">
        <v>93.079223999999996</v>
      </c>
    </row>
    <row r="4751" spans="1:2" x14ac:dyDescent="0.25">
      <c r="A4751">
        <v>1140</v>
      </c>
      <c r="B4751">
        <v>210.290098</v>
      </c>
    </row>
    <row r="4752" spans="1:2" x14ac:dyDescent="0.25">
      <c r="A4752">
        <v>1220</v>
      </c>
      <c r="B4752">
        <v>275.79029200000002</v>
      </c>
    </row>
    <row r="4753" spans="1:2" x14ac:dyDescent="0.25">
      <c r="A4753">
        <v>1320</v>
      </c>
      <c r="B4753">
        <v>324.05359299999998</v>
      </c>
    </row>
    <row r="4754" spans="1:2" x14ac:dyDescent="0.25">
      <c r="A4754">
        <v>1560</v>
      </c>
      <c r="B4754">
        <v>434.36971</v>
      </c>
    </row>
    <row r="4755" spans="1:2" x14ac:dyDescent="0.25">
      <c r="A4755">
        <v>1660</v>
      </c>
      <c r="B4755">
        <v>479.185632</v>
      </c>
    </row>
    <row r="4756" spans="1:2" x14ac:dyDescent="0.25">
      <c r="A4756">
        <v>1760</v>
      </c>
      <c r="B4756">
        <v>548.13320499999998</v>
      </c>
    </row>
    <row r="4757" spans="1:2" x14ac:dyDescent="0.25">
      <c r="A4757">
        <v>1780</v>
      </c>
      <c r="B4757">
        <v>579.15961300000004</v>
      </c>
    </row>
    <row r="4758" spans="1:2" x14ac:dyDescent="0.25">
      <c r="A4758">
        <v>1800</v>
      </c>
      <c r="B4758">
        <v>875.63417700000002</v>
      </c>
    </row>
    <row r="4760" spans="1:2" x14ac:dyDescent="0.25">
      <c r="A4760" t="s">
        <v>1136</v>
      </c>
      <c r="B4760" t="s">
        <v>679</v>
      </c>
    </row>
    <row r="4761" spans="1:2" x14ac:dyDescent="0.25">
      <c r="A4761" t="s">
        <v>3</v>
      </c>
      <c r="B4761" t="s">
        <v>6</v>
      </c>
    </row>
    <row r="4762" spans="1:2" x14ac:dyDescent="0.25">
      <c r="A4762">
        <v>1</v>
      </c>
      <c r="B4762">
        <v>0</v>
      </c>
    </row>
    <row r="4763" spans="1:2" x14ac:dyDescent="0.25">
      <c r="A4763">
        <v>2</v>
      </c>
      <c r="B4763">
        <v>200</v>
      </c>
    </row>
    <row r="4764" spans="1:2" x14ac:dyDescent="0.25">
      <c r="A4764">
        <v>3</v>
      </c>
      <c r="B4764">
        <v>480</v>
      </c>
    </row>
    <row r="4765" spans="1:2" x14ac:dyDescent="0.25">
      <c r="A4765">
        <v>4</v>
      </c>
      <c r="B4765">
        <v>1000</v>
      </c>
    </row>
    <row r="4766" spans="1:2" x14ac:dyDescent="0.25">
      <c r="A4766">
        <v>5</v>
      </c>
      <c r="B4766">
        <v>1040</v>
      </c>
    </row>
    <row r="4767" spans="1:2" x14ac:dyDescent="0.25">
      <c r="A4767">
        <v>6</v>
      </c>
      <c r="B4767">
        <v>1600</v>
      </c>
    </row>
    <row r="4768" spans="1:2" x14ac:dyDescent="0.25">
      <c r="A4768">
        <v>7</v>
      </c>
      <c r="B4768">
        <v>1700</v>
      </c>
    </row>
    <row r="4769" spans="1:2" x14ac:dyDescent="0.25">
      <c r="A4769">
        <v>8</v>
      </c>
      <c r="B4769">
        <v>1740</v>
      </c>
    </row>
    <row r="4770" spans="1:2" x14ac:dyDescent="0.25">
      <c r="A4770">
        <v>9</v>
      </c>
      <c r="B4770">
        <v>1880</v>
      </c>
    </row>
    <row r="4771" spans="1:2" x14ac:dyDescent="0.25">
      <c r="A4771">
        <v>10</v>
      </c>
      <c r="B4771">
        <v>1920</v>
      </c>
    </row>
    <row r="4773" spans="1:2" x14ac:dyDescent="0.25">
      <c r="A4773" t="s">
        <v>1137</v>
      </c>
      <c r="B4773" t="s">
        <v>680</v>
      </c>
    </row>
    <row r="4774" spans="1:2" x14ac:dyDescent="0.25">
      <c r="A4774" t="s">
        <v>666</v>
      </c>
      <c r="B4774" t="s">
        <v>1135</v>
      </c>
    </row>
    <row r="4775" spans="1:2" x14ac:dyDescent="0.25">
      <c r="A4775">
        <v>0</v>
      </c>
      <c r="B4775">
        <v>0</v>
      </c>
    </row>
    <row r="4776" spans="1:2" x14ac:dyDescent="0.25">
      <c r="A4776">
        <v>200</v>
      </c>
      <c r="B4776">
        <v>0</v>
      </c>
    </row>
    <row r="4777" spans="1:2" x14ac:dyDescent="0.25">
      <c r="A4777">
        <v>480</v>
      </c>
      <c r="B4777">
        <v>65.500193999999993</v>
      </c>
    </row>
    <row r="4778" spans="1:2" x14ac:dyDescent="0.25">
      <c r="A4778">
        <v>1000</v>
      </c>
      <c r="B4778">
        <v>203.39534</v>
      </c>
    </row>
    <row r="4779" spans="1:2" x14ac:dyDescent="0.25">
      <c r="A4779">
        <v>1040</v>
      </c>
      <c r="B4779">
        <v>337.84310799999997</v>
      </c>
    </row>
    <row r="4780" spans="1:2" x14ac:dyDescent="0.25">
      <c r="A4780">
        <v>1600</v>
      </c>
      <c r="B4780">
        <v>337.84310799999997</v>
      </c>
    </row>
    <row r="4781" spans="1:2" x14ac:dyDescent="0.25">
      <c r="A4781">
        <v>1700</v>
      </c>
      <c r="B4781">
        <v>355.08000099999998</v>
      </c>
    </row>
    <row r="4782" spans="1:2" x14ac:dyDescent="0.25">
      <c r="A4782">
        <v>1740</v>
      </c>
      <c r="B4782">
        <v>368.86951599999998</v>
      </c>
    </row>
    <row r="4783" spans="1:2" x14ac:dyDescent="0.25">
      <c r="A4783">
        <v>1880</v>
      </c>
      <c r="B4783">
        <v>582.60699199999999</v>
      </c>
    </row>
    <row r="4784" spans="1:2" x14ac:dyDescent="0.25">
      <c r="A4784">
        <v>1920</v>
      </c>
      <c r="B4784">
        <v>875.63417700000002</v>
      </c>
    </row>
    <row r="4786" spans="1:2" x14ac:dyDescent="0.25">
      <c r="A4786" t="s">
        <v>1138</v>
      </c>
      <c r="B4786" t="s">
        <v>681</v>
      </c>
    </row>
    <row r="4787" spans="1:2" x14ac:dyDescent="0.25">
      <c r="A4787" t="s">
        <v>3</v>
      </c>
      <c r="B4787" t="s">
        <v>6</v>
      </c>
    </row>
    <row r="4788" spans="1:2" x14ac:dyDescent="0.25">
      <c r="A4788">
        <v>1</v>
      </c>
      <c r="B4788">
        <v>340</v>
      </c>
    </row>
    <row r="4789" spans="1:2" x14ac:dyDescent="0.25">
      <c r="A4789">
        <v>2</v>
      </c>
      <c r="B4789">
        <v>500</v>
      </c>
    </row>
    <row r="4790" spans="1:2" x14ac:dyDescent="0.25">
      <c r="A4790">
        <v>3</v>
      </c>
      <c r="B4790">
        <v>1440</v>
      </c>
    </row>
    <row r="4791" spans="1:2" x14ac:dyDescent="0.25">
      <c r="A4791">
        <v>4</v>
      </c>
      <c r="B4791">
        <v>1840</v>
      </c>
    </row>
    <row r="4792" spans="1:2" x14ac:dyDescent="0.25">
      <c r="A4792">
        <v>5</v>
      </c>
      <c r="B4792">
        <v>2200</v>
      </c>
    </row>
    <row r="4793" spans="1:2" x14ac:dyDescent="0.25">
      <c r="A4793">
        <v>6</v>
      </c>
      <c r="B4793">
        <v>2220</v>
      </c>
    </row>
    <row r="4794" spans="1:2" x14ac:dyDescent="0.25">
      <c r="A4794">
        <v>7</v>
      </c>
      <c r="B4794">
        <v>3500</v>
      </c>
    </row>
    <row r="4795" spans="1:2" x14ac:dyDescent="0.25">
      <c r="A4795">
        <v>8</v>
      </c>
      <c r="B4795">
        <v>3520</v>
      </c>
    </row>
    <row r="4797" spans="1:2" x14ac:dyDescent="0.25">
      <c r="A4797" t="s">
        <v>1139</v>
      </c>
      <c r="B4797" t="s">
        <v>682</v>
      </c>
    </row>
    <row r="4798" spans="1:2" x14ac:dyDescent="0.25">
      <c r="A4798" t="s">
        <v>666</v>
      </c>
      <c r="B4798" t="s">
        <v>1135</v>
      </c>
    </row>
    <row r="4799" spans="1:2" x14ac:dyDescent="0.25">
      <c r="A4799">
        <v>340</v>
      </c>
      <c r="B4799">
        <v>0</v>
      </c>
    </row>
    <row r="4800" spans="1:2" x14ac:dyDescent="0.25">
      <c r="A4800">
        <v>500</v>
      </c>
      <c r="B4800">
        <v>75.842330000000004</v>
      </c>
    </row>
    <row r="4801" spans="1:2" x14ac:dyDescent="0.25">
      <c r="A4801">
        <v>1440</v>
      </c>
      <c r="B4801">
        <v>210.290098</v>
      </c>
    </row>
    <row r="4802" spans="1:2" x14ac:dyDescent="0.25">
      <c r="A4802">
        <v>1840</v>
      </c>
      <c r="B4802">
        <v>296.47456399999999</v>
      </c>
    </row>
    <row r="4803" spans="1:2" x14ac:dyDescent="0.25">
      <c r="A4803">
        <v>2200</v>
      </c>
      <c r="B4803">
        <v>492.97514699999999</v>
      </c>
    </row>
    <row r="4804" spans="1:2" x14ac:dyDescent="0.25">
      <c r="A4804">
        <v>2220</v>
      </c>
      <c r="B4804">
        <v>879.08155599999998</v>
      </c>
    </row>
    <row r="4805" spans="1:2" x14ac:dyDescent="0.25">
      <c r="A4805">
        <v>3500</v>
      </c>
      <c r="B4805">
        <v>879.08155599999998</v>
      </c>
    </row>
    <row r="4806" spans="1:2" x14ac:dyDescent="0.25">
      <c r="A4806">
        <v>3520</v>
      </c>
      <c r="B4806">
        <v>879.08155599999998</v>
      </c>
    </row>
    <row r="4808" spans="1:2" x14ac:dyDescent="0.25">
      <c r="A4808" t="s">
        <v>683</v>
      </c>
      <c r="B4808" t="s">
        <v>684</v>
      </c>
    </row>
    <row r="4809" spans="1:2" x14ac:dyDescent="0.25">
      <c r="A4809" t="s">
        <v>3</v>
      </c>
      <c r="B4809" t="s">
        <v>9</v>
      </c>
    </row>
    <row r="4810" spans="1:2" x14ac:dyDescent="0.25">
      <c r="A4810">
        <v>1</v>
      </c>
      <c r="B4810">
        <v>0</v>
      </c>
    </row>
    <row r="4811" spans="1:2" x14ac:dyDescent="0.25">
      <c r="A4811">
        <v>2</v>
      </c>
      <c r="B4811">
        <v>20</v>
      </c>
    </row>
    <row r="4812" spans="1:2" x14ac:dyDescent="0.25">
      <c r="A4812">
        <v>3</v>
      </c>
      <c r="B4812">
        <v>40</v>
      </c>
    </row>
    <row r="4813" spans="1:2" x14ac:dyDescent="0.25">
      <c r="A4813">
        <v>4</v>
      </c>
      <c r="B4813">
        <v>60</v>
      </c>
    </row>
    <row r="4814" spans="1:2" x14ac:dyDescent="0.25">
      <c r="A4814">
        <v>5</v>
      </c>
      <c r="B4814">
        <v>80</v>
      </c>
    </row>
    <row r="4815" spans="1:2" x14ac:dyDescent="0.25">
      <c r="A4815">
        <v>6</v>
      </c>
      <c r="B4815">
        <v>100</v>
      </c>
    </row>
    <row r="4817" spans="1:2" x14ac:dyDescent="0.25">
      <c r="A4817" t="s">
        <v>1140</v>
      </c>
      <c r="B4817" t="s">
        <v>685</v>
      </c>
    </row>
    <row r="4818" spans="1:2" x14ac:dyDescent="0.25">
      <c r="A4818" t="s">
        <v>424</v>
      </c>
      <c r="B4818" t="s">
        <v>302</v>
      </c>
    </row>
    <row r="4819" spans="1:2" x14ac:dyDescent="0.25">
      <c r="A4819">
        <v>0</v>
      </c>
      <c r="B4819">
        <v>0</v>
      </c>
    </row>
    <row r="4820" spans="1:2" x14ac:dyDescent="0.25">
      <c r="A4820">
        <v>20</v>
      </c>
      <c r="B4820">
        <v>20</v>
      </c>
    </row>
    <row r="4821" spans="1:2" x14ac:dyDescent="0.25">
      <c r="A4821">
        <v>40</v>
      </c>
      <c r="B4821">
        <v>40</v>
      </c>
    </row>
    <row r="4822" spans="1:2" x14ac:dyDescent="0.25">
      <c r="A4822">
        <v>60</v>
      </c>
      <c r="B4822">
        <v>60</v>
      </c>
    </row>
    <row r="4823" spans="1:2" x14ac:dyDescent="0.25">
      <c r="A4823">
        <v>80</v>
      </c>
      <c r="B4823">
        <v>80</v>
      </c>
    </row>
    <row r="4824" spans="1:2" x14ac:dyDescent="0.25">
      <c r="A4824">
        <v>100</v>
      </c>
      <c r="B4824">
        <v>100</v>
      </c>
    </row>
    <row r="4826" spans="1:2" x14ac:dyDescent="0.25">
      <c r="A4826" t="s">
        <v>686</v>
      </c>
      <c r="B4826" t="s">
        <v>687</v>
      </c>
    </row>
    <row r="4827" spans="1:2" x14ac:dyDescent="0.25">
      <c r="A4827" t="s">
        <v>3</v>
      </c>
      <c r="B4827" t="s">
        <v>6</v>
      </c>
    </row>
    <row r="4828" spans="1:2" x14ac:dyDescent="0.25">
      <c r="A4828">
        <v>1</v>
      </c>
      <c r="B4828">
        <v>0</v>
      </c>
    </row>
    <row r="4829" spans="1:2" x14ac:dyDescent="0.25">
      <c r="A4829">
        <v>2</v>
      </c>
      <c r="B4829">
        <v>720</v>
      </c>
    </row>
    <row r="4830" spans="1:2" x14ac:dyDescent="0.25">
      <c r="A4830">
        <v>3</v>
      </c>
      <c r="B4830">
        <v>1420</v>
      </c>
    </row>
    <row r="4831" spans="1:2" x14ac:dyDescent="0.25">
      <c r="A4831">
        <v>4</v>
      </c>
      <c r="B4831">
        <v>2140</v>
      </c>
    </row>
    <row r="4832" spans="1:2" x14ac:dyDescent="0.25">
      <c r="A4832">
        <v>5</v>
      </c>
      <c r="B4832">
        <v>2860</v>
      </c>
    </row>
    <row r="4833" spans="1:2" x14ac:dyDescent="0.25">
      <c r="A4833">
        <v>6</v>
      </c>
      <c r="B4833">
        <v>3580</v>
      </c>
    </row>
    <row r="4834" spans="1:2" x14ac:dyDescent="0.25">
      <c r="A4834">
        <v>7</v>
      </c>
      <c r="B4834">
        <v>4280</v>
      </c>
    </row>
    <row r="4835" spans="1:2" x14ac:dyDescent="0.25">
      <c r="A4835">
        <v>8</v>
      </c>
      <c r="B4835">
        <v>4500</v>
      </c>
    </row>
    <row r="4837" spans="1:2" x14ac:dyDescent="0.25">
      <c r="A4837" t="s">
        <v>688</v>
      </c>
      <c r="B4837" t="s">
        <v>689</v>
      </c>
    </row>
    <row r="4838" spans="1:2" x14ac:dyDescent="0.25">
      <c r="A4838" t="s">
        <v>666</v>
      </c>
      <c r="B4838" t="s">
        <v>9</v>
      </c>
    </row>
    <row r="4839" spans="1:2" x14ac:dyDescent="0.25">
      <c r="A4839">
        <v>0</v>
      </c>
      <c r="B4839">
        <v>7.75</v>
      </c>
    </row>
    <row r="4840" spans="1:2" x14ac:dyDescent="0.25">
      <c r="A4840">
        <v>720</v>
      </c>
      <c r="B4840">
        <v>7.75</v>
      </c>
    </row>
    <row r="4841" spans="1:2" x14ac:dyDescent="0.25">
      <c r="A4841">
        <v>1420</v>
      </c>
      <c r="B4841">
        <v>7.75</v>
      </c>
    </row>
    <row r="4842" spans="1:2" x14ac:dyDescent="0.25">
      <c r="A4842">
        <v>2140</v>
      </c>
      <c r="B4842">
        <v>7.75</v>
      </c>
    </row>
    <row r="4843" spans="1:2" x14ac:dyDescent="0.25">
      <c r="A4843">
        <v>2860</v>
      </c>
      <c r="B4843">
        <v>7.75</v>
      </c>
    </row>
    <row r="4844" spans="1:2" x14ac:dyDescent="0.25">
      <c r="A4844">
        <v>3580</v>
      </c>
      <c r="B4844">
        <v>7.75</v>
      </c>
    </row>
    <row r="4845" spans="1:2" x14ac:dyDescent="0.25">
      <c r="A4845">
        <v>4280</v>
      </c>
      <c r="B4845">
        <v>7.75</v>
      </c>
    </row>
    <row r="4846" spans="1:2" x14ac:dyDescent="0.25">
      <c r="A4846">
        <v>4500</v>
      </c>
      <c r="B4846">
        <v>7.75</v>
      </c>
    </row>
    <row r="4848" spans="1:2" x14ac:dyDescent="0.25">
      <c r="A4848" t="s">
        <v>690</v>
      </c>
      <c r="B4848" t="s">
        <v>691</v>
      </c>
    </row>
    <row r="4849" spans="1:2" x14ac:dyDescent="0.25">
      <c r="A4849" t="s">
        <v>3</v>
      </c>
      <c r="B4849" t="s">
        <v>6</v>
      </c>
    </row>
    <row r="4850" spans="1:2" x14ac:dyDescent="0.25">
      <c r="A4850">
        <v>1</v>
      </c>
      <c r="B4850">
        <v>0</v>
      </c>
    </row>
    <row r="4851" spans="1:2" x14ac:dyDescent="0.25">
      <c r="A4851">
        <v>2</v>
      </c>
      <c r="B4851">
        <v>1100</v>
      </c>
    </row>
    <row r="4852" spans="1:2" x14ac:dyDescent="0.25">
      <c r="A4852">
        <v>3</v>
      </c>
      <c r="B4852">
        <v>1500</v>
      </c>
    </row>
    <row r="4853" spans="1:2" x14ac:dyDescent="0.25">
      <c r="A4853">
        <v>4</v>
      </c>
      <c r="B4853">
        <v>1780</v>
      </c>
    </row>
    <row r="4854" spans="1:2" x14ac:dyDescent="0.25">
      <c r="A4854">
        <v>5</v>
      </c>
      <c r="B4854">
        <v>1940</v>
      </c>
    </row>
    <row r="4855" spans="1:2" x14ac:dyDescent="0.25">
      <c r="A4855">
        <v>6</v>
      </c>
      <c r="B4855">
        <v>1960</v>
      </c>
    </row>
    <row r="4856" spans="1:2" x14ac:dyDescent="0.25">
      <c r="A4856">
        <v>7</v>
      </c>
      <c r="B4856">
        <v>1980</v>
      </c>
    </row>
    <row r="4857" spans="1:2" x14ac:dyDescent="0.25">
      <c r="A4857">
        <v>8</v>
      </c>
      <c r="B4857">
        <v>5100</v>
      </c>
    </row>
    <row r="4859" spans="1:2" x14ac:dyDescent="0.25">
      <c r="A4859" t="s">
        <v>692</v>
      </c>
      <c r="B4859" t="s">
        <v>693</v>
      </c>
    </row>
    <row r="4860" spans="1:2" x14ac:dyDescent="0.25">
      <c r="A4860" t="s">
        <v>666</v>
      </c>
      <c r="B4860" t="s">
        <v>9</v>
      </c>
    </row>
    <row r="4861" spans="1:2" x14ac:dyDescent="0.25">
      <c r="A4861">
        <v>0</v>
      </c>
      <c r="B4861">
        <v>0</v>
      </c>
    </row>
    <row r="4862" spans="1:2" x14ac:dyDescent="0.25">
      <c r="A4862">
        <v>1100</v>
      </c>
      <c r="B4862">
        <v>0</v>
      </c>
    </row>
    <row r="4863" spans="1:2" x14ac:dyDescent="0.25">
      <c r="A4863">
        <v>1500</v>
      </c>
      <c r="B4863">
        <v>10.75</v>
      </c>
    </row>
    <row r="4864" spans="1:2" x14ac:dyDescent="0.25">
      <c r="A4864">
        <v>1780</v>
      </c>
      <c r="B4864">
        <v>53.75</v>
      </c>
    </row>
    <row r="4865" spans="1:2" x14ac:dyDescent="0.25">
      <c r="A4865">
        <v>1940</v>
      </c>
      <c r="B4865">
        <v>83.25</v>
      </c>
    </row>
    <row r="4866" spans="1:2" x14ac:dyDescent="0.25">
      <c r="A4866">
        <v>1960</v>
      </c>
      <c r="B4866">
        <v>98.25</v>
      </c>
    </row>
    <row r="4867" spans="1:2" x14ac:dyDescent="0.25">
      <c r="A4867">
        <v>1980</v>
      </c>
      <c r="B4867">
        <v>100</v>
      </c>
    </row>
    <row r="4868" spans="1:2" x14ac:dyDescent="0.25">
      <c r="A4868">
        <v>5100</v>
      </c>
      <c r="B4868">
        <v>100</v>
      </c>
    </row>
    <row r="4870" spans="1:2" x14ac:dyDescent="0.25">
      <c r="A4870" t="s">
        <v>694</v>
      </c>
      <c r="B4870" t="s">
        <v>695</v>
      </c>
    </row>
    <row r="4871" spans="1:2" x14ac:dyDescent="0.25">
      <c r="A4871" t="s">
        <v>3</v>
      </c>
      <c r="B4871" t="s">
        <v>6</v>
      </c>
    </row>
    <row r="4872" spans="1:2" x14ac:dyDescent="0.25">
      <c r="A4872">
        <v>1</v>
      </c>
      <c r="B4872">
        <v>340</v>
      </c>
    </row>
    <row r="4873" spans="1:2" x14ac:dyDescent="0.25">
      <c r="A4873">
        <v>2</v>
      </c>
      <c r="B4873">
        <v>500</v>
      </c>
    </row>
    <row r="4874" spans="1:2" x14ac:dyDescent="0.25">
      <c r="A4874">
        <v>3</v>
      </c>
      <c r="B4874">
        <v>1440</v>
      </c>
    </row>
    <row r="4875" spans="1:2" x14ac:dyDescent="0.25">
      <c r="A4875">
        <v>4</v>
      </c>
      <c r="B4875">
        <v>1840</v>
      </c>
    </row>
    <row r="4876" spans="1:2" x14ac:dyDescent="0.25">
      <c r="A4876">
        <v>5</v>
      </c>
      <c r="B4876">
        <v>2200</v>
      </c>
    </row>
    <row r="4877" spans="1:2" x14ac:dyDescent="0.25">
      <c r="A4877">
        <v>6</v>
      </c>
      <c r="B4877">
        <v>2220</v>
      </c>
    </row>
    <row r="4878" spans="1:2" x14ac:dyDescent="0.25">
      <c r="A4878">
        <v>7</v>
      </c>
      <c r="B4878">
        <v>3500</v>
      </c>
    </row>
    <row r="4879" spans="1:2" x14ac:dyDescent="0.25">
      <c r="A4879">
        <v>8</v>
      </c>
      <c r="B4879">
        <v>3520</v>
      </c>
    </row>
    <row r="4881" spans="1:2" x14ac:dyDescent="0.25">
      <c r="A4881" t="s">
        <v>696</v>
      </c>
      <c r="B4881" t="s">
        <v>697</v>
      </c>
    </row>
    <row r="4882" spans="1:2" x14ac:dyDescent="0.25">
      <c r="A4882" t="s">
        <v>666</v>
      </c>
      <c r="B4882" t="s">
        <v>9</v>
      </c>
    </row>
    <row r="4883" spans="1:2" x14ac:dyDescent="0.25">
      <c r="A4883">
        <v>340</v>
      </c>
      <c r="B4883">
        <v>0</v>
      </c>
    </row>
    <row r="4884" spans="1:2" x14ac:dyDescent="0.25">
      <c r="A4884">
        <v>500</v>
      </c>
      <c r="B4884">
        <v>11</v>
      </c>
    </row>
    <row r="4885" spans="1:2" x14ac:dyDescent="0.25">
      <c r="A4885">
        <v>1440</v>
      </c>
      <c r="B4885">
        <v>30.5</v>
      </c>
    </row>
    <row r="4886" spans="1:2" x14ac:dyDescent="0.25">
      <c r="A4886">
        <v>1840</v>
      </c>
      <c r="B4886">
        <v>43</v>
      </c>
    </row>
    <row r="4887" spans="1:2" x14ac:dyDescent="0.25">
      <c r="A4887">
        <v>2200</v>
      </c>
      <c r="B4887">
        <v>71.5</v>
      </c>
    </row>
    <row r="4888" spans="1:2" x14ac:dyDescent="0.25">
      <c r="A4888">
        <v>2220</v>
      </c>
      <c r="B4888">
        <v>87.5</v>
      </c>
    </row>
    <row r="4889" spans="1:2" x14ac:dyDescent="0.25">
      <c r="A4889">
        <v>3500</v>
      </c>
      <c r="B4889">
        <v>97.5</v>
      </c>
    </row>
    <row r="4890" spans="1:2" x14ac:dyDescent="0.25">
      <c r="A4890">
        <v>3520</v>
      </c>
      <c r="B4890">
        <v>100</v>
      </c>
    </row>
    <row r="4892" spans="1:2" x14ac:dyDescent="0.25">
      <c r="A4892" t="s">
        <v>698</v>
      </c>
      <c r="B4892" t="s">
        <v>699</v>
      </c>
    </row>
    <row r="4893" spans="1:2" x14ac:dyDescent="0.25">
      <c r="A4893" t="s">
        <v>3</v>
      </c>
      <c r="B4893" t="s">
        <v>6</v>
      </c>
    </row>
    <row r="4894" spans="1:2" x14ac:dyDescent="0.25">
      <c r="A4894">
        <v>1</v>
      </c>
      <c r="B4894">
        <v>1090</v>
      </c>
    </row>
    <row r="4895" spans="1:2" x14ac:dyDescent="0.25">
      <c r="A4895">
        <v>2</v>
      </c>
      <c r="B4895">
        <v>1100</v>
      </c>
    </row>
    <row r="4896" spans="1:2" x14ac:dyDescent="0.25">
      <c r="A4896">
        <v>3</v>
      </c>
      <c r="B4896">
        <v>1500</v>
      </c>
    </row>
    <row r="4897" spans="1:2" x14ac:dyDescent="0.25">
      <c r="A4897">
        <v>4</v>
      </c>
      <c r="B4897">
        <v>1540</v>
      </c>
    </row>
    <row r="4898" spans="1:2" x14ac:dyDescent="0.25">
      <c r="A4898">
        <v>5</v>
      </c>
      <c r="B4898">
        <v>1600</v>
      </c>
    </row>
    <row r="4899" spans="1:2" x14ac:dyDescent="0.25">
      <c r="A4899">
        <v>6</v>
      </c>
      <c r="B4899">
        <v>5100</v>
      </c>
    </row>
    <row r="4900" spans="1:2" x14ac:dyDescent="0.25">
      <c r="A4900">
        <v>7</v>
      </c>
      <c r="B4900">
        <v>5200</v>
      </c>
    </row>
    <row r="4902" spans="1:2" x14ac:dyDescent="0.25">
      <c r="A4902" t="s">
        <v>700</v>
      </c>
      <c r="B4902" t="s">
        <v>701</v>
      </c>
    </row>
    <row r="4903" spans="1:2" x14ac:dyDescent="0.25">
      <c r="A4903" t="s">
        <v>666</v>
      </c>
      <c r="B4903" t="s">
        <v>9</v>
      </c>
    </row>
    <row r="4904" spans="1:2" x14ac:dyDescent="0.25">
      <c r="A4904">
        <v>1090</v>
      </c>
      <c r="B4904">
        <v>0</v>
      </c>
    </row>
    <row r="4905" spans="1:2" x14ac:dyDescent="0.25">
      <c r="A4905">
        <v>1100</v>
      </c>
      <c r="B4905">
        <v>23</v>
      </c>
    </row>
    <row r="4906" spans="1:2" x14ac:dyDescent="0.25">
      <c r="A4906">
        <v>1500</v>
      </c>
      <c r="B4906">
        <v>69.5</v>
      </c>
    </row>
    <row r="4907" spans="1:2" x14ac:dyDescent="0.25">
      <c r="A4907">
        <v>1540</v>
      </c>
      <c r="B4907">
        <v>79.25</v>
      </c>
    </row>
    <row r="4908" spans="1:2" x14ac:dyDescent="0.25">
      <c r="A4908">
        <v>1600</v>
      </c>
      <c r="B4908">
        <v>93</v>
      </c>
    </row>
    <row r="4909" spans="1:2" x14ac:dyDescent="0.25">
      <c r="A4909">
        <v>5100</v>
      </c>
      <c r="B4909">
        <v>100</v>
      </c>
    </row>
    <row r="4910" spans="1:2" x14ac:dyDescent="0.25">
      <c r="A4910">
        <v>5200</v>
      </c>
      <c r="B4910">
        <v>100</v>
      </c>
    </row>
    <row r="4912" spans="1:2" x14ac:dyDescent="0.25">
      <c r="A4912" t="s">
        <v>702</v>
      </c>
      <c r="B4912" t="s">
        <v>703</v>
      </c>
    </row>
    <row r="4913" spans="1:2" x14ac:dyDescent="0.25">
      <c r="A4913" t="s">
        <v>3</v>
      </c>
      <c r="B4913" t="s">
        <v>6</v>
      </c>
    </row>
    <row r="4914" spans="1:2" x14ac:dyDescent="0.25">
      <c r="A4914">
        <v>1</v>
      </c>
      <c r="B4914">
        <v>0</v>
      </c>
    </row>
    <row r="4915" spans="1:2" x14ac:dyDescent="0.25">
      <c r="A4915">
        <v>2</v>
      </c>
      <c r="B4915">
        <v>1790</v>
      </c>
    </row>
    <row r="4916" spans="1:2" x14ac:dyDescent="0.25">
      <c r="A4916">
        <v>3</v>
      </c>
      <c r="B4916">
        <v>1800</v>
      </c>
    </row>
    <row r="4917" spans="1:2" x14ac:dyDescent="0.25">
      <c r="A4917">
        <v>4</v>
      </c>
      <c r="B4917">
        <v>2300</v>
      </c>
    </row>
    <row r="4918" spans="1:2" x14ac:dyDescent="0.25">
      <c r="A4918">
        <v>5</v>
      </c>
      <c r="B4918">
        <v>2400</v>
      </c>
    </row>
    <row r="4919" spans="1:2" x14ac:dyDescent="0.25">
      <c r="A4919">
        <v>6</v>
      </c>
      <c r="B4919">
        <v>2700</v>
      </c>
    </row>
    <row r="4920" spans="1:2" x14ac:dyDescent="0.25">
      <c r="A4920">
        <v>7</v>
      </c>
      <c r="B4920">
        <v>3000</v>
      </c>
    </row>
    <row r="4921" spans="1:2" x14ac:dyDescent="0.25">
      <c r="A4921">
        <v>8</v>
      </c>
      <c r="B4921">
        <v>4500</v>
      </c>
    </row>
    <row r="4923" spans="1:2" x14ac:dyDescent="0.25">
      <c r="A4923" t="s">
        <v>704</v>
      </c>
      <c r="B4923" t="s">
        <v>705</v>
      </c>
    </row>
    <row r="4924" spans="1:2" x14ac:dyDescent="0.25">
      <c r="A4924" t="s">
        <v>3</v>
      </c>
      <c r="B4924" t="s">
        <v>143</v>
      </c>
    </row>
    <row r="4925" spans="1:2" x14ac:dyDescent="0.25">
      <c r="A4925">
        <v>1</v>
      </c>
      <c r="B4925">
        <v>0</v>
      </c>
    </row>
    <row r="4926" spans="1:2" x14ac:dyDescent="0.25">
      <c r="A4926">
        <v>2</v>
      </c>
      <c r="B4926">
        <v>17.187495999999999</v>
      </c>
    </row>
    <row r="4927" spans="1:2" x14ac:dyDescent="0.25">
      <c r="A4927">
        <v>3</v>
      </c>
      <c r="B4927">
        <v>18.171869999999998</v>
      </c>
    </row>
    <row r="4928" spans="1:2" x14ac:dyDescent="0.25">
      <c r="A4928">
        <v>4</v>
      </c>
      <c r="B4928">
        <v>29.468741999999999</v>
      </c>
    </row>
    <row r="4930" spans="1:5" x14ac:dyDescent="0.25">
      <c r="A4930" t="s">
        <v>706</v>
      </c>
      <c r="B4930" t="s">
        <v>707</v>
      </c>
    </row>
    <row r="4931" spans="1:5" x14ac:dyDescent="0.25">
      <c r="B4931" t="s">
        <v>708</v>
      </c>
    </row>
    <row r="4932" spans="1:5" x14ac:dyDescent="0.25">
      <c r="A4932" t="s">
        <v>666</v>
      </c>
      <c r="B4932">
        <v>0</v>
      </c>
      <c r="C4932">
        <v>17.2</v>
      </c>
      <c r="D4932">
        <v>18.2</v>
      </c>
      <c r="E4932">
        <v>29.5</v>
      </c>
    </row>
    <row r="4933" spans="1:5" x14ac:dyDescent="0.25">
      <c r="A4933">
        <v>0</v>
      </c>
      <c r="B4933">
        <v>0</v>
      </c>
      <c r="C4933">
        <v>0</v>
      </c>
      <c r="D4933">
        <v>0</v>
      </c>
      <c r="E4933">
        <v>0</v>
      </c>
    </row>
    <row r="4934" spans="1:5" x14ac:dyDescent="0.25">
      <c r="A4934">
        <v>1790</v>
      </c>
      <c r="B4934">
        <v>0</v>
      </c>
      <c r="C4934">
        <v>0</v>
      </c>
      <c r="D4934">
        <v>0</v>
      </c>
      <c r="E4934">
        <v>0</v>
      </c>
    </row>
    <row r="4935" spans="1:5" x14ac:dyDescent="0.25">
      <c r="A4935">
        <v>1800</v>
      </c>
      <c r="B4935">
        <v>55.25</v>
      </c>
      <c r="C4935">
        <v>55.25</v>
      </c>
      <c r="D4935">
        <v>55.25</v>
      </c>
      <c r="E4935">
        <v>55.25</v>
      </c>
    </row>
    <row r="4936" spans="1:5" x14ac:dyDescent="0.25">
      <c r="A4936">
        <v>2300</v>
      </c>
      <c r="B4936">
        <v>60.5</v>
      </c>
      <c r="C4936">
        <v>60.5</v>
      </c>
      <c r="D4936">
        <v>60.5</v>
      </c>
      <c r="E4936">
        <v>60.5</v>
      </c>
    </row>
    <row r="4937" spans="1:5" x14ac:dyDescent="0.25">
      <c r="A4937">
        <v>2400</v>
      </c>
      <c r="B4937">
        <v>87.5</v>
      </c>
      <c r="C4937">
        <v>87.5</v>
      </c>
      <c r="D4937">
        <v>87.5</v>
      </c>
      <c r="E4937">
        <v>87.5</v>
      </c>
    </row>
    <row r="4938" spans="1:5" x14ac:dyDescent="0.25">
      <c r="A4938">
        <v>2700</v>
      </c>
      <c r="B4938">
        <v>100.5</v>
      </c>
      <c r="C4938">
        <v>100.5</v>
      </c>
      <c r="D4938">
        <v>100.5</v>
      </c>
      <c r="E4938">
        <v>100.5</v>
      </c>
    </row>
    <row r="4939" spans="1:5" x14ac:dyDescent="0.25">
      <c r="A4939">
        <v>3000</v>
      </c>
      <c r="B4939">
        <v>166.75</v>
      </c>
      <c r="C4939">
        <v>166.75</v>
      </c>
      <c r="D4939">
        <v>166.75</v>
      </c>
      <c r="E4939">
        <v>166.75</v>
      </c>
    </row>
    <row r="4940" spans="1:5" x14ac:dyDescent="0.25">
      <c r="A4940">
        <v>4500</v>
      </c>
      <c r="B4940">
        <v>166.75</v>
      </c>
      <c r="C4940">
        <v>166.75</v>
      </c>
      <c r="D4940">
        <v>166.75</v>
      </c>
      <c r="E4940">
        <v>166.75</v>
      </c>
    </row>
    <row r="4942" spans="1:5" x14ac:dyDescent="0.25">
      <c r="A4942" t="s">
        <v>709</v>
      </c>
      <c r="B4942" t="s">
        <v>710</v>
      </c>
    </row>
    <row r="4943" spans="1:5" x14ac:dyDescent="0.25">
      <c r="A4943" t="s">
        <v>3</v>
      </c>
      <c r="B4943" t="s">
        <v>6</v>
      </c>
    </row>
    <row r="4944" spans="1:5" x14ac:dyDescent="0.25">
      <c r="A4944">
        <v>1</v>
      </c>
      <c r="B4944">
        <v>340</v>
      </c>
    </row>
    <row r="4945" spans="1:2" x14ac:dyDescent="0.25">
      <c r="A4945">
        <v>2</v>
      </c>
      <c r="B4945">
        <v>500</v>
      </c>
    </row>
    <row r="4946" spans="1:2" x14ac:dyDescent="0.25">
      <c r="A4946">
        <v>3</v>
      </c>
      <c r="B4946">
        <v>1440</v>
      </c>
    </row>
    <row r="4947" spans="1:2" x14ac:dyDescent="0.25">
      <c r="A4947">
        <v>4</v>
      </c>
      <c r="B4947">
        <v>1840</v>
      </c>
    </row>
    <row r="4948" spans="1:2" x14ac:dyDescent="0.25">
      <c r="A4948">
        <v>5</v>
      </c>
      <c r="B4948">
        <v>2200</v>
      </c>
    </row>
    <row r="4949" spans="1:2" x14ac:dyDescent="0.25">
      <c r="A4949">
        <v>6</v>
      </c>
      <c r="B4949">
        <v>2220</v>
      </c>
    </row>
    <row r="4950" spans="1:2" x14ac:dyDescent="0.25">
      <c r="A4950">
        <v>7</v>
      </c>
      <c r="B4950">
        <v>3500</v>
      </c>
    </row>
    <row r="4951" spans="1:2" x14ac:dyDescent="0.25">
      <c r="A4951">
        <v>8</v>
      </c>
      <c r="B4951">
        <v>3520</v>
      </c>
    </row>
    <row r="4953" spans="1:2" x14ac:dyDescent="0.25">
      <c r="A4953" t="s">
        <v>711</v>
      </c>
      <c r="B4953" t="s">
        <v>712</v>
      </c>
    </row>
    <row r="4954" spans="1:2" x14ac:dyDescent="0.25">
      <c r="A4954" t="s">
        <v>3</v>
      </c>
      <c r="B4954" t="s">
        <v>143</v>
      </c>
    </row>
    <row r="4955" spans="1:2" x14ac:dyDescent="0.25">
      <c r="A4955">
        <v>1</v>
      </c>
      <c r="B4955">
        <v>0</v>
      </c>
    </row>
    <row r="4956" spans="1:2" x14ac:dyDescent="0.25">
      <c r="A4956">
        <v>2</v>
      </c>
      <c r="B4956">
        <v>17.187495999999999</v>
      </c>
    </row>
    <row r="4957" spans="1:2" x14ac:dyDescent="0.25">
      <c r="A4957">
        <v>3</v>
      </c>
      <c r="B4957">
        <v>18.171869999999998</v>
      </c>
    </row>
    <row r="4958" spans="1:2" x14ac:dyDescent="0.25">
      <c r="A4958">
        <v>4</v>
      </c>
      <c r="B4958">
        <v>29.468741999999999</v>
      </c>
    </row>
    <row r="4960" spans="1:2" x14ac:dyDescent="0.25">
      <c r="A4960" t="s">
        <v>713</v>
      </c>
      <c r="B4960" t="s">
        <v>714</v>
      </c>
    </row>
    <row r="4961" spans="1:5" x14ac:dyDescent="0.25">
      <c r="B4961" t="s">
        <v>708</v>
      </c>
    </row>
    <row r="4962" spans="1:5" x14ac:dyDescent="0.25">
      <c r="A4962" t="s">
        <v>666</v>
      </c>
      <c r="B4962">
        <v>0</v>
      </c>
      <c r="C4962">
        <v>17.2</v>
      </c>
      <c r="D4962">
        <v>18.2</v>
      </c>
      <c r="E4962">
        <v>29.5</v>
      </c>
    </row>
    <row r="4963" spans="1:5" x14ac:dyDescent="0.25">
      <c r="A4963">
        <v>340</v>
      </c>
      <c r="B4963">
        <v>0</v>
      </c>
      <c r="C4963">
        <v>71.5</v>
      </c>
      <c r="D4963">
        <v>71.5</v>
      </c>
      <c r="E4963">
        <v>71.5</v>
      </c>
    </row>
    <row r="4964" spans="1:5" x14ac:dyDescent="0.25">
      <c r="A4964">
        <v>500</v>
      </c>
      <c r="B4964">
        <v>100</v>
      </c>
      <c r="C4964">
        <v>100</v>
      </c>
      <c r="D4964">
        <v>100</v>
      </c>
      <c r="E4964">
        <v>100</v>
      </c>
    </row>
    <row r="4965" spans="1:5" x14ac:dyDescent="0.25">
      <c r="A4965">
        <v>1440</v>
      </c>
      <c r="B4965">
        <v>11</v>
      </c>
      <c r="C4965">
        <v>87.5</v>
      </c>
      <c r="D4965">
        <v>87.5</v>
      </c>
      <c r="E4965">
        <v>87.5</v>
      </c>
    </row>
    <row r="4966" spans="1:5" x14ac:dyDescent="0.25">
      <c r="A4966">
        <v>1840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2200</v>
      </c>
      <c r="B4967">
        <v>30.5</v>
      </c>
      <c r="C4967">
        <v>97.5</v>
      </c>
      <c r="D4967">
        <v>97.5</v>
      </c>
      <c r="E4967">
        <v>97.5</v>
      </c>
    </row>
    <row r="4968" spans="1:5" x14ac:dyDescent="0.25">
      <c r="A4968">
        <v>2220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3500</v>
      </c>
      <c r="B4969">
        <v>43</v>
      </c>
      <c r="C4969">
        <v>100</v>
      </c>
      <c r="D4969">
        <v>100</v>
      </c>
      <c r="E4969">
        <v>100</v>
      </c>
    </row>
    <row r="4970" spans="1:5" x14ac:dyDescent="0.25">
      <c r="A4970">
        <v>3520</v>
      </c>
      <c r="B4970">
        <v>100</v>
      </c>
      <c r="C4970">
        <v>100</v>
      </c>
      <c r="D4970">
        <v>100</v>
      </c>
      <c r="E4970">
        <v>100</v>
      </c>
    </row>
    <row r="4972" spans="1:5" x14ac:dyDescent="0.25">
      <c r="A4972" t="s">
        <v>715</v>
      </c>
      <c r="B4972" t="s">
        <v>716</v>
      </c>
    </row>
    <row r="4973" spans="1:5" x14ac:dyDescent="0.25">
      <c r="A4973" t="s">
        <v>3</v>
      </c>
      <c r="B4973" t="s">
        <v>6</v>
      </c>
    </row>
    <row r="4974" spans="1:5" x14ac:dyDescent="0.25">
      <c r="A4974">
        <v>1</v>
      </c>
      <c r="B4974">
        <v>0</v>
      </c>
    </row>
    <row r="4975" spans="1:5" x14ac:dyDescent="0.25">
      <c r="A4975">
        <v>2</v>
      </c>
      <c r="B4975">
        <v>1750</v>
      </c>
    </row>
    <row r="4976" spans="1:5" x14ac:dyDescent="0.25">
      <c r="A4976">
        <v>3</v>
      </c>
      <c r="B4976">
        <v>1760</v>
      </c>
    </row>
    <row r="4977" spans="1:2" x14ac:dyDescent="0.25">
      <c r="A4977">
        <v>4</v>
      </c>
      <c r="B4977">
        <v>1790</v>
      </c>
    </row>
    <row r="4978" spans="1:2" x14ac:dyDescent="0.25">
      <c r="A4978">
        <v>5</v>
      </c>
      <c r="B4978">
        <v>1800</v>
      </c>
    </row>
    <row r="4979" spans="1:2" x14ac:dyDescent="0.25">
      <c r="A4979">
        <v>6</v>
      </c>
      <c r="B4979">
        <v>2100</v>
      </c>
    </row>
    <row r="4980" spans="1:2" x14ac:dyDescent="0.25">
      <c r="A4980">
        <v>7</v>
      </c>
      <c r="B4980">
        <v>2500</v>
      </c>
    </row>
    <row r="4981" spans="1:2" x14ac:dyDescent="0.25">
      <c r="A4981">
        <v>8</v>
      </c>
      <c r="B4981">
        <v>2540</v>
      </c>
    </row>
    <row r="4983" spans="1:2" x14ac:dyDescent="0.25">
      <c r="A4983" t="s">
        <v>717</v>
      </c>
      <c r="B4983" t="s">
        <v>718</v>
      </c>
    </row>
    <row r="4984" spans="1:2" x14ac:dyDescent="0.25">
      <c r="A4984" t="s">
        <v>666</v>
      </c>
      <c r="B4984" t="s">
        <v>9</v>
      </c>
    </row>
    <row r="4985" spans="1:2" x14ac:dyDescent="0.25">
      <c r="A4985">
        <v>0</v>
      </c>
      <c r="B4985">
        <v>0</v>
      </c>
    </row>
    <row r="4986" spans="1:2" x14ac:dyDescent="0.25">
      <c r="A4986">
        <v>1750</v>
      </c>
      <c r="B4986">
        <v>0</v>
      </c>
    </row>
    <row r="4987" spans="1:2" x14ac:dyDescent="0.25">
      <c r="A4987">
        <v>1760</v>
      </c>
      <c r="B4987">
        <v>0</v>
      </c>
    </row>
    <row r="4988" spans="1:2" x14ac:dyDescent="0.25">
      <c r="A4988">
        <v>1790</v>
      </c>
      <c r="B4988">
        <v>8</v>
      </c>
    </row>
    <row r="4989" spans="1:2" x14ac:dyDescent="0.25">
      <c r="A4989">
        <v>1800</v>
      </c>
      <c r="B4989">
        <v>23</v>
      </c>
    </row>
    <row r="4990" spans="1:2" x14ac:dyDescent="0.25">
      <c r="A4990">
        <v>2100</v>
      </c>
      <c r="B4990">
        <v>43.25</v>
      </c>
    </row>
    <row r="4991" spans="1:2" x14ac:dyDescent="0.25">
      <c r="A4991">
        <v>2500</v>
      </c>
      <c r="B4991">
        <v>78</v>
      </c>
    </row>
    <row r="4992" spans="1:2" x14ac:dyDescent="0.25">
      <c r="A4992">
        <v>2540</v>
      </c>
      <c r="B4992">
        <v>100</v>
      </c>
    </row>
    <row r="4994" spans="1:2" x14ac:dyDescent="0.25">
      <c r="A4994" t="s">
        <v>719</v>
      </c>
      <c r="B4994" t="s">
        <v>720</v>
      </c>
    </row>
    <row r="4995" spans="1:2" x14ac:dyDescent="0.25">
      <c r="A4995" t="s">
        <v>3</v>
      </c>
      <c r="B4995" t="s">
        <v>6</v>
      </c>
    </row>
    <row r="4996" spans="1:2" x14ac:dyDescent="0.25">
      <c r="A4996">
        <v>1</v>
      </c>
      <c r="B4996">
        <v>0</v>
      </c>
    </row>
    <row r="4997" spans="1:2" x14ac:dyDescent="0.25">
      <c r="A4997">
        <v>2</v>
      </c>
      <c r="B4997">
        <v>720</v>
      </c>
    </row>
    <row r="4998" spans="1:2" x14ac:dyDescent="0.25">
      <c r="A4998">
        <v>3</v>
      </c>
      <c r="B4998">
        <v>1420</v>
      </c>
    </row>
    <row r="4999" spans="1:2" x14ac:dyDescent="0.25">
      <c r="A4999">
        <v>4</v>
      </c>
      <c r="B4999">
        <v>2140</v>
      </c>
    </row>
    <row r="5000" spans="1:2" x14ac:dyDescent="0.25">
      <c r="A5000">
        <v>5</v>
      </c>
      <c r="B5000">
        <v>2860</v>
      </c>
    </row>
    <row r="5001" spans="1:2" x14ac:dyDescent="0.25">
      <c r="A5001">
        <v>6</v>
      </c>
      <c r="B5001">
        <v>3580</v>
      </c>
    </row>
    <row r="5002" spans="1:2" x14ac:dyDescent="0.25">
      <c r="A5002">
        <v>7</v>
      </c>
      <c r="B5002">
        <v>4280</v>
      </c>
    </row>
    <row r="5003" spans="1:2" x14ac:dyDescent="0.25">
      <c r="A5003">
        <v>8</v>
      </c>
      <c r="B5003">
        <v>4500</v>
      </c>
    </row>
    <row r="5005" spans="1:2" x14ac:dyDescent="0.25">
      <c r="A5005" t="s">
        <v>721</v>
      </c>
      <c r="B5005" t="s">
        <v>722</v>
      </c>
    </row>
    <row r="5006" spans="1:2" x14ac:dyDescent="0.25">
      <c r="A5006" t="s">
        <v>666</v>
      </c>
      <c r="B5006" t="s">
        <v>9</v>
      </c>
    </row>
    <row r="5007" spans="1:2" x14ac:dyDescent="0.25">
      <c r="A5007">
        <v>0</v>
      </c>
      <c r="B5007">
        <v>7.75</v>
      </c>
    </row>
    <row r="5008" spans="1:2" x14ac:dyDescent="0.25">
      <c r="A5008">
        <v>720</v>
      </c>
      <c r="B5008">
        <v>7.75</v>
      </c>
    </row>
    <row r="5009" spans="1:2" x14ac:dyDescent="0.25">
      <c r="A5009">
        <v>1420</v>
      </c>
      <c r="B5009">
        <v>7.75</v>
      </c>
    </row>
    <row r="5010" spans="1:2" x14ac:dyDescent="0.25">
      <c r="A5010">
        <v>2140</v>
      </c>
      <c r="B5010">
        <v>7.75</v>
      </c>
    </row>
    <row r="5011" spans="1:2" x14ac:dyDescent="0.25">
      <c r="A5011">
        <v>2860</v>
      </c>
      <c r="B5011">
        <v>7.75</v>
      </c>
    </row>
    <row r="5012" spans="1:2" x14ac:dyDescent="0.25">
      <c r="A5012">
        <v>3580</v>
      </c>
      <c r="B5012">
        <v>7.75</v>
      </c>
    </row>
    <row r="5013" spans="1:2" x14ac:dyDescent="0.25">
      <c r="A5013">
        <v>4280</v>
      </c>
      <c r="B5013">
        <v>7.75</v>
      </c>
    </row>
    <row r="5014" spans="1:2" x14ac:dyDescent="0.25">
      <c r="A5014">
        <v>4500</v>
      </c>
      <c r="B5014">
        <v>7.75</v>
      </c>
    </row>
    <row r="5016" spans="1:2" x14ac:dyDescent="0.25">
      <c r="A5016" t="s">
        <v>723</v>
      </c>
      <c r="B5016" t="s">
        <v>724</v>
      </c>
    </row>
    <row r="5017" spans="1:2" x14ac:dyDescent="0.25">
      <c r="A5017" t="s">
        <v>3</v>
      </c>
      <c r="B5017" t="s">
        <v>6</v>
      </c>
    </row>
    <row r="5018" spans="1:2" x14ac:dyDescent="0.25">
      <c r="A5018">
        <v>1</v>
      </c>
      <c r="B5018">
        <v>0</v>
      </c>
    </row>
    <row r="5019" spans="1:2" x14ac:dyDescent="0.25">
      <c r="A5019">
        <v>2</v>
      </c>
      <c r="B5019">
        <v>880</v>
      </c>
    </row>
    <row r="5020" spans="1:2" x14ac:dyDescent="0.25">
      <c r="A5020">
        <v>3</v>
      </c>
      <c r="B5020">
        <v>1100</v>
      </c>
    </row>
    <row r="5021" spans="1:2" x14ac:dyDescent="0.25">
      <c r="A5021">
        <v>4</v>
      </c>
      <c r="B5021">
        <v>1140</v>
      </c>
    </row>
    <row r="5022" spans="1:2" x14ac:dyDescent="0.25">
      <c r="A5022">
        <v>5</v>
      </c>
      <c r="B5022">
        <v>1300</v>
      </c>
    </row>
    <row r="5023" spans="1:2" x14ac:dyDescent="0.25">
      <c r="A5023">
        <v>6</v>
      </c>
      <c r="B5023">
        <v>1360</v>
      </c>
    </row>
    <row r="5024" spans="1:2" x14ac:dyDescent="0.25">
      <c r="A5024">
        <v>7</v>
      </c>
      <c r="B5024">
        <v>1700</v>
      </c>
    </row>
    <row r="5025" spans="1:2" x14ac:dyDescent="0.25">
      <c r="A5025">
        <v>8</v>
      </c>
      <c r="B5025">
        <v>1710</v>
      </c>
    </row>
    <row r="5027" spans="1:2" x14ac:dyDescent="0.25">
      <c r="A5027" t="s">
        <v>725</v>
      </c>
      <c r="B5027" t="s">
        <v>726</v>
      </c>
    </row>
    <row r="5028" spans="1:2" x14ac:dyDescent="0.25">
      <c r="A5028" t="s">
        <v>666</v>
      </c>
      <c r="B5028" t="s">
        <v>9</v>
      </c>
    </row>
    <row r="5029" spans="1:2" x14ac:dyDescent="0.25">
      <c r="A5029">
        <v>0</v>
      </c>
      <c r="B5029">
        <v>0</v>
      </c>
    </row>
    <row r="5030" spans="1:2" x14ac:dyDescent="0.25">
      <c r="A5030">
        <v>880</v>
      </c>
      <c r="B5030">
        <v>0</v>
      </c>
    </row>
    <row r="5031" spans="1:2" x14ac:dyDescent="0.25">
      <c r="A5031">
        <v>1100</v>
      </c>
      <c r="B5031">
        <v>10.75</v>
      </c>
    </row>
    <row r="5032" spans="1:2" x14ac:dyDescent="0.25">
      <c r="A5032">
        <v>1140</v>
      </c>
      <c r="B5032">
        <v>28.25</v>
      </c>
    </row>
    <row r="5033" spans="1:2" x14ac:dyDescent="0.25">
      <c r="A5033">
        <v>1300</v>
      </c>
      <c r="B5033">
        <v>59.75</v>
      </c>
    </row>
    <row r="5034" spans="1:2" x14ac:dyDescent="0.25">
      <c r="A5034">
        <v>1360</v>
      </c>
      <c r="B5034">
        <v>66.25</v>
      </c>
    </row>
    <row r="5035" spans="1:2" x14ac:dyDescent="0.25">
      <c r="A5035">
        <v>1700</v>
      </c>
      <c r="B5035">
        <v>66.25</v>
      </c>
    </row>
    <row r="5036" spans="1:2" x14ac:dyDescent="0.25">
      <c r="A5036">
        <v>1710</v>
      </c>
      <c r="B5036">
        <v>100</v>
      </c>
    </row>
    <row r="5038" spans="1:2" x14ac:dyDescent="0.25">
      <c r="A5038" t="s">
        <v>727</v>
      </c>
      <c r="B5038" t="s">
        <v>728</v>
      </c>
    </row>
    <row r="5039" spans="1:2" x14ac:dyDescent="0.25">
      <c r="A5039" t="s">
        <v>3</v>
      </c>
      <c r="B5039" t="s">
        <v>6</v>
      </c>
    </row>
    <row r="5040" spans="1:2" x14ac:dyDescent="0.25">
      <c r="A5040">
        <v>1</v>
      </c>
      <c r="B5040">
        <v>340</v>
      </c>
    </row>
    <row r="5041" spans="1:2" x14ac:dyDescent="0.25">
      <c r="A5041">
        <v>2</v>
      </c>
      <c r="B5041">
        <v>500</v>
      </c>
    </row>
    <row r="5042" spans="1:2" x14ac:dyDescent="0.25">
      <c r="A5042">
        <v>3</v>
      </c>
      <c r="B5042">
        <v>1440</v>
      </c>
    </row>
    <row r="5043" spans="1:2" x14ac:dyDescent="0.25">
      <c r="A5043">
        <v>4</v>
      </c>
      <c r="B5043">
        <v>1840</v>
      </c>
    </row>
    <row r="5044" spans="1:2" x14ac:dyDescent="0.25">
      <c r="A5044">
        <v>5</v>
      </c>
      <c r="B5044">
        <v>2200</v>
      </c>
    </row>
    <row r="5045" spans="1:2" x14ac:dyDescent="0.25">
      <c r="A5045">
        <v>6</v>
      </c>
      <c r="B5045">
        <v>2220</v>
      </c>
    </row>
    <row r="5046" spans="1:2" x14ac:dyDescent="0.25">
      <c r="A5046">
        <v>7</v>
      </c>
      <c r="B5046">
        <v>3500</v>
      </c>
    </row>
    <row r="5047" spans="1:2" x14ac:dyDescent="0.25">
      <c r="A5047">
        <v>8</v>
      </c>
      <c r="B5047">
        <v>3520</v>
      </c>
    </row>
    <row r="5049" spans="1:2" x14ac:dyDescent="0.25">
      <c r="A5049" t="s">
        <v>729</v>
      </c>
      <c r="B5049" t="s">
        <v>730</v>
      </c>
    </row>
    <row r="5050" spans="1:2" x14ac:dyDescent="0.25">
      <c r="A5050" t="s">
        <v>666</v>
      </c>
      <c r="B5050" t="s">
        <v>9</v>
      </c>
    </row>
    <row r="5051" spans="1:2" x14ac:dyDescent="0.25">
      <c r="A5051">
        <v>340</v>
      </c>
      <c r="B5051">
        <v>0</v>
      </c>
    </row>
    <row r="5052" spans="1:2" x14ac:dyDescent="0.25">
      <c r="A5052">
        <v>500</v>
      </c>
      <c r="B5052">
        <v>11</v>
      </c>
    </row>
    <row r="5053" spans="1:2" x14ac:dyDescent="0.25">
      <c r="A5053">
        <v>1440</v>
      </c>
      <c r="B5053">
        <v>30.5</v>
      </c>
    </row>
    <row r="5054" spans="1:2" x14ac:dyDescent="0.25">
      <c r="A5054">
        <v>1840</v>
      </c>
      <c r="B5054">
        <v>43</v>
      </c>
    </row>
    <row r="5055" spans="1:2" x14ac:dyDescent="0.25">
      <c r="A5055">
        <v>2200</v>
      </c>
      <c r="B5055">
        <v>71.5</v>
      </c>
    </row>
    <row r="5056" spans="1:2" x14ac:dyDescent="0.25">
      <c r="A5056">
        <v>2220</v>
      </c>
      <c r="B5056">
        <v>87.5</v>
      </c>
    </row>
    <row r="5057" spans="1:2" x14ac:dyDescent="0.25">
      <c r="A5057">
        <v>3500</v>
      </c>
      <c r="B5057">
        <v>97.5</v>
      </c>
    </row>
    <row r="5058" spans="1:2" x14ac:dyDescent="0.25">
      <c r="A5058">
        <v>3520</v>
      </c>
      <c r="B5058">
        <v>100</v>
      </c>
    </row>
    <row r="5060" spans="1:2" x14ac:dyDescent="0.25">
      <c r="A5060" t="s">
        <v>731</v>
      </c>
      <c r="B5060" t="s">
        <v>732</v>
      </c>
    </row>
    <row r="5061" spans="1:2" x14ac:dyDescent="0.25">
      <c r="A5061" t="s">
        <v>3</v>
      </c>
      <c r="B5061" t="s">
        <v>6</v>
      </c>
    </row>
    <row r="5062" spans="1:2" x14ac:dyDescent="0.25">
      <c r="A5062">
        <v>1</v>
      </c>
      <c r="B5062">
        <v>990</v>
      </c>
    </row>
    <row r="5063" spans="1:2" x14ac:dyDescent="0.25">
      <c r="A5063">
        <v>2</v>
      </c>
      <c r="B5063">
        <v>1000</v>
      </c>
    </row>
    <row r="5064" spans="1:2" x14ac:dyDescent="0.25">
      <c r="A5064">
        <v>3</v>
      </c>
      <c r="B5064">
        <v>1400</v>
      </c>
    </row>
    <row r="5065" spans="1:2" x14ac:dyDescent="0.25">
      <c r="A5065">
        <v>4</v>
      </c>
      <c r="B5065">
        <v>1440</v>
      </c>
    </row>
    <row r="5066" spans="1:2" x14ac:dyDescent="0.25">
      <c r="A5066">
        <v>5</v>
      </c>
      <c r="B5066">
        <v>1460</v>
      </c>
    </row>
    <row r="5067" spans="1:2" x14ac:dyDescent="0.25">
      <c r="A5067">
        <v>6</v>
      </c>
      <c r="B5067">
        <v>2620</v>
      </c>
    </row>
    <row r="5068" spans="1:2" x14ac:dyDescent="0.25">
      <c r="A5068">
        <v>7</v>
      </c>
      <c r="B5068">
        <v>3000</v>
      </c>
    </row>
    <row r="5069" spans="1:2" x14ac:dyDescent="0.25">
      <c r="A5069">
        <v>8</v>
      </c>
      <c r="B5069">
        <v>5000</v>
      </c>
    </row>
    <row r="5071" spans="1:2" x14ac:dyDescent="0.25">
      <c r="A5071" t="s">
        <v>733</v>
      </c>
      <c r="B5071" t="s">
        <v>734</v>
      </c>
    </row>
    <row r="5072" spans="1:2" x14ac:dyDescent="0.25">
      <c r="A5072" t="s">
        <v>666</v>
      </c>
      <c r="B5072" t="s">
        <v>9</v>
      </c>
    </row>
    <row r="5073" spans="1:2" x14ac:dyDescent="0.25">
      <c r="A5073">
        <v>990</v>
      </c>
      <c r="B5073">
        <v>0</v>
      </c>
    </row>
    <row r="5074" spans="1:2" x14ac:dyDescent="0.25">
      <c r="A5074">
        <v>1000</v>
      </c>
      <c r="B5074">
        <v>23</v>
      </c>
    </row>
    <row r="5075" spans="1:2" x14ac:dyDescent="0.25">
      <c r="A5075">
        <v>1400</v>
      </c>
      <c r="B5075">
        <v>68.25</v>
      </c>
    </row>
    <row r="5076" spans="1:2" x14ac:dyDescent="0.25">
      <c r="A5076">
        <v>1440</v>
      </c>
      <c r="B5076">
        <v>93</v>
      </c>
    </row>
    <row r="5077" spans="1:2" x14ac:dyDescent="0.25">
      <c r="A5077">
        <v>1460</v>
      </c>
      <c r="B5077">
        <v>100</v>
      </c>
    </row>
    <row r="5078" spans="1:2" x14ac:dyDescent="0.25">
      <c r="A5078">
        <v>2620</v>
      </c>
      <c r="B5078">
        <v>100</v>
      </c>
    </row>
    <row r="5079" spans="1:2" x14ac:dyDescent="0.25">
      <c r="A5079">
        <v>3000</v>
      </c>
      <c r="B5079">
        <v>100</v>
      </c>
    </row>
    <row r="5080" spans="1:2" x14ac:dyDescent="0.25">
      <c r="A5080">
        <v>5000</v>
      </c>
      <c r="B5080">
        <v>100</v>
      </c>
    </row>
    <row r="5082" spans="1:2" x14ac:dyDescent="0.25">
      <c r="A5082" t="s">
        <v>735</v>
      </c>
      <c r="B5082" t="s">
        <v>736</v>
      </c>
    </row>
    <row r="5083" spans="1:2" x14ac:dyDescent="0.25">
      <c r="A5083" t="s">
        <v>3</v>
      </c>
      <c r="B5083" t="s">
        <v>6</v>
      </c>
    </row>
    <row r="5084" spans="1:2" x14ac:dyDescent="0.25">
      <c r="A5084">
        <v>1</v>
      </c>
      <c r="B5084">
        <v>0</v>
      </c>
    </row>
    <row r="5085" spans="1:2" x14ac:dyDescent="0.25">
      <c r="A5085">
        <v>2</v>
      </c>
      <c r="B5085">
        <v>1690</v>
      </c>
    </row>
    <row r="5086" spans="1:2" x14ac:dyDescent="0.25">
      <c r="A5086">
        <v>3</v>
      </c>
      <c r="B5086">
        <v>1700</v>
      </c>
    </row>
    <row r="5087" spans="1:2" x14ac:dyDescent="0.25">
      <c r="A5087">
        <v>4</v>
      </c>
      <c r="B5087">
        <v>1800</v>
      </c>
    </row>
    <row r="5088" spans="1:2" x14ac:dyDescent="0.25">
      <c r="A5088">
        <v>5</v>
      </c>
      <c r="B5088">
        <v>2000</v>
      </c>
    </row>
    <row r="5089" spans="1:2" x14ac:dyDescent="0.25">
      <c r="A5089">
        <v>6</v>
      </c>
      <c r="B5089">
        <v>2760</v>
      </c>
    </row>
    <row r="5090" spans="1:2" x14ac:dyDescent="0.25">
      <c r="A5090">
        <v>7</v>
      </c>
      <c r="B5090">
        <v>2800</v>
      </c>
    </row>
    <row r="5091" spans="1:2" x14ac:dyDescent="0.25">
      <c r="A5091">
        <v>8</v>
      </c>
      <c r="B5091">
        <v>4000</v>
      </c>
    </row>
    <row r="5093" spans="1:2" x14ac:dyDescent="0.25">
      <c r="A5093" t="s">
        <v>737</v>
      </c>
      <c r="B5093" t="s">
        <v>738</v>
      </c>
    </row>
    <row r="5094" spans="1:2" x14ac:dyDescent="0.25">
      <c r="A5094" t="s">
        <v>666</v>
      </c>
      <c r="B5094" t="s">
        <v>9</v>
      </c>
    </row>
    <row r="5095" spans="1:2" x14ac:dyDescent="0.25">
      <c r="A5095">
        <v>0</v>
      </c>
      <c r="B5095">
        <v>0</v>
      </c>
    </row>
    <row r="5096" spans="1:2" x14ac:dyDescent="0.25">
      <c r="A5096">
        <v>1690</v>
      </c>
      <c r="B5096">
        <v>0</v>
      </c>
    </row>
    <row r="5097" spans="1:2" x14ac:dyDescent="0.25">
      <c r="A5097">
        <v>1700</v>
      </c>
      <c r="B5097">
        <v>31.5</v>
      </c>
    </row>
    <row r="5098" spans="1:2" x14ac:dyDescent="0.25">
      <c r="A5098">
        <v>1800</v>
      </c>
      <c r="B5098">
        <v>43.25</v>
      </c>
    </row>
    <row r="5099" spans="1:2" x14ac:dyDescent="0.25">
      <c r="A5099">
        <v>2000</v>
      </c>
      <c r="B5099">
        <v>52.5</v>
      </c>
    </row>
    <row r="5100" spans="1:2" x14ac:dyDescent="0.25">
      <c r="A5100">
        <v>2760</v>
      </c>
      <c r="B5100">
        <v>83.25</v>
      </c>
    </row>
    <row r="5101" spans="1:2" x14ac:dyDescent="0.25">
      <c r="A5101">
        <v>2800</v>
      </c>
      <c r="B5101">
        <v>100</v>
      </c>
    </row>
    <row r="5102" spans="1:2" x14ac:dyDescent="0.25">
      <c r="A5102">
        <v>4000</v>
      </c>
      <c r="B5102">
        <v>100</v>
      </c>
    </row>
    <row r="5104" spans="1:2" x14ac:dyDescent="0.25">
      <c r="A5104" t="s">
        <v>739</v>
      </c>
      <c r="B5104" t="s">
        <v>740</v>
      </c>
    </row>
    <row r="5105" spans="1:2" x14ac:dyDescent="0.25">
      <c r="A5105" t="s">
        <v>3</v>
      </c>
      <c r="B5105" t="s">
        <v>6</v>
      </c>
    </row>
    <row r="5106" spans="1:2" x14ac:dyDescent="0.25">
      <c r="A5106">
        <v>1</v>
      </c>
      <c r="B5106">
        <v>340</v>
      </c>
    </row>
    <row r="5107" spans="1:2" x14ac:dyDescent="0.25">
      <c r="A5107">
        <v>2</v>
      </c>
      <c r="B5107">
        <v>500</v>
      </c>
    </row>
    <row r="5108" spans="1:2" x14ac:dyDescent="0.25">
      <c r="A5108">
        <v>3</v>
      </c>
      <c r="B5108">
        <v>1440</v>
      </c>
    </row>
    <row r="5109" spans="1:2" x14ac:dyDescent="0.25">
      <c r="A5109">
        <v>4</v>
      </c>
      <c r="B5109">
        <v>1840</v>
      </c>
    </row>
    <row r="5110" spans="1:2" x14ac:dyDescent="0.25">
      <c r="A5110">
        <v>5</v>
      </c>
      <c r="B5110">
        <v>2200</v>
      </c>
    </row>
    <row r="5111" spans="1:2" x14ac:dyDescent="0.25">
      <c r="A5111">
        <v>6</v>
      </c>
      <c r="B5111">
        <v>2220</v>
      </c>
    </row>
    <row r="5112" spans="1:2" x14ac:dyDescent="0.25">
      <c r="A5112">
        <v>7</v>
      </c>
      <c r="B5112">
        <v>3500</v>
      </c>
    </row>
    <row r="5113" spans="1:2" x14ac:dyDescent="0.25">
      <c r="A5113">
        <v>8</v>
      </c>
      <c r="B5113">
        <v>3520</v>
      </c>
    </row>
    <row r="5115" spans="1:2" x14ac:dyDescent="0.25">
      <c r="A5115" t="s">
        <v>741</v>
      </c>
      <c r="B5115" t="s">
        <v>742</v>
      </c>
    </row>
    <row r="5116" spans="1:2" x14ac:dyDescent="0.25">
      <c r="A5116" t="s">
        <v>666</v>
      </c>
      <c r="B5116" t="s">
        <v>9</v>
      </c>
    </row>
    <row r="5117" spans="1:2" x14ac:dyDescent="0.25">
      <c r="A5117">
        <v>340</v>
      </c>
      <c r="B5117">
        <v>0</v>
      </c>
    </row>
    <row r="5118" spans="1:2" x14ac:dyDescent="0.25">
      <c r="A5118">
        <v>500</v>
      </c>
      <c r="B5118">
        <v>11</v>
      </c>
    </row>
    <row r="5119" spans="1:2" x14ac:dyDescent="0.25">
      <c r="A5119">
        <v>1440</v>
      </c>
      <c r="B5119">
        <v>30.5</v>
      </c>
    </row>
    <row r="5120" spans="1:2" x14ac:dyDescent="0.25">
      <c r="A5120">
        <v>1840</v>
      </c>
      <c r="B5120">
        <v>43</v>
      </c>
    </row>
    <row r="5121" spans="1:2" x14ac:dyDescent="0.25">
      <c r="A5121">
        <v>2200</v>
      </c>
      <c r="B5121">
        <v>71.5</v>
      </c>
    </row>
    <row r="5122" spans="1:2" x14ac:dyDescent="0.25">
      <c r="A5122">
        <v>2220</v>
      </c>
      <c r="B5122">
        <v>87.5</v>
      </c>
    </row>
    <row r="5123" spans="1:2" x14ac:dyDescent="0.25">
      <c r="A5123">
        <v>3500</v>
      </c>
      <c r="B5123">
        <v>97.5</v>
      </c>
    </row>
    <row r="5124" spans="1:2" x14ac:dyDescent="0.25">
      <c r="A5124">
        <v>3520</v>
      </c>
      <c r="B5124">
        <v>100</v>
      </c>
    </row>
    <row r="5126" spans="1:2" x14ac:dyDescent="0.25">
      <c r="A5126" t="s">
        <v>743</v>
      </c>
      <c r="B5126" t="s">
        <v>744</v>
      </c>
    </row>
    <row r="5127" spans="1:2" x14ac:dyDescent="0.25">
      <c r="A5127" t="s">
        <v>3</v>
      </c>
      <c r="B5127" t="s">
        <v>6</v>
      </c>
    </row>
    <row r="5128" spans="1:2" x14ac:dyDescent="0.25">
      <c r="A5128">
        <v>1</v>
      </c>
      <c r="B5128">
        <v>0</v>
      </c>
    </row>
    <row r="5129" spans="1:2" x14ac:dyDescent="0.25">
      <c r="A5129">
        <v>2</v>
      </c>
      <c r="B5129">
        <v>1590</v>
      </c>
    </row>
    <row r="5130" spans="1:2" x14ac:dyDescent="0.25">
      <c r="A5130">
        <v>3</v>
      </c>
      <c r="B5130">
        <v>1600</v>
      </c>
    </row>
    <row r="5131" spans="1:2" x14ac:dyDescent="0.25">
      <c r="A5131">
        <v>4</v>
      </c>
      <c r="B5131">
        <v>1610</v>
      </c>
    </row>
    <row r="5132" spans="1:2" x14ac:dyDescent="0.25">
      <c r="A5132">
        <v>5</v>
      </c>
      <c r="B5132">
        <v>1800</v>
      </c>
    </row>
    <row r="5133" spans="1:2" x14ac:dyDescent="0.25">
      <c r="A5133">
        <v>6</v>
      </c>
      <c r="B5133">
        <v>2200</v>
      </c>
    </row>
    <row r="5134" spans="1:2" x14ac:dyDescent="0.25">
      <c r="A5134">
        <v>7</v>
      </c>
      <c r="B5134">
        <v>2440</v>
      </c>
    </row>
    <row r="5135" spans="1:2" x14ac:dyDescent="0.25">
      <c r="A5135">
        <v>8</v>
      </c>
      <c r="B5135">
        <v>2480</v>
      </c>
    </row>
    <row r="5137" spans="1:4" x14ac:dyDescent="0.25">
      <c r="A5137" t="s">
        <v>745</v>
      </c>
      <c r="B5137" t="s">
        <v>746</v>
      </c>
    </row>
    <row r="5138" spans="1:4" x14ac:dyDescent="0.25">
      <c r="A5138" t="s">
        <v>666</v>
      </c>
      <c r="B5138" t="s">
        <v>9</v>
      </c>
    </row>
    <row r="5139" spans="1:4" x14ac:dyDescent="0.25">
      <c r="A5139">
        <v>0</v>
      </c>
      <c r="B5139">
        <v>0</v>
      </c>
    </row>
    <row r="5140" spans="1:4" x14ac:dyDescent="0.25">
      <c r="A5140">
        <v>1590</v>
      </c>
      <c r="B5140">
        <v>0</v>
      </c>
    </row>
    <row r="5141" spans="1:4" x14ac:dyDescent="0.25">
      <c r="A5141">
        <v>1600</v>
      </c>
      <c r="B5141">
        <v>0</v>
      </c>
    </row>
    <row r="5142" spans="1:4" x14ac:dyDescent="0.25">
      <c r="A5142">
        <v>1610</v>
      </c>
      <c r="B5142">
        <v>14.5</v>
      </c>
    </row>
    <row r="5143" spans="1:4" x14ac:dyDescent="0.25">
      <c r="A5143">
        <v>1800</v>
      </c>
      <c r="B5143">
        <v>38</v>
      </c>
    </row>
    <row r="5144" spans="1:4" x14ac:dyDescent="0.25">
      <c r="A5144">
        <v>2200</v>
      </c>
      <c r="B5144">
        <v>58.5</v>
      </c>
    </row>
    <row r="5145" spans="1:4" x14ac:dyDescent="0.25">
      <c r="A5145">
        <v>2440</v>
      </c>
      <c r="B5145">
        <v>78</v>
      </c>
    </row>
    <row r="5146" spans="1:4" x14ac:dyDescent="0.25">
      <c r="A5146">
        <v>2480</v>
      </c>
      <c r="B5146">
        <v>100</v>
      </c>
    </row>
    <row r="5148" spans="1:4" x14ac:dyDescent="0.25">
      <c r="A5148" t="s">
        <v>747</v>
      </c>
      <c r="B5148">
        <v>63</v>
      </c>
      <c r="C5148" t="s">
        <v>424</v>
      </c>
      <c r="D5148" t="s">
        <v>748</v>
      </c>
    </row>
    <row r="5150" spans="1:4" x14ac:dyDescent="0.25">
      <c r="A5150" t="s">
        <v>749</v>
      </c>
      <c r="B5150">
        <v>58.5</v>
      </c>
      <c r="C5150" t="s">
        <v>424</v>
      </c>
      <c r="D5150" t="s">
        <v>750</v>
      </c>
    </row>
    <row r="5152" spans="1:4" x14ac:dyDescent="0.25">
      <c r="A5152" t="s">
        <v>751</v>
      </c>
      <c r="B5152">
        <v>78</v>
      </c>
      <c r="C5152" t="s">
        <v>424</v>
      </c>
      <c r="D5152" t="s">
        <v>752</v>
      </c>
    </row>
    <row r="5154" spans="1:4" x14ac:dyDescent="0.25">
      <c r="A5154" t="s">
        <v>753</v>
      </c>
      <c r="B5154">
        <v>73.5</v>
      </c>
      <c r="C5154" t="s">
        <v>424</v>
      </c>
      <c r="D5154" t="s">
        <v>752</v>
      </c>
    </row>
    <row r="5156" spans="1:4" x14ac:dyDescent="0.25">
      <c r="A5156" t="s">
        <v>754</v>
      </c>
      <c r="B5156">
        <v>3200</v>
      </c>
      <c r="C5156" t="s">
        <v>22</v>
      </c>
      <c r="D5156" t="s">
        <v>755</v>
      </c>
    </row>
    <row r="5158" spans="1:4" x14ac:dyDescent="0.25">
      <c r="A5158" t="s">
        <v>756</v>
      </c>
      <c r="B5158">
        <v>3250</v>
      </c>
      <c r="C5158" t="s">
        <v>22</v>
      </c>
      <c r="D5158" t="s">
        <v>757</v>
      </c>
    </row>
    <row r="5160" spans="1:4" x14ac:dyDescent="0.25">
      <c r="A5160" t="s">
        <v>758</v>
      </c>
      <c r="B5160">
        <v>3150</v>
      </c>
      <c r="C5160" t="s">
        <v>22</v>
      </c>
      <c r="D5160" t="s">
        <v>759</v>
      </c>
    </row>
    <row r="5162" spans="1:4" x14ac:dyDescent="0.25">
      <c r="A5162" t="s">
        <v>760</v>
      </c>
      <c r="B5162">
        <v>270.14</v>
      </c>
      <c r="C5162" t="s">
        <v>635</v>
      </c>
      <c r="D5162" t="s">
        <v>761</v>
      </c>
    </row>
    <row r="5164" spans="1:4" x14ac:dyDescent="0.25">
      <c r="A5164" t="s">
        <v>762</v>
      </c>
      <c r="B5164">
        <v>250.14</v>
      </c>
      <c r="C5164" t="s">
        <v>635</v>
      </c>
      <c r="D5164" t="s">
        <v>763</v>
      </c>
    </row>
    <row r="5166" spans="1:4" x14ac:dyDescent="0.25">
      <c r="A5166" t="s">
        <v>764</v>
      </c>
      <c r="B5166">
        <v>270.14</v>
      </c>
      <c r="C5166" t="s">
        <v>635</v>
      </c>
      <c r="D5166" t="s">
        <v>765</v>
      </c>
    </row>
    <row r="5168" spans="1:4" x14ac:dyDescent="0.25">
      <c r="A5168" t="s">
        <v>766</v>
      </c>
      <c r="B5168">
        <v>270.14</v>
      </c>
      <c r="C5168" t="s">
        <v>635</v>
      </c>
      <c r="D5168" t="s">
        <v>767</v>
      </c>
    </row>
    <row r="5170" spans="1:4" x14ac:dyDescent="0.25">
      <c r="A5170" t="s">
        <v>768</v>
      </c>
      <c r="B5170">
        <v>102.686875</v>
      </c>
      <c r="C5170" t="s">
        <v>635</v>
      </c>
      <c r="D5170" t="s">
        <v>769</v>
      </c>
    </row>
    <row r="5172" spans="1:4" x14ac:dyDescent="0.25">
      <c r="A5172" t="s">
        <v>770</v>
      </c>
      <c r="B5172">
        <v>16</v>
      </c>
      <c r="C5172" t="s">
        <v>424</v>
      </c>
      <c r="D5172" t="s">
        <v>771</v>
      </c>
    </row>
    <row r="5174" spans="1:4" x14ac:dyDescent="0.25">
      <c r="A5174" t="s">
        <v>772</v>
      </c>
      <c r="B5174" t="s">
        <v>28</v>
      </c>
      <c r="D5174" t="s">
        <v>773</v>
      </c>
    </row>
    <row r="5176" spans="1:4" x14ac:dyDescent="0.25">
      <c r="A5176" t="s">
        <v>774</v>
      </c>
      <c r="B5176" t="s">
        <v>28</v>
      </c>
      <c r="D5176" t="s">
        <v>775</v>
      </c>
    </row>
    <row r="5178" spans="1:4" x14ac:dyDescent="0.25">
      <c r="A5178" t="s">
        <v>776</v>
      </c>
      <c r="B5178" t="s">
        <v>28</v>
      </c>
      <c r="D5178" t="s">
        <v>777</v>
      </c>
    </row>
    <row r="5180" spans="1:4" x14ac:dyDescent="0.25">
      <c r="A5180" t="s">
        <v>778</v>
      </c>
      <c r="B5180" t="s">
        <v>28</v>
      </c>
      <c r="D5180" t="s">
        <v>779</v>
      </c>
    </row>
    <row r="5182" spans="1:4" x14ac:dyDescent="0.25">
      <c r="A5182" t="s">
        <v>780</v>
      </c>
      <c r="B5182" t="s">
        <v>28</v>
      </c>
      <c r="D5182" t="s">
        <v>781</v>
      </c>
    </row>
    <row r="5184" spans="1:4" x14ac:dyDescent="0.25">
      <c r="A5184" t="s">
        <v>782</v>
      </c>
      <c r="B5184" t="s">
        <v>28</v>
      </c>
      <c r="D5184" t="s">
        <v>783</v>
      </c>
    </row>
    <row r="5186" spans="1:4" x14ac:dyDescent="0.25">
      <c r="A5186" t="s">
        <v>784</v>
      </c>
      <c r="B5186" t="s">
        <v>28</v>
      </c>
      <c r="D5186" t="s">
        <v>785</v>
      </c>
    </row>
    <row r="5188" spans="1:4" x14ac:dyDescent="0.25">
      <c r="A5188" t="s">
        <v>786</v>
      </c>
      <c r="B5188" t="s">
        <v>28</v>
      </c>
      <c r="D5188" t="s">
        <v>787</v>
      </c>
    </row>
    <row r="5190" spans="1:4" x14ac:dyDescent="0.25">
      <c r="A5190" t="s">
        <v>788</v>
      </c>
      <c r="B5190" t="s">
        <v>28</v>
      </c>
      <c r="D5190" t="s">
        <v>789</v>
      </c>
    </row>
    <row r="5192" spans="1:4" x14ac:dyDescent="0.25">
      <c r="A5192" t="s">
        <v>790</v>
      </c>
      <c r="B5192" t="s">
        <v>28</v>
      </c>
      <c r="D5192" t="s">
        <v>791</v>
      </c>
    </row>
    <row r="5194" spans="1:4" x14ac:dyDescent="0.25">
      <c r="A5194" t="s">
        <v>792</v>
      </c>
      <c r="B5194" t="s">
        <v>28</v>
      </c>
      <c r="D5194" t="s">
        <v>793</v>
      </c>
    </row>
    <row r="5196" spans="1:4" x14ac:dyDescent="0.25">
      <c r="A5196" t="s">
        <v>794</v>
      </c>
      <c r="B5196" t="s">
        <v>28</v>
      </c>
      <c r="D5196" t="s">
        <v>795</v>
      </c>
    </row>
    <row r="5198" spans="1:4" x14ac:dyDescent="0.25">
      <c r="A5198" t="s">
        <v>796</v>
      </c>
      <c r="B5198" t="s">
        <v>28</v>
      </c>
      <c r="D5198" t="s">
        <v>797</v>
      </c>
    </row>
    <row r="5200" spans="1:4" x14ac:dyDescent="0.25">
      <c r="A5200" t="s">
        <v>798</v>
      </c>
      <c r="B5200" t="s">
        <v>28</v>
      </c>
      <c r="D5200" t="s">
        <v>799</v>
      </c>
    </row>
    <row r="5202" spans="1:4" x14ac:dyDescent="0.25">
      <c r="A5202" t="s">
        <v>800</v>
      </c>
      <c r="B5202" t="s">
        <v>28</v>
      </c>
      <c r="D5202" t="s">
        <v>801</v>
      </c>
    </row>
    <row r="5204" spans="1:4" x14ac:dyDescent="0.25">
      <c r="A5204" t="s">
        <v>802</v>
      </c>
      <c r="B5204" t="s">
        <v>28</v>
      </c>
      <c r="D5204" t="s">
        <v>803</v>
      </c>
    </row>
    <row r="5206" spans="1:4" x14ac:dyDescent="0.25">
      <c r="A5206" t="s">
        <v>804</v>
      </c>
      <c r="B5206" t="s">
        <v>28</v>
      </c>
      <c r="D5206" t="s">
        <v>805</v>
      </c>
    </row>
    <row r="5208" spans="1:4" x14ac:dyDescent="0.25">
      <c r="A5208" t="s">
        <v>806</v>
      </c>
      <c r="B5208" t="s">
        <v>28</v>
      </c>
      <c r="D5208" t="s">
        <v>807</v>
      </c>
    </row>
    <row r="5210" spans="1:4" x14ac:dyDescent="0.25">
      <c r="A5210" t="s">
        <v>808</v>
      </c>
      <c r="B5210" t="s">
        <v>28</v>
      </c>
      <c r="D5210" t="s">
        <v>809</v>
      </c>
    </row>
    <row r="5212" spans="1:4" x14ac:dyDescent="0.25">
      <c r="A5212" t="s">
        <v>810</v>
      </c>
      <c r="B5212" t="s">
        <v>28</v>
      </c>
      <c r="D5212" t="s">
        <v>811</v>
      </c>
    </row>
    <row r="5214" spans="1:4" x14ac:dyDescent="0.25">
      <c r="A5214" t="s">
        <v>812</v>
      </c>
      <c r="B5214" t="s">
        <v>28</v>
      </c>
      <c r="D5214" t="s">
        <v>813</v>
      </c>
    </row>
    <row r="5216" spans="1:4" x14ac:dyDescent="0.25">
      <c r="A5216" t="s">
        <v>814</v>
      </c>
      <c r="B5216" t="s">
        <v>28</v>
      </c>
      <c r="D5216" t="s">
        <v>815</v>
      </c>
    </row>
    <row r="5218" spans="1:4" x14ac:dyDescent="0.25">
      <c r="A5218" t="s">
        <v>816</v>
      </c>
      <c r="B5218" t="s">
        <v>28</v>
      </c>
      <c r="D5218" t="s">
        <v>817</v>
      </c>
    </row>
    <row r="5220" spans="1:4" x14ac:dyDescent="0.25">
      <c r="A5220" t="s">
        <v>818</v>
      </c>
      <c r="B5220" t="s">
        <v>28</v>
      </c>
      <c r="D5220" t="s">
        <v>819</v>
      </c>
    </row>
    <row r="5222" spans="1:4" x14ac:dyDescent="0.25">
      <c r="A5222" t="s">
        <v>820</v>
      </c>
      <c r="B5222" t="s">
        <v>28</v>
      </c>
      <c r="D5222" t="s">
        <v>821</v>
      </c>
    </row>
    <row r="5224" spans="1:4" x14ac:dyDescent="0.25">
      <c r="A5224" t="s">
        <v>822</v>
      </c>
      <c r="B5224" t="s">
        <v>28</v>
      </c>
      <c r="D5224" t="s">
        <v>823</v>
      </c>
    </row>
    <row r="5226" spans="1:4" x14ac:dyDescent="0.25">
      <c r="A5226" t="s">
        <v>824</v>
      </c>
      <c r="B5226" t="s">
        <v>28</v>
      </c>
      <c r="D5226" t="s">
        <v>825</v>
      </c>
    </row>
    <row r="5228" spans="1:4" x14ac:dyDescent="0.25">
      <c r="A5228" t="s">
        <v>826</v>
      </c>
      <c r="B5228" t="s">
        <v>28</v>
      </c>
      <c r="D5228" t="s">
        <v>827</v>
      </c>
    </row>
    <row r="5230" spans="1:4" x14ac:dyDescent="0.25">
      <c r="A5230" t="s">
        <v>828</v>
      </c>
      <c r="B5230" t="s">
        <v>28</v>
      </c>
      <c r="D5230" t="s">
        <v>829</v>
      </c>
    </row>
    <row r="5232" spans="1:4" x14ac:dyDescent="0.25">
      <c r="A5232" t="s">
        <v>830</v>
      </c>
      <c r="B5232" t="s">
        <v>28</v>
      </c>
      <c r="D5232" t="s">
        <v>831</v>
      </c>
    </row>
    <row r="5234" spans="1:4" x14ac:dyDescent="0.25">
      <c r="A5234" t="s">
        <v>832</v>
      </c>
      <c r="B5234" t="s">
        <v>28</v>
      </c>
      <c r="D5234" t="s">
        <v>831</v>
      </c>
    </row>
    <row r="5236" spans="1:4" x14ac:dyDescent="0.25">
      <c r="A5236" t="s">
        <v>833</v>
      </c>
      <c r="B5236" t="s">
        <v>28</v>
      </c>
      <c r="D5236" t="s">
        <v>834</v>
      </c>
    </row>
    <row r="5238" spans="1:4" x14ac:dyDescent="0.25">
      <c r="A5238" t="s">
        <v>835</v>
      </c>
      <c r="B5238" t="s">
        <v>28</v>
      </c>
      <c r="D5238" t="s">
        <v>836</v>
      </c>
    </row>
    <row r="5240" spans="1:4" x14ac:dyDescent="0.25">
      <c r="A5240" t="s">
        <v>837</v>
      </c>
      <c r="B5240" t="s">
        <v>28</v>
      </c>
      <c r="D5240" t="s">
        <v>838</v>
      </c>
    </row>
    <row r="5242" spans="1:4" x14ac:dyDescent="0.25">
      <c r="A5242" t="s">
        <v>839</v>
      </c>
      <c r="B5242" t="s">
        <v>28</v>
      </c>
      <c r="D5242" t="s">
        <v>840</v>
      </c>
    </row>
    <row r="5244" spans="1:4" x14ac:dyDescent="0.25">
      <c r="A5244" t="s">
        <v>841</v>
      </c>
      <c r="B5244" t="s">
        <v>28</v>
      </c>
      <c r="D5244" t="s">
        <v>842</v>
      </c>
    </row>
    <row r="5246" spans="1:4" x14ac:dyDescent="0.25">
      <c r="A5246" t="s">
        <v>843</v>
      </c>
      <c r="B5246" t="s">
        <v>28</v>
      </c>
      <c r="D5246" t="s">
        <v>844</v>
      </c>
    </row>
    <row r="5248" spans="1:4" x14ac:dyDescent="0.25">
      <c r="A5248" t="s">
        <v>845</v>
      </c>
      <c r="B5248" t="s">
        <v>28</v>
      </c>
      <c r="D5248" t="s">
        <v>846</v>
      </c>
    </row>
    <row r="5250" spans="1:4" x14ac:dyDescent="0.25">
      <c r="A5250" t="s">
        <v>847</v>
      </c>
      <c r="B5250" t="s">
        <v>28</v>
      </c>
      <c r="D5250" t="s">
        <v>848</v>
      </c>
    </row>
    <row r="5252" spans="1:4" x14ac:dyDescent="0.25">
      <c r="A5252" t="s">
        <v>849</v>
      </c>
      <c r="B5252" t="s">
        <v>28</v>
      </c>
      <c r="D5252" t="s">
        <v>850</v>
      </c>
    </row>
    <row r="5254" spans="1:4" x14ac:dyDescent="0.25">
      <c r="A5254" t="s">
        <v>851</v>
      </c>
      <c r="B5254" t="s">
        <v>28</v>
      </c>
      <c r="D5254" t="s">
        <v>852</v>
      </c>
    </row>
    <row r="5256" spans="1:4" x14ac:dyDescent="0.25">
      <c r="A5256" t="s">
        <v>853</v>
      </c>
      <c r="B5256" t="s">
        <v>28</v>
      </c>
      <c r="D5256" t="s">
        <v>854</v>
      </c>
    </row>
    <row r="5258" spans="1:4" x14ac:dyDescent="0.25">
      <c r="A5258" t="s">
        <v>855</v>
      </c>
      <c r="B5258" t="s">
        <v>28</v>
      </c>
      <c r="D5258" t="s">
        <v>856</v>
      </c>
    </row>
    <row r="5260" spans="1:4" x14ac:dyDescent="0.25">
      <c r="A5260" t="s">
        <v>857</v>
      </c>
      <c r="B5260" t="s">
        <v>28</v>
      </c>
      <c r="D5260" t="s">
        <v>858</v>
      </c>
    </row>
    <row r="5262" spans="1:4" x14ac:dyDescent="0.25">
      <c r="A5262" t="s">
        <v>859</v>
      </c>
      <c r="B5262" t="s">
        <v>28</v>
      </c>
      <c r="D5262" t="s">
        <v>860</v>
      </c>
    </row>
    <row r="5264" spans="1:4" x14ac:dyDescent="0.25">
      <c r="A5264" t="s">
        <v>861</v>
      </c>
      <c r="B5264" t="s">
        <v>28</v>
      </c>
      <c r="D5264" t="s">
        <v>862</v>
      </c>
    </row>
    <row r="5266" spans="1:4" x14ac:dyDescent="0.25">
      <c r="A5266" t="s">
        <v>863</v>
      </c>
      <c r="B5266" t="s">
        <v>28</v>
      </c>
      <c r="D5266" t="s">
        <v>864</v>
      </c>
    </row>
    <row r="5268" spans="1:4" x14ac:dyDescent="0.25">
      <c r="A5268" t="s">
        <v>865</v>
      </c>
      <c r="B5268" t="s">
        <v>28</v>
      </c>
      <c r="D5268" t="s">
        <v>866</v>
      </c>
    </row>
    <row r="5270" spans="1:4" x14ac:dyDescent="0.25">
      <c r="A5270" t="s">
        <v>867</v>
      </c>
      <c r="B5270" t="s">
        <v>28</v>
      </c>
      <c r="D5270" t="s">
        <v>868</v>
      </c>
    </row>
    <row r="5272" spans="1:4" x14ac:dyDescent="0.25">
      <c r="A5272" t="s">
        <v>869</v>
      </c>
      <c r="B5272" t="s">
        <v>28</v>
      </c>
      <c r="D5272" t="s">
        <v>870</v>
      </c>
    </row>
    <row r="5274" spans="1:4" x14ac:dyDescent="0.25">
      <c r="A5274" t="s">
        <v>871</v>
      </c>
      <c r="B5274" t="s">
        <v>28</v>
      </c>
      <c r="D5274" t="s">
        <v>872</v>
      </c>
    </row>
    <row r="5276" spans="1:4" x14ac:dyDescent="0.25">
      <c r="A5276" t="s">
        <v>873</v>
      </c>
      <c r="B5276" t="s">
        <v>28</v>
      </c>
      <c r="D5276" t="s">
        <v>874</v>
      </c>
    </row>
    <row r="5278" spans="1:4" x14ac:dyDescent="0.25">
      <c r="A5278" t="s">
        <v>875</v>
      </c>
      <c r="B5278" t="s">
        <v>28</v>
      </c>
      <c r="D5278" t="s">
        <v>876</v>
      </c>
    </row>
    <row r="5280" spans="1:4" x14ac:dyDescent="0.25">
      <c r="A5280" t="s">
        <v>877</v>
      </c>
      <c r="B5280" t="s">
        <v>28</v>
      </c>
      <c r="D5280" t="s">
        <v>878</v>
      </c>
    </row>
    <row r="5282" spans="1:4" x14ac:dyDescent="0.25">
      <c r="A5282" t="s">
        <v>879</v>
      </c>
      <c r="B5282" t="s">
        <v>28</v>
      </c>
      <c r="D5282" t="s">
        <v>880</v>
      </c>
    </row>
    <row r="5284" spans="1:4" x14ac:dyDescent="0.25">
      <c r="A5284" t="s">
        <v>881</v>
      </c>
      <c r="B5284" t="s">
        <v>28</v>
      </c>
      <c r="D5284" t="s">
        <v>882</v>
      </c>
    </row>
    <row r="5286" spans="1:4" x14ac:dyDescent="0.25">
      <c r="A5286" t="s">
        <v>883</v>
      </c>
      <c r="B5286" t="s">
        <v>28</v>
      </c>
      <c r="D5286" t="s">
        <v>884</v>
      </c>
    </row>
    <row r="5288" spans="1:4" x14ac:dyDescent="0.25">
      <c r="A5288" t="s">
        <v>885</v>
      </c>
      <c r="B5288" t="s">
        <v>28</v>
      </c>
      <c r="D5288" t="s">
        <v>886</v>
      </c>
    </row>
    <row r="5290" spans="1:4" x14ac:dyDescent="0.25">
      <c r="A5290" t="s">
        <v>887</v>
      </c>
      <c r="B5290" t="s">
        <v>28</v>
      </c>
      <c r="D5290" t="s">
        <v>888</v>
      </c>
    </row>
    <row r="5292" spans="1:4" x14ac:dyDescent="0.25">
      <c r="A5292" t="s">
        <v>889</v>
      </c>
      <c r="B5292" t="s">
        <v>28</v>
      </c>
      <c r="D5292" t="s">
        <v>890</v>
      </c>
    </row>
    <row r="5294" spans="1:4" x14ac:dyDescent="0.25">
      <c r="A5294" t="s">
        <v>891</v>
      </c>
      <c r="B5294" t="s">
        <v>28</v>
      </c>
      <c r="D5294" t="s">
        <v>892</v>
      </c>
    </row>
    <row r="5296" spans="1:4" x14ac:dyDescent="0.25">
      <c r="A5296" t="s">
        <v>893</v>
      </c>
      <c r="B5296" t="s">
        <v>28</v>
      </c>
      <c r="D5296" t="s">
        <v>894</v>
      </c>
    </row>
    <row r="5298" spans="1:4" x14ac:dyDescent="0.25">
      <c r="A5298" t="s">
        <v>895</v>
      </c>
      <c r="B5298" t="s">
        <v>28</v>
      </c>
      <c r="D5298" t="s">
        <v>896</v>
      </c>
    </row>
    <row r="5300" spans="1:4" x14ac:dyDescent="0.25">
      <c r="A5300" t="s">
        <v>897</v>
      </c>
      <c r="B5300" t="s">
        <v>28</v>
      </c>
      <c r="D5300" t="s">
        <v>898</v>
      </c>
    </row>
    <row r="5302" spans="1:4" x14ac:dyDescent="0.25">
      <c r="A5302" t="s">
        <v>899</v>
      </c>
      <c r="B5302" t="s">
        <v>28</v>
      </c>
      <c r="D5302" t="s">
        <v>900</v>
      </c>
    </row>
    <row r="5304" spans="1:4" x14ac:dyDescent="0.25">
      <c r="A5304" t="s">
        <v>901</v>
      </c>
      <c r="B5304" t="s">
        <v>28</v>
      </c>
      <c r="D5304" t="s">
        <v>902</v>
      </c>
    </row>
    <row r="5306" spans="1:4" x14ac:dyDescent="0.25">
      <c r="A5306" t="s">
        <v>903</v>
      </c>
      <c r="B5306" t="s">
        <v>28</v>
      </c>
      <c r="D5306" t="s">
        <v>904</v>
      </c>
    </row>
    <row r="5308" spans="1:4" x14ac:dyDescent="0.25">
      <c r="A5308" t="s">
        <v>905</v>
      </c>
      <c r="B5308" t="s">
        <v>28</v>
      </c>
      <c r="D5308" t="s">
        <v>906</v>
      </c>
    </row>
    <row r="5310" spans="1:4" x14ac:dyDescent="0.25">
      <c r="A5310" t="s">
        <v>907</v>
      </c>
      <c r="B5310" t="s">
        <v>28</v>
      </c>
      <c r="D5310" t="s">
        <v>908</v>
      </c>
    </row>
    <row r="5312" spans="1:4" x14ac:dyDescent="0.25">
      <c r="A5312" t="s">
        <v>909</v>
      </c>
      <c r="B5312" t="s">
        <v>28</v>
      </c>
      <c r="D5312" t="s">
        <v>910</v>
      </c>
    </row>
    <row r="5314" spans="1:4" x14ac:dyDescent="0.25">
      <c r="A5314" t="s">
        <v>911</v>
      </c>
      <c r="B5314" t="s">
        <v>28</v>
      </c>
      <c r="D5314" t="s">
        <v>912</v>
      </c>
    </row>
    <row r="5316" spans="1:4" x14ac:dyDescent="0.25">
      <c r="A5316" t="s">
        <v>913</v>
      </c>
      <c r="B5316" t="s">
        <v>28</v>
      </c>
      <c r="D5316" t="s">
        <v>914</v>
      </c>
    </row>
    <row r="5318" spans="1:4" x14ac:dyDescent="0.25">
      <c r="A5318" t="s">
        <v>915</v>
      </c>
      <c r="B5318" t="s">
        <v>28</v>
      </c>
      <c r="D5318" t="s">
        <v>916</v>
      </c>
    </row>
    <row r="5320" spans="1:4" x14ac:dyDescent="0.25">
      <c r="A5320" t="s">
        <v>917</v>
      </c>
      <c r="B5320" t="s">
        <v>28</v>
      </c>
      <c r="D5320" t="s">
        <v>918</v>
      </c>
    </row>
    <row r="5322" spans="1:4" x14ac:dyDescent="0.25">
      <c r="A5322" t="s">
        <v>919</v>
      </c>
      <c r="B5322" t="s">
        <v>28</v>
      </c>
      <c r="D5322" t="s">
        <v>920</v>
      </c>
    </row>
    <row r="5324" spans="1:4" x14ac:dyDescent="0.25">
      <c r="A5324" t="s">
        <v>921</v>
      </c>
      <c r="B5324" t="s">
        <v>28</v>
      </c>
      <c r="D5324" t="s">
        <v>922</v>
      </c>
    </row>
    <row r="5326" spans="1:4" x14ac:dyDescent="0.25">
      <c r="A5326" t="s">
        <v>923</v>
      </c>
      <c r="B5326" t="s">
        <v>28</v>
      </c>
      <c r="D5326" t="s">
        <v>924</v>
      </c>
    </row>
    <row r="5328" spans="1:4" x14ac:dyDescent="0.25">
      <c r="A5328" t="s">
        <v>925</v>
      </c>
      <c r="B5328" t="s">
        <v>28</v>
      </c>
      <c r="D5328" t="s">
        <v>926</v>
      </c>
    </row>
    <row r="5330" spans="1:4" x14ac:dyDescent="0.25">
      <c r="A5330" t="s">
        <v>927</v>
      </c>
      <c r="B5330" t="s">
        <v>28</v>
      </c>
      <c r="D5330" t="s">
        <v>928</v>
      </c>
    </row>
    <row r="5332" spans="1:4" x14ac:dyDescent="0.25">
      <c r="A5332" t="s">
        <v>929</v>
      </c>
      <c r="B5332" t="s">
        <v>28</v>
      </c>
      <c r="D5332" t="s">
        <v>930</v>
      </c>
    </row>
    <row r="5334" spans="1:4" x14ac:dyDescent="0.25">
      <c r="A5334" t="s">
        <v>931</v>
      </c>
      <c r="B5334" t="s">
        <v>28</v>
      </c>
      <c r="D5334" t="s">
        <v>932</v>
      </c>
    </row>
    <row r="5336" spans="1:4" x14ac:dyDescent="0.25">
      <c r="A5336" t="s">
        <v>933</v>
      </c>
      <c r="B5336" t="s">
        <v>28</v>
      </c>
      <c r="D5336" t="s">
        <v>934</v>
      </c>
    </row>
    <row r="5338" spans="1:4" x14ac:dyDescent="0.25">
      <c r="A5338" t="s">
        <v>935</v>
      </c>
      <c r="B5338" t="s">
        <v>28</v>
      </c>
      <c r="D5338" t="s">
        <v>936</v>
      </c>
    </row>
    <row r="5340" spans="1:4" x14ac:dyDescent="0.25">
      <c r="A5340" t="s">
        <v>937</v>
      </c>
      <c r="B5340" t="s">
        <v>28</v>
      </c>
      <c r="D5340" t="s">
        <v>938</v>
      </c>
    </row>
    <row r="5342" spans="1:4" x14ac:dyDescent="0.25">
      <c r="A5342" t="s">
        <v>939</v>
      </c>
      <c r="B5342" t="s">
        <v>28</v>
      </c>
      <c r="D5342" t="s">
        <v>940</v>
      </c>
    </row>
    <row r="5344" spans="1:4" x14ac:dyDescent="0.25">
      <c r="A5344" t="s">
        <v>941</v>
      </c>
      <c r="B5344" t="s">
        <v>28</v>
      </c>
      <c r="D5344" t="s">
        <v>942</v>
      </c>
    </row>
    <row r="5346" spans="1:4" x14ac:dyDescent="0.25">
      <c r="A5346" t="s">
        <v>943</v>
      </c>
      <c r="B5346" t="s">
        <v>28</v>
      </c>
      <c r="D5346" t="s">
        <v>944</v>
      </c>
    </row>
    <row r="5348" spans="1:4" x14ac:dyDescent="0.25">
      <c r="A5348" t="s">
        <v>945</v>
      </c>
      <c r="B5348" t="s">
        <v>28</v>
      </c>
      <c r="D5348" t="s">
        <v>946</v>
      </c>
    </row>
    <row r="5350" spans="1:4" x14ac:dyDescent="0.25">
      <c r="A5350" t="s">
        <v>947</v>
      </c>
      <c r="B5350" t="s">
        <v>28</v>
      </c>
      <c r="D5350" t="s">
        <v>948</v>
      </c>
    </row>
    <row r="5352" spans="1:4" x14ac:dyDescent="0.25">
      <c r="A5352" t="s">
        <v>949</v>
      </c>
      <c r="B5352" t="s">
        <v>28</v>
      </c>
      <c r="D5352" t="s">
        <v>950</v>
      </c>
    </row>
    <row r="5354" spans="1:4" x14ac:dyDescent="0.25">
      <c r="A5354" t="s">
        <v>951</v>
      </c>
      <c r="B5354" t="s">
        <v>28</v>
      </c>
      <c r="D5354" t="s">
        <v>952</v>
      </c>
    </row>
    <row r="5356" spans="1:4" x14ac:dyDescent="0.25">
      <c r="A5356" t="s">
        <v>953</v>
      </c>
      <c r="B5356" t="s">
        <v>28</v>
      </c>
      <c r="D5356" t="s">
        <v>954</v>
      </c>
    </row>
    <row r="5358" spans="1:4" x14ac:dyDescent="0.25">
      <c r="A5358" t="s">
        <v>955</v>
      </c>
      <c r="B5358" t="s">
        <v>28</v>
      </c>
      <c r="D5358" t="s">
        <v>956</v>
      </c>
    </row>
    <row r="5360" spans="1:4" x14ac:dyDescent="0.25">
      <c r="A5360" t="s">
        <v>957</v>
      </c>
      <c r="B5360" t="s">
        <v>28</v>
      </c>
      <c r="D5360" t="s">
        <v>958</v>
      </c>
    </row>
    <row r="5362" spans="1:4" x14ac:dyDescent="0.25">
      <c r="A5362" t="s">
        <v>959</v>
      </c>
      <c r="B5362" t="s">
        <v>28</v>
      </c>
      <c r="D5362" t="s">
        <v>960</v>
      </c>
    </row>
    <row r="5364" spans="1:4" x14ac:dyDescent="0.25">
      <c r="A5364" t="s">
        <v>961</v>
      </c>
      <c r="B5364" t="s">
        <v>28</v>
      </c>
      <c r="D5364" t="s">
        <v>962</v>
      </c>
    </row>
    <row r="5366" spans="1:4" x14ac:dyDescent="0.25">
      <c r="A5366" t="s">
        <v>963</v>
      </c>
      <c r="B5366" t="s">
        <v>28</v>
      </c>
      <c r="D5366" t="s">
        <v>964</v>
      </c>
    </row>
    <row r="5368" spans="1:4" x14ac:dyDescent="0.25">
      <c r="A5368" t="s">
        <v>965</v>
      </c>
      <c r="B5368" t="s">
        <v>28</v>
      </c>
      <c r="D5368" t="s">
        <v>966</v>
      </c>
    </row>
    <row r="5370" spans="1:4" x14ac:dyDescent="0.25">
      <c r="A5370" t="s">
        <v>967</v>
      </c>
      <c r="B5370" t="s">
        <v>28</v>
      </c>
      <c r="D5370" t="s">
        <v>968</v>
      </c>
    </row>
    <row r="5372" spans="1:4" x14ac:dyDescent="0.25">
      <c r="A5372" t="s">
        <v>969</v>
      </c>
      <c r="B5372" t="s">
        <v>28</v>
      </c>
      <c r="D5372" t="s">
        <v>970</v>
      </c>
    </row>
    <row r="5374" spans="1:4" x14ac:dyDescent="0.25">
      <c r="A5374" t="s">
        <v>971</v>
      </c>
      <c r="B5374" t="s">
        <v>28</v>
      </c>
      <c r="D5374" t="s">
        <v>972</v>
      </c>
    </row>
    <row r="5376" spans="1:4" x14ac:dyDescent="0.25">
      <c r="A5376" t="s">
        <v>973</v>
      </c>
      <c r="B5376" t="s">
        <v>28</v>
      </c>
      <c r="D5376" t="s">
        <v>974</v>
      </c>
    </row>
    <row r="5378" spans="1:4" x14ac:dyDescent="0.25">
      <c r="A5378" t="s">
        <v>975</v>
      </c>
      <c r="B5378" t="s">
        <v>28</v>
      </c>
      <c r="D5378" t="s">
        <v>976</v>
      </c>
    </row>
    <row r="5380" spans="1:4" x14ac:dyDescent="0.25">
      <c r="A5380" t="s">
        <v>977</v>
      </c>
      <c r="B5380" t="s">
        <v>28</v>
      </c>
      <c r="D5380" t="s">
        <v>978</v>
      </c>
    </row>
    <row r="5382" spans="1:4" x14ac:dyDescent="0.25">
      <c r="A5382" t="s">
        <v>979</v>
      </c>
      <c r="B5382" t="s">
        <v>28</v>
      </c>
      <c r="D5382" t="s">
        <v>980</v>
      </c>
    </row>
    <row r="5384" spans="1:4" x14ac:dyDescent="0.25">
      <c r="A5384" t="s">
        <v>981</v>
      </c>
      <c r="B5384" t="s">
        <v>28</v>
      </c>
      <c r="D5384" t="s">
        <v>982</v>
      </c>
    </row>
    <row r="5386" spans="1:4" x14ac:dyDescent="0.25">
      <c r="A5386" t="s">
        <v>983</v>
      </c>
      <c r="B5386" t="s">
        <v>28</v>
      </c>
      <c r="D5386" t="s">
        <v>984</v>
      </c>
    </row>
    <row r="5388" spans="1:4" x14ac:dyDescent="0.25">
      <c r="A5388" t="s">
        <v>985</v>
      </c>
      <c r="B5388" t="s">
        <v>28</v>
      </c>
      <c r="D5388" t="s">
        <v>986</v>
      </c>
    </row>
    <row r="5390" spans="1:4" x14ac:dyDescent="0.25">
      <c r="A5390" t="s">
        <v>987</v>
      </c>
      <c r="B5390" t="s">
        <v>28</v>
      </c>
      <c r="D5390" t="s">
        <v>988</v>
      </c>
    </row>
    <row r="5392" spans="1:4" x14ac:dyDescent="0.25">
      <c r="A5392" t="s">
        <v>989</v>
      </c>
      <c r="B5392" t="s">
        <v>28</v>
      </c>
      <c r="D5392" t="s">
        <v>990</v>
      </c>
    </row>
    <row r="5394" spans="1:4" x14ac:dyDescent="0.25">
      <c r="A5394" t="s">
        <v>991</v>
      </c>
      <c r="B5394" t="s">
        <v>28</v>
      </c>
      <c r="D5394" t="s">
        <v>992</v>
      </c>
    </row>
    <row r="5396" spans="1:4" x14ac:dyDescent="0.25">
      <c r="A5396" t="s">
        <v>993</v>
      </c>
      <c r="B5396" t="s">
        <v>28</v>
      </c>
      <c r="D5396" t="s">
        <v>994</v>
      </c>
    </row>
    <row r="5398" spans="1:4" x14ac:dyDescent="0.25">
      <c r="A5398" t="s">
        <v>995</v>
      </c>
      <c r="B5398" t="s">
        <v>28</v>
      </c>
      <c r="D5398" t="s">
        <v>996</v>
      </c>
    </row>
    <row r="5400" spans="1:4" x14ac:dyDescent="0.25">
      <c r="A5400" t="s">
        <v>997</v>
      </c>
      <c r="B5400" t="s">
        <v>28</v>
      </c>
      <c r="D5400" t="s">
        <v>998</v>
      </c>
    </row>
    <row r="5402" spans="1:4" x14ac:dyDescent="0.25">
      <c r="A5402" t="s">
        <v>999</v>
      </c>
      <c r="B5402" t="s">
        <v>28</v>
      </c>
      <c r="D5402" t="s">
        <v>1000</v>
      </c>
    </row>
    <row r="5404" spans="1:4" x14ac:dyDescent="0.25">
      <c r="A5404" t="s">
        <v>1001</v>
      </c>
      <c r="B5404" t="s">
        <v>28</v>
      </c>
      <c r="D5404" t="s">
        <v>1002</v>
      </c>
    </row>
    <row r="5406" spans="1:4" x14ac:dyDescent="0.25">
      <c r="A5406" t="s">
        <v>1003</v>
      </c>
      <c r="B5406" t="s">
        <v>28</v>
      </c>
      <c r="D5406" t="s">
        <v>1004</v>
      </c>
    </row>
    <row r="5408" spans="1:4" x14ac:dyDescent="0.25">
      <c r="A5408" t="s">
        <v>1005</v>
      </c>
      <c r="B5408" t="s">
        <v>28</v>
      </c>
      <c r="D5408" t="s">
        <v>1006</v>
      </c>
    </row>
    <row r="5410" spans="1:4" x14ac:dyDescent="0.25">
      <c r="A5410" t="s">
        <v>1007</v>
      </c>
      <c r="B5410" t="s">
        <v>28</v>
      </c>
      <c r="D5410" t="s">
        <v>1008</v>
      </c>
    </row>
    <row r="5412" spans="1:4" x14ac:dyDescent="0.25">
      <c r="A5412" t="s">
        <v>1009</v>
      </c>
      <c r="B5412" t="s">
        <v>28</v>
      </c>
      <c r="D5412" t="s">
        <v>1010</v>
      </c>
    </row>
    <row r="5414" spans="1:4" x14ac:dyDescent="0.25">
      <c r="A5414" t="s">
        <v>1011</v>
      </c>
      <c r="B5414" t="s">
        <v>28</v>
      </c>
      <c r="D5414" t="s">
        <v>1012</v>
      </c>
    </row>
    <row r="5416" spans="1:4" x14ac:dyDescent="0.25">
      <c r="A5416" t="s">
        <v>1013</v>
      </c>
      <c r="B5416" t="s">
        <v>28</v>
      </c>
      <c r="D5416" t="s">
        <v>1014</v>
      </c>
    </row>
    <row r="5418" spans="1:4" x14ac:dyDescent="0.25">
      <c r="A5418" t="s">
        <v>1015</v>
      </c>
      <c r="B5418" t="s">
        <v>28</v>
      </c>
      <c r="D5418" t="s">
        <v>1016</v>
      </c>
    </row>
    <row r="5420" spans="1:4" x14ac:dyDescent="0.25">
      <c r="A5420" t="s">
        <v>1017</v>
      </c>
      <c r="B5420" t="s">
        <v>28</v>
      </c>
      <c r="D5420" t="s">
        <v>1018</v>
      </c>
    </row>
    <row r="5422" spans="1:4" x14ac:dyDescent="0.25">
      <c r="A5422" t="s">
        <v>1019</v>
      </c>
      <c r="B5422" t="s">
        <v>28</v>
      </c>
      <c r="D5422" t="s">
        <v>1020</v>
      </c>
    </row>
    <row r="5424" spans="1:4" x14ac:dyDescent="0.25">
      <c r="A5424" t="s">
        <v>1021</v>
      </c>
      <c r="B5424" t="s">
        <v>28</v>
      </c>
      <c r="D5424" t="s">
        <v>1022</v>
      </c>
    </row>
    <row r="5426" spans="1:4" x14ac:dyDescent="0.25">
      <c r="A5426" t="s">
        <v>1023</v>
      </c>
      <c r="B5426" t="s">
        <v>28</v>
      </c>
      <c r="D5426" t="s">
        <v>1024</v>
      </c>
    </row>
    <row r="5428" spans="1:4" x14ac:dyDescent="0.25">
      <c r="A5428" t="s">
        <v>1025</v>
      </c>
      <c r="B5428" t="s">
        <v>28</v>
      </c>
      <c r="D5428" t="s">
        <v>1026</v>
      </c>
    </row>
    <row r="5430" spans="1:4" x14ac:dyDescent="0.25">
      <c r="A5430" t="s">
        <v>1027</v>
      </c>
      <c r="B5430" t="s">
        <v>28</v>
      </c>
      <c r="D5430" t="s">
        <v>1028</v>
      </c>
    </row>
    <row r="5432" spans="1:4" x14ac:dyDescent="0.25">
      <c r="A5432" t="s">
        <v>1029</v>
      </c>
      <c r="B5432" t="s">
        <v>28</v>
      </c>
      <c r="D5432" t="s">
        <v>1030</v>
      </c>
    </row>
    <row r="5434" spans="1:4" x14ac:dyDescent="0.25">
      <c r="A5434" t="s">
        <v>1031</v>
      </c>
      <c r="B5434" t="s">
        <v>28</v>
      </c>
      <c r="D5434" t="s">
        <v>1032</v>
      </c>
    </row>
    <row r="5436" spans="1:4" x14ac:dyDescent="0.25">
      <c r="A5436" t="s">
        <v>1033</v>
      </c>
      <c r="B5436" t="s">
        <v>28</v>
      </c>
      <c r="D5436" t="s">
        <v>1034</v>
      </c>
    </row>
    <row r="5438" spans="1:4" x14ac:dyDescent="0.25">
      <c r="A5438" t="s">
        <v>1035</v>
      </c>
      <c r="B5438" t="s">
        <v>28</v>
      </c>
      <c r="D5438" t="s">
        <v>1034</v>
      </c>
    </row>
    <row r="5440" spans="1:4" x14ac:dyDescent="0.25">
      <c r="A5440" t="s">
        <v>1036</v>
      </c>
      <c r="B5440" t="s">
        <v>28</v>
      </c>
      <c r="D5440" t="s">
        <v>1037</v>
      </c>
    </row>
    <row r="5442" spans="1:4" x14ac:dyDescent="0.25">
      <c r="A5442" t="s">
        <v>1038</v>
      </c>
      <c r="B5442" t="s">
        <v>28</v>
      </c>
      <c r="D5442" t="s">
        <v>1037</v>
      </c>
    </row>
    <row r="5444" spans="1:4" x14ac:dyDescent="0.25">
      <c r="A5444" t="s">
        <v>1039</v>
      </c>
      <c r="B5444" t="s">
        <v>28</v>
      </c>
      <c r="D5444" t="s">
        <v>1040</v>
      </c>
    </row>
    <row r="5446" spans="1:4" x14ac:dyDescent="0.25">
      <c r="A5446" t="s">
        <v>1041</v>
      </c>
      <c r="B5446" t="s">
        <v>28</v>
      </c>
      <c r="D5446" t="s">
        <v>1040</v>
      </c>
    </row>
    <row r="5448" spans="1:4" x14ac:dyDescent="0.25">
      <c r="A5448" t="s">
        <v>1042</v>
      </c>
      <c r="B5448" t="s">
        <v>28</v>
      </c>
      <c r="D5448" t="s">
        <v>1043</v>
      </c>
    </row>
    <row r="5450" spans="1:4" x14ac:dyDescent="0.25">
      <c r="A5450" t="s">
        <v>1044</v>
      </c>
      <c r="B5450" t="s">
        <v>28</v>
      </c>
      <c r="D5450" t="s">
        <v>1043</v>
      </c>
    </row>
    <row r="5452" spans="1:4" x14ac:dyDescent="0.25">
      <c r="A5452" t="s">
        <v>1045</v>
      </c>
      <c r="B5452" t="s">
        <v>28</v>
      </c>
      <c r="D5452" t="s">
        <v>1046</v>
      </c>
    </row>
    <row r="5454" spans="1:4" x14ac:dyDescent="0.25">
      <c r="A5454" t="s">
        <v>1047</v>
      </c>
      <c r="B5454" t="s">
        <v>28</v>
      </c>
      <c r="D5454" t="s">
        <v>1046</v>
      </c>
    </row>
    <row r="5456" spans="1:4" x14ac:dyDescent="0.25">
      <c r="A5456" t="s">
        <v>1048</v>
      </c>
      <c r="B5456" t="s">
        <v>28</v>
      </c>
      <c r="D5456" t="s">
        <v>1049</v>
      </c>
    </row>
    <row r="5458" spans="1:4" x14ac:dyDescent="0.25">
      <c r="A5458" t="s">
        <v>1050</v>
      </c>
      <c r="B5458" t="s">
        <v>28</v>
      </c>
      <c r="D5458" t="s">
        <v>1051</v>
      </c>
    </row>
    <row r="5460" spans="1:4" x14ac:dyDescent="0.25">
      <c r="A5460" t="s">
        <v>1052</v>
      </c>
      <c r="B5460" t="s">
        <v>28</v>
      </c>
      <c r="D5460" t="s">
        <v>1053</v>
      </c>
    </row>
    <row r="5462" spans="1:4" x14ac:dyDescent="0.25">
      <c r="A5462" t="s">
        <v>1054</v>
      </c>
      <c r="B5462" t="s">
        <v>28</v>
      </c>
      <c r="D5462" t="s">
        <v>1055</v>
      </c>
    </row>
    <row r="5464" spans="1:4" x14ac:dyDescent="0.25">
      <c r="A5464" t="s">
        <v>1056</v>
      </c>
      <c r="B5464" t="s">
        <v>28</v>
      </c>
      <c r="D5464" t="s">
        <v>1057</v>
      </c>
    </row>
    <row r="5466" spans="1:4" x14ac:dyDescent="0.25">
      <c r="A5466" t="s">
        <v>1058</v>
      </c>
      <c r="B5466" t="s">
        <v>28</v>
      </c>
      <c r="D5466" t="s">
        <v>1059</v>
      </c>
    </row>
    <row r="5468" spans="1:4" x14ac:dyDescent="0.25">
      <c r="A5468" t="s">
        <v>1060</v>
      </c>
      <c r="B5468" t="s">
        <v>28</v>
      </c>
      <c r="D5468" t="s">
        <v>1061</v>
      </c>
    </row>
    <row r="5470" spans="1:4" x14ac:dyDescent="0.25">
      <c r="A5470" t="s">
        <v>1062</v>
      </c>
      <c r="B5470" t="s">
        <v>28</v>
      </c>
      <c r="D5470" t="s">
        <v>1063</v>
      </c>
    </row>
    <row r="5472" spans="1:4" x14ac:dyDescent="0.25">
      <c r="A5472" t="s">
        <v>1064</v>
      </c>
      <c r="B5472" t="s">
        <v>28</v>
      </c>
      <c r="D5472" t="s">
        <v>1065</v>
      </c>
    </row>
    <row r="5474" spans="1:4" x14ac:dyDescent="0.25">
      <c r="A5474" t="s">
        <v>1066</v>
      </c>
      <c r="B5474" t="s">
        <v>28</v>
      </c>
      <c r="D5474" t="s">
        <v>1067</v>
      </c>
    </row>
    <row r="5476" spans="1:4" x14ac:dyDescent="0.25">
      <c r="A5476" t="s">
        <v>1068</v>
      </c>
      <c r="B5476" t="s">
        <v>28</v>
      </c>
      <c r="D5476" t="s">
        <v>1069</v>
      </c>
    </row>
    <row r="5478" spans="1:4" x14ac:dyDescent="0.25">
      <c r="A5478" t="s">
        <v>1070</v>
      </c>
      <c r="B5478" t="s">
        <v>28</v>
      </c>
      <c r="D5478" t="s">
        <v>1071</v>
      </c>
    </row>
    <row r="5480" spans="1:4" x14ac:dyDescent="0.25">
      <c r="A5480" t="s">
        <v>1072</v>
      </c>
      <c r="B5480" t="s">
        <v>28</v>
      </c>
      <c r="D5480" t="s">
        <v>1073</v>
      </c>
    </row>
    <row r="5482" spans="1:4" x14ac:dyDescent="0.25">
      <c r="A5482" t="s">
        <v>1074</v>
      </c>
      <c r="B5482" t="s">
        <v>28</v>
      </c>
      <c r="D5482" t="s">
        <v>1075</v>
      </c>
    </row>
    <row r="5484" spans="1:4" x14ac:dyDescent="0.25">
      <c r="A5484" t="s">
        <v>1076</v>
      </c>
      <c r="B5484" t="s">
        <v>28</v>
      </c>
      <c r="D5484" t="s">
        <v>1077</v>
      </c>
    </row>
    <row r="5486" spans="1:4" x14ac:dyDescent="0.25">
      <c r="A5486" t="s">
        <v>1078</v>
      </c>
      <c r="B5486" t="s">
        <v>28</v>
      </c>
      <c r="D5486" t="s">
        <v>1079</v>
      </c>
    </row>
    <row r="5488" spans="1:4" x14ac:dyDescent="0.25">
      <c r="A5488" t="s">
        <v>1080</v>
      </c>
      <c r="B5488" t="s">
        <v>28</v>
      </c>
      <c r="D5488" t="s">
        <v>1081</v>
      </c>
    </row>
    <row r="5490" spans="1:4" x14ac:dyDescent="0.25">
      <c r="A5490" t="s">
        <v>1082</v>
      </c>
      <c r="B5490" t="s">
        <v>28</v>
      </c>
      <c r="D5490" t="s">
        <v>1083</v>
      </c>
    </row>
    <row r="5492" spans="1:4" x14ac:dyDescent="0.25">
      <c r="A5492" t="s">
        <v>1084</v>
      </c>
      <c r="B5492" t="s">
        <v>28</v>
      </c>
      <c r="D5492" t="s">
        <v>1085</v>
      </c>
    </row>
    <row r="5494" spans="1:4" x14ac:dyDescent="0.25">
      <c r="A5494" t="s">
        <v>1086</v>
      </c>
      <c r="B5494" t="s">
        <v>28</v>
      </c>
      <c r="D5494" t="s">
        <v>1087</v>
      </c>
    </row>
    <row r="5496" spans="1:4" x14ac:dyDescent="0.25">
      <c r="A5496" t="s">
        <v>1088</v>
      </c>
      <c r="B5496" t="s">
        <v>28</v>
      </c>
      <c r="D5496" t="s">
        <v>1089</v>
      </c>
    </row>
    <row r="5498" spans="1:4" x14ac:dyDescent="0.25">
      <c r="A5498" t="s">
        <v>1090</v>
      </c>
      <c r="B5498" t="s">
        <v>28</v>
      </c>
      <c r="D5498" t="s">
        <v>1091</v>
      </c>
    </row>
    <row r="5500" spans="1:4" x14ac:dyDescent="0.25">
      <c r="A5500" t="s">
        <v>1092</v>
      </c>
      <c r="B5500" t="s">
        <v>28</v>
      </c>
      <c r="D5500" t="s">
        <v>1093</v>
      </c>
    </row>
    <row r="5502" spans="1:4" x14ac:dyDescent="0.25">
      <c r="A5502" t="s">
        <v>1094</v>
      </c>
      <c r="B5502" t="s">
        <v>28</v>
      </c>
      <c r="D5502" t="s">
        <v>1095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7"/>
  <sheetViews>
    <sheetView topLeftCell="A194" workbookViewId="0">
      <selection activeCell="A211" sqref="A211:A229"/>
    </sheetView>
  </sheetViews>
  <sheetFormatPr defaultColWidth="21.42578125" defaultRowHeight="15" x14ac:dyDescent="0.25"/>
  <cols>
    <col min="1" max="1" width="18.140625" bestFit="1" customWidth="1"/>
    <col min="2" max="2" width="14.140625" bestFit="1" customWidth="1"/>
    <col min="3" max="16" width="5.5703125" bestFit="1" customWidth="1"/>
    <col min="17" max="18" width="5.28515625" bestFit="1" customWidth="1"/>
  </cols>
  <sheetData>
    <row r="1" spans="1:6" x14ac:dyDescent="0.25">
      <c r="A1" s="4" t="s">
        <v>1096</v>
      </c>
    </row>
    <row r="2" spans="1:6" x14ac:dyDescent="0.25">
      <c r="A2" s="5" t="s">
        <v>1100</v>
      </c>
    </row>
    <row r="4" spans="1:6" x14ac:dyDescent="0.25">
      <c r="A4" s="19"/>
      <c r="B4" s="19"/>
      <c r="C4" s="19"/>
      <c r="D4" s="19"/>
      <c r="E4" s="19"/>
    </row>
    <row r="5" spans="1:6" x14ac:dyDescent="0.25">
      <c r="A5" s="6" t="str">
        <f>IF(ISNUMBER($A$2),CONCATENATE("A9",$A$2,"01"),"F0505")</f>
        <v>F0505</v>
      </c>
      <c r="B5" s="71" t="str">
        <f>INDEX('Paste Calib Data'!$1:$1048576,MATCH($A$5,'Paste Calib Data'!$A:$A,0)+(ROW()-ROW($A$5)),COLUMN())</f>
        <v xml:space="preserve">Pedal Position to Desired Fuel (Normal) </v>
      </c>
      <c r="C5" s="71"/>
      <c r="D5" s="71"/>
      <c r="E5" s="72"/>
    </row>
    <row r="6" spans="1:6" x14ac:dyDescent="0.25">
      <c r="A6" s="7"/>
      <c r="B6" s="8" t="str">
        <f>INDEX('Paste Calib Data'!$1:$1048576,MATCH($A$5,'Paste Calib Data'!$A:$A,0)+(ROW()-ROW($A$5)),COLUMN())</f>
        <v>TPS %</v>
      </c>
      <c r="C6" s="8"/>
      <c r="D6" s="8"/>
      <c r="E6" s="9"/>
    </row>
    <row r="7" spans="1:6" x14ac:dyDescent="0.25">
      <c r="A7" s="7" t="str">
        <f>INDEX('Paste Calib Data'!$1:$1048576,MATCH($A$5,'Paste Calib Data'!$A:$A,0)+(ROW()-ROW($A$5)),COLUMN())</f>
        <v>RPM</v>
      </c>
      <c r="B7" s="8">
        <f>INDEX('Paste Calib Data'!$1:$1048576,MATCH($A$5,'Paste Calib Data'!$A:$A,0)+(ROW()-ROW($A$5)),COLUMN())</f>
        <v>0</v>
      </c>
      <c r="C7" s="8">
        <f>INDEX('Paste Calib Data'!$1:$1048576,MATCH($A$5,'Paste Calib Data'!$A:$A,0)+(ROW()-ROW($A$5)),COLUMN())</f>
        <v>25</v>
      </c>
      <c r="D7" s="8">
        <f>INDEX('Paste Calib Data'!$1:$1048576,MATCH($A$5,'Paste Calib Data'!$A:$A,0)+(ROW()-ROW($A$5)),COLUMN())</f>
        <v>50</v>
      </c>
      <c r="E7" s="9">
        <f>INDEX('Paste Calib Data'!$1:$1048576,MATCH($A$5,'Paste Calib Data'!$A:$A,0)+(ROW()-ROW($A$5)),COLUMN())</f>
        <v>100</v>
      </c>
      <c r="F7" s="20">
        <f>E7+1</f>
        <v>101</v>
      </c>
    </row>
    <row r="8" spans="1:6" x14ac:dyDescent="0.25">
      <c r="A8" s="7">
        <f>INDEX('Paste Calib Data'!$1:$1048576,MATCH($A$5,'Paste Calib Data'!$A:$A,0)+(ROW()-ROW($A$5)),COLUMN())</f>
        <v>600</v>
      </c>
      <c r="B8" s="10">
        <f>INDEX('Paste Calib Data'!$1:$1048576,MATCH($A$5,'Paste Calib Data'!$A:$A,0)+(ROW()-ROW($A$5)),COLUMN())</f>
        <v>0</v>
      </c>
      <c r="C8" s="10">
        <f>INDEX('Paste Calib Data'!$1:$1048576,MATCH($A$5,'Paste Calib Data'!$A:$A,0)+(ROW()-ROW($A$5)),COLUMN())</f>
        <v>33.220109000000001</v>
      </c>
      <c r="D8" s="10">
        <f>INDEX('Paste Calib Data'!$1:$1048576,MATCH($A$5,'Paste Calib Data'!$A:$A,0)+(ROW()-ROW($A$5)),COLUMN())</f>
        <v>57.472827000000002</v>
      </c>
      <c r="E8" s="11">
        <f>INDEX('Paste Calib Data'!$1:$1048576,MATCH($A$5,'Paste Calib Data'!$A:$A,0)+(ROW()-ROW($A$5)),COLUMN())</f>
        <v>144.97282899999999</v>
      </c>
      <c r="F8" s="21">
        <f>E8</f>
        <v>144.97282899999999</v>
      </c>
    </row>
    <row r="9" spans="1:6" x14ac:dyDescent="0.25">
      <c r="A9" s="7">
        <f>INDEX('Paste Calib Data'!$1:$1048576,MATCH($A$5,'Paste Calib Data'!$A:$A,0)+(ROW()-ROW($A$5)),COLUMN())</f>
        <v>650</v>
      </c>
      <c r="B9" s="10">
        <f>INDEX('Paste Calib Data'!$1:$1048576,MATCH($A$5,'Paste Calib Data'!$A:$A,0)+(ROW()-ROW($A$5)),COLUMN())</f>
        <v>0</v>
      </c>
      <c r="C9" s="10">
        <f>INDEX('Paste Calib Data'!$1:$1048576,MATCH($A$5,'Paste Calib Data'!$A:$A,0)+(ROW()-ROW($A$5)),COLUMN())</f>
        <v>30.027175</v>
      </c>
      <c r="D9" s="10">
        <f>INDEX('Paste Calib Data'!$1:$1048576,MATCH($A$5,'Paste Calib Data'!$A:$A,0)+(ROW()-ROW($A$5)),COLUMN())</f>
        <v>55.027175</v>
      </c>
      <c r="E9" s="11">
        <f>INDEX('Paste Calib Data'!$1:$1048576,MATCH($A$5,'Paste Calib Data'!$A:$A,0)+(ROW()-ROW($A$5)),COLUMN())</f>
        <v>144.97282899999999</v>
      </c>
      <c r="F9" s="21">
        <f t="shared" ref="F9:F28" si="0">E9</f>
        <v>144.97282899999999</v>
      </c>
    </row>
    <row r="10" spans="1:6" x14ac:dyDescent="0.25">
      <c r="A10" s="7">
        <f>INDEX('Paste Calib Data'!$1:$1048576,MATCH($A$5,'Paste Calib Data'!$A:$A,0)+(ROW()-ROW($A$5)),COLUMN())</f>
        <v>750</v>
      </c>
      <c r="B10" s="10">
        <f>INDEX('Paste Calib Data'!$1:$1048576,MATCH($A$5,'Paste Calib Data'!$A:$A,0)+(ROW()-ROW($A$5)),COLUMN())</f>
        <v>0</v>
      </c>
      <c r="C10" s="10">
        <f>INDEX('Paste Calib Data'!$1:$1048576,MATCH($A$5,'Paste Calib Data'!$A:$A,0)+(ROW()-ROW($A$5)),COLUMN())</f>
        <v>28.328804999999999</v>
      </c>
      <c r="D10" s="10">
        <f>INDEX('Paste Calib Data'!$1:$1048576,MATCH($A$5,'Paste Calib Data'!$A:$A,0)+(ROW()-ROW($A$5)),COLUMN())</f>
        <v>52.513587999999999</v>
      </c>
      <c r="E10" s="11">
        <f>INDEX('Paste Calib Data'!$1:$1048576,MATCH($A$5,'Paste Calib Data'!$A:$A,0)+(ROW()-ROW($A$5)),COLUMN())</f>
        <v>144.97282899999999</v>
      </c>
      <c r="F10" s="21">
        <f t="shared" si="0"/>
        <v>144.97282899999999</v>
      </c>
    </row>
    <row r="11" spans="1:6" x14ac:dyDescent="0.25">
      <c r="A11" s="7">
        <f>INDEX('Paste Calib Data'!$1:$1048576,MATCH($A$5,'Paste Calib Data'!$A:$A,0)+(ROW()-ROW($A$5)),COLUMN())</f>
        <v>800</v>
      </c>
      <c r="B11" s="10">
        <f>INDEX('Paste Calib Data'!$1:$1048576,MATCH($A$5,'Paste Calib Data'!$A:$A,0)+(ROW()-ROW($A$5)),COLUMN())</f>
        <v>0</v>
      </c>
      <c r="C11" s="10">
        <f>INDEX('Paste Calib Data'!$1:$1048576,MATCH($A$5,'Paste Calib Data'!$A:$A,0)+(ROW()-ROW($A$5)),COLUMN())</f>
        <v>23.233695999999998</v>
      </c>
      <c r="D11" s="10">
        <f>INDEX('Paste Calib Data'!$1:$1048576,MATCH($A$5,'Paste Calib Data'!$A:$A,0)+(ROW()-ROW($A$5)),COLUMN())</f>
        <v>47.486414000000003</v>
      </c>
      <c r="E11" s="11">
        <f>INDEX('Paste Calib Data'!$1:$1048576,MATCH($A$5,'Paste Calib Data'!$A:$A,0)+(ROW()-ROW($A$5)),COLUMN())</f>
        <v>144.97282899999999</v>
      </c>
      <c r="F11" s="21">
        <f t="shared" si="0"/>
        <v>144.97282899999999</v>
      </c>
    </row>
    <row r="12" spans="1:6" x14ac:dyDescent="0.25">
      <c r="A12" s="7">
        <f>INDEX('Paste Calib Data'!$1:$1048576,MATCH($A$5,'Paste Calib Data'!$A:$A,0)+(ROW()-ROW($A$5)),COLUMN())</f>
        <v>900</v>
      </c>
      <c r="B12" s="10">
        <f>INDEX('Paste Calib Data'!$1:$1048576,MATCH($A$5,'Paste Calib Data'!$A:$A,0)+(ROW()-ROW($A$5)),COLUMN())</f>
        <v>0</v>
      </c>
      <c r="C12" s="10">
        <f>INDEX('Paste Calib Data'!$1:$1048576,MATCH($A$5,'Paste Calib Data'!$A:$A,0)+(ROW()-ROW($A$5)),COLUMN())</f>
        <v>23.233695999999998</v>
      </c>
      <c r="D12" s="10">
        <f>INDEX('Paste Calib Data'!$1:$1048576,MATCH($A$5,'Paste Calib Data'!$A:$A,0)+(ROW()-ROW($A$5)),COLUMN())</f>
        <v>47.486414000000003</v>
      </c>
      <c r="E12" s="11">
        <f>INDEX('Paste Calib Data'!$1:$1048576,MATCH($A$5,'Paste Calib Data'!$A:$A,0)+(ROW()-ROW($A$5)),COLUMN())</f>
        <v>144.97282899999999</v>
      </c>
      <c r="F12" s="21">
        <f t="shared" si="0"/>
        <v>144.97282899999999</v>
      </c>
    </row>
    <row r="13" spans="1:6" x14ac:dyDescent="0.25">
      <c r="A13" s="7">
        <f>INDEX('Paste Calib Data'!$1:$1048576,MATCH($A$5,'Paste Calib Data'!$A:$A,0)+(ROW()-ROW($A$5)),COLUMN())</f>
        <v>1000</v>
      </c>
      <c r="B13" s="10">
        <f>INDEX('Paste Calib Data'!$1:$1048576,MATCH($A$5,'Paste Calib Data'!$A:$A,0)+(ROW()-ROW($A$5)),COLUMN())</f>
        <v>0</v>
      </c>
      <c r="C13" s="10">
        <f>INDEX('Paste Calib Data'!$1:$1048576,MATCH($A$5,'Paste Calib Data'!$A:$A,0)+(ROW()-ROW($A$5)),COLUMN())</f>
        <v>23.233695999999998</v>
      </c>
      <c r="D13" s="10">
        <f>INDEX('Paste Calib Data'!$1:$1048576,MATCH($A$5,'Paste Calib Data'!$A:$A,0)+(ROW()-ROW($A$5)),COLUMN())</f>
        <v>47.486414000000003</v>
      </c>
      <c r="E13" s="11">
        <f>INDEX('Paste Calib Data'!$1:$1048576,MATCH($A$5,'Paste Calib Data'!$A:$A,0)+(ROW()-ROW($A$5)),COLUMN())</f>
        <v>144.97282899999999</v>
      </c>
      <c r="F13" s="21">
        <f t="shared" si="0"/>
        <v>144.97282899999999</v>
      </c>
    </row>
    <row r="14" spans="1:6" x14ac:dyDescent="0.25">
      <c r="A14" s="7">
        <f>INDEX('Paste Calib Data'!$1:$1048576,MATCH($A$5,'Paste Calib Data'!$A:$A,0)+(ROW()-ROW($A$5)),COLUMN())</f>
        <v>1200</v>
      </c>
      <c r="B14" s="10">
        <f>INDEX('Paste Calib Data'!$1:$1048576,MATCH($A$5,'Paste Calib Data'!$A:$A,0)+(ROW()-ROW($A$5)),COLUMN())</f>
        <v>0</v>
      </c>
      <c r="C14" s="10">
        <f>INDEX('Paste Calib Data'!$1:$1048576,MATCH($A$5,'Paste Calib Data'!$A:$A,0)+(ROW()-ROW($A$5)),COLUMN())</f>
        <v>30.027175</v>
      </c>
      <c r="D14" s="10">
        <f>INDEX('Paste Calib Data'!$1:$1048576,MATCH($A$5,'Paste Calib Data'!$A:$A,0)+(ROW()-ROW($A$5)),COLUMN())</f>
        <v>55.027175</v>
      </c>
      <c r="E14" s="11">
        <f>INDEX('Paste Calib Data'!$1:$1048576,MATCH($A$5,'Paste Calib Data'!$A:$A,0)+(ROW()-ROW($A$5)),COLUMN())</f>
        <v>144.97282899999999</v>
      </c>
      <c r="F14" s="21">
        <f t="shared" si="0"/>
        <v>144.97282899999999</v>
      </c>
    </row>
    <row r="15" spans="1:6" x14ac:dyDescent="0.25">
      <c r="A15" s="7">
        <f>INDEX('Paste Calib Data'!$1:$1048576,MATCH($A$5,'Paste Calib Data'!$A:$A,0)+(ROW()-ROW($A$5)),COLUMN())</f>
        <v>1380</v>
      </c>
      <c r="B15" s="10">
        <f>INDEX('Paste Calib Data'!$1:$1048576,MATCH($A$5,'Paste Calib Data'!$A:$A,0)+(ROW()-ROW($A$5)),COLUMN())</f>
        <v>0</v>
      </c>
      <c r="C15" s="10">
        <f>INDEX('Paste Calib Data'!$1:$1048576,MATCH($A$5,'Paste Calib Data'!$A:$A,0)+(ROW()-ROW($A$5)),COLUMN())</f>
        <v>30.027175</v>
      </c>
      <c r="D15" s="10">
        <f>INDEX('Paste Calib Data'!$1:$1048576,MATCH($A$5,'Paste Calib Data'!$A:$A,0)+(ROW()-ROW($A$5)),COLUMN())</f>
        <v>59.986414000000003</v>
      </c>
      <c r="E15" s="11">
        <f>INDEX('Paste Calib Data'!$1:$1048576,MATCH($A$5,'Paste Calib Data'!$A:$A,0)+(ROW()-ROW($A$5)),COLUMN())</f>
        <v>144.97282899999999</v>
      </c>
      <c r="F15" s="21">
        <f t="shared" si="0"/>
        <v>144.97282899999999</v>
      </c>
    </row>
    <row r="16" spans="1:6" x14ac:dyDescent="0.25">
      <c r="A16" s="7">
        <f>INDEX('Paste Calib Data'!$1:$1048576,MATCH($A$5,'Paste Calib Data'!$A:$A,0)+(ROW()-ROW($A$5)),COLUMN())</f>
        <v>1600</v>
      </c>
      <c r="B16" s="10">
        <f>INDEX('Paste Calib Data'!$1:$1048576,MATCH($A$5,'Paste Calib Data'!$A:$A,0)+(ROW()-ROW($A$5)),COLUMN())</f>
        <v>0</v>
      </c>
      <c r="C16" s="10">
        <f>INDEX('Paste Calib Data'!$1:$1048576,MATCH($A$5,'Paste Calib Data'!$A:$A,0)+(ROW()-ROW($A$5)),COLUMN())</f>
        <v>34.986414000000003</v>
      </c>
      <c r="D16" s="10">
        <f>INDEX('Paste Calib Data'!$1:$1048576,MATCH($A$5,'Paste Calib Data'!$A:$A,0)+(ROW()-ROW($A$5)),COLUMN())</f>
        <v>69.972828000000007</v>
      </c>
      <c r="E16" s="11">
        <f>INDEX('Paste Calib Data'!$1:$1048576,MATCH($A$5,'Paste Calib Data'!$A:$A,0)+(ROW()-ROW($A$5)),COLUMN())</f>
        <v>144.97282899999999</v>
      </c>
      <c r="F16" s="21">
        <f t="shared" si="0"/>
        <v>144.97282899999999</v>
      </c>
    </row>
    <row r="17" spans="1:17" x14ac:dyDescent="0.25">
      <c r="A17" s="7">
        <f>INDEX('Paste Calib Data'!$1:$1048576,MATCH($A$5,'Paste Calib Data'!$A:$A,0)+(ROW()-ROW($A$5)),COLUMN())</f>
        <v>1800</v>
      </c>
      <c r="B17" s="10">
        <f>INDEX('Paste Calib Data'!$1:$1048576,MATCH($A$5,'Paste Calib Data'!$A:$A,0)+(ROW()-ROW($A$5)),COLUMN())</f>
        <v>0</v>
      </c>
      <c r="C17" s="10">
        <f>INDEX('Paste Calib Data'!$1:$1048576,MATCH($A$5,'Paste Calib Data'!$A:$A,0)+(ROW()-ROW($A$5)),COLUMN())</f>
        <v>34.986414000000003</v>
      </c>
      <c r="D17" s="10">
        <f>INDEX('Paste Calib Data'!$1:$1048576,MATCH($A$5,'Paste Calib Data'!$A:$A,0)+(ROW()-ROW($A$5)),COLUMN())</f>
        <v>69.972828000000007</v>
      </c>
      <c r="E17" s="11">
        <f>INDEX('Paste Calib Data'!$1:$1048576,MATCH($A$5,'Paste Calib Data'!$A:$A,0)+(ROW()-ROW($A$5)),COLUMN())</f>
        <v>144.97282899999999</v>
      </c>
      <c r="F17" s="21">
        <f t="shared" si="0"/>
        <v>144.97282899999999</v>
      </c>
    </row>
    <row r="18" spans="1:17" x14ac:dyDescent="0.25">
      <c r="A18" s="7">
        <f>INDEX('Paste Calib Data'!$1:$1048576,MATCH($A$5,'Paste Calib Data'!$A:$A,0)+(ROW()-ROW($A$5)),COLUMN())</f>
        <v>2000</v>
      </c>
      <c r="B18" s="10">
        <f>INDEX('Paste Calib Data'!$1:$1048576,MATCH($A$5,'Paste Calib Data'!$A:$A,0)+(ROW()-ROW($A$5)),COLUMN())</f>
        <v>0</v>
      </c>
      <c r="C18" s="10">
        <f>INDEX('Paste Calib Data'!$1:$1048576,MATCH($A$5,'Paste Calib Data'!$A:$A,0)+(ROW()-ROW($A$5)),COLUMN())</f>
        <v>34.986414000000003</v>
      </c>
      <c r="D18" s="10">
        <f>INDEX('Paste Calib Data'!$1:$1048576,MATCH($A$5,'Paste Calib Data'!$A:$A,0)+(ROW()-ROW($A$5)),COLUMN())</f>
        <v>69.972828000000007</v>
      </c>
      <c r="E18" s="11">
        <f>INDEX('Paste Calib Data'!$1:$1048576,MATCH($A$5,'Paste Calib Data'!$A:$A,0)+(ROW()-ROW($A$5)),COLUMN())</f>
        <v>144.97282899999999</v>
      </c>
      <c r="F18" s="21">
        <f t="shared" si="0"/>
        <v>144.97282899999999</v>
      </c>
    </row>
    <row r="19" spans="1:17" x14ac:dyDescent="0.25">
      <c r="A19" s="7">
        <f>INDEX('Paste Calib Data'!$1:$1048576,MATCH($A$5,'Paste Calib Data'!$A:$A,0)+(ROW()-ROW($A$5)),COLUMN())</f>
        <v>2200</v>
      </c>
      <c r="B19" s="10">
        <f>INDEX('Paste Calib Data'!$1:$1048576,MATCH($A$5,'Paste Calib Data'!$A:$A,0)+(ROW()-ROW($A$5)),COLUMN())</f>
        <v>0</v>
      </c>
      <c r="C19" s="10">
        <f>INDEX('Paste Calib Data'!$1:$1048576,MATCH($A$5,'Paste Calib Data'!$A:$A,0)+(ROW()-ROW($A$5)),COLUMN())</f>
        <v>34.986414000000003</v>
      </c>
      <c r="D19" s="10">
        <f>INDEX('Paste Calib Data'!$1:$1048576,MATCH($A$5,'Paste Calib Data'!$A:$A,0)+(ROW()-ROW($A$5)),COLUMN())</f>
        <v>69.972828000000007</v>
      </c>
      <c r="E19" s="11">
        <f>INDEX('Paste Calib Data'!$1:$1048576,MATCH($A$5,'Paste Calib Data'!$A:$A,0)+(ROW()-ROW($A$5)),COLUMN())</f>
        <v>144.97282899999999</v>
      </c>
      <c r="F19" s="21">
        <f t="shared" si="0"/>
        <v>144.97282899999999</v>
      </c>
    </row>
    <row r="20" spans="1:17" x14ac:dyDescent="0.25">
      <c r="A20" s="7">
        <f>INDEX('Paste Calib Data'!$1:$1048576,MATCH($A$5,'Paste Calib Data'!$A:$A,0)+(ROW()-ROW($A$5)),COLUMN())</f>
        <v>2400</v>
      </c>
      <c r="B20" s="10">
        <f>INDEX('Paste Calib Data'!$1:$1048576,MATCH($A$5,'Paste Calib Data'!$A:$A,0)+(ROW()-ROW($A$5)),COLUMN())</f>
        <v>0</v>
      </c>
      <c r="C20" s="10">
        <f>INDEX('Paste Calib Data'!$1:$1048576,MATCH($A$5,'Paste Calib Data'!$A:$A,0)+(ROW()-ROW($A$5)),COLUMN())</f>
        <v>34.986414000000003</v>
      </c>
      <c r="D20" s="10">
        <f>INDEX('Paste Calib Data'!$1:$1048576,MATCH($A$5,'Paste Calib Data'!$A:$A,0)+(ROW()-ROW($A$5)),COLUMN())</f>
        <v>69.972828000000007</v>
      </c>
      <c r="E20" s="11">
        <f>INDEX('Paste Calib Data'!$1:$1048576,MATCH($A$5,'Paste Calib Data'!$A:$A,0)+(ROW()-ROW($A$5)),COLUMN())</f>
        <v>144.97282899999999</v>
      </c>
      <c r="F20" s="21">
        <f t="shared" si="0"/>
        <v>144.97282899999999</v>
      </c>
    </row>
    <row r="21" spans="1:17" x14ac:dyDescent="0.25">
      <c r="A21" s="7">
        <f>INDEX('Paste Calib Data'!$1:$1048576,MATCH($A$5,'Paste Calib Data'!$A:$A,0)+(ROW()-ROW($A$5)),COLUMN())</f>
        <v>2600</v>
      </c>
      <c r="B21" s="10">
        <f>INDEX('Paste Calib Data'!$1:$1048576,MATCH($A$5,'Paste Calib Data'!$A:$A,0)+(ROW()-ROW($A$5)),COLUMN())</f>
        <v>0</v>
      </c>
      <c r="C21" s="10">
        <f>INDEX('Paste Calib Data'!$1:$1048576,MATCH($A$5,'Paste Calib Data'!$A:$A,0)+(ROW()-ROW($A$5)),COLUMN())</f>
        <v>34.986414000000003</v>
      </c>
      <c r="D21" s="10">
        <f>INDEX('Paste Calib Data'!$1:$1048576,MATCH($A$5,'Paste Calib Data'!$A:$A,0)+(ROW()-ROW($A$5)),COLUMN())</f>
        <v>69.972828000000007</v>
      </c>
      <c r="E21" s="11">
        <f>INDEX('Paste Calib Data'!$1:$1048576,MATCH($A$5,'Paste Calib Data'!$A:$A,0)+(ROW()-ROW($A$5)),COLUMN())</f>
        <v>144.97282899999999</v>
      </c>
      <c r="F21" s="21">
        <f t="shared" si="0"/>
        <v>144.97282899999999</v>
      </c>
    </row>
    <row r="22" spans="1:17" x14ac:dyDescent="0.25">
      <c r="A22" s="7">
        <f>INDEX('Paste Calib Data'!$1:$1048576,MATCH($A$5,'Paste Calib Data'!$A:$A,0)+(ROW()-ROW($A$5)),COLUMN())</f>
        <v>2700</v>
      </c>
      <c r="B22" s="10">
        <f>INDEX('Paste Calib Data'!$1:$1048576,MATCH($A$5,'Paste Calib Data'!$A:$A,0)+(ROW()-ROW($A$5)),COLUMN())</f>
        <v>0</v>
      </c>
      <c r="C22" s="10">
        <f>INDEX('Paste Calib Data'!$1:$1048576,MATCH($A$5,'Paste Calib Data'!$A:$A,0)+(ROW()-ROW($A$5)),COLUMN())</f>
        <v>34.986414000000003</v>
      </c>
      <c r="D22" s="10">
        <f>INDEX('Paste Calib Data'!$1:$1048576,MATCH($A$5,'Paste Calib Data'!$A:$A,0)+(ROW()-ROW($A$5)),COLUMN())</f>
        <v>69.972828000000007</v>
      </c>
      <c r="E22" s="11">
        <f>INDEX('Paste Calib Data'!$1:$1048576,MATCH($A$5,'Paste Calib Data'!$A:$A,0)+(ROW()-ROW($A$5)),COLUMN())</f>
        <v>144.97282899999999</v>
      </c>
      <c r="F22" s="21">
        <f t="shared" si="0"/>
        <v>144.97282899999999</v>
      </c>
    </row>
    <row r="23" spans="1:17" x14ac:dyDescent="0.25">
      <c r="A23" s="7">
        <f>INDEX('Paste Calib Data'!$1:$1048576,MATCH($A$5,'Paste Calib Data'!$A:$A,0)+(ROW()-ROW($A$5)),COLUMN())</f>
        <v>2800</v>
      </c>
      <c r="B23" s="10">
        <f>INDEX('Paste Calib Data'!$1:$1048576,MATCH($A$5,'Paste Calib Data'!$A:$A,0)+(ROW()-ROW($A$5)),COLUMN())</f>
        <v>0</v>
      </c>
      <c r="C23" s="10">
        <f>INDEX('Paste Calib Data'!$1:$1048576,MATCH($A$5,'Paste Calib Data'!$A:$A,0)+(ROW()-ROW($A$5)),COLUMN())</f>
        <v>34.986414000000003</v>
      </c>
      <c r="D23" s="10">
        <f>INDEX('Paste Calib Data'!$1:$1048576,MATCH($A$5,'Paste Calib Data'!$A:$A,0)+(ROW()-ROW($A$5)),COLUMN())</f>
        <v>69.972828000000007</v>
      </c>
      <c r="E23" s="11">
        <f>INDEX('Paste Calib Data'!$1:$1048576,MATCH($A$5,'Paste Calib Data'!$A:$A,0)+(ROW()-ROW($A$5)),COLUMN())</f>
        <v>144.97282899999999</v>
      </c>
      <c r="F23" s="21">
        <f t="shared" si="0"/>
        <v>144.97282899999999</v>
      </c>
    </row>
    <row r="24" spans="1:17" x14ac:dyDescent="0.25">
      <c r="A24" s="7">
        <f>INDEX('Paste Calib Data'!$1:$1048576,MATCH($A$5,'Paste Calib Data'!$A:$A,0)+(ROW()-ROW($A$5)),COLUMN())</f>
        <v>2900</v>
      </c>
      <c r="B24" s="10">
        <f>INDEX('Paste Calib Data'!$1:$1048576,MATCH($A$5,'Paste Calib Data'!$A:$A,0)+(ROW()-ROW($A$5)),COLUMN())</f>
        <v>0</v>
      </c>
      <c r="C24" s="10">
        <f>INDEX('Paste Calib Data'!$1:$1048576,MATCH($A$5,'Paste Calib Data'!$A:$A,0)+(ROW()-ROW($A$5)),COLUMN())</f>
        <v>34.986414000000003</v>
      </c>
      <c r="D24" s="10">
        <f>INDEX('Paste Calib Data'!$1:$1048576,MATCH($A$5,'Paste Calib Data'!$A:$A,0)+(ROW()-ROW($A$5)),COLUMN())</f>
        <v>69.972828000000007</v>
      </c>
      <c r="E24" s="11">
        <f>INDEX('Paste Calib Data'!$1:$1048576,MATCH($A$5,'Paste Calib Data'!$A:$A,0)+(ROW()-ROW($A$5)),COLUMN())</f>
        <v>141.983699</v>
      </c>
      <c r="F24" s="21">
        <f t="shared" si="0"/>
        <v>141.983699</v>
      </c>
    </row>
    <row r="25" spans="1:17" x14ac:dyDescent="0.25">
      <c r="A25" s="7">
        <f>INDEX('Paste Calib Data'!$1:$1048576,MATCH($A$5,'Paste Calib Data'!$A:$A,0)+(ROW()-ROW($A$5)),COLUMN())</f>
        <v>3000</v>
      </c>
      <c r="B25" s="10">
        <f>INDEX('Paste Calib Data'!$1:$1048576,MATCH($A$5,'Paste Calib Data'!$A:$A,0)+(ROW()-ROW($A$5)),COLUMN())</f>
        <v>0</v>
      </c>
      <c r="C25" s="10">
        <f>INDEX('Paste Calib Data'!$1:$1048576,MATCH($A$5,'Paste Calib Data'!$A:$A,0)+(ROW()-ROW($A$5)),COLUMN())</f>
        <v>34.986414000000003</v>
      </c>
      <c r="D25" s="10">
        <f>INDEX('Paste Calib Data'!$1:$1048576,MATCH($A$5,'Paste Calib Data'!$A:$A,0)+(ROW()-ROW($A$5)),COLUMN())</f>
        <v>69.972828000000007</v>
      </c>
      <c r="E25" s="11">
        <f>INDEX('Paste Calib Data'!$1:$1048576,MATCH($A$5,'Paste Calib Data'!$A:$A,0)+(ROW()-ROW($A$5)),COLUMN())</f>
        <v>130.978264</v>
      </c>
      <c r="F25" s="21">
        <f t="shared" si="0"/>
        <v>130.978264</v>
      </c>
    </row>
    <row r="26" spans="1:17" x14ac:dyDescent="0.25">
      <c r="A26" s="7">
        <f>INDEX('Paste Calib Data'!$1:$1048576,MATCH($A$5,'Paste Calib Data'!$A:$A,0)+(ROW()-ROW($A$5)),COLUMN())</f>
        <v>3220</v>
      </c>
      <c r="B26" s="10">
        <f>INDEX('Paste Calib Data'!$1:$1048576,MATCH($A$5,'Paste Calib Data'!$A:$A,0)+(ROW()-ROW($A$5)),COLUMN())</f>
        <v>0</v>
      </c>
      <c r="C26" s="10">
        <f>INDEX('Paste Calib Data'!$1:$1048576,MATCH($A$5,'Paste Calib Data'!$A:$A,0)+(ROW()-ROW($A$5)),COLUMN())</f>
        <v>25.000001000000001</v>
      </c>
      <c r="D26" s="10">
        <f>INDEX('Paste Calib Data'!$1:$1048576,MATCH($A$5,'Paste Calib Data'!$A:$A,0)+(ROW()-ROW($A$5)),COLUMN())</f>
        <v>50.000000999999997</v>
      </c>
      <c r="E26" s="11">
        <f>INDEX('Paste Calib Data'!$1:$1048576,MATCH($A$5,'Paste Calib Data'!$A:$A,0)+(ROW()-ROW($A$5)),COLUMN())</f>
        <v>100.00000199999999</v>
      </c>
      <c r="F26" s="21">
        <f t="shared" si="0"/>
        <v>100.00000199999999</v>
      </c>
    </row>
    <row r="27" spans="1:17" x14ac:dyDescent="0.25">
      <c r="A27" s="7">
        <f>INDEX('Paste Calib Data'!$1:$1048576,MATCH($A$5,'Paste Calib Data'!$A:$A,0)+(ROW()-ROW($A$5)),COLUMN())</f>
        <v>3600</v>
      </c>
      <c r="B27" s="10">
        <f>INDEX('Paste Calib Data'!$1:$1048576,MATCH($A$5,'Paste Calib Data'!$A:$A,0)+(ROW()-ROW($A$5)),COLUMN())</f>
        <v>0</v>
      </c>
      <c r="C27" s="10">
        <f>INDEX('Paste Calib Data'!$1:$1048576,MATCH($A$5,'Paste Calib Data'!$A:$A,0)+(ROW()-ROW($A$5)),COLUMN())</f>
        <v>25.000001000000001</v>
      </c>
      <c r="D27" s="10">
        <f>INDEX('Paste Calib Data'!$1:$1048576,MATCH($A$5,'Paste Calib Data'!$A:$A,0)+(ROW()-ROW($A$5)),COLUMN())</f>
        <v>50.000000999999997</v>
      </c>
      <c r="E27" s="11">
        <f>INDEX('Paste Calib Data'!$1:$1048576,MATCH($A$5,'Paste Calib Data'!$A:$A,0)+(ROW()-ROW($A$5)),COLUMN())</f>
        <v>72.010870999999995</v>
      </c>
      <c r="F27" s="21">
        <f t="shared" si="0"/>
        <v>72.010870999999995</v>
      </c>
    </row>
    <row r="28" spans="1:17" x14ac:dyDescent="0.25">
      <c r="A28" s="12">
        <f>INDEX('Paste Calib Data'!$1:$1048576,MATCH($A$5,'Paste Calib Data'!$A:$A,0)+(ROW()-ROW($A$5)),COLUMN())</f>
        <v>4000</v>
      </c>
      <c r="B28" s="13">
        <f>INDEX('Paste Calib Data'!$1:$1048576,MATCH($A$5,'Paste Calib Data'!$A:$A,0)+(ROW()-ROW($A$5)),COLUMN())</f>
        <v>0</v>
      </c>
      <c r="C28" s="13">
        <f>INDEX('Paste Calib Data'!$1:$1048576,MATCH($A$5,'Paste Calib Data'!$A:$A,0)+(ROW()-ROW($A$5)),COLUMN())</f>
        <v>0</v>
      </c>
      <c r="D28" s="13">
        <f>INDEX('Paste Calib Data'!$1:$1048576,MATCH($A$5,'Paste Calib Data'!$A:$A,0)+(ROW()-ROW($A$5)),COLUMN())</f>
        <v>0</v>
      </c>
      <c r="E28" s="14">
        <f>INDEX('Paste Calib Data'!$1:$1048576,MATCH($A$5,'Paste Calib Data'!$A:$A,0)+(ROW()-ROW($A$5)),COLUMN())</f>
        <v>0</v>
      </c>
      <c r="F28" s="21">
        <f t="shared" si="0"/>
        <v>0</v>
      </c>
    </row>
    <row r="29" spans="1:17" x14ac:dyDescent="0.25">
      <c r="A29" s="20">
        <f>A28+1</f>
        <v>4001</v>
      </c>
      <c r="B29" s="21">
        <f>B28</f>
        <v>0</v>
      </c>
      <c r="C29" s="21">
        <f t="shared" ref="C29:F29" si="1">C28</f>
        <v>0</v>
      </c>
      <c r="D29" s="21">
        <f t="shared" si="1"/>
        <v>0</v>
      </c>
      <c r="E29" s="21">
        <f t="shared" si="1"/>
        <v>0</v>
      </c>
      <c r="F29" s="21">
        <f t="shared" si="1"/>
        <v>0</v>
      </c>
    </row>
    <row r="31" spans="1:17" x14ac:dyDescent="0.25">
      <c r="A31" s="6" t="str">
        <f>IF(ISNUMBER($A$2),CONCATENATE("A9",$A$2,"03"),"D0502")</f>
        <v>D0502</v>
      </c>
      <c r="B31" s="71" t="str">
        <f>INDEX('Paste Calib Data'!$1:$1048576,MATCH($A$31,'Paste Calib Data'!$A:$A,0)+(ROW()-ROW($A$31)),COLUMN())</f>
        <v>Main Injection Pulse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2"/>
    </row>
    <row r="32" spans="1:17" x14ac:dyDescent="0.25">
      <c r="A32" s="7"/>
      <c r="B32" s="8" t="str">
        <f>INDEX('Paste Calib Data'!$1:$1048576,MATCH($A$31,'Paste Calib Data'!$A:$A,0)+(ROW()-ROW($A$31)),COLUMN())</f>
        <v>Fuel Pressure .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8" x14ac:dyDescent="0.25">
      <c r="A33" s="7" t="str">
        <f>INDEX('Paste Calib Data'!$1:$1048576,MATCH($A$31,'Paste Calib Data'!$A:$A,0)+(ROW()-ROW($A$31)),COLUMN())</f>
        <v>mm3</v>
      </c>
      <c r="B33" s="8">
        <f>INDEX('Paste Calib Data'!$1:$1048576,MATCH($A$31,'Paste Calib Data'!$A:$A,0)+(ROW()-ROW($A$31)),COLUMN())</f>
        <v>9</v>
      </c>
      <c r="C33" s="8">
        <f>INDEX('Paste Calib Data'!$1:$1048576,MATCH($A$31,'Paste Calib Data'!$A:$A,0)+(ROW()-ROW($A$31)),COLUMN())</f>
        <v>15</v>
      </c>
      <c r="D33" s="8">
        <f>INDEX('Paste Calib Data'!$1:$1048576,MATCH($A$31,'Paste Calib Data'!$A:$A,0)+(ROW()-ROW($A$31)),COLUMN())</f>
        <v>20</v>
      </c>
      <c r="E33" s="8">
        <f>INDEX('Paste Calib Data'!$1:$1048576,MATCH($A$31,'Paste Calib Data'!$A:$A,0)+(ROW()-ROW($A$31)),COLUMN())</f>
        <v>25</v>
      </c>
      <c r="F33" s="8">
        <f>INDEX('Paste Calib Data'!$1:$1048576,MATCH($A$31,'Paste Calib Data'!$A:$A,0)+(ROW()-ROW($A$31)),COLUMN())</f>
        <v>30</v>
      </c>
      <c r="G33" s="8">
        <f>INDEX('Paste Calib Data'!$1:$1048576,MATCH($A$31,'Paste Calib Data'!$A:$A,0)+(ROW()-ROW($A$31)),COLUMN())</f>
        <v>40</v>
      </c>
      <c r="H33" s="8">
        <f>INDEX('Paste Calib Data'!$1:$1048576,MATCH($A$31,'Paste Calib Data'!$A:$A,0)+(ROW()-ROW($A$31)),COLUMN())</f>
        <v>50</v>
      </c>
      <c r="I33" s="8">
        <f>INDEX('Paste Calib Data'!$1:$1048576,MATCH($A$31,'Paste Calib Data'!$A:$A,0)+(ROW()-ROW($A$31)),COLUMN())</f>
        <v>60</v>
      </c>
      <c r="J33" s="8">
        <f>INDEX('Paste Calib Data'!$1:$1048576,MATCH($A$31,'Paste Calib Data'!$A:$A,0)+(ROW()-ROW($A$31)),COLUMN())</f>
        <v>70</v>
      </c>
      <c r="K33" s="8">
        <f>INDEX('Paste Calib Data'!$1:$1048576,MATCH($A$31,'Paste Calib Data'!$A:$A,0)+(ROW()-ROW($A$31)),COLUMN())</f>
        <v>80</v>
      </c>
      <c r="L33" s="8">
        <f>INDEX('Paste Calib Data'!$1:$1048576,MATCH($A$31,'Paste Calib Data'!$A:$A,0)+(ROW()-ROW($A$31)),COLUMN())</f>
        <v>100</v>
      </c>
      <c r="M33" s="8">
        <f>INDEX('Paste Calib Data'!$1:$1048576,MATCH($A$31,'Paste Calib Data'!$A:$A,0)+(ROW()-ROW($A$31)),COLUMN())</f>
        <v>110</v>
      </c>
      <c r="N33" s="8">
        <f>INDEX('Paste Calib Data'!$1:$1048576,MATCH($A$31,'Paste Calib Data'!$A:$A,0)+(ROW()-ROW($A$31)),COLUMN())</f>
        <v>120</v>
      </c>
      <c r="O33" s="8">
        <f>INDEX('Paste Calib Data'!$1:$1048576,MATCH($A$31,'Paste Calib Data'!$A:$A,0)+(ROW()-ROW($A$31)),COLUMN())</f>
        <v>140</v>
      </c>
      <c r="P33" s="8">
        <f>INDEX('Paste Calib Data'!$1:$1048576,MATCH($A$31,'Paste Calib Data'!$A:$A,0)+(ROW()-ROW($A$31)),COLUMN())</f>
        <v>160</v>
      </c>
      <c r="Q33" s="9">
        <f>INDEX('Paste Calib Data'!$1:$1048576,MATCH($A$31,'Paste Calib Data'!$A:$A,0)+(ROW()-ROW($A$31)),COLUMN())</f>
        <v>180</v>
      </c>
      <c r="R33" s="20">
        <f>Q33+1</f>
        <v>181</v>
      </c>
    </row>
    <row r="34" spans="1:18" x14ac:dyDescent="0.25">
      <c r="A34" s="7">
        <f>INDEX('Paste Calib Data'!$1:$1048576,MATCH($A$31,'Paste Calib Data'!$A:$A,0)+(ROW()-ROW($A$31)),COLUMN())</f>
        <v>0</v>
      </c>
      <c r="B34" s="15">
        <f>INDEX('Paste Calib Data'!$1:$1048576,MATCH($A$31,'Paste Calib Data'!$A:$A,0)+(ROW()-ROW($A$31)),COLUMN())</f>
        <v>0</v>
      </c>
      <c r="C34" s="15">
        <f>INDEX('Paste Calib Data'!$1:$1048576,MATCH($A$31,'Paste Calib Data'!$A:$A,0)+(ROW()-ROW($A$31)),COLUMN())</f>
        <v>0</v>
      </c>
      <c r="D34" s="15">
        <f>INDEX('Paste Calib Data'!$1:$1048576,MATCH($A$31,'Paste Calib Data'!$A:$A,0)+(ROW()-ROW($A$31)),COLUMN())</f>
        <v>0</v>
      </c>
      <c r="E34" s="15">
        <f>INDEX('Paste Calib Data'!$1:$1048576,MATCH($A$31,'Paste Calib Data'!$A:$A,0)+(ROW()-ROW($A$31)),COLUMN())</f>
        <v>0</v>
      </c>
      <c r="F34" s="15">
        <f>INDEX('Paste Calib Data'!$1:$1048576,MATCH($A$31,'Paste Calib Data'!$A:$A,0)+(ROW()-ROW($A$31)),COLUMN())</f>
        <v>0</v>
      </c>
      <c r="G34" s="15">
        <f>INDEX('Paste Calib Data'!$1:$1048576,MATCH($A$31,'Paste Calib Data'!$A:$A,0)+(ROW()-ROW($A$31)),COLUMN())</f>
        <v>0</v>
      </c>
      <c r="H34" s="15">
        <f>INDEX('Paste Calib Data'!$1:$1048576,MATCH($A$31,'Paste Calib Data'!$A:$A,0)+(ROW()-ROW($A$31)),COLUMN())</f>
        <v>0</v>
      </c>
      <c r="I34" s="15">
        <f>INDEX('Paste Calib Data'!$1:$1048576,MATCH($A$31,'Paste Calib Data'!$A:$A,0)+(ROW()-ROW($A$31)),COLUMN())</f>
        <v>0</v>
      </c>
      <c r="J34" s="15">
        <f>INDEX('Paste Calib Data'!$1:$1048576,MATCH($A$31,'Paste Calib Data'!$A:$A,0)+(ROW()-ROW($A$31)),COLUMN())</f>
        <v>0</v>
      </c>
      <c r="K34" s="15">
        <f>INDEX('Paste Calib Data'!$1:$1048576,MATCH($A$31,'Paste Calib Data'!$A:$A,0)+(ROW()-ROW($A$31)),COLUMN())</f>
        <v>0</v>
      </c>
      <c r="L34" s="15">
        <f>INDEX('Paste Calib Data'!$1:$1048576,MATCH($A$31,'Paste Calib Data'!$A:$A,0)+(ROW()-ROW($A$31)),COLUMN())</f>
        <v>0</v>
      </c>
      <c r="M34" s="15">
        <f>INDEX('Paste Calib Data'!$1:$1048576,MATCH($A$31,'Paste Calib Data'!$A:$A,0)+(ROW()-ROW($A$31)),COLUMN())</f>
        <v>0</v>
      </c>
      <c r="N34" s="15">
        <f>INDEX('Paste Calib Data'!$1:$1048576,MATCH($A$31,'Paste Calib Data'!$A:$A,0)+(ROW()-ROW($A$31)),COLUMN())</f>
        <v>0</v>
      </c>
      <c r="O34" s="15">
        <f>INDEX('Paste Calib Data'!$1:$1048576,MATCH($A$31,'Paste Calib Data'!$A:$A,0)+(ROW()-ROW($A$31)),COLUMN())</f>
        <v>0</v>
      </c>
      <c r="P34" s="15">
        <f>INDEX('Paste Calib Data'!$1:$1048576,MATCH($A$31,'Paste Calib Data'!$A:$A,0)+(ROW()-ROW($A$31)),COLUMN())</f>
        <v>0</v>
      </c>
      <c r="Q34" s="16">
        <f>INDEX('Paste Calib Data'!$1:$1048576,MATCH($A$31,'Paste Calib Data'!$A:$A,0)+(ROW()-ROW($A$31)),COLUMN())</f>
        <v>0</v>
      </c>
      <c r="R34" s="22">
        <f>Q34</f>
        <v>0</v>
      </c>
    </row>
    <row r="35" spans="1:18" x14ac:dyDescent="0.25">
      <c r="A35" s="7">
        <f>INDEX('Paste Calib Data'!$1:$1048576,MATCH($A$31,'Paste Calib Data'!$A:$A,0)+(ROW()-ROW($A$31)),COLUMN())</f>
        <v>1</v>
      </c>
      <c r="B35" s="15">
        <f>INDEX('Paste Calib Data'!$1:$1048576,MATCH($A$31,'Paste Calib Data'!$A:$A,0)+(ROW()-ROW($A$31)),COLUMN())</f>
        <v>0</v>
      </c>
      <c r="C35" s="15">
        <f>INDEX('Paste Calib Data'!$1:$1048576,MATCH($A$31,'Paste Calib Data'!$A:$A,0)+(ROW()-ROW($A$31)),COLUMN())</f>
        <v>590</v>
      </c>
      <c r="D35" s="15">
        <f>INDEX('Paste Calib Data'!$1:$1048576,MATCH($A$31,'Paste Calib Data'!$A:$A,0)+(ROW()-ROW($A$31)),COLUMN())</f>
        <v>407.2</v>
      </c>
      <c r="E35" s="15">
        <f>INDEX('Paste Calib Data'!$1:$1048576,MATCH($A$31,'Paste Calib Data'!$A:$A,0)+(ROW()-ROW($A$31)),COLUMN())</f>
        <v>287.2</v>
      </c>
      <c r="F35" s="15">
        <f>INDEX('Paste Calib Data'!$1:$1048576,MATCH($A$31,'Paste Calib Data'!$A:$A,0)+(ROW()-ROW($A$31)),COLUMN())</f>
        <v>259.2</v>
      </c>
      <c r="G35" s="15">
        <f>INDEX('Paste Calib Data'!$1:$1048576,MATCH($A$31,'Paste Calib Data'!$A:$A,0)+(ROW()-ROW($A$31)),COLUMN())</f>
        <v>160</v>
      </c>
      <c r="H35" s="15">
        <f>INDEX('Paste Calib Data'!$1:$1048576,MATCH($A$31,'Paste Calib Data'!$A:$A,0)+(ROW()-ROW($A$31)),COLUMN())</f>
        <v>160</v>
      </c>
      <c r="I35" s="15">
        <f>INDEX('Paste Calib Data'!$1:$1048576,MATCH($A$31,'Paste Calib Data'!$A:$A,0)+(ROW()-ROW($A$31)),COLUMN())</f>
        <v>160</v>
      </c>
      <c r="J35" s="15">
        <f>INDEX('Paste Calib Data'!$1:$1048576,MATCH($A$31,'Paste Calib Data'!$A:$A,0)+(ROW()-ROW($A$31)),COLUMN())</f>
        <v>160</v>
      </c>
      <c r="K35" s="15">
        <f>INDEX('Paste Calib Data'!$1:$1048576,MATCH($A$31,'Paste Calib Data'!$A:$A,0)+(ROW()-ROW($A$31)),COLUMN())</f>
        <v>160</v>
      </c>
      <c r="L35" s="15">
        <f>INDEX('Paste Calib Data'!$1:$1048576,MATCH($A$31,'Paste Calib Data'!$A:$A,0)+(ROW()-ROW($A$31)),COLUMN())</f>
        <v>160</v>
      </c>
      <c r="M35" s="15">
        <f>INDEX('Paste Calib Data'!$1:$1048576,MATCH($A$31,'Paste Calib Data'!$A:$A,0)+(ROW()-ROW($A$31)),COLUMN())</f>
        <v>160</v>
      </c>
      <c r="N35" s="15">
        <f>INDEX('Paste Calib Data'!$1:$1048576,MATCH($A$31,'Paste Calib Data'!$A:$A,0)+(ROW()-ROW($A$31)),COLUMN())</f>
        <v>160</v>
      </c>
      <c r="O35" s="15">
        <f>INDEX('Paste Calib Data'!$1:$1048576,MATCH($A$31,'Paste Calib Data'!$A:$A,0)+(ROW()-ROW($A$31)),COLUMN())</f>
        <v>160</v>
      </c>
      <c r="P35" s="15">
        <f>INDEX('Paste Calib Data'!$1:$1048576,MATCH($A$31,'Paste Calib Data'!$A:$A,0)+(ROW()-ROW($A$31)),COLUMN())</f>
        <v>160</v>
      </c>
      <c r="Q35" s="16">
        <f>INDEX('Paste Calib Data'!$1:$1048576,MATCH($A$31,'Paste Calib Data'!$A:$A,0)+(ROW()-ROW($A$31)),COLUMN())</f>
        <v>160</v>
      </c>
      <c r="R35" s="22">
        <f t="shared" ref="R35:R57" si="2">Q35</f>
        <v>160</v>
      </c>
    </row>
    <row r="36" spans="1:18" x14ac:dyDescent="0.25">
      <c r="A36" s="7">
        <f>INDEX('Paste Calib Data'!$1:$1048576,MATCH($A$31,'Paste Calib Data'!$A:$A,0)+(ROW()-ROW($A$31)),COLUMN())</f>
        <v>2</v>
      </c>
      <c r="B36" s="15">
        <f>INDEX('Paste Calib Data'!$1:$1048576,MATCH($A$31,'Paste Calib Data'!$A:$A,0)+(ROW()-ROW($A$31)),COLUMN())</f>
        <v>0</v>
      </c>
      <c r="C36" s="15">
        <f>INDEX('Paste Calib Data'!$1:$1048576,MATCH($A$31,'Paste Calib Data'!$A:$A,0)+(ROW()-ROW($A$31)),COLUMN())</f>
        <v>784</v>
      </c>
      <c r="D36" s="15">
        <f>INDEX('Paste Calib Data'!$1:$1048576,MATCH($A$31,'Paste Calib Data'!$A:$A,0)+(ROW()-ROW($A$31)),COLUMN())</f>
        <v>513.20000000000005</v>
      </c>
      <c r="E36" s="15">
        <f>INDEX('Paste Calib Data'!$1:$1048576,MATCH($A$31,'Paste Calib Data'!$A:$A,0)+(ROW()-ROW($A$31)),COLUMN())</f>
        <v>378</v>
      </c>
      <c r="F36" s="15">
        <f>INDEX('Paste Calib Data'!$1:$1048576,MATCH($A$31,'Paste Calib Data'!$A:$A,0)+(ROW()-ROW($A$31)),COLUMN())</f>
        <v>333.2</v>
      </c>
      <c r="G36" s="15">
        <f>INDEX('Paste Calib Data'!$1:$1048576,MATCH($A$31,'Paste Calib Data'!$A:$A,0)+(ROW()-ROW($A$31)),COLUMN())</f>
        <v>264</v>
      </c>
      <c r="H36" s="15">
        <f>INDEX('Paste Calib Data'!$1:$1048576,MATCH($A$31,'Paste Calib Data'!$A:$A,0)+(ROW()-ROW($A$31)),COLUMN())</f>
        <v>213.2</v>
      </c>
      <c r="I36" s="15">
        <f>INDEX('Paste Calib Data'!$1:$1048576,MATCH($A$31,'Paste Calib Data'!$A:$A,0)+(ROW()-ROW($A$31)),COLUMN())</f>
        <v>200</v>
      </c>
      <c r="J36" s="15">
        <f>INDEX('Paste Calib Data'!$1:$1048576,MATCH($A$31,'Paste Calib Data'!$A:$A,0)+(ROW()-ROW($A$31)),COLUMN())</f>
        <v>186</v>
      </c>
      <c r="K36" s="15">
        <f>INDEX('Paste Calib Data'!$1:$1048576,MATCH($A$31,'Paste Calib Data'!$A:$A,0)+(ROW()-ROW($A$31)),COLUMN())</f>
        <v>160</v>
      </c>
      <c r="L36" s="15">
        <f>INDEX('Paste Calib Data'!$1:$1048576,MATCH($A$31,'Paste Calib Data'!$A:$A,0)+(ROW()-ROW($A$31)),COLUMN())</f>
        <v>160</v>
      </c>
      <c r="M36" s="15">
        <f>INDEX('Paste Calib Data'!$1:$1048576,MATCH($A$31,'Paste Calib Data'!$A:$A,0)+(ROW()-ROW($A$31)),COLUMN())</f>
        <v>160</v>
      </c>
      <c r="N36" s="15">
        <f>INDEX('Paste Calib Data'!$1:$1048576,MATCH($A$31,'Paste Calib Data'!$A:$A,0)+(ROW()-ROW($A$31)),COLUMN())</f>
        <v>160</v>
      </c>
      <c r="O36" s="15">
        <f>INDEX('Paste Calib Data'!$1:$1048576,MATCH($A$31,'Paste Calib Data'!$A:$A,0)+(ROW()-ROW($A$31)),COLUMN())</f>
        <v>160</v>
      </c>
      <c r="P36" s="15">
        <f>INDEX('Paste Calib Data'!$1:$1048576,MATCH($A$31,'Paste Calib Data'!$A:$A,0)+(ROW()-ROW($A$31)),COLUMN())</f>
        <v>160</v>
      </c>
      <c r="Q36" s="16">
        <f>INDEX('Paste Calib Data'!$1:$1048576,MATCH($A$31,'Paste Calib Data'!$A:$A,0)+(ROW()-ROW($A$31)),COLUMN())</f>
        <v>160</v>
      </c>
      <c r="R36" s="22">
        <f t="shared" si="2"/>
        <v>160</v>
      </c>
    </row>
    <row r="37" spans="1:18" x14ac:dyDescent="0.25">
      <c r="A37" s="7">
        <f>INDEX('Paste Calib Data'!$1:$1048576,MATCH($A$31,'Paste Calib Data'!$A:$A,0)+(ROW()-ROW($A$31)),COLUMN())</f>
        <v>5</v>
      </c>
      <c r="B37" s="15">
        <f>INDEX('Paste Calib Data'!$1:$1048576,MATCH($A$31,'Paste Calib Data'!$A:$A,0)+(ROW()-ROW($A$31)),COLUMN())</f>
        <v>0</v>
      </c>
      <c r="C37" s="15">
        <f>INDEX('Paste Calib Data'!$1:$1048576,MATCH($A$31,'Paste Calib Data'!$A:$A,0)+(ROW()-ROW($A$31)),COLUMN())</f>
        <v>1092</v>
      </c>
      <c r="D37" s="15">
        <f>INDEX('Paste Calib Data'!$1:$1048576,MATCH($A$31,'Paste Calib Data'!$A:$A,0)+(ROW()-ROW($A$31)),COLUMN())</f>
        <v>732</v>
      </c>
      <c r="E37" s="15">
        <f>INDEX('Paste Calib Data'!$1:$1048576,MATCH($A$31,'Paste Calib Data'!$A:$A,0)+(ROW()-ROW($A$31)),COLUMN())</f>
        <v>581.20000000000005</v>
      </c>
      <c r="F37" s="15">
        <f>INDEX('Paste Calib Data'!$1:$1048576,MATCH($A$31,'Paste Calib Data'!$A:$A,0)+(ROW()-ROW($A$31)),COLUMN())</f>
        <v>482</v>
      </c>
      <c r="G37" s="15">
        <f>INDEX('Paste Calib Data'!$1:$1048576,MATCH($A$31,'Paste Calib Data'!$A:$A,0)+(ROW()-ROW($A$31)),COLUMN())</f>
        <v>373.2</v>
      </c>
      <c r="H37" s="15">
        <f>INDEX('Paste Calib Data'!$1:$1048576,MATCH($A$31,'Paste Calib Data'!$A:$A,0)+(ROW()-ROW($A$31)),COLUMN())</f>
        <v>312</v>
      </c>
      <c r="I37" s="15">
        <f>INDEX('Paste Calib Data'!$1:$1048576,MATCH($A$31,'Paste Calib Data'!$A:$A,0)+(ROW()-ROW($A$31)),COLUMN())</f>
        <v>284</v>
      </c>
      <c r="J37" s="15">
        <f>INDEX('Paste Calib Data'!$1:$1048576,MATCH($A$31,'Paste Calib Data'!$A:$A,0)+(ROW()-ROW($A$31)),COLUMN())</f>
        <v>263.2</v>
      </c>
      <c r="K37" s="15">
        <f>INDEX('Paste Calib Data'!$1:$1048576,MATCH($A$31,'Paste Calib Data'!$A:$A,0)+(ROW()-ROW($A$31)),COLUMN())</f>
        <v>243.2</v>
      </c>
      <c r="L37" s="15">
        <f>INDEX('Paste Calib Data'!$1:$1048576,MATCH($A$31,'Paste Calib Data'!$A:$A,0)+(ROW()-ROW($A$31)),COLUMN())</f>
        <v>227.2</v>
      </c>
      <c r="M37" s="15">
        <f>INDEX('Paste Calib Data'!$1:$1048576,MATCH($A$31,'Paste Calib Data'!$A:$A,0)+(ROW()-ROW($A$31)),COLUMN())</f>
        <v>226</v>
      </c>
      <c r="N37" s="15">
        <f>INDEX('Paste Calib Data'!$1:$1048576,MATCH($A$31,'Paste Calib Data'!$A:$A,0)+(ROW()-ROW($A$31)),COLUMN())</f>
        <v>222</v>
      </c>
      <c r="O37" s="15">
        <f>INDEX('Paste Calib Data'!$1:$1048576,MATCH($A$31,'Paste Calib Data'!$A:$A,0)+(ROW()-ROW($A$31)),COLUMN())</f>
        <v>215.2</v>
      </c>
      <c r="P37" s="15">
        <f>INDEX('Paste Calib Data'!$1:$1048576,MATCH($A$31,'Paste Calib Data'!$A:$A,0)+(ROW()-ROW($A$31)),COLUMN())</f>
        <v>213.2</v>
      </c>
      <c r="Q37" s="16">
        <f>INDEX('Paste Calib Data'!$1:$1048576,MATCH($A$31,'Paste Calib Data'!$A:$A,0)+(ROW()-ROW($A$31)),COLUMN())</f>
        <v>200</v>
      </c>
      <c r="R37" s="22">
        <f t="shared" si="2"/>
        <v>200</v>
      </c>
    </row>
    <row r="38" spans="1:18" x14ac:dyDescent="0.25">
      <c r="A38" s="7">
        <f>INDEX('Paste Calib Data'!$1:$1048576,MATCH($A$31,'Paste Calib Data'!$A:$A,0)+(ROW()-ROW($A$31)),COLUMN())</f>
        <v>8</v>
      </c>
      <c r="B38" s="15">
        <f>INDEX('Paste Calib Data'!$1:$1048576,MATCH($A$31,'Paste Calib Data'!$A:$A,0)+(ROW()-ROW($A$31)),COLUMN())</f>
        <v>0</v>
      </c>
      <c r="C38" s="15">
        <f>INDEX('Paste Calib Data'!$1:$1048576,MATCH($A$31,'Paste Calib Data'!$A:$A,0)+(ROW()-ROW($A$31)),COLUMN())</f>
        <v>1289.2</v>
      </c>
      <c r="D38" s="15">
        <f>INDEX('Paste Calib Data'!$1:$1048576,MATCH($A$31,'Paste Calib Data'!$A:$A,0)+(ROW()-ROW($A$31)),COLUMN())</f>
        <v>883.2</v>
      </c>
      <c r="E38" s="15">
        <f>INDEX('Paste Calib Data'!$1:$1048576,MATCH($A$31,'Paste Calib Data'!$A:$A,0)+(ROW()-ROW($A$31)),COLUMN())</f>
        <v>704</v>
      </c>
      <c r="F38" s="15">
        <f>INDEX('Paste Calib Data'!$1:$1048576,MATCH($A$31,'Paste Calib Data'!$A:$A,0)+(ROW()-ROW($A$31)),COLUMN())</f>
        <v>595.20000000000005</v>
      </c>
      <c r="G38" s="15">
        <f>INDEX('Paste Calib Data'!$1:$1048576,MATCH($A$31,'Paste Calib Data'!$A:$A,0)+(ROW()-ROW($A$31)),COLUMN())</f>
        <v>457.2</v>
      </c>
      <c r="H38" s="15">
        <f>INDEX('Paste Calib Data'!$1:$1048576,MATCH($A$31,'Paste Calib Data'!$A:$A,0)+(ROW()-ROW($A$31)),COLUMN())</f>
        <v>383.2</v>
      </c>
      <c r="I38" s="15">
        <f>INDEX('Paste Calib Data'!$1:$1048576,MATCH($A$31,'Paste Calib Data'!$A:$A,0)+(ROW()-ROW($A$31)),COLUMN())</f>
        <v>351.2</v>
      </c>
      <c r="J38" s="15">
        <f>INDEX('Paste Calib Data'!$1:$1048576,MATCH($A$31,'Paste Calib Data'!$A:$A,0)+(ROW()-ROW($A$31)),COLUMN())</f>
        <v>313.2</v>
      </c>
      <c r="K38" s="15">
        <f>INDEX('Paste Calib Data'!$1:$1048576,MATCH($A$31,'Paste Calib Data'!$A:$A,0)+(ROW()-ROW($A$31)),COLUMN())</f>
        <v>289.2</v>
      </c>
      <c r="L38" s="15">
        <f>INDEX('Paste Calib Data'!$1:$1048576,MATCH($A$31,'Paste Calib Data'!$A:$A,0)+(ROW()-ROW($A$31)),COLUMN())</f>
        <v>261.2</v>
      </c>
      <c r="M38" s="15">
        <f>INDEX('Paste Calib Data'!$1:$1048576,MATCH($A$31,'Paste Calib Data'!$A:$A,0)+(ROW()-ROW($A$31)),COLUMN())</f>
        <v>257.2</v>
      </c>
      <c r="N38" s="15">
        <f>INDEX('Paste Calib Data'!$1:$1048576,MATCH($A$31,'Paste Calib Data'!$A:$A,0)+(ROW()-ROW($A$31)),COLUMN())</f>
        <v>248</v>
      </c>
      <c r="O38" s="15">
        <f>INDEX('Paste Calib Data'!$1:$1048576,MATCH($A$31,'Paste Calib Data'!$A:$A,0)+(ROW()-ROW($A$31)),COLUMN())</f>
        <v>235.2</v>
      </c>
      <c r="P38" s="15">
        <f>INDEX('Paste Calib Data'!$1:$1048576,MATCH($A$31,'Paste Calib Data'!$A:$A,0)+(ROW()-ROW($A$31)),COLUMN())</f>
        <v>231.2</v>
      </c>
      <c r="Q38" s="16">
        <f>INDEX('Paste Calib Data'!$1:$1048576,MATCH($A$31,'Paste Calib Data'!$A:$A,0)+(ROW()-ROW($A$31)),COLUMN())</f>
        <v>218</v>
      </c>
      <c r="R38" s="22">
        <f t="shared" si="2"/>
        <v>218</v>
      </c>
    </row>
    <row r="39" spans="1:18" x14ac:dyDescent="0.25">
      <c r="A39" s="7">
        <f>INDEX('Paste Calib Data'!$1:$1048576,MATCH($A$31,'Paste Calib Data'!$A:$A,0)+(ROW()-ROW($A$31)),COLUMN())</f>
        <v>12</v>
      </c>
      <c r="B39" s="15">
        <f>INDEX('Paste Calib Data'!$1:$1048576,MATCH($A$31,'Paste Calib Data'!$A:$A,0)+(ROW()-ROW($A$31)),COLUMN())</f>
        <v>0</v>
      </c>
      <c r="C39" s="15">
        <f>INDEX('Paste Calib Data'!$1:$1048576,MATCH($A$31,'Paste Calib Data'!$A:$A,0)+(ROW()-ROW($A$31)),COLUMN())</f>
        <v>1496</v>
      </c>
      <c r="D39" s="15">
        <f>INDEX('Paste Calib Data'!$1:$1048576,MATCH($A$31,'Paste Calib Data'!$A:$A,0)+(ROW()-ROW($A$31)),COLUMN())</f>
        <v>1050</v>
      </c>
      <c r="E39" s="15">
        <f>INDEX('Paste Calib Data'!$1:$1048576,MATCH($A$31,'Paste Calib Data'!$A:$A,0)+(ROW()-ROW($A$31)),COLUMN())</f>
        <v>837.2</v>
      </c>
      <c r="F39" s="15">
        <f>INDEX('Paste Calib Data'!$1:$1048576,MATCH($A$31,'Paste Calib Data'!$A:$A,0)+(ROW()-ROW($A$31)),COLUMN())</f>
        <v>712</v>
      </c>
      <c r="G39" s="15">
        <f>INDEX('Paste Calib Data'!$1:$1048576,MATCH($A$31,'Paste Calib Data'!$A:$A,0)+(ROW()-ROW($A$31)),COLUMN())</f>
        <v>560</v>
      </c>
      <c r="H39" s="15">
        <f>INDEX('Paste Calib Data'!$1:$1048576,MATCH($A$31,'Paste Calib Data'!$A:$A,0)+(ROW()-ROW($A$31)),COLUMN())</f>
        <v>460</v>
      </c>
      <c r="I39" s="15">
        <f>INDEX('Paste Calib Data'!$1:$1048576,MATCH($A$31,'Paste Calib Data'!$A:$A,0)+(ROW()-ROW($A$31)),COLUMN())</f>
        <v>398</v>
      </c>
      <c r="J39" s="15">
        <f>INDEX('Paste Calib Data'!$1:$1048576,MATCH($A$31,'Paste Calib Data'!$A:$A,0)+(ROW()-ROW($A$31)),COLUMN())</f>
        <v>369.2</v>
      </c>
      <c r="K39" s="15">
        <f>INDEX('Paste Calib Data'!$1:$1048576,MATCH($A$31,'Paste Calib Data'!$A:$A,0)+(ROW()-ROW($A$31)),COLUMN())</f>
        <v>351.2</v>
      </c>
      <c r="L39" s="15">
        <f>INDEX('Paste Calib Data'!$1:$1048576,MATCH($A$31,'Paste Calib Data'!$A:$A,0)+(ROW()-ROW($A$31)),COLUMN())</f>
        <v>315.2</v>
      </c>
      <c r="M39" s="15">
        <f>INDEX('Paste Calib Data'!$1:$1048576,MATCH($A$31,'Paste Calib Data'!$A:$A,0)+(ROW()-ROW($A$31)),COLUMN())</f>
        <v>301.2</v>
      </c>
      <c r="N39" s="15">
        <f>INDEX('Paste Calib Data'!$1:$1048576,MATCH($A$31,'Paste Calib Data'!$A:$A,0)+(ROW()-ROW($A$31)),COLUMN())</f>
        <v>288</v>
      </c>
      <c r="O39" s="15">
        <f>INDEX('Paste Calib Data'!$1:$1048576,MATCH($A$31,'Paste Calib Data'!$A:$A,0)+(ROW()-ROW($A$31)),COLUMN())</f>
        <v>265.2</v>
      </c>
      <c r="P39" s="15">
        <f>INDEX('Paste Calib Data'!$1:$1048576,MATCH($A$31,'Paste Calib Data'!$A:$A,0)+(ROW()-ROW($A$31)),COLUMN())</f>
        <v>258</v>
      </c>
      <c r="Q39" s="16">
        <f>INDEX('Paste Calib Data'!$1:$1048576,MATCH($A$31,'Paste Calib Data'!$A:$A,0)+(ROW()-ROW($A$31)),COLUMN())</f>
        <v>243.2</v>
      </c>
      <c r="R39" s="22">
        <f t="shared" si="2"/>
        <v>243.2</v>
      </c>
    </row>
    <row r="40" spans="1:18" x14ac:dyDescent="0.25">
      <c r="A40" s="7">
        <f>INDEX('Paste Calib Data'!$1:$1048576,MATCH($A$31,'Paste Calib Data'!$A:$A,0)+(ROW()-ROW($A$31)),COLUMN())</f>
        <v>15</v>
      </c>
      <c r="B40" s="15">
        <f>INDEX('Paste Calib Data'!$1:$1048576,MATCH($A$31,'Paste Calib Data'!$A:$A,0)+(ROW()-ROW($A$31)),COLUMN())</f>
        <v>0</v>
      </c>
      <c r="C40" s="15">
        <f>INDEX('Paste Calib Data'!$1:$1048576,MATCH($A$31,'Paste Calib Data'!$A:$A,0)+(ROW()-ROW($A$31)),COLUMN())</f>
        <v>1615.2</v>
      </c>
      <c r="D40" s="15">
        <f>INDEX('Paste Calib Data'!$1:$1048576,MATCH($A$31,'Paste Calib Data'!$A:$A,0)+(ROW()-ROW($A$31)),COLUMN())</f>
        <v>1159.2</v>
      </c>
      <c r="E40" s="15">
        <f>INDEX('Paste Calib Data'!$1:$1048576,MATCH($A$31,'Paste Calib Data'!$A:$A,0)+(ROW()-ROW($A$31)),COLUMN())</f>
        <v>929.2</v>
      </c>
      <c r="F40" s="15">
        <f>INDEX('Paste Calib Data'!$1:$1048576,MATCH($A$31,'Paste Calib Data'!$A:$A,0)+(ROW()-ROW($A$31)),COLUMN())</f>
        <v>790</v>
      </c>
      <c r="G40" s="15">
        <f>INDEX('Paste Calib Data'!$1:$1048576,MATCH($A$31,'Paste Calib Data'!$A:$A,0)+(ROW()-ROW($A$31)),COLUMN())</f>
        <v>621.20000000000005</v>
      </c>
      <c r="H40" s="15">
        <f>INDEX('Paste Calib Data'!$1:$1048576,MATCH($A$31,'Paste Calib Data'!$A:$A,0)+(ROW()-ROW($A$31)),COLUMN())</f>
        <v>526</v>
      </c>
      <c r="I40" s="15">
        <f>INDEX('Paste Calib Data'!$1:$1048576,MATCH($A$31,'Paste Calib Data'!$A:$A,0)+(ROW()-ROW($A$31)),COLUMN())</f>
        <v>455.2</v>
      </c>
      <c r="J40" s="15">
        <f>INDEX('Paste Calib Data'!$1:$1048576,MATCH($A$31,'Paste Calib Data'!$A:$A,0)+(ROW()-ROW($A$31)),COLUMN())</f>
        <v>398</v>
      </c>
      <c r="K40" s="15">
        <f>INDEX('Paste Calib Data'!$1:$1048576,MATCH($A$31,'Paste Calib Data'!$A:$A,0)+(ROW()-ROW($A$31)),COLUMN())</f>
        <v>374</v>
      </c>
      <c r="L40" s="15">
        <f>INDEX('Paste Calib Data'!$1:$1048576,MATCH($A$31,'Paste Calib Data'!$A:$A,0)+(ROW()-ROW($A$31)),COLUMN())</f>
        <v>348</v>
      </c>
      <c r="M40" s="15">
        <f>INDEX('Paste Calib Data'!$1:$1048576,MATCH($A$31,'Paste Calib Data'!$A:$A,0)+(ROW()-ROW($A$31)),COLUMN())</f>
        <v>342</v>
      </c>
      <c r="N40" s="15">
        <f>INDEX('Paste Calib Data'!$1:$1048576,MATCH($A$31,'Paste Calib Data'!$A:$A,0)+(ROW()-ROW($A$31)),COLUMN())</f>
        <v>321.2</v>
      </c>
      <c r="O40" s="15">
        <f>INDEX('Paste Calib Data'!$1:$1048576,MATCH($A$31,'Paste Calib Data'!$A:$A,0)+(ROW()-ROW($A$31)),COLUMN())</f>
        <v>290</v>
      </c>
      <c r="P40" s="15">
        <f>INDEX('Paste Calib Data'!$1:$1048576,MATCH($A$31,'Paste Calib Data'!$A:$A,0)+(ROW()-ROW($A$31)),COLUMN())</f>
        <v>280</v>
      </c>
      <c r="Q40" s="16">
        <f>INDEX('Paste Calib Data'!$1:$1048576,MATCH($A$31,'Paste Calib Data'!$A:$A,0)+(ROW()-ROW($A$31)),COLUMN())</f>
        <v>264</v>
      </c>
      <c r="R40" s="22">
        <f t="shared" si="2"/>
        <v>264</v>
      </c>
    </row>
    <row r="41" spans="1:18" x14ac:dyDescent="0.25">
      <c r="A41" s="7">
        <f>INDEX('Paste Calib Data'!$1:$1048576,MATCH($A$31,'Paste Calib Data'!$A:$A,0)+(ROW()-ROW($A$31)),COLUMN())</f>
        <v>20</v>
      </c>
      <c r="B41" s="15">
        <f>INDEX('Paste Calib Data'!$1:$1048576,MATCH($A$31,'Paste Calib Data'!$A:$A,0)+(ROW()-ROW($A$31)),COLUMN())</f>
        <v>0</v>
      </c>
      <c r="C41" s="15">
        <f>INDEX('Paste Calib Data'!$1:$1048576,MATCH($A$31,'Paste Calib Data'!$A:$A,0)+(ROW()-ROW($A$31)),COLUMN())</f>
        <v>1819.2</v>
      </c>
      <c r="D41" s="15">
        <f>INDEX('Paste Calib Data'!$1:$1048576,MATCH($A$31,'Paste Calib Data'!$A:$A,0)+(ROW()-ROW($A$31)),COLUMN())</f>
        <v>1323.2</v>
      </c>
      <c r="E41" s="15">
        <f>INDEX('Paste Calib Data'!$1:$1048576,MATCH($A$31,'Paste Calib Data'!$A:$A,0)+(ROW()-ROW($A$31)),COLUMN())</f>
        <v>1063.2</v>
      </c>
      <c r="F41" s="15">
        <f>INDEX('Paste Calib Data'!$1:$1048576,MATCH($A$31,'Paste Calib Data'!$A:$A,0)+(ROW()-ROW($A$31)),COLUMN())</f>
        <v>911.2</v>
      </c>
      <c r="G41" s="15">
        <f>INDEX('Paste Calib Data'!$1:$1048576,MATCH($A$31,'Paste Calib Data'!$A:$A,0)+(ROW()-ROW($A$31)),COLUMN())</f>
        <v>720</v>
      </c>
      <c r="H41" s="15">
        <f>INDEX('Paste Calib Data'!$1:$1048576,MATCH($A$31,'Paste Calib Data'!$A:$A,0)+(ROW()-ROW($A$31)),COLUMN())</f>
        <v>604</v>
      </c>
      <c r="I41" s="15">
        <f>INDEX('Paste Calib Data'!$1:$1048576,MATCH($A$31,'Paste Calib Data'!$A:$A,0)+(ROW()-ROW($A$31)),COLUMN())</f>
        <v>539.20000000000005</v>
      </c>
      <c r="J41" s="15">
        <f>INDEX('Paste Calib Data'!$1:$1048576,MATCH($A$31,'Paste Calib Data'!$A:$A,0)+(ROW()-ROW($A$31)),COLUMN())</f>
        <v>490</v>
      </c>
      <c r="K41" s="15">
        <f>INDEX('Paste Calib Data'!$1:$1048576,MATCH($A$31,'Paste Calib Data'!$A:$A,0)+(ROW()-ROW($A$31)),COLUMN())</f>
        <v>426</v>
      </c>
      <c r="L41" s="15">
        <f>INDEX('Paste Calib Data'!$1:$1048576,MATCH($A$31,'Paste Calib Data'!$A:$A,0)+(ROW()-ROW($A$31)),COLUMN())</f>
        <v>381.2</v>
      </c>
      <c r="M41" s="15">
        <f>INDEX('Paste Calib Data'!$1:$1048576,MATCH($A$31,'Paste Calib Data'!$A:$A,0)+(ROW()-ROW($A$31)),COLUMN())</f>
        <v>381.2</v>
      </c>
      <c r="N41" s="15">
        <f>INDEX('Paste Calib Data'!$1:$1048576,MATCH($A$31,'Paste Calib Data'!$A:$A,0)+(ROW()-ROW($A$31)),COLUMN())</f>
        <v>366</v>
      </c>
      <c r="O41" s="15">
        <f>INDEX('Paste Calib Data'!$1:$1048576,MATCH($A$31,'Paste Calib Data'!$A:$A,0)+(ROW()-ROW($A$31)),COLUMN())</f>
        <v>345.2</v>
      </c>
      <c r="P41" s="15">
        <f>INDEX('Paste Calib Data'!$1:$1048576,MATCH($A$31,'Paste Calib Data'!$A:$A,0)+(ROW()-ROW($A$31)),COLUMN())</f>
        <v>329.2</v>
      </c>
      <c r="Q41" s="16">
        <f>INDEX('Paste Calib Data'!$1:$1048576,MATCH($A$31,'Paste Calib Data'!$A:$A,0)+(ROW()-ROW($A$31)),COLUMN())</f>
        <v>310</v>
      </c>
      <c r="R41" s="22">
        <f t="shared" si="2"/>
        <v>310</v>
      </c>
    </row>
    <row r="42" spans="1:18" x14ac:dyDescent="0.25">
      <c r="A42" s="7">
        <f>INDEX('Paste Calib Data'!$1:$1048576,MATCH($A$31,'Paste Calib Data'!$A:$A,0)+(ROW()-ROW($A$31)),COLUMN())</f>
        <v>25</v>
      </c>
      <c r="B42" s="15">
        <f>INDEX('Paste Calib Data'!$1:$1048576,MATCH($A$31,'Paste Calib Data'!$A:$A,0)+(ROW()-ROW($A$31)),COLUMN())</f>
        <v>0</v>
      </c>
      <c r="C42" s="15">
        <f>INDEX('Paste Calib Data'!$1:$1048576,MATCH($A$31,'Paste Calib Data'!$A:$A,0)+(ROW()-ROW($A$31)),COLUMN())</f>
        <v>2038</v>
      </c>
      <c r="D42" s="15">
        <f>INDEX('Paste Calib Data'!$1:$1048576,MATCH($A$31,'Paste Calib Data'!$A:$A,0)+(ROW()-ROW($A$31)),COLUMN())</f>
        <v>1477.2</v>
      </c>
      <c r="E42" s="15">
        <f>INDEX('Paste Calib Data'!$1:$1048576,MATCH($A$31,'Paste Calib Data'!$A:$A,0)+(ROW()-ROW($A$31)),COLUMN())</f>
        <v>1195.2</v>
      </c>
      <c r="F42" s="15">
        <f>INDEX('Paste Calib Data'!$1:$1048576,MATCH($A$31,'Paste Calib Data'!$A:$A,0)+(ROW()-ROW($A$31)),COLUMN())</f>
        <v>1023.2</v>
      </c>
      <c r="G42" s="15">
        <f>INDEX('Paste Calib Data'!$1:$1048576,MATCH($A$31,'Paste Calib Data'!$A:$A,0)+(ROW()-ROW($A$31)),COLUMN())</f>
        <v>817.2</v>
      </c>
      <c r="H42" s="15">
        <f>INDEX('Paste Calib Data'!$1:$1048576,MATCH($A$31,'Paste Calib Data'!$A:$A,0)+(ROW()-ROW($A$31)),COLUMN())</f>
        <v>690</v>
      </c>
      <c r="I42" s="15">
        <f>INDEX('Paste Calib Data'!$1:$1048576,MATCH($A$31,'Paste Calib Data'!$A:$A,0)+(ROW()-ROW($A$31)),COLUMN())</f>
        <v>602</v>
      </c>
      <c r="J42" s="15">
        <f>INDEX('Paste Calib Data'!$1:$1048576,MATCH($A$31,'Paste Calib Data'!$A:$A,0)+(ROW()-ROW($A$31)),COLUMN())</f>
        <v>544</v>
      </c>
      <c r="K42" s="15">
        <f>INDEX('Paste Calib Data'!$1:$1048576,MATCH($A$31,'Paste Calib Data'!$A:$A,0)+(ROW()-ROW($A$31)),COLUMN())</f>
        <v>501.2</v>
      </c>
      <c r="L42" s="15">
        <f>INDEX('Paste Calib Data'!$1:$1048576,MATCH($A$31,'Paste Calib Data'!$A:$A,0)+(ROW()-ROW($A$31)),COLUMN())</f>
        <v>424</v>
      </c>
      <c r="M42" s="15">
        <f>INDEX('Paste Calib Data'!$1:$1048576,MATCH($A$31,'Paste Calib Data'!$A:$A,0)+(ROW()-ROW($A$31)),COLUMN())</f>
        <v>415.2</v>
      </c>
      <c r="N42" s="15">
        <f>INDEX('Paste Calib Data'!$1:$1048576,MATCH($A$31,'Paste Calib Data'!$A:$A,0)+(ROW()-ROW($A$31)),COLUMN())</f>
        <v>396</v>
      </c>
      <c r="O42" s="15">
        <f>INDEX('Paste Calib Data'!$1:$1048576,MATCH($A$31,'Paste Calib Data'!$A:$A,0)+(ROW()-ROW($A$31)),COLUMN())</f>
        <v>377.2</v>
      </c>
      <c r="P42" s="15">
        <f>INDEX('Paste Calib Data'!$1:$1048576,MATCH($A$31,'Paste Calib Data'!$A:$A,0)+(ROW()-ROW($A$31)),COLUMN())</f>
        <v>364</v>
      </c>
      <c r="Q42" s="16">
        <f>INDEX('Paste Calib Data'!$1:$1048576,MATCH($A$31,'Paste Calib Data'!$A:$A,0)+(ROW()-ROW($A$31)),COLUMN())</f>
        <v>344</v>
      </c>
      <c r="R42" s="22">
        <f t="shared" si="2"/>
        <v>344</v>
      </c>
    </row>
    <row r="43" spans="1:18" x14ac:dyDescent="0.25">
      <c r="A43" s="7">
        <f>INDEX('Paste Calib Data'!$1:$1048576,MATCH($A$31,'Paste Calib Data'!$A:$A,0)+(ROW()-ROW($A$31)),COLUMN())</f>
        <v>30</v>
      </c>
      <c r="B43" s="15">
        <f>INDEX('Paste Calib Data'!$1:$1048576,MATCH($A$31,'Paste Calib Data'!$A:$A,0)+(ROW()-ROW($A$31)),COLUMN())</f>
        <v>0</v>
      </c>
      <c r="C43" s="15">
        <f>INDEX('Paste Calib Data'!$1:$1048576,MATCH($A$31,'Paste Calib Data'!$A:$A,0)+(ROW()-ROW($A$31)),COLUMN())</f>
        <v>2244</v>
      </c>
      <c r="D43" s="15">
        <f>INDEX('Paste Calib Data'!$1:$1048576,MATCH($A$31,'Paste Calib Data'!$A:$A,0)+(ROW()-ROW($A$31)),COLUMN())</f>
        <v>1646</v>
      </c>
      <c r="E43" s="15">
        <f>INDEX('Paste Calib Data'!$1:$1048576,MATCH($A$31,'Paste Calib Data'!$A:$A,0)+(ROW()-ROW($A$31)),COLUMN())</f>
        <v>1359.2</v>
      </c>
      <c r="F43" s="15">
        <f>INDEX('Paste Calib Data'!$1:$1048576,MATCH($A$31,'Paste Calib Data'!$A:$A,0)+(ROW()-ROW($A$31)),COLUMN())</f>
        <v>1165.2</v>
      </c>
      <c r="G43" s="15">
        <f>INDEX('Paste Calib Data'!$1:$1048576,MATCH($A$31,'Paste Calib Data'!$A:$A,0)+(ROW()-ROW($A$31)),COLUMN())</f>
        <v>935.2</v>
      </c>
      <c r="H43" s="15">
        <f>INDEX('Paste Calib Data'!$1:$1048576,MATCH($A$31,'Paste Calib Data'!$A:$A,0)+(ROW()-ROW($A$31)),COLUMN())</f>
        <v>775.2</v>
      </c>
      <c r="I43" s="15">
        <f>INDEX('Paste Calib Data'!$1:$1048576,MATCH($A$31,'Paste Calib Data'!$A:$A,0)+(ROW()-ROW($A$31)),COLUMN())</f>
        <v>686</v>
      </c>
      <c r="J43" s="15">
        <f>INDEX('Paste Calib Data'!$1:$1048576,MATCH($A$31,'Paste Calib Data'!$A:$A,0)+(ROW()-ROW($A$31)),COLUMN())</f>
        <v>608</v>
      </c>
      <c r="K43" s="15">
        <f>INDEX('Paste Calib Data'!$1:$1048576,MATCH($A$31,'Paste Calib Data'!$A:$A,0)+(ROW()-ROW($A$31)),COLUMN())</f>
        <v>552</v>
      </c>
      <c r="L43" s="15">
        <f>INDEX('Paste Calib Data'!$1:$1048576,MATCH($A$31,'Paste Calib Data'!$A:$A,0)+(ROW()-ROW($A$31)),COLUMN())</f>
        <v>486</v>
      </c>
      <c r="M43" s="15">
        <f>INDEX('Paste Calib Data'!$1:$1048576,MATCH($A$31,'Paste Calib Data'!$A:$A,0)+(ROW()-ROW($A$31)),COLUMN())</f>
        <v>451.2</v>
      </c>
      <c r="N43" s="15">
        <f>INDEX('Paste Calib Data'!$1:$1048576,MATCH($A$31,'Paste Calib Data'!$A:$A,0)+(ROW()-ROW($A$31)),COLUMN())</f>
        <v>432</v>
      </c>
      <c r="O43" s="15">
        <f>INDEX('Paste Calib Data'!$1:$1048576,MATCH($A$31,'Paste Calib Data'!$A:$A,0)+(ROW()-ROW($A$31)),COLUMN())</f>
        <v>407.2</v>
      </c>
      <c r="P43" s="15">
        <f>INDEX('Paste Calib Data'!$1:$1048576,MATCH($A$31,'Paste Calib Data'!$A:$A,0)+(ROW()-ROW($A$31)),COLUMN())</f>
        <v>386</v>
      </c>
      <c r="Q43" s="16">
        <f>INDEX('Paste Calib Data'!$1:$1048576,MATCH($A$31,'Paste Calib Data'!$A:$A,0)+(ROW()-ROW($A$31)),COLUMN())</f>
        <v>364</v>
      </c>
      <c r="R43" s="22">
        <f t="shared" si="2"/>
        <v>364</v>
      </c>
    </row>
    <row r="44" spans="1:18" x14ac:dyDescent="0.25">
      <c r="A44" s="7">
        <f>INDEX('Paste Calib Data'!$1:$1048576,MATCH($A$31,'Paste Calib Data'!$A:$A,0)+(ROW()-ROW($A$31)),COLUMN())</f>
        <v>33</v>
      </c>
      <c r="B44" s="15">
        <f>INDEX('Paste Calib Data'!$1:$1048576,MATCH($A$31,'Paste Calib Data'!$A:$A,0)+(ROW()-ROW($A$31)),COLUMN())</f>
        <v>0</v>
      </c>
      <c r="C44" s="15">
        <f>INDEX('Paste Calib Data'!$1:$1048576,MATCH($A$31,'Paste Calib Data'!$A:$A,0)+(ROW()-ROW($A$31)),COLUMN())</f>
        <v>2385.1999999999998</v>
      </c>
      <c r="D44" s="15">
        <f>INDEX('Paste Calib Data'!$1:$1048576,MATCH($A$31,'Paste Calib Data'!$A:$A,0)+(ROW()-ROW($A$31)),COLUMN())</f>
        <v>1766</v>
      </c>
      <c r="E44" s="15">
        <f>INDEX('Paste Calib Data'!$1:$1048576,MATCH($A$31,'Paste Calib Data'!$A:$A,0)+(ROW()-ROW($A$31)),COLUMN())</f>
        <v>1481.2</v>
      </c>
      <c r="F44" s="15">
        <f>INDEX('Paste Calib Data'!$1:$1048576,MATCH($A$31,'Paste Calib Data'!$A:$A,0)+(ROW()-ROW($A$31)),COLUMN())</f>
        <v>1284</v>
      </c>
      <c r="G44" s="15">
        <f>INDEX('Paste Calib Data'!$1:$1048576,MATCH($A$31,'Paste Calib Data'!$A:$A,0)+(ROW()-ROW($A$31)),COLUMN())</f>
        <v>1037.2</v>
      </c>
      <c r="H44" s="15">
        <f>INDEX('Paste Calib Data'!$1:$1048576,MATCH($A$31,'Paste Calib Data'!$A:$A,0)+(ROW()-ROW($A$31)),COLUMN())</f>
        <v>870</v>
      </c>
      <c r="I44" s="15">
        <f>INDEX('Paste Calib Data'!$1:$1048576,MATCH($A$31,'Paste Calib Data'!$A:$A,0)+(ROW()-ROW($A$31)),COLUMN())</f>
        <v>742</v>
      </c>
      <c r="J44" s="15">
        <f>INDEX('Paste Calib Data'!$1:$1048576,MATCH($A$31,'Paste Calib Data'!$A:$A,0)+(ROW()-ROW($A$31)),COLUMN())</f>
        <v>657.2</v>
      </c>
      <c r="K44" s="15">
        <f>INDEX('Paste Calib Data'!$1:$1048576,MATCH($A$31,'Paste Calib Data'!$A:$A,0)+(ROW()-ROW($A$31)),COLUMN())</f>
        <v>580</v>
      </c>
      <c r="L44" s="15">
        <f>INDEX('Paste Calib Data'!$1:$1048576,MATCH($A$31,'Paste Calib Data'!$A:$A,0)+(ROW()-ROW($A$31)),COLUMN())</f>
        <v>517.20000000000005</v>
      </c>
      <c r="M44" s="15">
        <f>INDEX('Paste Calib Data'!$1:$1048576,MATCH($A$31,'Paste Calib Data'!$A:$A,0)+(ROW()-ROW($A$31)),COLUMN())</f>
        <v>486</v>
      </c>
      <c r="N44" s="15">
        <f>INDEX('Paste Calib Data'!$1:$1048576,MATCH($A$31,'Paste Calib Data'!$A:$A,0)+(ROW()-ROW($A$31)),COLUMN())</f>
        <v>456</v>
      </c>
      <c r="O44" s="15">
        <f>INDEX('Paste Calib Data'!$1:$1048576,MATCH($A$31,'Paste Calib Data'!$A:$A,0)+(ROW()-ROW($A$31)),COLUMN())</f>
        <v>425.2</v>
      </c>
      <c r="P44" s="15">
        <f>INDEX('Paste Calib Data'!$1:$1048576,MATCH($A$31,'Paste Calib Data'!$A:$A,0)+(ROW()-ROW($A$31)),COLUMN())</f>
        <v>399.2</v>
      </c>
      <c r="Q44" s="16">
        <f>INDEX('Paste Calib Data'!$1:$1048576,MATCH($A$31,'Paste Calib Data'!$A:$A,0)+(ROW()-ROW($A$31)),COLUMN())</f>
        <v>376</v>
      </c>
      <c r="R44" s="22">
        <f t="shared" si="2"/>
        <v>376</v>
      </c>
    </row>
    <row r="45" spans="1:18" x14ac:dyDescent="0.25">
      <c r="A45" s="7">
        <f>INDEX('Paste Calib Data'!$1:$1048576,MATCH($A$31,'Paste Calib Data'!$A:$A,0)+(ROW()-ROW($A$31)),COLUMN())</f>
        <v>35</v>
      </c>
      <c r="B45" s="15">
        <f>INDEX('Paste Calib Data'!$1:$1048576,MATCH($A$31,'Paste Calib Data'!$A:$A,0)+(ROW()-ROW($A$31)),COLUMN())</f>
        <v>0</v>
      </c>
      <c r="C45" s="15">
        <f>INDEX('Paste Calib Data'!$1:$1048576,MATCH($A$31,'Paste Calib Data'!$A:$A,0)+(ROW()-ROW($A$31)),COLUMN())</f>
        <v>2479.1999999999998</v>
      </c>
      <c r="D45" s="15">
        <f>INDEX('Paste Calib Data'!$1:$1048576,MATCH($A$31,'Paste Calib Data'!$A:$A,0)+(ROW()-ROW($A$31)),COLUMN())</f>
        <v>1858</v>
      </c>
      <c r="E45" s="15">
        <f>INDEX('Paste Calib Data'!$1:$1048576,MATCH($A$31,'Paste Calib Data'!$A:$A,0)+(ROW()-ROW($A$31)),COLUMN())</f>
        <v>1555.2</v>
      </c>
      <c r="F45" s="15">
        <f>INDEX('Paste Calib Data'!$1:$1048576,MATCH($A$31,'Paste Calib Data'!$A:$A,0)+(ROW()-ROW($A$31)),COLUMN())</f>
        <v>1359.2</v>
      </c>
      <c r="G45" s="15">
        <f>INDEX('Paste Calib Data'!$1:$1048576,MATCH($A$31,'Paste Calib Data'!$A:$A,0)+(ROW()-ROW($A$31)),COLUMN())</f>
        <v>1102</v>
      </c>
      <c r="H45" s="15">
        <f>INDEX('Paste Calib Data'!$1:$1048576,MATCH($A$31,'Paste Calib Data'!$A:$A,0)+(ROW()-ROW($A$31)),COLUMN())</f>
        <v>933.2</v>
      </c>
      <c r="I45" s="15">
        <f>INDEX('Paste Calib Data'!$1:$1048576,MATCH($A$31,'Paste Calib Data'!$A:$A,0)+(ROW()-ROW($A$31)),COLUMN())</f>
        <v>817.2</v>
      </c>
      <c r="J45" s="15">
        <f>INDEX('Paste Calib Data'!$1:$1048576,MATCH($A$31,'Paste Calib Data'!$A:$A,0)+(ROW()-ROW($A$31)),COLUMN())</f>
        <v>694</v>
      </c>
      <c r="K45" s="15">
        <f>INDEX('Paste Calib Data'!$1:$1048576,MATCH($A$31,'Paste Calib Data'!$A:$A,0)+(ROW()-ROW($A$31)),COLUMN())</f>
        <v>599.20000000000005</v>
      </c>
      <c r="L45" s="15">
        <f>INDEX('Paste Calib Data'!$1:$1048576,MATCH($A$31,'Paste Calib Data'!$A:$A,0)+(ROW()-ROW($A$31)),COLUMN())</f>
        <v>534</v>
      </c>
      <c r="M45" s="15">
        <f>INDEX('Paste Calib Data'!$1:$1048576,MATCH($A$31,'Paste Calib Data'!$A:$A,0)+(ROW()-ROW($A$31)),COLUMN())</f>
        <v>507.2</v>
      </c>
      <c r="N45" s="15">
        <f>INDEX('Paste Calib Data'!$1:$1048576,MATCH($A$31,'Paste Calib Data'!$A:$A,0)+(ROW()-ROW($A$31)),COLUMN())</f>
        <v>480</v>
      </c>
      <c r="O45" s="15">
        <f>INDEX('Paste Calib Data'!$1:$1048576,MATCH($A$31,'Paste Calib Data'!$A:$A,0)+(ROW()-ROW($A$31)),COLUMN())</f>
        <v>437.2</v>
      </c>
      <c r="P45" s="15">
        <f>INDEX('Paste Calib Data'!$1:$1048576,MATCH($A$31,'Paste Calib Data'!$A:$A,0)+(ROW()-ROW($A$31)),COLUMN())</f>
        <v>409.2</v>
      </c>
      <c r="Q45" s="16">
        <f>INDEX('Paste Calib Data'!$1:$1048576,MATCH($A$31,'Paste Calib Data'!$A:$A,0)+(ROW()-ROW($A$31)),COLUMN())</f>
        <v>386</v>
      </c>
      <c r="R45" s="22">
        <f t="shared" si="2"/>
        <v>386</v>
      </c>
    </row>
    <row r="46" spans="1:18" x14ac:dyDescent="0.25">
      <c r="A46" s="7">
        <f>INDEX('Paste Calib Data'!$1:$1048576,MATCH($A$31,'Paste Calib Data'!$A:$A,0)+(ROW()-ROW($A$31)),COLUMN())</f>
        <v>38</v>
      </c>
      <c r="B46" s="15">
        <f>INDEX('Paste Calib Data'!$1:$1048576,MATCH($A$31,'Paste Calib Data'!$A:$A,0)+(ROW()-ROW($A$31)),COLUMN())</f>
        <v>0</v>
      </c>
      <c r="C46" s="15">
        <f>INDEX('Paste Calib Data'!$1:$1048576,MATCH($A$31,'Paste Calib Data'!$A:$A,0)+(ROW()-ROW($A$31)),COLUMN())</f>
        <v>2617.1999999999998</v>
      </c>
      <c r="D46" s="15">
        <f>INDEX('Paste Calib Data'!$1:$1048576,MATCH($A$31,'Paste Calib Data'!$A:$A,0)+(ROW()-ROW($A$31)),COLUMN())</f>
        <v>1997.2</v>
      </c>
      <c r="E46" s="15">
        <f>INDEX('Paste Calib Data'!$1:$1048576,MATCH($A$31,'Paste Calib Data'!$A:$A,0)+(ROW()-ROW($A$31)),COLUMN())</f>
        <v>1668</v>
      </c>
      <c r="F46" s="15">
        <f>INDEX('Paste Calib Data'!$1:$1048576,MATCH($A$31,'Paste Calib Data'!$A:$A,0)+(ROW()-ROW($A$31)),COLUMN())</f>
        <v>1468</v>
      </c>
      <c r="G46" s="15">
        <f>INDEX('Paste Calib Data'!$1:$1048576,MATCH($A$31,'Paste Calib Data'!$A:$A,0)+(ROW()-ROW($A$31)),COLUMN())</f>
        <v>1199.2</v>
      </c>
      <c r="H46" s="15">
        <f>INDEX('Paste Calib Data'!$1:$1048576,MATCH($A$31,'Paste Calib Data'!$A:$A,0)+(ROW()-ROW($A$31)),COLUMN())</f>
        <v>1019.2</v>
      </c>
      <c r="I46" s="15">
        <f>INDEX('Paste Calib Data'!$1:$1048576,MATCH($A$31,'Paste Calib Data'!$A:$A,0)+(ROW()-ROW($A$31)),COLUMN())</f>
        <v>887.2</v>
      </c>
      <c r="J46" s="15">
        <f>INDEX('Paste Calib Data'!$1:$1048576,MATCH($A$31,'Paste Calib Data'!$A:$A,0)+(ROW()-ROW($A$31)),COLUMN())</f>
        <v>803.2</v>
      </c>
      <c r="K46" s="15">
        <f>INDEX('Paste Calib Data'!$1:$1048576,MATCH($A$31,'Paste Calib Data'!$A:$A,0)+(ROW()-ROW($A$31)),COLUMN())</f>
        <v>725.2</v>
      </c>
      <c r="L46" s="15">
        <f>INDEX('Paste Calib Data'!$1:$1048576,MATCH($A$31,'Paste Calib Data'!$A:$A,0)+(ROW()-ROW($A$31)),COLUMN())</f>
        <v>566</v>
      </c>
      <c r="M46" s="15">
        <f>INDEX('Paste Calib Data'!$1:$1048576,MATCH($A$31,'Paste Calib Data'!$A:$A,0)+(ROW()-ROW($A$31)),COLUMN())</f>
        <v>532</v>
      </c>
      <c r="N46" s="15">
        <f>INDEX('Paste Calib Data'!$1:$1048576,MATCH($A$31,'Paste Calib Data'!$A:$A,0)+(ROW()-ROW($A$31)),COLUMN())</f>
        <v>511.2</v>
      </c>
      <c r="O46" s="15">
        <f>INDEX('Paste Calib Data'!$1:$1048576,MATCH($A$31,'Paste Calib Data'!$A:$A,0)+(ROW()-ROW($A$31)),COLUMN())</f>
        <v>461.2</v>
      </c>
      <c r="P46" s="15">
        <f>INDEX('Paste Calib Data'!$1:$1048576,MATCH($A$31,'Paste Calib Data'!$A:$A,0)+(ROW()-ROW($A$31)),COLUMN())</f>
        <v>426</v>
      </c>
      <c r="Q46" s="16">
        <f>INDEX('Paste Calib Data'!$1:$1048576,MATCH($A$31,'Paste Calib Data'!$A:$A,0)+(ROW()-ROW($A$31)),COLUMN())</f>
        <v>401.2</v>
      </c>
      <c r="R46" s="22">
        <f t="shared" si="2"/>
        <v>401.2</v>
      </c>
    </row>
    <row r="47" spans="1:18" x14ac:dyDescent="0.25">
      <c r="A47" s="7">
        <f>INDEX('Paste Calib Data'!$1:$1048576,MATCH($A$31,'Paste Calib Data'!$A:$A,0)+(ROW()-ROW($A$31)),COLUMN())</f>
        <v>40</v>
      </c>
      <c r="B47" s="15">
        <f>INDEX('Paste Calib Data'!$1:$1048576,MATCH($A$31,'Paste Calib Data'!$A:$A,0)+(ROW()-ROW($A$31)),COLUMN())</f>
        <v>0</v>
      </c>
      <c r="C47" s="15">
        <f>INDEX('Paste Calib Data'!$1:$1048576,MATCH($A$31,'Paste Calib Data'!$A:$A,0)+(ROW()-ROW($A$31)),COLUMN())</f>
        <v>2709.2</v>
      </c>
      <c r="D47" s="15">
        <f>INDEX('Paste Calib Data'!$1:$1048576,MATCH($A$31,'Paste Calib Data'!$A:$A,0)+(ROW()-ROW($A$31)),COLUMN())</f>
        <v>2087.1999999999998</v>
      </c>
      <c r="E47" s="15">
        <f>INDEX('Paste Calib Data'!$1:$1048576,MATCH($A$31,'Paste Calib Data'!$A:$A,0)+(ROW()-ROW($A$31)),COLUMN())</f>
        <v>1745.2</v>
      </c>
      <c r="F47" s="15">
        <f>INDEX('Paste Calib Data'!$1:$1048576,MATCH($A$31,'Paste Calib Data'!$A:$A,0)+(ROW()-ROW($A$31)),COLUMN())</f>
        <v>1542</v>
      </c>
      <c r="G47" s="15">
        <f>INDEX('Paste Calib Data'!$1:$1048576,MATCH($A$31,'Paste Calib Data'!$A:$A,0)+(ROW()-ROW($A$31)),COLUMN())</f>
        <v>1257.2</v>
      </c>
      <c r="H47" s="15">
        <f>INDEX('Paste Calib Data'!$1:$1048576,MATCH($A$31,'Paste Calib Data'!$A:$A,0)+(ROW()-ROW($A$31)),COLUMN())</f>
        <v>1086</v>
      </c>
      <c r="I47" s="15">
        <f>INDEX('Paste Calib Data'!$1:$1048576,MATCH($A$31,'Paste Calib Data'!$A:$A,0)+(ROW()-ROW($A$31)),COLUMN())</f>
        <v>946</v>
      </c>
      <c r="J47" s="15">
        <f>INDEX('Paste Calib Data'!$1:$1048576,MATCH($A$31,'Paste Calib Data'!$A:$A,0)+(ROW()-ROW($A$31)),COLUMN())</f>
        <v>853.2</v>
      </c>
      <c r="K47" s="15">
        <f>INDEX('Paste Calib Data'!$1:$1048576,MATCH($A$31,'Paste Calib Data'!$A:$A,0)+(ROW()-ROW($A$31)),COLUMN())</f>
        <v>758</v>
      </c>
      <c r="L47" s="15">
        <f>INDEX('Paste Calib Data'!$1:$1048576,MATCH($A$31,'Paste Calib Data'!$A:$A,0)+(ROW()-ROW($A$31)),COLUMN())</f>
        <v>593.20000000000005</v>
      </c>
      <c r="M47" s="15">
        <f>INDEX('Paste Calib Data'!$1:$1048576,MATCH($A$31,'Paste Calib Data'!$A:$A,0)+(ROW()-ROW($A$31)),COLUMN())</f>
        <v>549.20000000000005</v>
      </c>
      <c r="N47" s="15">
        <f>INDEX('Paste Calib Data'!$1:$1048576,MATCH($A$31,'Paste Calib Data'!$A:$A,0)+(ROW()-ROW($A$31)),COLUMN())</f>
        <v>527.20000000000005</v>
      </c>
      <c r="O47" s="15">
        <f>INDEX('Paste Calib Data'!$1:$1048576,MATCH($A$31,'Paste Calib Data'!$A:$A,0)+(ROW()-ROW($A$31)),COLUMN())</f>
        <v>489.2</v>
      </c>
      <c r="P47" s="15">
        <f>INDEX('Paste Calib Data'!$1:$1048576,MATCH($A$31,'Paste Calib Data'!$A:$A,0)+(ROW()-ROW($A$31)),COLUMN())</f>
        <v>437.2</v>
      </c>
      <c r="Q47" s="16">
        <f>INDEX('Paste Calib Data'!$1:$1048576,MATCH($A$31,'Paste Calib Data'!$A:$A,0)+(ROW()-ROW($A$31)),COLUMN())</f>
        <v>412</v>
      </c>
      <c r="R47" s="22">
        <f t="shared" si="2"/>
        <v>412</v>
      </c>
    </row>
    <row r="48" spans="1:18" x14ac:dyDescent="0.25">
      <c r="A48" s="7">
        <f>INDEX('Paste Calib Data'!$1:$1048576,MATCH($A$31,'Paste Calib Data'!$A:$A,0)+(ROW()-ROW($A$31)),COLUMN())</f>
        <v>41</v>
      </c>
      <c r="B48" s="15">
        <f>INDEX('Paste Calib Data'!$1:$1048576,MATCH($A$31,'Paste Calib Data'!$A:$A,0)+(ROW()-ROW($A$31)),COLUMN())</f>
        <v>0</v>
      </c>
      <c r="C48" s="15">
        <f>INDEX('Paste Calib Data'!$1:$1048576,MATCH($A$31,'Paste Calib Data'!$A:$A,0)+(ROW()-ROW($A$31)),COLUMN())</f>
        <v>2754</v>
      </c>
      <c r="D48" s="15">
        <f>INDEX('Paste Calib Data'!$1:$1048576,MATCH($A$31,'Paste Calib Data'!$A:$A,0)+(ROW()-ROW($A$31)),COLUMN())</f>
        <v>2133.1999999999998</v>
      </c>
      <c r="E48" s="15">
        <f>INDEX('Paste Calib Data'!$1:$1048576,MATCH($A$31,'Paste Calib Data'!$A:$A,0)+(ROW()-ROW($A$31)),COLUMN())</f>
        <v>1786</v>
      </c>
      <c r="F48" s="15">
        <f>INDEX('Paste Calib Data'!$1:$1048576,MATCH($A$31,'Paste Calib Data'!$A:$A,0)+(ROW()-ROW($A$31)),COLUMN())</f>
        <v>1579.2</v>
      </c>
      <c r="G48" s="15">
        <f>INDEX('Paste Calib Data'!$1:$1048576,MATCH($A$31,'Paste Calib Data'!$A:$A,0)+(ROW()-ROW($A$31)),COLUMN())</f>
        <v>1285.2</v>
      </c>
      <c r="H48" s="15">
        <f>INDEX('Paste Calib Data'!$1:$1048576,MATCH($A$31,'Paste Calib Data'!$A:$A,0)+(ROW()-ROW($A$31)),COLUMN())</f>
        <v>1116</v>
      </c>
      <c r="I48" s="15">
        <f>INDEX('Paste Calib Data'!$1:$1048576,MATCH($A$31,'Paste Calib Data'!$A:$A,0)+(ROW()-ROW($A$31)),COLUMN())</f>
        <v>978</v>
      </c>
      <c r="J48" s="15">
        <f>INDEX('Paste Calib Data'!$1:$1048576,MATCH($A$31,'Paste Calib Data'!$A:$A,0)+(ROW()-ROW($A$31)),COLUMN())</f>
        <v>879.2</v>
      </c>
      <c r="K48" s="15">
        <f>INDEX('Paste Calib Data'!$1:$1048576,MATCH($A$31,'Paste Calib Data'!$A:$A,0)+(ROW()-ROW($A$31)),COLUMN())</f>
        <v>778</v>
      </c>
      <c r="L48" s="15">
        <f>INDEX('Paste Calib Data'!$1:$1048576,MATCH($A$31,'Paste Calib Data'!$A:$A,0)+(ROW()-ROW($A$31)),COLUMN())</f>
        <v>649.20000000000005</v>
      </c>
      <c r="M48" s="15">
        <f>INDEX('Paste Calib Data'!$1:$1048576,MATCH($A$31,'Paste Calib Data'!$A:$A,0)+(ROW()-ROW($A$31)),COLUMN())</f>
        <v>569.20000000000005</v>
      </c>
      <c r="N48" s="15">
        <f>INDEX('Paste Calib Data'!$1:$1048576,MATCH($A$31,'Paste Calib Data'!$A:$A,0)+(ROW()-ROW($A$31)),COLUMN())</f>
        <v>534</v>
      </c>
      <c r="O48" s="15">
        <f>INDEX('Paste Calib Data'!$1:$1048576,MATCH($A$31,'Paste Calib Data'!$A:$A,0)+(ROW()-ROW($A$31)),COLUMN())</f>
        <v>502</v>
      </c>
      <c r="P48" s="15">
        <f>INDEX('Paste Calib Data'!$1:$1048576,MATCH($A$31,'Paste Calib Data'!$A:$A,0)+(ROW()-ROW($A$31)),COLUMN())</f>
        <v>442</v>
      </c>
      <c r="Q48" s="16">
        <f>INDEX('Paste Calib Data'!$1:$1048576,MATCH($A$31,'Paste Calib Data'!$A:$A,0)+(ROW()-ROW($A$31)),COLUMN())</f>
        <v>417.2</v>
      </c>
      <c r="R48" s="22">
        <f t="shared" si="2"/>
        <v>417.2</v>
      </c>
    </row>
    <row r="49" spans="1:18" x14ac:dyDescent="0.25">
      <c r="A49" s="7">
        <f>INDEX('Paste Calib Data'!$1:$1048576,MATCH($A$31,'Paste Calib Data'!$A:$A,0)+(ROW()-ROW($A$31)),COLUMN())</f>
        <v>44</v>
      </c>
      <c r="B49" s="15">
        <f>INDEX('Paste Calib Data'!$1:$1048576,MATCH($A$31,'Paste Calib Data'!$A:$A,0)+(ROW()-ROW($A$31)),COLUMN())</f>
        <v>0</v>
      </c>
      <c r="C49" s="15">
        <f>INDEX('Paste Calib Data'!$1:$1048576,MATCH($A$31,'Paste Calib Data'!$A:$A,0)+(ROW()-ROW($A$31)),COLUMN())</f>
        <v>2892</v>
      </c>
      <c r="D49" s="15">
        <f>INDEX('Paste Calib Data'!$1:$1048576,MATCH($A$31,'Paste Calib Data'!$A:$A,0)+(ROW()-ROW($A$31)),COLUMN())</f>
        <v>2268</v>
      </c>
      <c r="E49" s="15">
        <f>INDEX('Paste Calib Data'!$1:$1048576,MATCH($A$31,'Paste Calib Data'!$A:$A,0)+(ROW()-ROW($A$31)),COLUMN())</f>
        <v>1912</v>
      </c>
      <c r="F49" s="15">
        <f>INDEX('Paste Calib Data'!$1:$1048576,MATCH($A$31,'Paste Calib Data'!$A:$A,0)+(ROW()-ROW($A$31)),COLUMN())</f>
        <v>1691.2</v>
      </c>
      <c r="G49" s="15">
        <f>INDEX('Paste Calib Data'!$1:$1048576,MATCH($A$31,'Paste Calib Data'!$A:$A,0)+(ROW()-ROW($A$31)),COLUMN())</f>
        <v>1387.2</v>
      </c>
      <c r="H49" s="15">
        <f>INDEX('Paste Calib Data'!$1:$1048576,MATCH($A$31,'Paste Calib Data'!$A:$A,0)+(ROW()-ROW($A$31)),COLUMN())</f>
        <v>1197.2</v>
      </c>
      <c r="I49" s="15">
        <f>INDEX('Paste Calib Data'!$1:$1048576,MATCH($A$31,'Paste Calib Data'!$A:$A,0)+(ROW()-ROW($A$31)),COLUMN())</f>
        <v>1054</v>
      </c>
      <c r="J49" s="15">
        <f>INDEX('Paste Calib Data'!$1:$1048576,MATCH($A$31,'Paste Calib Data'!$A:$A,0)+(ROW()-ROW($A$31)),COLUMN())</f>
        <v>947.2</v>
      </c>
      <c r="K49" s="15">
        <f>INDEX('Paste Calib Data'!$1:$1048576,MATCH($A$31,'Paste Calib Data'!$A:$A,0)+(ROW()-ROW($A$31)),COLUMN())</f>
        <v>840</v>
      </c>
      <c r="L49" s="15">
        <f>INDEX('Paste Calib Data'!$1:$1048576,MATCH($A$31,'Paste Calib Data'!$A:$A,0)+(ROW()-ROW($A$31)),COLUMN())</f>
        <v>721.2</v>
      </c>
      <c r="M49" s="15">
        <f>INDEX('Paste Calib Data'!$1:$1048576,MATCH($A$31,'Paste Calib Data'!$A:$A,0)+(ROW()-ROW($A$31)),COLUMN())</f>
        <v>666</v>
      </c>
      <c r="N49" s="15">
        <f>INDEX('Paste Calib Data'!$1:$1048576,MATCH($A$31,'Paste Calib Data'!$A:$A,0)+(ROW()-ROW($A$31)),COLUMN())</f>
        <v>603.20000000000005</v>
      </c>
      <c r="O49" s="15">
        <f>INDEX('Paste Calib Data'!$1:$1048576,MATCH($A$31,'Paste Calib Data'!$A:$A,0)+(ROW()-ROW($A$31)),COLUMN())</f>
        <v>533.20000000000005</v>
      </c>
      <c r="P49" s="15">
        <f>INDEX('Paste Calib Data'!$1:$1048576,MATCH($A$31,'Paste Calib Data'!$A:$A,0)+(ROW()-ROW($A$31)),COLUMN())</f>
        <v>469.2</v>
      </c>
      <c r="Q49" s="16">
        <f>INDEX('Paste Calib Data'!$1:$1048576,MATCH($A$31,'Paste Calib Data'!$A:$A,0)+(ROW()-ROW($A$31)),COLUMN())</f>
        <v>442</v>
      </c>
      <c r="R49" s="22">
        <f t="shared" si="2"/>
        <v>442</v>
      </c>
    </row>
    <row r="50" spans="1:18" x14ac:dyDescent="0.25">
      <c r="A50" s="7">
        <f>INDEX('Paste Calib Data'!$1:$1048576,MATCH($A$31,'Paste Calib Data'!$A:$A,0)+(ROW()-ROW($A$31)),COLUMN())</f>
        <v>46</v>
      </c>
      <c r="B50" s="15">
        <f>INDEX('Paste Calib Data'!$1:$1048576,MATCH($A$31,'Paste Calib Data'!$A:$A,0)+(ROW()-ROW($A$31)),COLUMN())</f>
        <v>0</v>
      </c>
      <c r="C50" s="15">
        <f>INDEX('Paste Calib Data'!$1:$1048576,MATCH($A$31,'Paste Calib Data'!$A:$A,0)+(ROW()-ROW($A$31)),COLUMN())</f>
        <v>2983.2</v>
      </c>
      <c r="D50" s="15">
        <f>INDEX('Paste Calib Data'!$1:$1048576,MATCH($A$31,'Paste Calib Data'!$A:$A,0)+(ROW()-ROW($A$31)),COLUMN())</f>
        <v>2360</v>
      </c>
      <c r="E50" s="15">
        <f>INDEX('Paste Calib Data'!$1:$1048576,MATCH($A$31,'Paste Calib Data'!$A:$A,0)+(ROW()-ROW($A$31)),COLUMN())</f>
        <v>1996</v>
      </c>
      <c r="F50" s="15">
        <f>INDEX('Paste Calib Data'!$1:$1048576,MATCH($A$31,'Paste Calib Data'!$A:$A,0)+(ROW()-ROW($A$31)),COLUMN())</f>
        <v>1751.2</v>
      </c>
      <c r="G50" s="15">
        <f>INDEX('Paste Calib Data'!$1:$1048576,MATCH($A$31,'Paste Calib Data'!$A:$A,0)+(ROW()-ROW($A$31)),COLUMN())</f>
        <v>1451.2</v>
      </c>
      <c r="H50" s="15">
        <f>INDEX('Paste Calib Data'!$1:$1048576,MATCH($A$31,'Paste Calib Data'!$A:$A,0)+(ROW()-ROW($A$31)),COLUMN())</f>
        <v>1256</v>
      </c>
      <c r="I50" s="15">
        <f>INDEX('Paste Calib Data'!$1:$1048576,MATCH($A$31,'Paste Calib Data'!$A:$A,0)+(ROW()-ROW($A$31)),COLUMN())</f>
        <v>1100</v>
      </c>
      <c r="J50" s="15">
        <f>INDEX('Paste Calib Data'!$1:$1048576,MATCH($A$31,'Paste Calib Data'!$A:$A,0)+(ROW()-ROW($A$31)),COLUMN())</f>
        <v>990</v>
      </c>
      <c r="K50" s="15">
        <f>INDEX('Paste Calib Data'!$1:$1048576,MATCH($A$31,'Paste Calib Data'!$A:$A,0)+(ROW()-ROW($A$31)),COLUMN())</f>
        <v>900</v>
      </c>
      <c r="L50" s="15">
        <f>INDEX('Paste Calib Data'!$1:$1048576,MATCH($A$31,'Paste Calib Data'!$A:$A,0)+(ROW()-ROW($A$31)),COLUMN())</f>
        <v>753.2</v>
      </c>
      <c r="M50" s="15">
        <f>INDEX('Paste Calib Data'!$1:$1048576,MATCH($A$31,'Paste Calib Data'!$A:$A,0)+(ROW()-ROW($A$31)),COLUMN())</f>
        <v>707.2</v>
      </c>
      <c r="N50" s="15">
        <f>INDEX('Paste Calib Data'!$1:$1048576,MATCH($A$31,'Paste Calib Data'!$A:$A,0)+(ROW()-ROW($A$31)),COLUMN())</f>
        <v>670</v>
      </c>
      <c r="O50" s="15">
        <f>INDEX('Paste Calib Data'!$1:$1048576,MATCH($A$31,'Paste Calib Data'!$A:$A,0)+(ROW()-ROW($A$31)),COLUMN())</f>
        <v>564</v>
      </c>
      <c r="P50" s="15">
        <f>INDEX('Paste Calib Data'!$1:$1048576,MATCH($A$31,'Paste Calib Data'!$A:$A,0)+(ROW()-ROW($A$31)),COLUMN())</f>
        <v>493.2</v>
      </c>
      <c r="Q50" s="16">
        <f>INDEX('Paste Calib Data'!$1:$1048576,MATCH($A$31,'Paste Calib Data'!$A:$A,0)+(ROW()-ROW($A$31)),COLUMN())</f>
        <v>464</v>
      </c>
      <c r="R50" s="22">
        <f t="shared" si="2"/>
        <v>464</v>
      </c>
    </row>
    <row r="51" spans="1:18" x14ac:dyDescent="0.25">
      <c r="A51" s="7">
        <f>INDEX('Paste Calib Data'!$1:$1048576,MATCH($A$31,'Paste Calib Data'!$A:$A,0)+(ROW()-ROW($A$31)),COLUMN())</f>
        <v>48</v>
      </c>
      <c r="B51" s="15">
        <f>INDEX('Paste Calib Data'!$1:$1048576,MATCH($A$31,'Paste Calib Data'!$A:$A,0)+(ROW()-ROW($A$31)),COLUMN())</f>
        <v>0</v>
      </c>
      <c r="C51" s="15">
        <f>INDEX('Paste Calib Data'!$1:$1048576,MATCH($A$31,'Paste Calib Data'!$A:$A,0)+(ROW()-ROW($A$31)),COLUMN())</f>
        <v>3074</v>
      </c>
      <c r="D51" s="15">
        <f>INDEX('Paste Calib Data'!$1:$1048576,MATCH($A$31,'Paste Calib Data'!$A:$A,0)+(ROW()-ROW($A$31)),COLUMN())</f>
        <v>2451.1999999999998</v>
      </c>
      <c r="E51" s="15">
        <f>INDEX('Paste Calib Data'!$1:$1048576,MATCH($A$31,'Paste Calib Data'!$A:$A,0)+(ROW()-ROW($A$31)),COLUMN())</f>
        <v>2077.1999999999998</v>
      </c>
      <c r="F51" s="15">
        <f>INDEX('Paste Calib Data'!$1:$1048576,MATCH($A$31,'Paste Calib Data'!$A:$A,0)+(ROW()-ROW($A$31)),COLUMN())</f>
        <v>1825.2</v>
      </c>
      <c r="G51" s="15">
        <f>INDEX('Paste Calib Data'!$1:$1048576,MATCH($A$31,'Paste Calib Data'!$A:$A,0)+(ROW()-ROW($A$31)),COLUMN())</f>
        <v>1513.2</v>
      </c>
      <c r="H51" s="15">
        <f>INDEX('Paste Calib Data'!$1:$1048576,MATCH($A$31,'Paste Calib Data'!$A:$A,0)+(ROW()-ROW($A$31)),COLUMN())</f>
        <v>1314</v>
      </c>
      <c r="I51" s="15">
        <f>INDEX('Paste Calib Data'!$1:$1048576,MATCH($A$31,'Paste Calib Data'!$A:$A,0)+(ROW()-ROW($A$31)),COLUMN())</f>
        <v>1159.2</v>
      </c>
      <c r="J51" s="15">
        <f>INDEX('Paste Calib Data'!$1:$1048576,MATCH($A$31,'Paste Calib Data'!$A:$A,0)+(ROW()-ROW($A$31)),COLUMN())</f>
        <v>1047.2</v>
      </c>
      <c r="K51" s="15">
        <f>INDEX('Paste Calib Data'!$1:$1048576,MATCH($A$31,'Paste Calib Data'!$A:$A,0)+(ROW()-ROW($A$31)),COLUMN())</f>
        <v>939.2</v>
      </c>
      <c r="L51" s="15">
        <f>INDEX('Paste Calib Data'!$1:$1048576,MATCH($A$31,'Paste Calib Data'!$A:$A,0)+(ROW()-ROW($A$31)),COLUMN())</f>
        <v>800</v>
      </c>
      <c r="M51" s="15">
        <f>INDEX('Paste Calib Data'!$1:$1048576,MATCH($A$31,'Paste Calib Data'!$A:$A,0)+(ROW()-ROW($A$31)),COLUMN())</f>
        <v>741.2</v>
      </c>
      <c r="N51" s="15">
        <f>INDEX('Paste Calib Data'!$1:$1048576,MATCH($A$31,'Paste Calib Data'!$A:$A,0)+(ROW()-ROW($A$31)),COLUMN())</f>
        <v>706</v>
      </c>
      <c r="O51" s="15">
        <f>INDEX('Paste Calib Data'!$1:$1048576,MATCH($A$31,'Paste Calib Data'!$A:$A,0)+(ROW()-ROW($A$31)),COLUMN())</f>
        <v>646</v>
      </c>
      <c r="P51" s="15">
        <f>INDEX('Paste Calib Data'!$1:$1048576,MATCH($A$31,'Paste Calib Data'!$A:$A,0)+(ROW()-ROW($A$31)),COLUMN())</f>
        <v>527.20000000000005</v>
      </c>
      <c r="Q51" s="16">
        <f>INDEX('Paste Calib Data'!$1:$1048576,MATCH($A$31,'Paste Calib Data'!$A:$A,0)+(ROW()-ROW($A$31)),COLUMN())</f>
        <v>497.2</v>
      </c>
      <c r="R51" s="22">
        <f t="shared" si="2"/>
        <v>497.2</v>
      </c>
    </row>
    <row r="52" spans="1:18" x14ac:dyDescent="0.25">
      <c r="A52" s="7">
        <f>INDEX('Paste Calib Data'!$1:$1048576,MATCH($A$31,'Paste Calib Data'!$A:$A,0)+(ROW()-ROW($A$31)),COLUMN())</f>
        <v>51</v>
      </c>
      <c r="B52" s="15">
        <f>INDEX('Paste Calib Data'!$1:$1048576,MATCH($A$31,'Paste Calib Data'!$A:$A,0)+(ROW()-ROW($A$31)),COLUMN())</f>
        <v>0</v>
      </c>
      <c r="C52" s="15">
        <f>INDEX('Paste Calib Data'!$1:$1048576,MATCH($A$31,'Paste Calib Data'!$A:$A,0)+(ROW()-ROW($A$31)),COLUMN())</f>
        <v>3212</v>
      </c>
      <c r="D52" s="15">
        <f>INDEX('Paste Calib Data'!$1:$1048576,MATCH($A$31,'Paste Calib Data'!$A:$A,0)+(ROW()-ROW($A$31)),COLUMN())</f>
        <v>2589.1999999999998</v>
      </c>
      <c r="E52" s="15">
        <f>INDEX('Paste Calib Data'!$1:$1048576,MATCH($A$31,'Paste Calib Data'!$A:$A,0)+(ROW()-ROW($A$31)),COLUMN())</f>
        <v>2198</v>
      </c>
      <c r="F52" s="15">
        <f>INDEX('Paste Calib Data'!$1:$1048576,MATCH($A$31,'Paste Calib Data'!$A:$A,0)+(ROW()-ROW($A$31)),COLUMN())</f>
        <v>1936</v>
      </c>
      <c r="G52" s="15">
        <f>INDEX('Paste Calib Data'!$1:$1048576,MATCH($A$31,'Paste Calib Data'!$A:$A,0)+(ROW()-ROW($A$31)),COLUMN())</f>
        <v>1606</v>
      </c>
      <c r="H52" s="15">
        <f>INDEX('Paste Calib Data'!$1:$1048576,MATCH($A$31,'Paste Calib Data'!$A:$A,0)+(ROW()-ROW($A$31)),COLUMN())</f>
        <v>1397.2</v>
      </c>
      <c r="I52" s="15">
        <f>INDEX('Paste Calib Data'!$1:$1048576,MATCH($A$31,'Paste Calib Data'!$A:$A,0)+(ROW()-ROW($A$31)),COLUMN())</f>
        <v>1242</v>
      </c>
      <c r="J52" s="15">
        <f>INDEX('Paste Calib Data'!$1:$1048576,MATCH($A$31,'Paste Calib Data'!$A:$A,0)+(ROW()-ROW($A$31)),COLUMN())</f>
        <v>1128</v>
      </c>
      <c r="K52" s="15">
        <f>INDEX('Paste Calib Data'!$1:$1048576,MATCH($A$31,'Paste Calib Data'!$A:$A,0)+(ROW()-ROW($A$31)),COLUMN())</f>
        <v>1000</v>
      </c>
      <c r="L52" s="15">
        <f>INDEX('Paste Calib Data'!$1:$1048576,MATCH($A$31,'Paste Calib Data'!$A:$A,0)+(ROW()-ROW($A$31)),COLUMN())</f>
        <v>852</v>
      </c>
      <c r="M52" s="15">
        <f>INDEX('Paste Calib Data'!$1:$1048576,MATCH($A$31,'Paste Calib Data'!$A:$A,0)+(ROW()-ROW($A$31)),COLUMN())</f>
        <v>803.2</v>
      </c>
      <c r="N52" s="15">
        <f>INDEX('Paste Calib Data'!$1:$1048576,MATCH($A$31,'Paste Calib Data'!$A:$A,0)+(ROW()-ROW($A$31)),COLUMN())</f>
        <v>764</v>
      </c>
      <c r="O52" s="15">
        <f>INDEX('Paste Calib Data'!$1:$1048576,MATCH($A$31,'Paste Calib Data'!$A:$A,0)+(ROW()-ROW($A$31)),COLUMN())</f>
        <v>694</v>
      </c>
      <c r="P52" s="15">
        <f>INDEX('Paste Calib Data'!$1:$1048576,MATCH($A$31,'Paste Calib Data'!$A:$A,0)+(ROW()-ROW($A$31)),COLUMN())</f>
        <v>615.20000000000005</v>
      </c>
      <c r="Q52" s="16">
        <f>INDEX('Paste Calib Data'!$1:$1048576,MATCH($A$31,'Paste Calib Data'!$A:$A,0)+(ROW()-ROW($A$31)),COLUMN())</f>
        <v>580</v>
      </c>
      <c r="R52" s="22">
        <f t="shared" si="2"/>
        <v>580</v>
      </c>
    </row>
    <row r="53" spans="1:18" x14ac:dyDescent="0.25">
      <c r="A53" s="7">
        <f>INDEX('Paste Calib Data'!$1:$1048576,MATCH($A$31,'Paste Calib Data'!$A:$A,0)+(ROW()-ROW($A$31)),COLUMN())</f>
        <v>60</v>
      </c>
      <c r="B53" s="15">
        <f>INDEX('Paste Calib Data'!$1:$1048576,MATCH($A$31,'Paste Calib Data'!$A:$A,0)+(ROW()-ROW($A$31)),COLUMN())</f>
        <v>3000</v>
      </c>
      <c r="C53" s="15">
        <f>INDEX('Paste Calib Data'!$1:$1048576,MATCH($A$31,'Paste Calib Data'!$A:$A,0)+(ROW()-ROW($A$31)),COLUMN())</f>
        <v>3623.2</v>
      </c>
      <c r="D53" s="15">
        <f>INDEX('Paste Calib Data'!$1:$1048576,MATCH($A$31,'Paste Calib Data'!$A:$A,0)+(ROW()-ROW($A$31)),COLUMN())</f>
        <v>3000</v>
      </c>
      <c r="E53" s="15">
        <f>INDEX('Paste Calib Data'!$1:$1048576,MATCH($A$31,'Paste Calib Data'!$A:$A,0)+(ROW()-ROW($A$31)),COLUMN())</f>
        <v>2568</v>
      </c>
      <c r="F53" s="15">
        <f>INDEX('Paste Calib Data'!$1:$1048576,MATCH($A$31,'Paste Calib Data'!$A:$A,0)+(ROW()-ROW($A$31)),COLUMN())</f>
        <v>2262</v>
      </c>
      <c r="G53" s="15">
        <f>INDEX('Paste Calib Data'!$1:$1048576,MATCH($A$31,'Paste Calib Data'!$A:$A,0)+(ROW()-ROW($A$31)),COLUMN())</f>
        <v>1885.2</v>
      </c>
      <c r="H53" s="15">
        <f>INDEX('Paste Calib Data'!$1:$1048576,MATCH($A$31,'Paste Calib Data'!$A:$A,0)+(ROW()-ROW($A$31)),COLUMN())</f>
        <v>1651.2</v>
      </c>
      <c r="I53" s="15">
        <f>INDEX('Paste Calib Data'!$1:$1048576,MATCH($A$31,'Paste Calib Data'!$A:$A,0)+(ROW()-ROW($A$31)),COLUMN())</f>
        <v>1471.2</v>
      </c>
      <c r="J53" s="15">
        <f>INDEX('Paste Calib Data'!$1:$1048576,MATCH($A$31,'Paste Calib Data'!$A:$A,0)+(ROW()-ROW($A$31)),COLUMN())</f>
        <v>1344</v>
      </c>
      <c r="K53" s="15">
        <f>INDEX('Paste Calib Data'!$1:$1048576,MATCH($A$31,'Paste Calib Data'!$A:$A,0)+(ROW()-ROW($A$31)),COLUMN())</f>
        <v>1218</v>
      </c>
      <c r="L53" s="15">
        <f>INDEX('Paste Calib Data'!$1:$1048576,MATCH($A$31,'Paste Calib Data'!$A:$A,0)+(ROW()-ROW($A$31)),COLUMN())</f>
        <v>1054</v>
      </c>
      <c r="M53" s="15">
        <f>INDEX('Paste Calib Data'!$1:$1048576,MATCH($A$31,'Paste Calib Data'!$A:$A,0)+(ROW()-ROW($A$31)),COLUMN())</f>
        <v>982</v>
      </c>
      <c r="N53" s="15">
        <f>INDEX('Paste Calib Data'!$1:$1048576,MATCH($A$31,'Paste Calib Data'!$A:$A,0)+(ROW()-ROW($A$31)),COLUMN())</f>
        <v>930</v>
      </c>
      <c r="O53" s="15">
        <f>INDEX('Paste Calib Data'!$1:$1048576,MATCH($A$31,'Paste Calib Data'!$A:$A,0)+(ROW()-ROW($A$31)),COLUMN())</f>
        <v>836</v>
      </c>
      <c r="P53" s="15">
        <f>INDEX('Paste Calib Data'!$1:$1048576,MATCH($A$31,'Paste Calib Data'!$A:$A,0)+(ROW()-ROW($A$31)),COLUMN())</f>
        <v>766</v>
      </c>
      <c r="Q53" s="16">
        <f>INDEX('Paste Calib Data'!$1:$1048576,MATCH($A$31,'Paste Calib Data'!$A:$A,0)+(ROW()-ROW($A$31)),COLUMN())</f>
        <v>722</v>
      </c>
      <c r="R53" s="22">
        <f t="shared" si="2"/>
        <v>722</v>
      </c>
    </row>
    <row r="54" spans="1:18" x14ac:dyDescent="0.25">
      <c r="A54" s="7">
        <f>INDEX('Paste Calib Data'!$1:$1048576,MATCH($A$31,'Paste Calib Data'!$A:$A,0)+(ROW()-ROW($A$31)),COLUMN())</f>
        <v>80</v>
      </c>
      <c r="B54" s="15">
        <f>INDEX('Paste Calib Data'!$1:$1048576,MATCH($A$31,'Paste Calib Data'!$A:$A,0)+(ROW()-ROW($A$31)),COLUMN())</f>
        <v>4750</v>
      </c>
      <c r="C54" s="15">
        <f>INDEX('Paste Calib Data'!$1:$1048576,MATCH($A$31,'Paste Calib Data'!$A:$A,0)+(ROW()-ROW($A$31)),COLUMN())</f>
        <v>4538</v>
      </c>
      <c r="D54" s="15">
        <f>INDEX('Paste Calib Data'!$1:$1048576,MATCH($A$31,'Paste Calib Data'!$A:$A,0)+(ROW()-ROW($A$31)),COLUMN())</f>
        <v>3915.2</v>
      </c>
      <c r="E54" s="15">
        <f>INDEX('Paste Calib Data'!$1:$1048576,MATCH($A$31,'Paste Calib Data'!$A:$A,0)+(ROW()-ROW($A$31)),COLUMN())</f>
        <v>3392</v>
      </c>
      <c r="F54" s="15">
        <f>INDEX('Paste Calib Data'!$1:$1048576,MATCH($A$31,'Paste Calib Data'!$A:$A,0)+(ROW()-ROW($A$31)),COLUMN())</f>
        <v>2983.2</v>
      </c>
      <c r="G54" s="15">
        <f>INDEX('Paste Calib Data'!$1:$1048576,MATCH($A$31,'Paste Calib Data'!$A:$A,0)+(ROW()-ROW($A$31)),COLUMN())</f>
        <v>2505.1999999999998</v>
      </c>
      <c r="H54" s="15">
        <f>INDEX('Paste Calib Data'!$1:$1048576,MATCH($A$31,'Paste Calib Data'!$A:$A,0)+(ROW()-ROW($A$31)),COLUMN())</f>
        <v>2210</v>
      </c>
      <c r="I54" s="15">
        <f>INDEX('Paste Calib Data'!$1:$1048576,MATCH($A$31,'Paste Calib Data'!$A:$A,0)+(ROW()-ROW($A$31)),COLUMN())</f>
        <v>1989.2</v>
      </c>
      <c r="J54" s="15">
        <f>INDEX('Paste Calib Data'!$1:$1048576,MATCH($A$31,'Paste Calib Data'!$A:$A,0)+(ROW()-ROW($A$31)),COLUMN())</f>
        <v>1811.2</v>
      </c>
      <c r="K54" s="15">
        <f>INDEX('Paste Calib Data'!$1:$1048576,MATCH($A$31,'Paste Calib Data'!$A:$A,0)+(ROW()-ROW($A$31)),COLUMN())</f>
        <v>1656</v>
      </c>
      <c r="L54" s="15">
        <f>INDEX('Paste Calib Data'!$1:$1048576,MATCH($A$31,'Paste Calib Data'!$A:$A,0)+(ROW()-ROW($A$31)),COLUMN())</f>
        <v>1459.2</v>
      </c>
      <c r="M54" s="15">
        <f>INDEX('Paste Calib Data'!$1:$1048576,MATCH($A$31,'Paste Calib Data'!$A:$A,0)+(ROW()-ROW($A$31)),COLUMN())</f>
        <v>1371.2</v>
      </c>
      <c r="N54" s="15">
        <f>INDEX('Paste Calib Data'!$1:$1048576,MATCH($A$31,'Paste Calib Data'!$A:$A,0)+(ROW()-ROW($A$31)),COLUMN())</f>
        <v>1304</v>
      </c>
      <c r="O54" s="15">
        <f>INDEX('Paste Calib Data'!$1:$1048576,MATCH($A$31,'Paste Calib Data'!$A:$A,0)+(ROW()-ROW($A$31)),COLUMN())</f>
        <v>1175.2</v>
      </c>
      <c r="P54" s="15">
        <f>INDEX('Paste Calib Data'!$1:$1048576,MATCH($A$31,'Paste Calib Data'!$A:$A,0)+(ROW()-ROW($A$31)),COLUMN())</f>
        <v>1088</v>
      </c>
      <c r="Q54" s="16">
        <f>INDEX('Paste Calib Data'!$1:$1048576,MATCH($A$31,'Paste Calib Data'!$A:$A,0)+(ROW()-ROW($A$31)),COLUMN())</f>
        <v>1026</v>
      </c>
      <c r="R54" s="22">
        <f t="shared" si="2"/>
        <v>1026</v>
      </c>
    </row>
    <row r="55" spans="1:18" x14ac:dyDescent="0.25">
      <c r="A55" s="7">
        <f>INDEX('Paste Calib Data'!$1:$1048576,MATCH($A$31,'Paste Calib Data'!$A:$A,0)+(ROW()-ROW($A$31)),COLUMN())</f>
        <v>100</v>
      </c>
      <c r="B55" s="15">
        <f>INDEX('Paste Calib Data'!$1:$1048576,MATCH($A$31,'Paste Calib Data'!$A:$A,0)+(ROW()-ROW($A$31)),COLUMN())</f>
        <v>5500</v>
      </c>
      <c r="C55" s="15">
        <f>INDEX('Paste Calib Data'!$1:$1048576,MATCH($A$31,'Paste Calib Data'!$A:$A,0)+(ROW()-ROW($A$31)),COLUMN())</f>
        <v>5453.2</v>
      </c>
      <c r="D55" s="15">
        <f>INDEX('Paste Calib Data'!$1:$1048576,MATCH($A$31,'Paste Calib Data'!$A:$A,0)+(ROW()-ROW($A$31)),COLUMN())</f>
        <v>4830</v>
      </c>
      <c r="E55" s="15">
        <f>INDEX('Paste Calib Data'!$1:$1048576,MATCH($A$31,'Paste Calib Data'!$A:$A,0)+(ROW()-ROW($A$31)),COLUMN())</f>
        <v>4216</v>
      </c>
      <c r="F55" s="15">
        <f>INDEX('Paste Calib Data'!$1:$1048576,MATCH($A$31,'Paste Calib Data'!$A:$A,0)+(ROW()-ROW($A$31)),COLUMN())</f>
        <v>3705.2</v>
      </c>
      <c r="G55" s="15">
        <f>INDEX('Paste Calib Data'!$1:$1048576,MATCH($A$31,'Paste Calib Data'!$A:$A,0)+(ROW()-ROW($A$31)),COLUMN())</f>
        <v>3125.2</v>
      </c>
      <c r="H55" s="15">
        <f>INDEX('Paste Calib Data'!$1:$1048576,MATCH($A$31,'Paste Calib Data'!$A:$A,0)+(ROW()-ROW($A$31)),COLUMN())</f>
        <v>2768</v>
      </c>
      <c r="I55" s="15">
        <f>INDEX('Paste Calib Data'!$1:$1048576,MATCH($A$31,'Paste Calib Data'!$A:$A,0)+(ROW()-ROW($A$31)),COLUMN())</f>
        <v>2508</v>
      </c>
      <c r="J55" s="15">
        <f>INDEX('Paste Calib Data'!$1:$1048576,MATCH($A$31,'Paste Calib Data'!$A:$A,0)+(ROW()-ROW($A$31)),COLUMN())</f>
        <v>2290</v>
      </c>
      <c r="K55" s="15">
        <f>INDEX('Paste Calib Data'!$1:$1048576,MATCH($A$31,'Paste Calib Data'!$A:$A,0)+(ROW()-ROW($A$31)),COLUMN())</f>
        <v>2103.1999999999998</v>
      </c>
      <c r="L55" s="15">
        <f>INDEX('Paste Calib Data'!$1:$1048576,MATCH($A$31,'Paste Calib Data'!$A:$A,0)+(ROW()-ROW($A$31)),COLUMN())</f>
        <v>1840</v>
      </c>
      <c r="M55" s="15">
        <f>INDEX('Paste Calib Data'!$1:$1048576,MATCH($A$31,'Paste Calib Data'!$A:$A,0)+(ROW()-ROW($A$31)),COLUMN())</f>
        <v>1740</v>
      </c>
      <c r="N55" s="15">
        <f>INDEX('Paste Calib Data'!$1:$1048576,MATCH($A$31,'Paste Calib Data'!$A:$A,0)+(ROW()-ROW($A$31)),COLUMN())</f>
        <v>1654</v>
      </c>
      <c r="O55" s="15">
        <f>INDEX('Paste Calib Data'!$1:$1048576,MATCH($A$31,'Paste Calib Data'!$A:$A,0)+(ROW()-ROW($A$31)),COLUMN())</f>
        <v>1508</v>
      </c>
      <c r="P55" s="15">
        <f>INDEX('Paste Calib Data'!$1:$1048576,MATCH($A$31,'Paste Calib Data'!$A:$A,0)+(ROW()-ROW($A$31)),COLUMN())</f>
        <v>1396</v>
      </c>
      <c r="Q55" s="16">
        <f>INDEX('Paste Calib Data'!$1:$1048576,MATCH($A$31,'Paste Calib Data'!$A:$A,0)+(ROW()-ROW($A$31)),COLUMN())</f>
        <v>1316</v>
      </c>
      <c r="R55" s="22">
        <f t="shared" si="2"/>
        <v>1316</v>
      </c>
    </row>
    <row r="56" spans="1:18" x14ac:dyDescent="0.25">
      <c r="A56" s="7">
        <f>INDEX('Paste Calib Data'!$1:$1048576,MATCH($A$31,'Paste Calib Data'!$A:$A,0)+(ROW()-ROW($A$31)),COLUMN())</f>
        <v>120</v>
      </c>
      <c r="B56" s="15">
        <f>INDEX('Paste Calib Data'!$1:$1048576,MATCH($A$31,'Paste Calib Data'!$A:$A,0)+(ROW()-ROW($A$31)),COLUMN())</f>
        <v>6300</v>
      </c>
      <c r="C56" s="15">
        <f>INDEX('Paste Calib Data'!$1:$1048576,MATCH($A$31,'Paste Calib Data'!$A:$A,0)+(ROW()-ROW($A$31)),COLUMN())</f>
        <v>6367.2</v>
      </c>
      <c r="D56" s="15">
        <f>INDEX('Paste Calib Data'!$1:$1048576,MATCH($A$31,'Paste Calib Data'!$A:$A,0)+(ROW()-ROW($A$31)),COLUMN())</f>
        <v>5744</v>
      </c>
      <c r="E56" s="15">
        <f>INDEX('Paste Calib Data'!$1:$1048576,MATCH($A$31,'Paste Calib Data'!$A:$A,0)+(ROW()-ROW($A$31)),COLUMN())</f>
        <v>5039.2</v>
      </c>
      <c r="F56" s="15">
        <f>INDEX('Paste Calib Data'!$1:$1048576,MATCH($A$31,'Paste Calib Data'!$A:$A,0)+(ROW()-ROW($A$31)),COLUMN())</f>
        <v>4426</v>
      </c>
      <c r="G56" s="15">
        <f>INDEX('Paste Calib Data'!$1:$1048576,MATCH($A$31,'Paste Calib Data'!$A:$A,0)+(ROW()-ROW($A$31)),COLUMN())</f>
        <v>3745.2</v>
      </c>
      <c r="H56" s="15">
        <f>INDEX('Paste Calib Data'!$1:$1048576,MATCH($A$31,'Paste Calib Data'!$A:$A,0)+(ROW()-ROW($A$31)),COLUMN())</f>
        <v>3327.2</v>
      </c>
      <c r="I56" s="15">
        <f>INDEX('Paste Calib Data'!$1:$1048576,MATCH($A$31,'Paste Calib Data'!$A:$A,0)+(ROW()-ROW($A$31)),COLUMN())</f>
        <v>3028</v>
      </c>
      <c r="J56" s="15">
        <f>INDEX('Paste Calib Data'!$1:$1048576,MATCH($A$31,'Paste Calib Data'!$A:$A,0)+(ROW()-ROW($A$31)),COLUMN())</f>
        <v>2759.2</v>
      </c>
      <c r="K56" s="15">
        <f>INDEX('Paste Calib Data'!$1:$1048576,MATCH($A$31,'Paste Calib Data'!$A:$A,0)+(ROW()-ROW($A$31)),COLUMN())</f>
        <v>2545.1999999999998</v>
      </c>
      <c r="L56" s="15">
        <f>INDEX('Paste Calib Data'!$1:$1048576,MATCH($A$31,'Paste Calib Data'!$A:$A,0)+(ROW()-ROW($A$31)),COLUMN())</f>
        <v>2238</v>
      </c>
      <c r="M56" s="15">
        <f>INDEX('Paste Calib Data'!$1:$1048576,MATCH($A$31,'Paste Calib Data'!$A:$A,0)+(ROW()-ROW($A$31)),COLUMN())</f>
        <v>2102</v>
      </c>
      <c r="N56" s="15">
        <f>INDEX('Paste Calib Data'!$1:$1048576,MATCH($A$31,'Paste Calib Data'!$A:$A,0)+(ROW()-ROW($A$31)),COLUMN())</f>
        <v>2001.2</v>
      </c>
      <c r="O56" s="15">
        <f>INDEX('Paste Calib Data'!$1:$1048576,MATCH($A$31,'Paste Calib Data'!$A:$A,0)+(ROW()-ROW($A$31)),COLUMN())</f>
        <v>1831.2</v>
      </c>
      <c r="P56" s="15">
        <f>INDEX('Paste Calib Data'!$1:$1048576,MATCH($A$31,'Paste Calib Data'!$A:$A,0)+(ROW()-ROW($A$31)),COLUMN())</f>
        <v>1701.2</v>
      </c>
      <c r="Q56" s="16">
        <f>INDEX('Paste Calib Data'!$1:$1048576,MATCH($A$31,'Paste Calib Data'!$A:$A,0)+(ROW()-ROW($A$31)),COLUMN())</f>
        <v>1604</v>
      </c>
      <c r="R56" s="22">
        <f t="shared" si="2"/>
        <v>1604</v>
      </c>
    </row>
    <row r="57" spans="1:18" x14ac:dyDescent="0.25">
      <c r="A57" s="12">
        <f>INDEX('Paste Calib Data'!$1:$1048576,MATCH($A$31,'Paste Calib Data'!$A:$A,0)+(ROW()-ROW($A$31)),COLUMN())</f>
        <v>140</v>
      </c>
      <c r="B57" s="17">
        <f>INDEX('Paste Calib Data'!$1:$1048576,MATCH($A$31,'Paste Calib Data'!$A:$A,0)+(ROW()-ROW($A$31)),COLUMN())</f>
        <v>7400</v>
      </c>
      <c r="C57" s="17">
        <f>INDEX('Paste Calib Data'!$1:$1048576,MATCH($A$31,'Paste Calib Data'!$A:$A,0)+(ROW()-ROW($A$31)),COLUMN())</f>
        <v>7282</v>
      </c>
      <c r="D57" s="17">
        <f>INDEX('Paste Calib Data'!$1:$1048576,MATCH($A$31,'Paste Calib Data'!$A:$A,0)+(ROW()-ROW($A$31)),COLUMN())</f>
        <v>6659.2</v>
      </c>
      <c r="E57" s="17">
        <f>INDEX('Paste Calib Data'!$1:$1048576,MATCH($A$31,'Paste Calib Data'!$A:$A,0)+(ROW()-ROW($A$31)),COLUMN())</f>
        <v>5863.2</v>
      </c>
      <c r="F57" s="17">
        <f>INDEX('Paste Calib Data'!$1:$1048576,MATCH($A$31,'Paste Calib Data'!$A:$A,0)+(ROW()-ROW($A$31)),COLUMN())</f>
        <v>5148</v>
      </c>
      <c r="G57" s="17">
        <f>INDEX('Paste Calib Data'!$1:$1048576,MATCH($A$31,'Paste Calib Data'!$A:$A,0)+(ROW()-ROW($A$31)),COLUMN())</f>
        <v>4365.2</v>
      </c>
      <c r="H57" s="17">
        <f>INDEX('Paste Calib Data'!$1:$1048576,MATCH($A$31,'Paste Calib Data'!$A:$A,0)+(ROW()-ROW($A$31)),COLUMN())</f>
        <v>3885.2</v>
      </c>
      <c r="I57" s="17">
        <f>INDEX('Paste Calib Data'!$1:$1048576,MATCH($A$31,'Paste Calib Data'!$A:$A,0)+(ROW()-ROW($A$31)),COLUMN())</f>
        <v>3547.2</v>
      </c>
      <c r="J57" s="17">
        <f>INDEX('Paste Calib Data'!$1:$1048576,MATCH($A$31,'Paste Calib Data'!$A:$A,0)+(ROW()-ROW($A$31)),COLUMN())</f>
        <v>3228</v>
      </c>
      <c r="K57" s="17">
        <f>INDEX('Paste Calib Data'!$1:$1048576,MATCH($A$31,'Paste Calib Data'!$A:$A,0)+(ROW()-ROW($A$31)),COLUMN())</f>
        <v>2987.2</v>
      </c>
      <c r="L57" s="17">
        <f>INDEX('Paste Calib Data'!$1:$1048576,MATCH($A$31,'Paste Calib Data'!$A:$A,0)+(ROW()-ROW($A$31)),COLUMN())</f>
        <v>2626</v>
      </c>
      <c r="M57" s="17">
        <f>INDEX('Paste Calib Data'!$1:$1048576,MATCH($A$31,'Paste Calib Data'!$A:$A,0)+(ROW()-ROW($A$31)),COLUMN())</f>
        <v>2468</v>
      </c>
      <c r="N57" s="17">
        <f>INDEX('Paste Calib Data'!$1:$1048576,MATCH($A$31,'Paste Calib Data'!$A:$A,0)+(ROW()-ROW($A$31)),COLUMN())</f>
        <v>2350</v>
      </c>
      <c r="O57" s="17">
        <f>INDEX('Paste Calib Data'!$1:$1048576,MATCH($A$31,'Paste Calib Data'!$A:$A,0)+(ROW()-ROW($A$31)),COLUMN())</f>
        <v>2156</v>
      </c>
      <c r="P57" s="17">
        <f>INDEX('Paste Calib Data'!$1:$1048576,MATCH($A$31,'Paste Calib Data'!$A:$A,0)+(ROW()-ROW($A$31)),COLUMN())</f>
        <v>2005.2</v>
      </c>
      <c r="Q57" s="18">
        <f>INDEX('Paste Calib Data'!$1:$1048576,MATCH($A$31,'Paste Calib Data'!$A:$A,0)+(ROW()-ROW($A$31)),COLUMN())</f>
        <v>1890</v>
      </c>
      <c r="R57" s="22">
        <f t="shared" si="2"/>
        <v>1890</v>
      </c>
    </row>
    <row r="58" spans="1:18" x14ac:dyDescent="0.25">
      <c r="A58" s="20">
        <f>A57+1</f>
        <v>141</v>
      </c>
      <c r="B58" s="22">
        <f>B57</f>
        <v>7400</v>
      </c>
      <c r="C58" s="22">
        <f t="shared" ref="C58:R58" si="3">C57</f>
        <v>7282</v>
      </c>
      <c r="D58" s="22">
        <f t="shared" si="3"/>
        <v>6659.2</v>
      </c>
      <c r="E58" s="22">
        <f t="shared" si="3"/>
        <v>5863.2</v>
      </c>
      <c r="F58" s="22">
        <f t="shared" si="3"/>
        <v>5148</v>
      </c>
      <c r="G58" s="22">
        <f t="shared" si="3"/>
        <v>4365.2</v>
      </c>
      <c r="H58" s="22">
        <f t="shared" si="3"/>
        <v>3885.2</v>
      </c>
      <c r="I58" s="22">
        <f t="shared" si="3"/>
        <v>3547.2</v>
      </c>
      <c r="J58" s="22">
        <f t="shared" si="3"/>
        <v>3228</v>
      </c>
      <c r="K58" s="22">
        <f t="shared" si="3"/>
        <v>2987.2</v>
      </c>
      <c r="L58" s="22">
        <f t="shared" si="3"/>
        <v>2626</v>
      </c>
      <c r="M58" s="22">
        <f t="shared" si="3"/>
        <v>2468</v>
      </c>
      <c r="N58" s="22">
        <f t="shared" si="3"/>
        <v>2350</v>
      </c>
      <c r="O58" s="22">
        <f t="shared" si="3"/>
        <v>2156</v>
      </c>
      <c r="P58" s="22">
        <f t="shared" si="3"/>
        <v>2005.2</v>
      </c>
      <c r="Q58" s="22">
        <f t="shared" si="3"/>
        <v>1890</v>
      </c>
      <c r="R58" s="22">
        <f t="shared" si="3"/>
        <v>1890</v>
      </c>
    </row>
    <row r="60" spans="1:18" x14ac:dyDescent="0.25">
      <c r="A60" s="6" t="str">
        <f>IF(ISNUMBER($A$2),CONCATENATE("A9",$A$2,"04"),"E0002")</f>
        <v>E0002</v>
      </c>
      <c r="B60" s="71" t="str">
        <f>INDEX('Paste Calib Data'!$1:$1048576,MATCH($A$60,'Paste Calib Data'!$A:$A,0)+(ROW()-ROW($A$60)),COLUMN())</f>
        <v>Pilot Quantity, Base Table</v>
      </c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2"/>
    </row>
    <row r="61" spans="1:18" x14ac:dyDescent="0.25">
      <c r="A61" s="7"/>
      <c r="B61" s="8" t="str">
        <f>INDEX('Paste Calib Data'!$1:$1048576,MATCH($A$60,'Paste Calib Data'!$A:$A,0)+(ROW()-ROW($A$60)),COLUMN())</f>
        <v>mm3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9"/>
    </row>
    <row r="62" spans="1:18" x14ac:dyDescent="0.25">
      <c r="A62" s="7" t="str">
        <f>INDEX('Paste Calib Data'!$1:$1048576,MATCH($A$60,'Paste Calib Data'!$A:$A,0)+(ROW()-ROW($A$60)),COLUMN())</f>
        <v>RPM</v>
      </c>
      <c r="B62" s="8">
        <f>INDEX('Paste Calib Data'!$1:$1048576,MATCH($A$60,'Paste Calib Data'!$A:$A,0)+(ROW()-ROW($A$60)),COLUMN())</f>
        <v>0</v>
      </c>
      <c r="C62" s="8">
        <f>INDEX('Paste Calib Data'!$1:$1048576,MATCH($A$60,'Paste Calib Data'!$A:$A,0)+(ROW()-ROW($A$60)),COLUMN())</f>
        <v>10</v>
      </c>
      <c r="D62" s="8">
        <f>INDEX('Paste Calib Data'!$1:$1048576,MATCH($A$60,'Paste Calib Data'!$A:$A,0)+(ROW()-ROW($A$60)),COLUMN())</f>
        <v>20</v>
      </c>
      <c r="E62" s="8">
        <f>INDEX('Paste Calib Data'!$1:$1048576,MATCH($A$60,'Paste Calib Data'!$A:$A,0)+(ROW()-ROW($A$60)),COLUMN())</f>
        <v>30</v>
      </c>
      <c r="F62" s="8">
        <f>INDEX('Paste Calib Data'!$1:$1048576,MATCH($A$60,'Paste Calib Data'!$A:$A,0)+(ROW()-ROW($A$60)),COLUMN())</f>
        <v>45</v>
      </c>
      <c r="G62" s="8">
        <f>INDEX('Paste Calib Data'!$1:$1048576,MATCH($A$60,'Paste Calib Data'!$A:$A,0)+(ROW()-ROW($A$60)),COLUMN())</f>
        <v>55</v>
      </c>
      <c r="H62" s="8">
        <f>INDEX('Paste Calib Data'!$1:$1048576,MATCH($A$60,'Paste Calib Data'!$A:$A,0)+(ROW()-ROW($A$60)),COLUMN())</f>
        <v>65</v>
      </c>
      <c r="I62" s="8">
        <f>INDEX('Paste Calib Data'!$1:$1048576,MATCH($A$60,'Paste Calib Data'!$A:$A,0)+(ROW()-ROW($A$60)),COLUMN())</f>
        <v>75</v>
      </c>
      <c r="J62" s="8">
        <f>INDEX('Paste Calib Data'!$1:$1048576,MATCH($A$60,'Paste Calib Data'!$A:$A,0)+(ROW()-ROW($A$60)),COLUMN())</f>
        <v>85</v>
      </c>
      <c r="K62" s="8">
        <f>INDEX('Paste Calib Data'!$1:$1048576,MATCH($A$60,'Paste Calib Data'!$A:$A,0)+(ROW()-ROW($A$60)),COLUMN())</f>
        <v>95</v>
      </c>
      <c r="L62" s="8">
        <f>INDEX('Paste Calib Data'!$1:$1048576,MATCH($A$60,'Paste Calib Data'!$A:$A,0)+(ROW()-ROW($A$60)),COLUMN())</f>
        <v>110</v>
      </c>
      <c r="M62" s="8">
        <f>INDEX('Paste Calib Data'!$1:$1048576,MATCH($A$60,'Paste Calib Data'!$A:$A,0)+(ROW()-ROW($A$60)),COLUMN())</f>
        <v>120</v>
      </c>
      <c r="N62" s="8">
        <f>INDEX('Paste Calib Data'!$1:$1048576,MATCH($A$60,'Paste Calib Data'!$A:$A,0)+(ROW()-ROW($A$60)),COLUMN())</f>
        <v>125</v>
      </c>
      <c r="O62" s="8">
        <f>INDEX('Paste Calib Data'!$1:$1048576,MATCH($A$60,'Paste Calib Data'!$A:$A,0)+(ROW()-ROW($A$60)),COLUMN())</f>
        <v>130</v>
      </c>
      <c r="P62" s="8">
        <f>INDEX('Paste Calib Data'!$1:$1048576,MATCH($A$60,'Paste Calib Data'!$A:$A,0)+(ROW()-ROW($A$60)),COLUMN())</f>
        <v>135</v>
      </c>
      <c r="Q62" s="9">
        <f>INDEX('Paste Calib Data'!$1:$1048576,MATCH($A$60,'Paste Calib Data'!$A:$A,0)+(ROW()-ROW($A$60)),COLUMN())</f>
        <v>140</v>
      </c>
      <c r="R62" s="20">
        <f>Q62+1</f>
        <v>141</v>
      </c>
    </row>
    <row r="63" spans="1:18" x14ac:dyDescent="0.25">
      <c r="A63" s="7">
        <f>INDEX('Paste Calib Data'!$1:$1048576,MATCH($A$60,'Paste Calib Data'!$A:$A,0)+(ROW()-ROW($A$60)),COLUMN())</f>
        <v>620</v>
      </c>
      <c r="B63" s="10">
        <f>INDEX('Paste Calib Data'!$1:$1048576,MATCH($A$60,'Paste Calib Data'!$A:$A,0)+(ROW()-ROW($A$60)),COLUMN())</f>
        <v>1.9701090000000001</v>
      </c>
      <c r="C63" s="10">
        <f>INDEX('Paste Calib Data'!$1:$1048576,MATCH($A$60,'Paste Calib Data'!$A:$A,0)+(ROW()-ROW($A$60)),COLUMN())</f>
        <v>1.9701090000000001</v>
      </c>
      <c r="D63" s="10">
        <f>INDEX('Paste Calib Data'!$1:$1048576,MATCH($A$60,'Paste Calib Data'!$A:$A,0)+(ROW()-ROW($A$60)),COLUMN())</f>
        <v>1.9701090000000001</v>
      </c>
      <c r="E63" s="10">
        <f>INDEX('Paste Calib Data'!$1:$1048576,MATCH($A$60,'Paste Calib Data'!$A:$A,0)+(ROW()-ROW($A$60)),COLUMN())</f>
        <v>2.9891299999999998</v>
      </c>
      <c r="F63" s="10">
        <f>INDEX('Paste Calib Data'!$1:$1048576,MATCH($A$60,'Paste Calib Data'!$A:$A,0)+(ROW()-ROW($A$60)),COLUMN())</f>
        <v>2.9891299999999998</v>
      </c>
      <c r="G63" s="10">
        <f>INDEX('Paste Calib Data'!$1:$1048576,MATCH($A$60,'Paste Calib Data'!$A:$A,0)+(ROW()-ROW($A$60)),COLUMN())</f>
        <v>5.0271739999999996</v>
      </c>
      <c r="H63" s="10">
        <f>INDEX('Paste Calib Data'!$1:$1048576,MATCH($A$60,'Paste Calib Data'!$A:$A,0)+(ROW()-ROW($A$60)),COLUMN())</f>
        <v>5.0271739999999996</v>
      </c>
      <c r="I63" s="10">
        <f>INDEX('Paste Calib Data'!$1:$1048576,MATCH($A$60,'Paste Calib Data'!$A:$A,0)+(ROW()-ROW($A$60)),COLUMN())</f>
        <v>5.9782609999999998</v>
      </c>
      <c r="J63" s="10">
        <f>INDEX('Paste Calib Data'!$1:$1048576,MATCH($A$60,'Paste Calib Data'!$A:$A,0)+(ROW()-ROW($A$60)),COLUMN())</f>
        <v>8.0163049999999991</v>
      </c>
      <c r="K63" s="10">
        <f>INDEX('Paste Calib Data'!$1:$1048576,MATCH($A$60,'Paste Calib Data'!$A:$A,0)+(ROW()-ROW($A$60)),COLUMN())</f>
        <v>8.0163049999999991</v>
      </c>
      <c r="L63" s="10">
        <f>INDEX('Paste Calib Data'!$1:$1048576,MATCH($A$60,'Paste Calib Data'!$A:$A,0)+(ROW()-ROW($A$60)),COLUMN())</f>
        <v>8.0163049999999991</v>
      </c>
      <c r="M63" s="10">
        <f>INDEX('Paste Calib Data'!$1:$1048576,MATCH($A$60,'Paste Calib Data'!$A:$A,0)+(ROW()-ROW($A$60)),COLUMN())</f>
        <v>4.2798910000000001</v>
      </c>
      <c r="N63" s="10">
        <f>INDEX('Paste Calib Data'!$1:$1048576,MATCH($A$60,'Paste Calib Data'!$A:$A,0)+(ROW()-ROW($A$60)),COLUMN())</f>
        <v>4.2798910000000001</v>
      </c>
      <c r="O63" s="10">
        <f>INDEX('Paste Calib Data'!$1:$1048576,MATCH($A$60,'Paste Calib Data'!$A:$A,0)+(ROW()-ROW($A$60)),COLUMN())</f>
        <v>4.2798910000000001</v>
      </c>
      <c r="P63" s="10">
        <f>INDEX('Paste Calib Data'!$1:$1048576,MATCH($A$60,'Paste Calib Data'!$A:$A,0)+(ROW()-ROW($A$60)),COLUMN())</f>
        <v>4.2798910000000001</v>
      </c>
      <c r="Q63" s="11">
        <f>INDEX('Paste Calib Data'!$1:$1048576,MATCH($A$60,'Paste Calib Data'!$A:$A,0)+(ROW()-ROW($A$60)),COLUMN())</f>
        <v>4.2798910000000001</v>
      </c>
      <c r="R63" s="21">
        <f>Q63</f>
        <v>4.2798910000000001</v>
      </c>
    </row>
    <row r="64" spans="1:18" x14ac:dyDescent="0.25">
      <c r="A64" s="7">
        <f>INDEX('Paste Calib Data'!$1:$1048576,MATCH($A$60,'Paste Calib Data'!$A:$A,0)+(ROW()-ROW($A$60)),COLUMN())</f>
        <v>650</v>
      </c>
      <c r="B64" s="10">
        <f>INDEX('Paste Calib Data'!$1:$1048576,MATCH($A$60,'Paste Calib Data'!$A:$A,0)+(ROW()-ROW($A$60)),COLUMN())</f>
        <v>1.9701090000000001</v>
      </c>
      <c r="C64" s="10">
        <f>INDEX('Paste Calib Data'!$1:$1048576,MATCH($A$60,'Paste Calib Data'!$A:$A,0)+(ROW()-ROW($A$60)),COLUMN())</f>
        <v>1.9701090000000001</v>
      </c>
      <c r="D64" s="10">
        <f>INDEX('Paste Calib Data'!$1:$1048576,MATCH($A$60,'Paste Calib Data'!$A:$A,0)+(ROW()-ROW($A$60)),COLUMN())</f>
        <v>1.9701090000000001</v>
      </c>
      <c r="E64" s="10">
        <f>INDEX('Paste Calib Data'!$1:$1048576,MATCH($A$60,'Paste Calib Data'!$A:$A,0)+(ROW()-ROW($A$60)),COLUMN())</f>
        <v>2.9891299999999998</v>
      </c>
      <c r="F64" s="10">
        <f>INDEX('Paste Calib Data'!$1:$1048576,MATCH($A$60,'Paste Calib Data'!$A:$A,0)+(ROW()-ROW($A$60)),COLUMN())</f>
        <v>4.0081519999999999</v>
      </c>
      <c r="G64" s="10">
        <f>INDEX('Paste Calib Data'!$1:$1048576,MATCH($A$60,'Paste Calib Data'!$A:$A,0)+(ROW()-ROW($A$60)),COLUMN())</f>
        <v>5.0271739999999996</v>
      </c>
      <c r="H64" s="10">
        <f>INDEX('Paste Calib Data'!$1:$1048576,MATCH($A$60,'Paste Calib Data'!$A:$A,0)+(ROW()-ROW($A$60)),COLUMN())</f>
        <v>5.0271739999999996</v>
      </c>
      <c r="I64" s="10">
        <f>INDEX('Paste Calib Data'!$1:$1048576,MATCH($A$60,'Paste Calib Data'!$A:$A,0)+(ROW()-ROW($A$60)),COLUMN())</f>
        <v>5.0271739999999996</v>
      </c>
      <c r="J64" s="10">
        <f>INDEX('Paste Calib Data'!$1:$1048576,MATCH($A$60,'Paste Calib Data'!$A:$A,0)+(ROW()-ROW($A$60)),COLUMN())</f>
        <v>4.211957</v>
      </c>
      <c r="K64" s="10">
        <f>INDEX('Paste Calib Data'!$1:$1048576,MATCH($A$60,'Paste Calib Data'!$A:$A,0)+(ROW()-ROW($A$60)),COLUMN())</f>
        <v>4.4157609999999998</v>
      </c>
      <c r="L64" s="10">
        <f>INDEX('Paste Calib Data'!$1:$1048576,MATCH($A$60,'Paste Calib Data'!$A:$A,0)+(ROW()-ROW($A$60)),COLUMN())</f>
        <v>4.4157609999999998</v>
      </c>
      <c r="M64" s="10">
        <f>INDEX('Paste Calib Data'!$1:$1048576,MATCH($A$60,'Paste Calib Data'!$A:$A,0)+(ROW()-ROW($A$60)),COLUMN())</f>
        <v>4.4157609999999998</v>
      </c>
      <c r="N64" s="10">
        <f>INDEX('Paste Calib Data'!$1:$1048576,MATCH($A$60,'Paste Calib Data'!$A:$A,0)+(ROW()-ROW($A$60)),COLUMN())</f>
        <v>4.2798910000000001</v>
      </c>
      <c r="O64" s="10">
        <f>INDEX('Paste Calib Data'!$1:$1048576,MATCH($A$60,'Paste Calib Data'!$A:$A,0)+(ROW()-ROW($A$60)),COLUMN())</f>
        <v>4.2798910000000001</v>
      </c>
      <c r="P64" s="10">
        <f>INDEX('Paste Calib Data'!$1:$1048576,MATCH($A$60,'Paste Calib Data'!$A:$A,0)+(ROW()-ROW($A$60)),COLUMN())</f>
        <v>4.2798910000000001</v>
      </c>
      <c r="Q64" s="11">
        <f>INDEX('Paste Calib Data'!$1:$1048576,MATCH($A$60,'Paste Calib Data'!$A:$A,0)+(ROW()-ROW($A$60)),COLUMN())</f>
        <v>4.2798910000000001</v>
      </c>
      <c r="R64" s="21">
        <f t="shared" ref="R64:R81" si="4">Q64</f>
        <v>4.2798910000000001</v>
      </c>
    </row>
    <row r="65" spans="1:18" x14ac:dyDescent="0.25">
      <c r="A65" s="7">
        <f>INDEX('Paste Calib Data'!$1:$1048576,MATCH($A$60,'Paste Calib Data'!$A:$A,0)+(ROW()-ROW($A$60)),COLUMN())</f>
        <v>800</v>
      </c>
      <c r="B65" s="10">
        <f>INDEX('Paste Calib Data'!$1:$1048576,MATCH($A$60,'Paste Calib Data'!$A:$A,0)+(ROW()-ROW($A$60)),COLUMN())</f>
        <v>1.9701090000000001</v>
      </c>
      <c r="C65" s="10">
        <f>INDEX('Paste Calib Data'!$1:$1048576,MATCH($A$60,'Paste Calib Data'!$A:$A,0)+(ROW()-ROW($A$60)),COLUMN())</f>
        <v>1.9701090000000001</v>
      </c>
      <c r="D65" s="10">
        <f>INDEX('Paste Calib Data'!$1:$1048576,MATCH($A$60,'Paste Calib Data'!$A:$A,0)+(ROW()-ROW($A$60)),COLUMN())</f>
        <v>2.5135869999999998</v>
      </c>
      <c r="E65" s="10">
        <f>INDEX('Paste Calib Data'!$1:$1048576,MATCH($A$60,'Paste Calib Data'!$A:$A,0)+(ROW()-ROW($A$60)),COLUMN())</f>
        <v>3.6684779999999999</v>
      </c>
      <c r="F65" s="10">
        <f>INDEX('Paste Calib Data'!$1:$1048576,MATCH($A$60,'Paste Calib Data'!$A:$A,0)+(ROW()-ROW($A$60)),COLUMN())</f>
        <v>3.6684779999999999</v>
      </c>
      <c r="G65" s="10">
        <f>INDEX('Paste Calib Data'!$1:$1048576,MATCH($A$60,'Paste Calib Data'!$A:$A,0)+(ROW()-ROW($A$60)),COLUMN())</f>
        <v>5.0271739999999996</v>
      </c>
      <c r="H65" s="10">
        <f>INDEX('Paste Calib Data'!$1:$1048576,MATCH($A$60,'Paste Calib Data'!$A:$A,0)+(ROW()-ROW($A$60)),COLUMN())</f>
        <v>5.0271739999999996</v>
      </c>
      <c r="I65" s="10">
        <f>INDEX('Paste Calib Data'!$1:$1048576,MATCH($A$60,'Paste Calib Data'!$A:$A,0)+(ROW()-ROW($A$60)),COLUMN())</f>
        <v>5.0271739999999996</v>
      </c>
      <c r="J65" s="10">
        <f>INDEX('Paste Calib Data'!$1:$1048576,MATCH($A$60,'Paste Calib Data'!$A:$A,0)+(ROW()-ROW($A$60)),COLUMN())</f>
        <v>4.0081519999999999</v>
      </c>
      <c r="K65" s="10">
        <f>INDEX('Paste Calib Data'!$1:$1048576,MATCH($A$60,'Paste Calib Data'!$A:$A,0)+(ROW()-ROW($A$60)),COLUMN())</f>
        <v>4.8233699999999997</v>
      </c>
      <c r="L65" s="10">
        <f>INDEX('Paste Calib Data'!$1:$1048576,MATCH($A$60,'Paste Calib Data'!$A:$A,0)+(ROW()-ROW($A$60)),COLUMN())</f>
        <v>5.2309780000000003</v>
      </c>
      <c r="M65" s="10">
        <f>INDEX('Paste Calib Data'!$1:$1048576,MATCH($A$60,'Paste Calib Data'!$A:$A,0)+(ROW()-ROW($A$60)),COLUMN())</f>
        <v>5.2309780000000003</v>
      </c>
      <c r="N65" s="10">
        <f>INDEX('Paste Calib Data'!$1:$1048576,MATCH($A$60,'Paste Calib Data'!$A:$A,0)+(ROW()-ROW($A$60)),COLUMN())</f>
        <v>3.6684779999999999</v>
      </c>
      <c r="O65" s="10">
        <f>INDEX('Paste Calib Data'!$1:$1048576,MATCH($A$60,'Paste Calib Data'!$A:$A,0)+(ROW()-ROW($A$60)),COLUMN())</f>
        <v>3.6684779999999999</v>
      </c>
      <c r="P65" s="10">
        <f>INDEX('Paste Calib Data'!$1:$1048576,MATCH($A$60,'Paste Calib Data'!$A:$A,0)+(ROW()-ROW($A$60)),COLUMN())</f>
        <v>3.6684779999999999</v>
      </c>
      <c r="Q65" s="11">
        <f>INDEX('Paste Calib Data'!$1:$1048576,MATCH($A$60,'Paste Calib Data'!$A:$A,0)+(ROW()-ROW($A$60)),COLUMN())</f>
        <v>3.6684779999999999</v>
      </c>
      <c r="R65" s="21">
        <f t="shared" si="4"/>
        <v>3.6684779999999999</v>
      </c>
    </row>
    <row r="66" spans="1:18" x14ac:dyDescent="0.25">
      <c r="A66" s="7">
        <f>INDEX('Paste Calib Data'!$1:$1048576,MATCH($A$60,'Paste Calib Data'!$A:$A,0)+(ROW()-ROW($A$60)),COLUMN())</f>
        <v>1000</v>
      </c>
      <c r="B66" s="10">
        <f>INDEX('Paste Calib Data'!$1:$1048576,MATCH($A$60,'Paste Calib Data'!$A:$A,0)+(ROW()-ROW($A$60)),COLUMN())</f>
        <v>1.9701090000000001</v>
      </c>
      <c r="C66" s="10">
        <f>INDEX('Paste Calib Data'!$1:$1048576,MATCH($A$60,'Paste Calib Data'!$A:$A,0)+(ROW()-ROW($A$60)),COLUMN())</f>
        <v>3.6005440000000002</v>
      </c>
      <c r="D66" s="10">
        <f>INDEX('Paste Calib Data'!$1:$1048576,MATCH($A$60,'Paste Calib Data'!$A:$A,0)+(ROW()-ROW($A$60)),COLUMN())</f>
        <v>3.6005440000000002</v>
      </c>
      <c r="E66" s="10">
        <f>INDEX('Paste Calib Data'!$1:$1048576,MATCH($A$60,'Paste Calib Data'!$A:$A,0)+(ROW()-ROW($A$60)),COLUMN())</f>
        <v>3.6005440000000002</v>
      </c>
      <c r="F66" s="10">
        <f>INDEX('Paste Calib Data'!$1:$1048576,MATCH($A$60,'Paste Calib Data'!$A:$A,0)+(ROW()-ROW($A$60)),COLUMN())</f>
        <v>3.6005440000000002</v>
      </c>
      <c r="G66" s="10">
        <f>INDEX('Paste Calib Data'!$1:$1048576,MATCH($A$60,'Paste Calib Data'!$A:$A,0)+(ROW()-ROW($A$60)),COLUMN())</f>
        <v>5.0271739999999996</v>
      </c>
      <c r="H66" s="10">
        <f>INDEX('Paste Calib Data'!$1:$1048576,MATCH($A$60,'Paste Calib Data'!$A:$A,0)+(ROW()-ROW($A$60)),COLUMN())</f>
        <v>5.0271739999999996</v>
      </c>
      <c r="I66" s="10">
        <f>INDEX('Paste Calib Data'!$1:$1048576,MATCH($A$60,'Paste Calib Data'!$A:$A,0)+(ROW()-ROW($A$60)),COLUMN())</f>
        <v>5.0271739999999996</v>
      </c>
      <c r="J66" s="10">
        <f>INDEX('Paste Calib Data'!$1:$1048576,MATCH($A$60,'Paste Calib Data'!$A:$A,0)+(ROW()-ROW($A$60)),COLUMN())</f>
        <v>5.0271739999999996</v>
      </c>
      <c r="K66" s="10">
        <f>INDEX('Paste Calib Data'!$1:$1048576,MATCH($A$60,'Paste Calib Data'!$A:$A,0)+(ROW()-ROW($A$60)),COLUMN())</f>
        <v>5.774457</v>
      </c>
      <c r="L66" s="10">
        <f>INDEX('Paste Calib Data'!$1:$1048576,MATCH($A$60,'Paste Calib Data'!$A:$A,0)+(ROW()-ROW($A$60)),COLUMN())</f>
        <v>5.9782609999999998</v>
      </c>
      <c r="M66" s="10">
        <f>INDEX('Paste Calib Data'!$1:$1048576,MATCH($A$60,'Paste Calib Data'!$A:$A,0)+(ROW()-ROW($A$60)),COLUMN())</f>
        <v>5.9782609999999998</v>
      </c>
      <c r="N66" s="10">
        <f>INDEX('Paste Calib Data'!$1:$1048576,MATCH($A$60,'Paste Calib Data'!$A:$A,0)+(ROW()-ROW($A$60)),COLUMN())</f>
        <v>3.8043480000000001</v>
      </c>
      <c r="O66" s="10">
        <f>INDEX('Paste Calib Data'!$1:$1048576,MATCH($A$60,'Paste Calib Data'!$A:$A,0)+(ROW()-ROW($A$60)),COLUMN())</f>
        <v>3.8043480000000001</v>
      </c>
      <c r="P66" s="10">
        <f>INDEX('Paste Calib Data'!$1:$1048576,MATCH($A$60,'Paste Calib Data'!$A:$A,0)+(ROW()-ROW($A$60)),COLUMN())</f>
        <v>3.8043480000000001</v>
      </c>
      <c r="Q66" s="11">
        <f>INDEX('Paste Calib Data'!$1:$1048576,MATCH($A$60,'Paste Calib Data'!$A:$A,0)+(ROW()-ROW($A$60)),COLUMN())</f>
        <v>3.8043480000000001</v>
      </c>
      <c r="R66" s="21">
        <f t="shared" si="4"/>
        <v>3.8043480000000001</v>
      </c>
    </row>
    <row r="67" spans="1:18" x14ac:dyDescent="0.25">
      <c r="A67" s="7">
        <f>INDEX('Paste Calib Data'!$1:$1048576,MATCH($A$60,'Paste Calib Data'!$A:$A,0)+(ROW()-ROW($A$60)),COLUMN())</f>
        <v>1200</v>
      </c>
      <c r="B67" s="10">
        <f>INDEX('Paste Calib Data'!$1:$1048576,MATCH($A$60,'Paste Calib Data'!$A:$A,0)+(ROW()-ROW($A$60)),COLUMN())</f>
        <v>1.9701090000000001</v>
      </c>
      <c r="C67" s="10">
        <f>INDEX('Paste Calib Data'!$1:$1048576,MATCH($A$60,'Paste Calib Data'!$A:$A,0)+(ROW()-ROW($A$60)),COLUMN())</f>
        <v>2.9891299999999998</v>
      </c>
      <c r="D67" s="10">
        <f>INDEX('Paste Calib Data'!$1:$1048576,MATCH($A$60,'Paste Calib Data'!$A:$A,0)+(ROW()-ROW($A$60)),COLUMN())</f>
        <v>3.6684779999999999</v>
      </c>
      <c r="E67" s="10">
        <f>INDEX('Paste Calib Data'!$1:$1048576,MATCH($A$60,'Paste Calib Data'!$A:$A,0)+(ROW()-ROW($A$60)),COLUMN())</f>
        <v>4.0081519999999999</v>
      </c>
      <c r="F67" s="10">
        <f>INDEX('Paste Calib Data'!$1:$1048576,MATCH($A$60,'Paste Calib Data'!$A:$A,0)+(ROW()-ROW($A$60)),COLUMN())</f>
        <v>4.0081519999999999</v>
      </c>
      <c r="G67" s="10">
        <f>INDEX('Paste Calib Data'!$1:$1048576,MATCH($A$60,'Paste Calib Data'!$A:$A,0)+(ROW()-ROW($A$60)),COLUMN())</f>
        <v>4.4836960000000001</v>
      </c>
      <c r="H67" s="10">
        <f>INDEX('Paste Calib Data'!$1:$1048576,MATCH($A$60,'Paste Calib Data'!$A:$A,0)+(ROW()-ROW($A$60)),COLUMN())</f>
        <v>4.4836960000000001</v>
      </c>
      <c r="I67" s="10">
        <f>INDEX('Paste Calib Data'!$1:$1048576,MATCH($A$60,'Paste Calib Data'!$A:$A,0)+(ROW()-ROW($A$60)),COLUMN())</f>
        <v>5.0271739999999996</v>
      </c>
      <c r="J67" s="10">
        <f>INDEX('Paste Calib Data'!$1:$1048576,MATCH($A$60,'Paste Calib Data'!$A:$A,0)+(ROW()-ROW($A$60)),COLUMN())</f>
        <v>5.0271739999999996</v>
      </c>
      <c r="K67" s="10">
        <f>INDEX('Paste Calib Data'!$1:$1048576,MATCH($A$60,'Paste Calib Data'!$A:$A,0)+(ROW()-ROW($A$60)),COLUMN())</f>
        <v>5.9782609999999998</v>
      </c>
      <c r="L67" s="10">
        <f>INDEX('Paste Calib Data'!$1:$1048576,MATCH($A$60,'Paste Calib Data'!$A:$A,0)+(ROW()-ROW($A$60)),COLUMN())</f>
        <v>5.9782609999999998</v>
      </c>
      <c r="M67" s="10">
        <f>INDEX('Paste Calib Data'!$1:$1048576,MATCH($A$60,'Paste Calib Data'!$A:$A,0)+(ROW()-ROW($A$60)),COLUMN())</f>
        <v>5.9782609999999998</v>
      </c>
      <c r="N67" s="10">
        <f>INDEX('Paste Calib Data'!$1:$1048576,MATCH($A$60,'Paste Calib Data'!$A:$A,0)+(ROW()-ROW($A$60)),COLUMN())</f>
        <v>5.9782609999999998</v>
      </c>
      <c r="O67" s="10">
        <f>INDEX('Paste Calib Data'!$1:$1048576,MATCH($A$60,'Paste Calib Data'!$A:$A,0)+(ROW()-ROW($A$60)),COLUMN())</f>
        <v>5.9782609999999998</v>
      </c>
      <c r="P67" s="10">
        <f>INDEX('Paste Calib Data'!$1:$1048576,MATCH($A$60,'Paste Calib Data'!$A:$A,0)+(ROW()-ROW($A$60)),COLUMN())</f>
        <v>5.9782609999999998</v>
      </c>
      <c r="Q67" s="11">
        <f>INDEX('Paste Calib Data'!$1:$1048576,MATCH($A$60,'Paste Calib Data'!$A:$A,0)+(ROW()-ROW($A$60)),COLUMN())</f>
        <v>5.9782609999999998</v>
      </c>
      <c r="R67" s="21">
        <f t="shared" si="4"/>
        <v>5.9782609999999998</v>
      </c>
    </row>
    <row r="68" spans="1:18" x14ac:dyDescent="0.25">
      <c r="A68" s="7">
        <f>INDEX('Paste Calib Data'!$1:$1048576,MATCH($A$60,'Paste Calib Data'!$A:$A,0)+(ROW()-ROW($A$60)),COLUMN())</f>
        <v>1400</v>
      </c>
      <c r="B68" s="10">
        <f>INDEX('Paste Calib Data'!$1:$1048576,MATCH($A$60,'Paste Calib Data'!$A:$A,0)+(ROW()-ROW($A$60)),COLUMN())</f>
        <v>1.9701090000000001</v>
      </c>
      <c r="C68" s="10">
        <f>INDEX('Paste Calib Data'!$1:$1048576,MATCH($A$60,'Paste Calib Data'!$A:$A,0)+(ROW()-ROW($A$60)),COLUMN())</f>
        <v>2.3097829999999999</v>
      </c>
      <c r="D68" s="10">
        <f>INDEX('Paste Calib Data'!$1:$1048576,MATCH($A$60,'Paste Calib Data'!$A:$A,0)+(ROW()-ROW($A$60)),COLUMN())</f>
        <v>3.1929349999999999</v>
      </c>
      <c r="E68" s="10">
        <f>INDEX('Paste Calib Data'!$1:$1048576,MATCH($A$60,'Paste Calib Data'!$A:$A,0)+(ROW()-ROW($A$60)),COLUMN())</f>
        <v>3.5326089999999999</v>
      </c>
      <c r="F68" s="10">
        <f>INDEX('Paste Calib Data'!$1:$1048576,MATCH($A$60,'Paste Calib Data'!$A:$A,0)+(ROW()-ROW($A$60)),COLUMN())</f>
        <v>4.0081519999999999</v>
      </c>
      <c r="G68" s="10">
        <f>INDEX('Paste Calib Data'!$1:$1048576,MATCH($A$60,'Paste Calib Data'!$A:$A,0)+(ROW()-ROW($A$60)),COLUMN())</f>
        <v>4.2798910000000001</v>
      </c>
      <c r="H68" s="10">
        <f>INDEX('Paste Calib Data'!$1:$1048576,MATCH($A$60,'Paste Calib Data'!$A:$A,0)+(ROW()-ROW($A$60)),COLUMN())</f>
        <v>4.2798910000000001</v>
      </c>
      <c r="I68" s="10">
        <f>INDEX('Paste Calib Data'!$1:$1048576,MATCH($A$60,'Paste Calib Data'!$A:$A,0)+(ROW()-ROW($A$60)),COLUMN())</f>
        <v>4.0760870000000002</v>
      </c>
      <c r="J68" s="10">
        <f>INDEX('Paste Calib Data'!$1:$1048576,MATCH($A$60,'Paste Calib Data'!$A:$A,0)+(ROW()-ROW($A$60)),COLUMN())</f>
        <v>4.8233699999999997</v>
      </c>
      <c r="K68" s="10">
        <f>INDEX('Paste Calib Data'!$1:$1048576,MATCH($A$60,'Paste Calib Data'!$A:$A,0)+(ROW()-ROW($A$60)),COLUMN())</f>
        <v>6.9972830000000004</v>
      </c>
      <c r="L68" s="10">
        <f>INDEX('Paste Calib Data'!$1:$1048576,MATCH($A$60,'Paste Calib Data'!$A:$A,0)+(ROW()-ROW($A$60)),COLUMN())</f>
        <v>9.1032609999999998</v>
      </c>
      <c r="M68" s="10">
        <f>INDEX('Paste Calib Data'!$1:$1048576,MATCH($A$60,'Paste Calib Data'!$A:$A,0)+(ROW()-ROW($A$60)),COLUMN())</f>
        <v>9.9864130000000007</v>
      </c>
      <c r="N68" s="10">
        <f>INDEX('Paste Calib Data'!$1:$1048576,MATCH($A$60,'Paste Calib Data'!$A:$A,0)+(ROW()-ROW($A$60)),COLUMN())</f>
        <v>10.190218</v>
      </c>
      <c r="O68" s="10">
        <f>INDEX('Paste Calib Data'!$1:$1048576,MATCH($A$60,'Paste Calib Data'!$A:$A,0)+(ROW()-ROW($A$60)),COLUMN())</f>
        <v>10.394022</v>
      </c>
      <c r="P68" s="10">
        <f>INDEX('Paste Calib Data'!$1:$1048576,MATCH($A$60,'Paste Calib Data'!$A:$A,0)+(ROW()-ROW($A$60)),COLUMN())</f>
        <v>11.005435</v>
      </c>
      <c r="Q68" s="11">
        <f>INDEX('Paste Calib Data'!$1:$1048576,MATCH($A$60,'Paste Calib Data'!$A:$A,0)+(ROW()-ROW($A$60)),COLUMN())</f>
        <v>11.684782999999999</v>
      </c>
      <c r="R68" s="21">
        <f t="shared" si="4"/>
        <v>11.684782999999999</v>
      </c>
    </row>
    <row r="69" spans="1:18" x14ac:dyDescent="0.25">
      <c r="A69" s="7">
        <f>INDEX('Paste Calib Data'!$1:$1048576,MATCH($A$60,'Paste Calib Data'!$A:$A,0)+(ROW()-ROW($A$60)),COLUMN())</f>
        <v>1550</v>
      </c>
      <c r="B69" s="10">
        <f>INDEX('Paste Calib Data'!$1:$1048576,MATCH($A$60,'Paste Calib Data'!$A:$A,0)+(ROW()-ROW($A$60)),COLUMN())</f>
        <v>1.9701090000000001</v>
      </c>
      <c r="C69" s="10">
        <f>INDEX('Paste Calib Data'!$1:$1048576,MATCH($A$60,'Paste Calib Data'!$A:$A,0)+(ROW()-ROW($A$60)),COLUMN())</f>
        <v>2.3097829999999999</v>
      </c>
      <c r="D69" s="10">
        <f>INDEX('Paste Calib Data'!$1:$1048576,MATCH($A$60,'Paste Calib Data'!$A:$A,0)+(ROW()-ROW($A$60)),COLUMN())</f>
        <v>4.0081519999999999</v>
      </c>
      <c r="E69" s="10">
        <f>INDEX('Paste Calib Data'!$1:$1048576,MATCH($A$60,'Paste Calib Data'!$A:$A,0)+(ROW()-ROW($A$60)),COLUMN())</f>
        <v>4.0081519999999999</v>
      </c>
      <c r="F69" s="10">
        <f>INDEX('Paste Calib Data'!$1:$1048576,MATCH($A$60,'Paste Calib Data'!$A:$A,0)+(ROW()-ROW($A$60)),COLUMN())</f>
        <v>4.0081519999999999</v>
      </c>
      <c r="G69" s="10">
        <f>INDEX('Paste Calib Data'!$1:$1048576,MATCH($A$60,'Paste Calib Data'!$A:$A,0)+(ROW()-ROW($A$60)),COLUMN())</f>
        <v>4.4836960000000001</v>
      </c>
      <c r="H69" s="10">
        <f>INDEX('Paste Calib Data'!$1:$1048576,MATCH($A$60,'Paste Calib Data'!$A:$A,0)+(ROW()-ROW($A$60)),COLUMN())</f>
        <v>4.4836960000000001</v>
      </c>
      <c r="I69" s="10">
        <f>INDEX('Paste Calib Data'!$1:$1048576,MATCH($A$60,'Paste Calib Data'!$A:$A,0)+(ROW()-ROW($A$60)),COLUMN())</f>
        <v>4.6195649999999997</v>
      </c>
      <c r="J69" s="10">
        <f>INDEX('Paste Calib Data'!$1:$1048576,MATCH($A$60,'Paste Calib Data'!$A:$A,0)+(ROW()-ROW($A$60)),COLUMN())</f>
        <v>5.5027179999999998</v>
      </c>
      <c r="K69" s="10">
        <f>INDEX('Paste Calib Data'!$1:$1048576,MATCH($A$60,'Paste Calib Data'!$A:$A,0)+(ROW()-ROW($A$60)),COLUMN())</f>
        <v>6.5217390000000002</v>
      </c>
      <c r="L69" s="10">
        <f>INDEX('Paste Calib Data'!$1:$1048576,MATCH($A$60,'Paste Calib Data'!$A:$A,0)+(ROW()-ROW($A$60)),COLUMN())</f>
        <v>8.899457</v>
      </c>
      <c r="M69" s="10">
        <f>INDEX('Paste Calib Data'!$1:$1048576,MATCH($A$60,'Paste Calib Data'!$A:$A,0)+(ROW()-ROW($A$60)),COLUMN())</f>
        <v>11.005435</v>
      </c>
      <c r="N69" s="10">
        <f>INDEX('Paste Calib Data'!$1:$1048576,MATCH($A$60,'Paste Calib Data'!$A:$A,0)+(ROW()-ROW($A$60)),COLUMN())</f>
        <v>11.480978</v>
      </c>
      <c r="O69" s="10">
        <f>INDEX('Paste Calib Data'!$1:$1048576,MATCH($A$60,'Paste Calib Data'!$A:$A,0)+(ROW()-ROW($A$60)),COLUMN())</f>
        <v>12.228261</v>
      </c>
      <c r="P69" s="10">
        <f>INDEX('Paste Calib Data'!$1:$1048576,MATCH($A$60,'Paste Calib Data'!$A:$A,0)+(ROW()-ROW($A$60)),COLUMN())</f>
        <v>12.975543999999999</v>
      </c>
      <c r="Q69" s="11">
        <f>INDEX('Paste Calib Data'!$1:$1048576,MATCH($A$60,'Paste Calib Data'!$A:$A,0)+(ROW()-ROW($A$60)),COLUMN())</f>
        <v>12.975543999999999</v>
      </c>
      <c r="R69" s="21">
        <f t="shared" si="4"/>
        <v>12.975543999999999</v>
      </c>
    </row>
    <row r="70" spans="1:18" x14ac:dyDescent="0.25">
      <c r="A70" s="7">
        <f>INDEX('Paste Calib Data'!$1:$1048576,MATCH($A$60,'Paste Calib Data'!$A:$A,0)+(ROW()-ROW($A$60)),COLUMN())</f>
        <v>1700</v>
      </c>
      <c r="B70" s="10">
        <f>INDEX('Paste Calib Data'!$1:$1048576,MATCH($A$60,'Paste Calib Data'!$A:$A,0)+(ROW()-ROW($A$60)),COLUMN())</f>
        <v>1.9701090000000001</v>
      </c>
      <c r="C70" s="10">
        <f>INDEX('Paste Calib Data'!$1:$1048576,MATCH($A$60,'Paste Calib Data'!$A:$A,0)+(ROW()-ROW($A$60)),COLUMN())</f>
        <v>2.3097829999999999</v>
      </c>
      <c r="D70" s="10">
        <f>INDEX('Paste Calib Data'!$1:$1048576,MATCH($A$60,'Paste Calib Data'!$A:$A,0)+(ROW()-ROW($A$60)),COLUMN())</f>
        <v>4.0081519999999999</v>
      </c>
      <c r="E70" s="10">
        <f>INDEX('Paste Calib Data'!$1:$1048576,MATCH($A$60,'Paste Calib Data'!$A:$A,0)+(ROW()-ROW($A$60)),COLUMN())</f>
        <v>4.0760870000000002</v>
      </c>
      <c r="F70" s="10">
        <f>INDEX('Paste Calib Data'!$1:$1048576,MATCH($A$60,'Paste Calib Data'!$A:$A,0)+(ROW()-ROW($A$60)),COLUMN())</f>
        <v>4.0081519999999999</v>
      </c>
      <c r="G70" s="10">
        <f>INDEX('Paste Calib Data'!$1:$1048576,MATCH($A$60,'Paste Calib Data'!$A:$A,0)+(ROW()-ROW($A$60)),COLUMN())</f>
        <v>4.4836960000000001</v>
      </c>
      <c r="H70" s="10">
        <f>INDEX('Paste Calib Data'!$1:$1048576,MATCH($A$60,'Paste Calib Data'!$A:$A,0)+(ROW()-ROW($A$60)),COLUMN())</f>
        <v>4.8233699999999997</v>
      </c>
      <c r="I70" s="10">
        <f>INDEX('Paste Calib Data'!$1:$1048576,MATCH($A$60,'Paste Calib Data'!$A:$A,0)+(ROW()-ROW($A$60)),COLUMN())</f>
        <v>5.9782609999999998</v>
      </c>
      <c r="J70" s="10">
        <f>INDEX('Paste Calib Data'!$1:$1048576,MATCH($A$60,'Paste Calib Data'!$A:$A,0)+(ROW()-ROW($A$60)),COLUMN())</f>
        <v>8.6277179999999998</v>
      </c>
      <c r="K70" s="10">
        <f>INDEX('Paste Calib Data'!$1:$1048576,MATCH($A$60,'Paste Calib Data'!$A:$A,0)+(ROW()-ROW($A$60)),COLUMN())</f>
        <v>9.9864130000000007</v>
      </c>
      <c r="L70" s="10">
        <f>INDEX('Paste Calib Data'!$1:$1048576,MATCH($A$60,'Paste Calib Data'!$A:$A,0)+(ROW()-ROW($A$60)),COLUMN())</f>
        <v>11.277174</v>
      </c>
      <c r="M70" s="10">
        <f>INDEX('Paste Calib Data'!$1:$1048576,MATCH($A$60,'Paste Calib Data'!$A:$A,0)+(ROW()-ROW($A$60)),COLUMN())</f>
        <v>12.228261</v>
      </c>
      <c r="N70" s="10">
        <f>INDEX('Paste Calib Data'!$1:$1048576,MATCH($A$60,'Paste Calib Data'!$A:$A,0)+(ROW()-ROW($A$60)),COLUMN())</f>
        <v>13.519022</v>
      </c>
      <c r="O70" s="10">
        <f>INDEX('Paste Calib Data'!$1:$1048576,MATCH($A$60,'Paste Calib Data'!$A:$A,0)+(ROW()-ROW($A$60)),COLUMN())</f>
        <v>14.198370000000001</v>
      </c>
      <c r="P70" s="10">
        <f>INDEX('Paste Calib Data'!$1:$1048576,MATCH($A$60,'Paste Calib Data'!$A:$A,0)+(ROW()-ROW($A$60)),COLUMN())</f>
        <v>13.994566000000001</v>
      </c>
      <c r="Q70" s="11">
        <f>INDEX('Paste Calib Data'!$1:$1048576,MATCH($A$60,'Paste Calib Data'!$A:$A,0)+(ROW()-ROW($A$60)),COLUMN())</f>
        <v>13.994566000000001</v>
      </c>
      <c r="R70" s="21">
        <f t="shared" si="4"/>
        <v>13.994566000000001</v>
      </c>
    </row>
    <row r="71" spans="1:18" x14ac:dyDescent="0.25">
      <c r="A71" s="7">
        <f>INDEX('Paste Calib Data'!$1:$1048576,MATCH($A$60,'Paste Calib Data'!$A:$A,0)+(ROW()-ROW($A$60)),COLUMN())</f>
        <v>1800</v>
      </c>
      <c r="B71" s="10">
        <f>INDEX('Paste Calib Data'!$1:$1048576,MATCH($A$60,'Paste Calib Data'!$A:$A,0)+(ROW()-ROW($A$60)),COLUMN())</f>
        <v>1.9701090000000001</v>
      </c>
      <c r="C71" s="10">
        <f>INDEX('Paste Calib Data'!$1:$1048576,MATCH($A$60,'Paste Calib Data'!$A:$A,0)+(ROW()-ROW($A$60)),COLUMN())</f>
        <v>2.3777170000000001</v>
      </c>
      <c r="D71" s="10">
        <f>INDEX('Paste Calib Data'!$1:$1048576,MATCH($A$60,'Paste Calib Data'!$A:$A,0)+(ROW()-ROW($A$60)),COLUMN())</f>
        <v>4.0081519999999999</v>
      </c>
      <c r="E71" s="10">
        <f>INDEX('Paste Calib Data'!$1:$1048576,MATCH($A$60,'Paste Calib Data'!$A:$A,0)+(ROW()-ROW($A$60)),COLUMN())</f>
        <v>4.0081519999999999</v>
      </c>
      <c r="F71" s="10">
        <f>INDEX('Paste Calib Data'!$1:$1048576,MATCH($A$60,'Paste Calib Data'!$A:$A,0)+(ROW()-ROW($A$60)),COLUMN())</f>
        <v>4.2798910000000001</v>
      </c>
      <c r="G71" s="10">
        <f>INDEX('Paste Calib Data'!$1:$1048576,MATCH($A$60,'Paste Calib Data'!$A:$A,0)+(ROW()-ROW($A$60)),COLUMN())</f>
        <v>5.0271739999999996</v>
      </c>
      <c r="H71" s="10">
        <f>INDEX('Paste Calib Data'!$1:$1048576,MATCH($A$60,'Paste Calib Data'!$A:$A,0)+(ROW()-ROW($A$60)),COLUMN())</f>
        <v>6.9972830000000004</v>
      </c>
      <c r="I71" s="10">
        <f>INDEX('Paste Calib Data'!$1:$1048576,MATCH($A$60,'Paste Calib Data'!$A:$A,0)+(ROW()-ROW($A$60)),COLUMN())</f>
        <v>8.9673909999999992</v>
      </c>
      <c r="J71" s="10">
        <f>INDEX('Paste Calib Data'!$1:$1048576,MATCH($A$60,'Paste Calib Data'!$A:$A,0)+(ROW()-ROW($A$60)),COLUMN())</f>
        <v>9.1711960000000001</v>
      </c>
      <c r="K71" s="10">
        <f>INDEX('Paste Calib Data'!$1:$1048576,MATCH($A$60,'Paste Calib Data'!$A:$A,0)+(ROW()-ROW($A$60)),COLUMN())</f>
        <v>9.9184780000000003</v>
      </c>
      <c r="L71" s="10">
        <f>INDEX('Paste Calib Data'!$1:$1048576,MATCH($A$60,'Paste Calib Data'!$A:$A,0)+(ROW()-ROW($A$60)),COLUMN())</f>
        <v>10.801631</v>
      </c>
      <c r="M71" s="10">
        <f>INDEX('Paste Calib Data'!$1:$1048576,MATCH($A$60,'Paste Calib Data'!$A:$A,0)+(ROW()-ROW($A$60)),COLUMN())</f>
        <v>12.5</v>
      </c>
      <c r="N71" s="10">
        <f>INDEX('Paste Calib Data'!$1:$1048576,MATCH($A$60,'Paste Calib Data'!$A:$A,0)+(ROW()-ROW($A$60)),COLUMN())</f>
        <v>12.975543999999999</v>
      </c>
      <c r="O71" s="10">
        <f>INDEX('Paste Calib Data'!$1:$1048576,MATCH($A$60,'Paste Calib Data'!$A:$A,0)+(ROW()-ROW($A$60)),COLUMN())</f>
        <v>12.975543999999999</v>
      </c>
      <c r="P71" s="10">
        <f>INDEX('Paste Calib Data'!$1:$1048576,MATCH($A$60,'Paste Calib Data'!$A:$A,0)+(ROW()-ROW($A$60)),COLUMN())</f>
        <v>12.975543999999999</v>
      </c>
      <c r="Q71" s="11">
        <f>INDEX('Paste Calib Data'!$1:$1048576,MATCH($A$60,'Paste Calib Data'!$A:$A,0)+(ROW()-ROW($A$60)),COLUMN())</f>
        <v>12.975543999999999</v>
      </c>
      <c r="R71" s="21">
        <f t="shared" si="4"/>
        <v>12.975543999999999</v>
      </c>
    </row>
    <row r="72" spans="1:18" x14ac:dyDescent="0.25">
      <c r="A72" s="7">
        <f>INDEX('Paste Calib Data'!$1:$1048576,MATCH($A$60,'Paste Calib Data'!$A:$A,0)+(ROW()-ROW($A$60)),COLUMN())</f>
        <v>2000</v>
      </c>
      <c r="B72" s="10">
        <f>INDEX('Paste Calib Data'!$1:$1048576,MATCH($A$60,'Paste Calib Data'!$A:$A,0)+(ROW()-ROW($A$60)),COLUMN())</f>
        <v>1.9701090000000001</v>
      </c>
      <c r="C72" s="10">
        <f>INDEX('Paste Calib Data'!$1:$1048576,MATCH($A$60,'Paste Calib Data'!$A:$A,0)+(ROW()-ROW($A$60)),COLUMN())</f>
        <v>2.1739130000000002</v>
      </c>
      <c r="D72" s="10">
        <f>INDEX('Paste Calib Data'!$1:$1048576,MATCH($A$60,'Paste Calib Data'!$A:$A,0)+(ROW()-ROW($A$60)),COLUMN())</f>
        <v>3.8722829999999999</v>
      </c>
      <c r="E72" s="10">
        <f>INDEX('Paste Calib Data'!$1:$1048576,MATCH($A$60,'Paste Calib Data'!$A:$A,0)+(ROW()-ROW($A$60)),COLUMN())</f>
        <v>4.8233699999999997</v>
      </c>
      <c r="F72" s="10">
        <f>INDEX('Paste Calib Data'!$1:$1048576,MATCH($A$60,'Paste Calib Data'!$A:$A,0)+(ROW()-ROW($A$60)),COLUMN())</f>
        <v>5.5706519999999999</v>
      </c>
      <c r="G72" s="10">
        <f>INDEX('Paste Calib Data'!$1:$1048576,MATCH($A$60,'Paste Calib Data'!$A:$A,0)+(ROW()-ROW($A$60)),COLUMN())</f>
        <v>6.9972830000000004</v>
      </c>
      <c r="H72" s="10">
        <f>INDEX('Paste Calib Data'!$1:$1048576,MATCH($A$60,'Paste Calib Data'!$A:$A,0)+(ROW()-ROW($A$60)),COLUMN())</f>
        <v>8.6277179999999998</v>
      </c>
      <c r="I72" s="10">
        <f>INDEX('Paste Calib Data'!$1:$1048576,MATCH($A$60,'Paste Calib Data'!$A:$A,0)+(ROW()-ROW($A$60)),COLUMN())</f>
        <v>8.4239130000000007</v>
      </c>
      <c r="J72" s="10">
        <f>INDEX('Paste Calib Data'!$1:$1048576,MATCH($A$60,'Paste Calib Data'!$A:$A,0)+(ROW()-ROW($A$60)),COLUMN())</f>
        <v>8.2201090000000008</v>
      </c>
      <c r="K72" s="10">
        <f>INDEX('Paste Calib Data'!$1:$1048576,MATCH($A$60,'Paste Calib Data'!$A:$A,0)+(ROW()-ROW($A$60)),COLUMN())</f>
        <v>8.8315219999999997</v>
      </c>
      <c r="L72" s="10">
        <f>INDEX('Paste Calib Data'!$1:$1048576,MATCH($A$60,'Paste Calib Data'!$A:$A,0)+(ROW()-ROW($A$60)),COLUMN())</f>
        <v>9.5788049999999991</v>
      </c>
      <c r="M72" s="10">
        <f>INDEX('Paste Calib Data'!$1:$1048576,MATCH($A$60,'Paste Calib Data'!$A:$A,0)+(ROW()-ROW($A$60)),COLUMN())</f>
        <v>10.597826</v>
      </c>
      <c r="N72" s="10">
        <f>INDEX('Paste Calib Data'!$1:$1048576,MATCH($A$60,'Paste Calib Data'!$A:$A,0)+(ROW()-ROW($A$60)),COLUMN())</f>
        <v>12.228261</v>
      </c>
      <c r="O72" s="10">
        <f>INDEX('Paste Calib Data'!$1:$1048576,MATCH($A$60,'Paste Calib Data'!$A:$A,0)+(ROW()-ROW($A$60)),COLUMN())</f>
        <v>12.024457</v>
      </c>
      <c r="P72" s="10">
        <f>INDEX('Paste Calib Data'!$1:$1048576,MATCH($A$60,'Paste Calib Data'!$A:$A,0)+(ROW()-ROW($A$60)),COLUMN())</f>
        <v>12.5</v>
      </c>
      <c r="Q72" s="11">
        <f>INDEX('Paste Calib Data'!$1:$1048576,MATCH($A$60,'Paste Calib Data'!$A:$A,0)+(ROW()-ROW($A$60)),COLUMN())</f>
        <v>12.975543999999999</v>
      </c>
      <c r="R72" s="21">
        <f t="shared" si="4"/>
        <v>12.975543999999999</v>
      </c>
    </row>
    <row r="73" spans="1:18" x14ac:dyDescent="0.25">
      <c r="A73" s="7">
        <f>INDEX('Paste Calib Data'!$1:$1048576,MATCH($A$60,'Paste Calib Data'!$A:$A,0)+(ROW()-ROW($A$60)),COLUMN())</f>
        <v>2200</v>
      </c>
      <c r="B73" s="10">
        <f>INDEX('Paste Calib Data'!$1:$1048576,MATCH($A$60,'Paste Calib Data'!$A:$A,0)+(ROW()-ROW($A$60)),COLUMN())</f>
        <v>1.9701090000000001</v>
      </c>
      <c r="C73" s="10">
        <f>INDEX('Paste Calib Data'!$1:$1048576,MATCH($A$60,'Paste Calib Data'!$A:$A,0)+(ROW()-ROW($A$60)),COLUMN())</f>
        <v>2.9211960000000001</v>
      </c>
      <c r="D73" s="10">
        <f>INDEX('Paste Calib Data'!$1:$1048576,MATCH($A$60,'Paste Calib Data'!$A:$A,0)+(ROW()-ROW($A$60)),COLUMN())</f>
        <v>4.211957</v>
      </c>
      <c r="E73" s="10">
        <f>INDEX('Paste Calib Data'!$1:$1048576,MATCH($A$60,'Paste Calib Data'!$A:$A,0)+(ROW()-ROW($A$60)),COLUMN())</f>
        <v>4.4836960000000001</v>
      </c>
      <c r="F73" s="10">
        <f>INDEX('Paste Calib Data'!$1:$1048576,MATCH($A$60,'Paste Calib Data'!$A:$A,0)+(ROW()-ROW($A$60)),COLUMN())</f>
        <v>5.5706519999999999</v>
      </c>
      <c r="G73" s="10">
        <f>INDEX('Paste Calib Data'!$1:$1048576,MATCH($A$60,'Paste Calib Data'!$A:$A,0)+(ROW()-ROW($A$60)),COLUMN())</f>
        <v>6.9972830000000004</v>
      </c>
      <c r="H73" s="10">
        <f>INDEX('Paste Calib Data'!$1:$1048576,MATCH($A$60,'Paste Calib Data'!$A:$A,0)+(ROW()-ROW($A$60)),COLUMN())</f>
        <v>11.209239</v>
      </c>
      <c r="I73" s="10">
        <f>INDEX('Paste Calib Data'!$1:$1048576,MATCH($A$60,'Paste Calib Data'!$A:$A,0)+(ROW()-ROW($A$60)),COLUMN())</f>
        <v>12.024457</v>
      </c>
      <c r="J73" s="10">
        <f>INDEX('Paste Calib Data'!$1:$1048576,MATCH($A$60,'Paste Calib Data'!$A:$A,0)+(ROW()-ROW($A$60)),COLUMN())</f>
        <v>12.5</v>
      </c>
      <c r="K73" s="10">
        <f>INDEX('Paste Calib Data'!$1:$1048576,MATCH($A$60,'Paste Calib Data'!$A:$A,0)+(ROW()-ROW($A$60)),COLUMN())</f>
        <v>13.519022</v>
      </c>
      <c r="L73" s="10">
        <f>INDEX('Paste Calib Data'!$1:$1048576,MATCH($A$60,'Paste Calib Data'!$A:$A,0)+(ROW()-ROW($A$60)),COLUMN())</f>
        <v>13.519022</v>
      </c>
      <c r="M73" s="10">
        <f>INDEX('Paste Calib Data'!$1:$1048576,MATCH($A$60,'Paste Calib Data'!$A:$A,0)+(ROW()-ROW($A$60)),COLUMN())</f>
        <v>12.024457</v>
      </c>
      <c r="N73" s="10">
        <f>INDEX('Paste Calib Data'!$1:$1048576,MATCH($A$60,'Paste Calib Data'!$A:$A,0)+(ROW()-ROW($A$60)),COLUMN())</f>
        <v>11.073370000000001</v>
      </c>
      <c r="O73" s="10">
        <f>INDEX('Paste Calib Data'!$1:$1048576,MATCH($A$60,'Paste Calib Data'!$A:$A,0)+(ROW()-ROW($A$60)),COLUMN())</f>
        <v>12.024457</v>
      </c>
      <c r="P73" s="10">
        <f>INDEX('Paste Calib Data'!$1:$1048576,MATCH($A$60,'Paste Calib Data'!$A:$A,0)+(ROW()-ROW($A$60)),COLUMN())</f>
        <v>12.771739</v>
      </c>
      <c r="Q73" s="11">
        <f>INDEX('Paste Calib Data'!$1:$1048576,MATCH($A$60,'Paste Calib Data'!$A:$A,0)+(ROW()-ROW($A$60)),COLUMN())</f>
        <v>13.315218</v>
      </c>
      <c r="R73" s="21">
        <f t="shared" si="4"/>
        <v>13.315218</v>
      </c>
    </row>
    <row r="74" spans="1:18" x14ac:dyDescent="0.25">
      <c r="A74" s="7">
        <f>INDEX('Paste Calib Data'!$1:$1048576,MATCH($A$60,'Paste Calib Data'!$A:$A,0)+(ROW()-ROW($A$60)),COLUMN())</f>
        <v>2400</v>
      </c>
      <c r="B74" s="10">
        <f>INDEX('Paste Calib Data'!$1:$1048576,MATCH($A$60,'Paste Calib Data'!$A:$A,0)+(ROW()-ROW($A$60)),COLUMN())</f>
        <v>1.9701090000000001</v>
      </c>
      <c r="C74" s="10">
        <f>INDEX('Paste Calib Data'!$1:$1048576,MATCH($A$60,'Paste Calib Data'!$A:$A,0)+(ROW()-ROW($A$60)),COLUMN())</f>
        <v>2.7173910000000001</v>
      </c>
      <c r="D74" s="10">
        <f>INDEX('Paste Calib Data'!$1:$1048576,MATCH($A$60,'Paste Calib Data'!$A:$A,0)+(ROW()-ROW($A$60)),COLUMN())</f>
        <v>4.0760870000000002</v>
      </c>
      <c r="E74" s="10">
        <f>INDEX('Paste Calib Data'!$1:$1048576,MATCH($A$60,'Paste Calib Data'!$A:$A,0)+(ROW()-ROW($A$60)),COLUMN())</f>
        <v>5.2309780000000003</v>
      </c>
      <c r="F74" s="10">
        <f>INDEX('Paste Calib Data'!$1:$1048576,MATCH($A$60,'Paste Calib Data'!$A:$A,0)+(ROW()-ROW($A$60)),COLUMN())</f>
        <v>6.5217390000000002</v>
      </c>
      <c r="G74" s="10">
        <f>INDEX('Paste Calib Data'!$1:$1048576,MATCH($A$60,'Paste Calib Data'!$A:$A,0)+(ROW()-ROW($A$60)),COLUMN())</f>
        <v>8.0163049999999991</v>
      </c>
      <c r="H74" s="10">
        <f>INDEX('Paste Calib Data'!$1:$1048576,MATCH($A$60,'Paste Calib Data'!$A:$A,0)+(ROW()-ROW($A$60)),COLUMN())</f>
        <v>11.005435</v>
      </c>
      <c r="I74" s="10">
        <f>INDEX('Paste Calib Data'!$1:$1048576,MATCH($A$60,'Paste Calib Data'!$A:$A,0)+(ROW()-ROW($A$60)),COLUMN())</f>
        <v>14.198370000000001</v>
      </c>
      <c r="J74" s="10">
        <f>INDEX('Paste Calib Data'!$1:$1048576,MATCH($A$60,'Paste Calib Data'!$A:$A,0)+(ROW()-ROW($A$60)),COLUMN())</f>
        <v>13.179347999999999</v>
      </c>
      <c r="K74" s="10">
        <f>INDEX('Paste Calib Data'!$1:$1048576,MATCH($A$60,'Paste Calib Data'!$A:$A,0)+(ROW()-ROW($A$60)),COLUMN())</f>
        <v>13.519022</v>
      </c>
      <c r="L74" s="10">
        <f>INDEX('Paste Calib Data'!$1:$1048576,MATCH($A$60,'Paste Calib Data'!$A:$A,0)+(ROW()-ROW($A$60)),COLUMN())</f>
        <v>13.519022</v>
      </c>
      <c r="M74" s="10">
        <f>INDEX('Paste Calib Data'!$1:$1048576,MATCH($A$60,'Paste Calib Data'!$A:$A,0)+(ROW()-ROW($A$60)),COLUMN())</f>
        <v>12.024457</v>
      </c>
      <c r="N74" s="10">
        <f>INDEX('Paste Calib Data'!$1:$1048576,MATCH($A$60,'Paste Calib Data'!$A:$A,0)+(ROW()-ROW($A$60)),COLUMN())</f>
        <v>11.616847999999999</v>
      </c>
      <c r="O74" s="10">
        <f>INDEX('Paste Calib Data'!$1:$1048576,MATCH($A$60,'Paste Calib Data'!$A:$A,0)+(ROW()-ROW($A$60)),COLUMN())</f>
        <v>12.296196</v>
      </c>
      <c r="P74" s="10">
        <f>INDEX('Paste Calib Data'!$1:$1048576,MATCH($A$60,'Paste Calib Data'!$A:$A,0)+(ROW()-ROW($A$60)),COLUMN())</f>
        <v>12.771739</v>
      </c>
      <c r="Q74" s="11">
        <f>INDEX('Paste Calib Data'!$1:$1048576,MATCH($A$60,'Paste Calib Data'!$A:$A,0)+(ROW()-ROW($A$60)),COLUMN())</f>
        <v>13.111413000000001</v>
      </c>
      <c r="R74" s="21">
        <f t="shared" si="4"/>
        <v>13.111413000000001</v>
      </c>
    </row>
    <row r="75" spans="1:18" x14ac:dyDescent="0.25">
      <c r="A75" s="7">
        <f>INDEX('Paste Calib Data'!$1:$1048576,MATCH($A$60,'Paste Calib Data'!$A:$A,0)+(ROW()-ROW($A$60)),COLUMN())</f>
        <v>2600</v>
      </c>
      <c r="B75" s="10">
        <f>INDEX('Paste Calib Data'!$1:$1048576,MATCH($A$60,'Paste Calib Data'!$A:$A,0)+(ROW()-ROW($A$60)),COLUMN())</f>
        <v>1.9701090000000001</v>
      </c>
      <c r="C75" s="10">
        <f>INDEX('Paste Calib Data'!$1:$1048576,MATCH($A$60,'Paste Calib Data'!$A:$A,0)+(ROW()-ROW($A$60)),COLUMN())</f>
        <v>2.5815220000000001</v>
      </c>
      <c r="D75" s="10">
        <f>INDEX('Paste Calib Data'!$1:$1048576,MATCH($A$60,'Paste Calib Data'!$A:$A,0)+(ROW()-ROW($A$60)),COLUMN())</f>
        <v>3.6684779999999999</v>
      </c>
      <c r="E75" s="10">
        <f>INDEX('Paste Calib Data'!$1:$1048576,MATCH($A$60,'Paste Calib Data'!$A:$A,0)+(ROW()-ROW($A$60)),COLUMN())</f>
        <v>5.0271739999999996</v>
      </c>
      <c r="F75" s="10">
        <f>INDEX('Paste Calib Data'!$1:$1048576,MATCH($A$60,'Paste Calib Data'!$A:$A,0)+(ROW()-ROW($A$60)),COLUMN())</f>
        <v>6.5217390000000002</v>
      </c>
      <c r="G75" s="10">
        <f>INDEX('Paste Calib Data'!$1:$1048576,MATCH($A$60,'Paste Calib Data'!$A:$A,0)+(ROW()-ROW($A$60)),COLUMN())</f>
        <v>8.0163049999999991</v>
      </c>
      <c r="H75" s="10">
        <f>INDEX('Paste Calib Data'!$1:$1048576,MATCH($A$60,'Paste Calib Data'!$A:$A,0)+(ROW()-ROW($A$60)),COLUMN())</f>
        <v>11.005435</v>
      </c>
      <c r="I75" s="10">
        <f>INDEX('Paste Calib Data'!$1:$1048576,MATCH($A$60,'Paste Calib Data'!$A:$A,0)+(ROW()-ROW($A$60)),COLUMN())</f>
        <v>13.994566000000001</v>
      </c>
      <c r="J75" s="10">
        <f>INDEX('Paste Calib Data'!$1:$1048576,MATCH($A$60,'Paste Calib Data'!$A:$A,0)+(ROW()-ROW($A$60)),COLUMN())</f>
        <v>14.266304999999999</v>
      </c>
      <c r="K75" s="10">
        <f>INDEX('Paste Calib Data'!$1:$1048576,MATCH($A$60,'Paste Calib Data'!$A:$A,0)+(ROW()-ROW($A$60)),COLUMN())</f>
        <v>12.975543999999999</v>
      </c>
      <c r="L75" s="10">
        <f>INDEX('Paste Calib Data'!$1:$1048576,MATCH($A$60,'Paste Calib Data'!$A:$A,0)+(ROW()-ROW($A$60)),COLUMN())</f>
        <v>12.975543999999999</v>
      </c>
      <c r="M75" s="10">
        <f>INDEX('Paste Calib Data'!$1:$1048576,MATCH($A$60,'Paste Calib Data'!$A:$A,0)+(ROW()-ROW($A$60)),COLUMN())</f>
        <v>12.024457</v>
      </c>
      <c r="N75" s="10">
        <f>INDEX('Paste Calib Data'!$1:$1048576,MATCH($A$60,'Paste Calib Data'!$A:$A,0)+(ROW()-ROW($A$60)),COLUMN())</f>
        <v>12.024457</v>
      </c>
      <c r="O75" s="10">
        <f>INDEX('Paste Calib Data'!$1:$1048576,MATCH($A$60,'Paste Calib Data'!$A:$A,0)+(ROW()-ROW($A$60)),COLUMN())</f>
        <v>11.480978</v>
      </c>
      <c r="P75" s="10">
        <f>INDEX('Paste Calib Data'!$1:$1048576,MATCH($A$60,'Paste Calib Data'!$A:$A,0)+(ROW()-ROW($A$60)),COLUMN())</f>
        <v>11.005435</v>
      </c>
      <c r="Q75" s="11">
        <f>INDEX('Paste Calib Data'!$1:$1048576,MATCH($A$60,'Paste Calib Data'!$A:$A,0)+(ROW()-ROW($A$60)),COLUMN())</f>
        <v>11.480978</v>
      </c>
      <c r="R75" s="21">
        <f t="shared" si="4"/>
        <v>11.480978</v>
      </c>
    </row>
    <row r="76" spans="1:18" x14ac:dyDescent="0.25">
      <c r="A76" s="7">
        <f>INDEX('Paste Calib Data'!$1:$1048576,MATCH($A$60,'Paste Calib Data'!$A:$A,0)+(ROW()-ROW($A$60)),COLUMN())</f>
        <v>2800</v>
      </c>
      <c r="B76" s="10">
        <f>INDEX('Paste Calib Data'!$1:$1048576,MATCH($A$60,'Paste Calib Data'!$A:$A,0)+(ROW()-ROW($A$60)),COLUMN())</f>
        <v>1.9701090000000001</v>
      </c>
      <c r="C76" s="10">
        <f>INDEX('Paste Calib Data'!$1:$1048576,MATCH($A$60,'Paste Calib Data'!$A:$A,0)+(ROW()-ROW($A$60)),COLUMN())</f>
        <v>2.5815220000000001</v>
      </c>
      <c r="D76" s="10">
        <f>INDEX('Paste Calib Data'!$1:$1048576,MATCH($A$60,'Paste Calib Data'!$A:$A,0)+(ROW()-ROW($A$60)),COLUMN())</f>
        <v>3.6684779999999999</v>
      </c>
      <c r="E76" s="10">
        <f>INDEX('Paste Calib Data'!$1:$1048576,MATCH($A$60,'Paste Calib Data'!$A:$A,0)+(ROW()-ROW($A$60)),COLUMN())</f>
        <v>5.5027179999999998</v>
      </c>
      <c r="F76" s="10">
        <f>INDEX('Paste Calib Data'!$1:$1048576,MATCH($A$60,'Paste Calib Data'!$A:$A,0)+(ROW()-ROW($A$60)),COLUMN())</f>
        <v>6.5217390000000002</v>
      </c>
      <c r="G76" s="10">
        <f>INDEX('Paste Calib Data'!$1:$1048576,MATCH($A$60,'Paste Calib Data'!$A:$A,0)+(ROW()-ROW($A$60)),COLUMN())</f>
        <v>8.0163049999999991</v>
      </c>
      <c r="H76" s="10">
        <f>INDEX('Paste Calib Data'!$1:$1048576,MATCH($A$60,'Paste Calib Data'!$A:$A,0)+(ROW()-ROW($A$60)),COLUMN())</f>
        <v>11.005435</v>
      </c>
      <c r="I76" s="10">
        <f>INDEX('Paste Calib Data'!$1:$1048576,MATCH($A$60,'Paste Calib Data'!$A:$A,0)+(ROW()-ROW($A$60)),COLUMN())</f>
        <v>13.994566000000001</v>
      </c>
      <c r="J76" s="10">
        <f>INDEX('Paste Calib Data'!$1:$1048576,MATCH($A$60,'Paste Calib Data'!$A:$A,0)+(ROW()-ROW($A$60)),COLUMN())</f>
        <v>13.519022</v>
      </c>
      <c r="K76" s="10">
        <f>INDEX('Paste Calib Data'!$1:$1048576,MATCH($A$60,'Paste Calib Data'!$A:$A,0)+(ROW()-ROW($A$60)),COLUMN())</f>
        <v>12.024457</v>
      </c>
      <c r="L76" s="10">
        <f>INDEX('Paste Calib Data'!$1:$1048576,MATCH($A$60,'Paste Calib Data'!$A:$A,0)+(ROW()-ROW($A$60)),COLUMN())</f>
        <v>12.5</v>
      </c>
      <c r="M76" s="10">
        <f>INDEX('Paste Calib Data'!$1:$1048576,MATCH($A$60,'Paste Calib Data'!$A:$A,0)+(ROW()-ROW($A$60)),COLUMN())</f>
        <v>12.024457</v>
      </c>
      <c r="N76" s="10">
        <f>INDEX('Paste Calib Data'!$1:$1048576,MATCH($A$60,'Paste Calib Data'!$A:$A,0)+(ROW()-ROW($A$60)),COLUMN())</f>
        <v>12.024457</v>
      </c>
      <c r="O76" s="10">
        <f>INDEX('Paste Calib Data'!$1:$1048576,MATCH($A$60,'Paste Calib Data'!$A:$A,0)+(ROW()-ROW($A$60)),COLUMN())</f>
        <v>11.005435</v>
      </c>
      <c r="P76" s="10">
        <f>INDEX('Paste Calib Data'!$1:$1048576,MATCH($A$60,'Paste Calib Data'!$A:$A,0)+(ROW()-ROW($A$60)),COLUMN())</f>
        <v>9.9864130000000007</v>
      </c>
      <c r="Q76" s="11">
        <f>INDEX('Paste Calib Data'!$1:$1048576,MATCH($A$60,'Paste Calib Data'!$A:$A,0)+(ROW()-ROW($A$60)),COLUMN())</f>
        <v>11.005435</v>
      </c>
      <c r="R76" s="21">
        <f t="shared" si="4"/>
        <v>11.005435</v>
      </c>
    </row>
    <row r="77" spans="1:18" x14ac:dyDescent="0.25">
      <c r="A77" s="7">
        <f>INDEX('Paste Calib Data'!$1:$1048576,MATCH($A$60,'Paste Calib Data'!$A:$A,0)+(ROW()-ROW($A$60)),COLUMN())</f>
        <v>2900</v>
      </c>
      <c r="B77" s="10">
        <f>INDEX('Paste Calib Data'!$1:$1048576,MATCH($A$60,'Paste Calib Data'!$A:$A,0)+(ROW()-ROW($A$60)),COLUMN())</f>
        <v>1.9701090000000001</v>
      </c>
      <c r="C77" s="10">
        <f>INDEX('Paste Calib Data'!$1:$1048576,MATCH($A$60,'Paste Calib Data'!$A:$A,0)+(ROW()-ROW($A$60)),COLUMN())</f>
        <v>4.211957</v>
      </c>
      <c r="D77" s="10">
        <f>INDEX('Paste Calib Data'!$1:$1048576,MATCH($A$60,'Paste Calib Data'!$A:$A,0)+(ROW()-ROW($A$60)),COLUMN())</f>
        <v>4.0760870000000002</v>
      </c>
      <c r="E77" s="10">
        <f>INDEX('Paste Calib Data'!$1:$1048576,MATCH($A$60,'Paste Calib Data'!$A:$A,0)+(ROW()-ROW($A$60)),COLUMN())</f>
        <v>4.4157609999999998</v>
      </c>
      <c r="F77" s="10">
        <f>INDEX('Paste Calib Data'!$1:$1048576,MATCH($A$60,'Paste Calib Data'!$A:$A,0)+(ROW()-ROW($A$60)),COLUMN())</f>
        <v>5.9782609999999998</v>
      </c>
      <c r="G77" s="10">
        <f>INDEX('Paste Calib Data'!$1:$1048576,MATCH($A$60,'Paste Calib Data'!$A:$A,0)+(ROW()-ROW($A$60)),COLUMN())</f>
        <v>8.0163049999999991</v>
      </c>
      <c r="H77" s="10">
        <f>INDEX('Paste Calib Data'!$1:$1048576,MATCH($A$60,'Paste Calib Data'!$A:$A,0)+(ROW()-ROW($A$60)),COLUMN())</f>
        <v>11.005435</v>
      </c>
      <c r="I77" s="10">
        <f>INDEX('Paste Calib Data'!$1:$1048576,MATCH($A$60,'Paste Calib Data'!$A:$A,0)+(ROW()-ROW($A$60)),COLUMN())</f>
        <v>13.994566000000001</v>
      </c>
      <c r="J77" s="10">
        <f>INDEX('Paste Calib Data'!$1:$1048576,MATCH($A$60,'Paste Calib Data'!$A:$A,0)+(ROW()-ROW($A$60)),COLUMN())</f>
        <v>12.975543999999999</v>
      </c>
      <c r="K77" s="10">
        <f>INDEX('Paste Calib Data'!$1:$1048576,MATCH($A$60,'Paste Calib Data'!$A:$A,0)+(ROW()-ROW($A$60)),COLUMN())</f>
        <v>12.024457</v>
      </c>
      <c r="L77" s="10">
        <f>INDEX('Paste Calib Data'!$1:$1048576,MATCH($A$60,'Paste Calib Data'!$A:$A,0)+(ROW()-ROW($A$60)),COLUMN())</f>
        <v>11.005435</v>
      </c>
      <c r="M77" s="10">
        <f>INDEX('Paste Calib Data'!$1:$1048576,MATCH($A$60,'Paste Calib Data'!$A:$A,0)+(ROW()-ROW($A$60)),COLUMN())</f>
        <v>11.005435</v>
      </c>
      <c r="N77" s="10">
        <f>INDEX('Paste Calib Data'!$1:$1048576,MATCH($A$60,'Paste Calib Data'!$A:$A,0)+(ROW()-ROW($A$60)),COLUMN())</f>
        <v>11.005435</v>
      </c>
      <c r="O77" s="10">
        <f>INDEX('Paste Calib Data'!$1:$1048576,MATCH($A$60,'Paste Calib Data'!$A:$A,0)+(ROW()-ROW($A$60)),COLUMN())</f>
        <v>10.326086999999999</v>
      </c>
      <c r="P77" s="10">
        <f>INDEX('Paste Calib Data'!$1:$1048576,MATCH($A$60,'Paste Calib Data'!$A:$A,0)+(ROW()-ROW($A$60)),COLUMN())</f>
        <v>9.9864130000000007</v>
      </c>
      <c r="Q77" s="11">
        <f>INDEX('Paste Calib Data'!$1:$1048576,MATCH($A$60,'Paste Calib Data'!$A:$A,0)+(ROW()-ROW($A$60)),COLUMN())</f>
        <v>9.9864130000000007</v>
      </c>
      <c r="R77" s="21">
        <f t="shared" si="4"/>
        <v>9.9864130000000007</v>
      </c>
    </row>
    <row r="78" spans="1:18" x14ac:dyDescent="0.25">
      <c r="A78" s="7">
        <f>INDEX('Paste Calib Data'!$1:$1048576,MATCH($A$60,'Paste Calib Data'!$A:$A,0)+(ROW()-ROW($A$60)),COLUMN())</f>
        <v>3000</v>
      </c>
      <c r="B78" s="10">
        <f>INDEX('Paste Calib Data'!$1:$1048576,MATCH($A$60,'Paste Calib Data'!$A:$A,0)+(ROW()-ROW($A$60)),COLUMN())</f>
        <v>1.9701090000000001</v>
      </c>
      <c r="C78" s="10">
        <f>INDEX('Paste Calib Data'!$1:$1048576,MATCH($A$60,'Paste Calib Data'!$A:$A,0)+(ROW()-ROW($A$60)),COLUMN())</f>
        <v>4.8233699999999997</v>
      </c>
      <c r="D78" s="10">
        <f>INDEX('Paste Calib Data'!$1:$1048576,MATCH($A$60,'Paste Calib Data'!$A:$A,0)+(ROW()-ROW($A$60)),COLUMN())</f>
        <v>5.0271739999999996</v>
      </c>
      <c r="E78" s="10">
        <f>INDEX('Paste Calib Data'!$1:$1048576,MATCH($A$60,'Paste Calib Data'!$A:$A,0)+(ROW()-ROW($A$60)),COLUMN())</f>
        <v>5.0271739999999996</v>
      </c>
      <c r="F78" s="10">
        <f>INDEX('Paste Calib Data'!$1:$1048576,MATCH($A$60,'Paste Calib Data'!$A:$A,0)+(ROW()-ROW($A$60)),COLUMN())</f>
        <v>5.5027179999999998</v>
      </c>
      <c r="G78" s="10">
        <f>INDEX('Paste Calib Data'!$1:$1048576,MATCH($A$60,'Paste Calib Data'!$A:$A,0)+(ROW()-ROW($A$60)),COLUMN())</f>
        <v>8.0163049999999991</v>
      </c>
      <c r="H78" s="10">
        <f>INDEX('Paste Calib Data'!$1:$1048576,MATCH($A$60,'Paste Calib Data'!$A:$A,0)+(ROW()-ROW($A$60)),COLUMN())</f>
        <v>9.9864130000000007</v>
      </c>
      <c r="I78" s="10">
        <f>INDEX('Paste Calib Data'!$1:$1048576,MATCH($A$60,'Paste Calib Data'!$A:$A,0)+(ROW()-ROW($A$60)),COLUMN())</f>
        <v>12.024457</v>
      </c>
      <c r="J78" s="10">
        <f>INDEX('Paste Calib Data'!$1:$1048576,MATCH($A$60,'Paste Calib Data'!$A:$A,0)+(ROW()-ROW($A$60)),COLUMN())</f>
        <v>11.480978</v>
      </c>
      <c r="K78" s="10">
        <f>INDEX('Paste Calib Data'!$1:$1048576,MATCH($A$60,'Paste Calib Data'!$A:$A,0)+(ROW()-ROW($A$60)),COLUMN())</f>
        <v>9.9864130000000007</v>
      </c>
      <c r="L78" s="10">
        <f>INDEX('Paste Calib Data'!$1:$1048576,MATCH($A$60,'Paste Calib Data'!$A:$A,0)+(ROW()-ROW($A$60)),COLUMN())</f>
        <v>8.9673909999999992</v>
      </c>
      <c r="M78" s="10">
        <f>INDEX('Paste Calib Data'!$1:$1048576,MATCH($A$60,'Paste Calib Data'!$A:$A,0)+(ROW()-ROW($A$60)),COLUMN())</f>
        <v>8.0163049999999991</v>
      </c>
      <c r="N78" s="10">
        <f>INDEX('Paste Calib Data'!$1:$1048576,MATCH($A$60,'Paste Calib Data'!$A:$A,0)+(ROW()-ROW($A$60)),COLUMN())</f>
        <v>8.0163049999999991</v>
      </c>
      <c r="O78" s="10">
        <f>INDEX('Paste Calib Data'!$1:$1048576,MATCH($A$60,'Paste Calib Data'!$A:$A,0)+(ROW()-ROW($A$60)),COLUMN())</f>
        <v>8.0163049999999991</v>
      </c>
      <c r="P78" s="10">
        <f>INDEX('Paste Calib Data'!$1:$1048576,MATCH($A$60,'Paste Calib Data'!$A:$A,0)+(ROW()-ROW($A$60)),COLUMN())</f>
        <v>8.9673909999999992</v>
      </c>
      <c r="Q78" s="11">
        <f>INDEX('Paste Calib Data'!$1:$1048576,MATCH($A$60,'Paste Calib Data'!$A:$A,0)+(ROW()-ROW($A$60)),COLUMN())</f>
        <v>9.9864130000000007</v>
      </c>
      <c r="R78" s="21">
        <f t="shared" si="4"/>
        <v>9.9864130000000007</v>
      </c>
    </row>
    <row r="79" spans="1:18" x14ac:dyDescent="0.25">
      <c r="A79" s="7">
        <f>INDEX('Paste Calib Data'!$1:$1048576,MATCH($A$60,'Paste Calib Data'!$A:$A,0)+(ROW()-ROW($A$60)),COLUMN())</f>
        <v>3200</v>
      </c>
      <c r="B79" s="10">
        <f>INDEX('Paste Calib Data'!$1:$1048576,MATCH($A$60,'Paste Calib Data'!$A:$A,0)+(ROW()-ROW($A$60)),COLUMN())</f>
        <v>1.9701090000000001</v>
      </c>
      <c r="C79" s="10">
        <f>INDEX('Paste Calib Data'!$1:$1048576,MATCH($A$60,'Paste Calib Data'!$A:$A,0)+(ROW()-ROW($A$60)),COLUMN())</f>
        <v>4.4836960000000001</v>
      </c>
      <c r="D79" s="10">
        <f>INDEX('Paste Calib Data'!$1:$1048576,MATCH($A$60,'Paste Calib Data'!$A:$A,0)+(ROW()-ROW($A$60)),COLUMN())</f>
        <v>4.4836960000000001</v>
      </c>
      <c r="E79" s="10">
        <f>INDEX('Paste Calib Data'!$1:$1048576,MATCH($A$60,'Paste Calib Data'!$A:$A,0)+(ROW()-ROW($A$60)),COLUMN())</f>
        <v>4.4836960000000001</v>
      </c>
      <c r="F79" s="10">
        <f>INDEX('Paste Calib Data'!$1:$1048576,MATCH($A$60,'Paste Calib Data'!$A:$A,0)+(ROW()-ROW($A$60)),COLUMN())</f>
        <v>4.4836960000000001</v>
      </c>
      <c r="G79" s="10">
        <f>INDEX('Paste Calib Data'!$1:$1048576,MATCH($A$60,'Paste Calib Data'!$A:$A,0)+(ROW()-ROW($A$60)),COLUMN())</f>
        <v>5.9782609999999998</v>
      </c>
      <c r="H79" s="10">
        <f>INDEX('Paste Calib Data'!$1:$1048576,MATCH($A$60,'Paste Calib Data'!$A:$A,0)+(ROW()-ROW($A$60)),COLUMN())</f>
        <v>5.9782609999999998</v>
      </c>
      <c r="I79" s="10">
        <f>INDEX('Paste Calib Data'!$1:$1048576,MATCH($A$60,'Paste Calib Data'!$A:$A,0)+(ROW()-ROW($A$60)),COLUMN())</f>
        <v>6.9972830000000004</v>
      </c>
      <c r="J79" s="10">
        <f>INDEX('Paste Calib Data'!$1:$1048576,MATCH($A$60,'Paste Calib Data'!$A:$A,0)+(ROW()-ROW($A$60)),COLUMN())</f>
        <v>7.4728260000000004</v>
      </c>
      <c r="K79" s="10">
        <f>INDEX('Paste Calib Data'!$1:$1048576,MATCH($A$60,'Paste Calib Data'!$A:$A,0)+(ROW()-ROW($A$60)),COLUMN())</f>
        <v>7.4728260000000004</v>
      </c>
      <c r="L79" s="10">
        <f>INDEX('Paste Calib Data'!$1:$1048576,MATCH($A$60,'Paste Calib Data'!$A:$A,0)+(ROW()-ROW($A$60)),COLUMN())</f>
        <v>6.5217390000000002</v>
      </c>
      <c r="M79" s="10">
        <f>INDEX('Paste Calib Data'!$1:$1048576,MATCH($A$60,'Paste Calib Data'!$A:$A,0)+(ROW()-ROW($A$60)),COLUMN())</f>
        <v>5.9782609999999998</v>
      </c>
      <c r="N79" s="10">
        <f>INDEX('Paste Calib Data'!$1:$1048576,MATCH($A$60,'Paste Calib Data'!$A:$A,0)+(ROW()-ROW($A$60)),COLUMN())</f>
        <v>5.9782609999999998</v>
      </c>
      <c r="O79" s="10">
        <f>INDEX('Paste Calib Data'!$1:$1048576,MATCH($A$60,'Paste Calib Data'!$A:$A,0)+(ROW()-ROW($A$60)),COLUMN())</f>
        <v>5.9782609999999998</v>
      </c>
      <c r="P79" s="10">
        <f>INDEX('Paste Calib Data'!$1:$1048576,MATCH($A$60,'Paste Calib Data'!$A:$A,0)+(ROW()-ROW($A$60)),COLUMN())</f>
        <v>6.5217390000000002</v>
      </c>
      <c r="Q79" s="11">
        <f>INDEX('Paste Calib Data'!$1:$1048576,MATCH($A$60,'Paste Calib Data'!$A:$A,0)+(ROW()-ROW($A$60)),COLUMN())</f>
        <v>6.5217390000000002</v>
      </c>
      <c r="R79" s="21">
        <f t="shared" si="4"/>
        <v>6.5217390000000002</v>
      </c>
    </row>
    <row r="80" spans="1:18" x14ac:dyDescent="0.25">
      <c r="A80" s="7">
        <f>INDEX('Paste Calib Data'!$1:$1048576,MATCH($A$60,'Paste Calib Data'!$A:$A,0)+(ROW()-ROW($A$60)),COLUMN())</f>
        <v>3300</v>
      </c>
      <c r="B80" s="10">
        <f>INDEX('Paste Calib Data'!$1:$1048576,MATCH($A$60,'Paste Calib Data'!$A:$A,0)+(ROW()-ROW($A$60)),COLUMN())</f>
        <v>1.9701090000000001</v>
      </c>
      <c r="C80" s="10">
        <f>INDEX('Paste Calib Data'!$1:$1048576,MATCH($A$60,'Paste Calib Data'!$A:$A,0)+(ROW()-ROW($A$60)),COLUMN())</f>
        <v>4.4836960000000001</v>
      </c>
      <c r="D80" s="10">
        <f>INDEX('Paste Calib Data'!$1:$1048576,MATCH($A$60,'Paste Calib Data'!$A:$A,0)+(ROW()-ROW($A$60)),COLUMN())</f>
        <v>4.4836960000000001</v>
      </c>
      <c r="E80" s="10">
        <f>INDEX('Paste Calib Data'!$1:$1048576,MATCH($A$60,'Paste Calib Data'!$A:$A,0)+(ROW()-ROW($A$60)),COLUMN())</f>
        <v>4.4836960000000001</v>
      </c>
      <c r="F80" s="10">
        <f>INDEX('Paste Calib Data'!$1:$1048576,MATCH($A$60,'Paste Calib Data'!$A:$A,0)+(ROW()-ROW($A$60)),COLUMN())</f>
        <v>4.4836960000000001</v>
      </c>
      <c r="G80" s="10">
        <f>INDEX('Paste Calib Data'!$1:$1048576,MATCH($A$60,'Paste Calib Data'!$A:$A,0)+(ROW()-ROW($A$60)),COLUMN())</f>
        <v>5.9782609999999998</v>
      </c>
      <c r="H80" s="10">
        <f>INDEX('Paste Calib Data'!$1:$1048576,MATCH($A$60,'Paste Calib Data'!$A:$A,0)+(ROW()-ROW($A$60)),COLUMN())</f>
        <v>5.9782609999999998</v>
      </c>
      <c r="I80" s="10">
        <f>INDEX('Paste Calib Data'!$1:$1048576,MATCH($A$60,'Paste Calib Data'!$A:$A,0)+(ROW()-ROW($A$60)),COLUMN())</f>
        <v>5.9782609999999998</v>
      </c>
      <c r="J80" s="10">
        <f>INDEX('Paste Calib Data'!$1:$1048576,MATCH($A$60,'Paste Calib Data'!$A:$A,0)+(ROW()-ROW($A$60)),COLUMN())</f>
        <v>5.9782609999999998</v>
      </c>
      <c r="K80" s="10">
        <f>INDEX('Paste Calib Data'!$1:$1048576,MATCH($A$60,'Paste Calib Data'!$A:$A,0)+(ROW()-ROW($A$60)),COLUMN())</f>
        <v>5.9782609999999998</v>
      </c>
      <c r="L80" s="10">
        <f>INDEX('Paste Calib Data'!$1:$1048576,MATCH($A$60,'Paste Calib Data'!$A:$A,0)+(ROW()-ROW($A$60)),COLUMN())</f>
        <v>5.9782609999999998</v>
      </c>
      <c r="M80" s="10">
        <f>INDEX('Paste Calib Data'!$1:$1048576,MATCH($A$60,'Paste Calib Data'!$A:$A,0)+(ROW()-ROW($A$60)),COLUMN())</f>
        <v>5.9782609999999998</v>
      </c>
      <c r="N80" s="10">
        <f>INDEX('Paste Calib Data'!$1:$1048576,MATCH($A$60,'Paste Calib Data'!$A:$A,0)+(ROW()-ROW($A$60)),COLUMN())</f>
        <v>0</v>
      </c>
      <c r="O80" s="10">
        <f>INDEX('Paste Calib Data'!$1:$1048576,MATCH($A$60,'Paste Calib Data'!$A:$A,0)+(ROW()-ROW($A$60)),COLUMN())</f>
        <v>0</v>
      </c>
      <c r="P80" s="10">
        <f>INDEX('Paste Calib Data'!$1:$1048576,MATCH($A$60,'Paste Calib Data'!$A:$A,0)+(ROW()-ROW($A$60)),COLUMN())</f>
        <v>0</v>
      </c>
      <c r="Q80" s="11">
        <f>INDEX('Paste Calib Data'!$1:$1048576,MATCH($A$60,'Paste Calib Data'!$A:$A,0)+(ROW()-ROW($A$60)),COLUMN())</f>
        <v>0</v>
      </c>
      <c r="R80" s="21">
        <f t="shared" si="4"/>
        <v>0</v>
      </c>
    </row>
    <row r="81" spans="1:18" x14ac:dyDescent="0.25">
      <c r="A81" s="12">
        <f>INDEX('Paste Calib Data'!$1:$1048576,MATCH($A$60,'Paste Calib Data'!$A:$A,0)+(ROW()-ROW($A$60)),COLUMN())</f>
        <v>3500</v>
      </c>
      <c r="B81" s="13">
        <f>INDEX('Paste Calib Data'!$1:$1048576,MATCH($A$60,'Paste Calib Data'!$A:$A,0)+(ROW()-ROW($A$60)),COLUMN())</f>
        <v>1.9701090000000001</v>
      </c>
      <c r="C81" s="13">
        <f>INDEX('Paste Calib Data'!$1:$1048576,MATCH($A$60,'Paste Calib Data'!$A:$A,0)+(ROW()-ROW($A$60)),COLUMN())</f>
        <v>4.4836960000000001</v>
      </c>
      <c r="D81" s="13">
        <f>INDEX('Paste Calib Data'!$1:$1048576,MATCH($A$60,'Paste Calib Data'!$A:$A,0)+(ROW()-ROW($A$60)),COLUMN())</f>
        <v>5.0271739999999996</v>
      </c>
      <c r="E81" s="13">
        <f>INDEX('Paste Calib Data'!$1:$1048576,MATCH($A$60,'Paste Calib Data'!$A:$A,0)+(ROW()-ROW($A$60)),COLUMN())</f>
        <v>5.5027179999999998</v>
      </c>
      <c r="F81" s="13">
        <f>INDEX('Paste Calib Data'!$1:$1048576,MATCH($A$60,'Paste Calib Data'!$A:$A,0)+(ROW()-ROW($A$60)),COLUMN())</f>
        <v>5.5027179999999998</v>
      </c>
      <c r="G81" s="13">
        <f>INDEX('Paste Calib Data'!$1:$1048576,MATCH($A$60,'Paste Calib Data'!$A:$A,0)+(ROW()-ROW($A$60)),COLUMN())</f>
        <v>5.9782609999999998</v>
      </c>
      <c r="H81" s="13">
        <f>INDEX('Paste Calib Data'!$1:$1048576,MATCH($A$60,'Paste Calib Data'!$A:$A,0)+(ROW()-ROW($A$60)),COLUMN())</f>
        <v>5.9782609999999998</v>
      </c>
      <c r="I81" s="13">
        <f>INDEX('Paste Calib Data'!$1:$1048576,MATCH($A$60,'Paste Calib Data'!$A:$A,0)+(ROW()-ROW($A$60)),COLUMN())</f>
        <v>5.9782609999999998</v>
      </c>
      <c r="J81" s="13">
        <f>INDEX('Paste Calib Data'!$1:$1048576,MATCH($A$60,'Paste Calib Data'!$A:$A,0)+(ROW()-ROW($A$60)),COLUMN())</f>
        <v>5.9782609999999998</v>
      </c>
      <c r="K81" s="13">
        <f>INDEX('Paste Calib Data'!$1:$1048576,MATCH($A$60,'Paste Calib Data'!$A:$A,0)+(ROW()-ROW($A$60)),COLUMN())</f>
        <v>5.9782609999999998</v>
      </c>
      <c r="L81" s="13">
        <f>INDEX('Paste Calib Data'!$1:$1048576,MATCH($A$60,'Paste Calib Data'!$A:$A,0)+(ROW()-ROW($A$60)),COLUMN())</f>
        <v>5.9782609999999998</v>
      </c>
      <c r="M81" s="13">
        <f>INDEX('Paste Calib Data'!$1:$1048576,MATCH($A$60,'Paste Calib Data'!$A:$A,0)+(ROW()-ROW($A$60)),COLUMN())</f>
        <v>5.9782609999999998</v>
      </c>
      <c r="N81" s="13">
        <f>INDEX('Paste Calib Data'!$1:$1048576,MATCH($A$60,'Paste Calib Data'!$A:$A,0)+(ROW()-ROW($A$60)),COLUMN())</f>
        <v>0</v>
      </c>
      <c r="O81" s="13">
        <f>INDEX('Paste Calib Data'!$1:$1048576,MATCH($A$60,'Paste Calib Data'!$A:$A,0)+(ROW()-ROW($A$60)),COLUMN())</f>
        <v>0</v>
      </c>
      <c r="P81" s="13">
        <f>INDEX('Paste Calib Data'!$1:$1048576,MATCH($A$60,'Paste Calib Data'!$A:$A,0)+(ROW()-ROW($A$60)),COLUMN())</f>
        <v>0</v>
      </c>
      <c r="Q81" s="14">
        <f>INDEX('Paste Calib Data'!$1:$1048576,MATCH($A$60,'Paste Calib Data'!$A:$A,0)+(ROW()-ROW($A$60)),COLUMN())</f>
        <v>0</v>
      </c>
      <c r="R81" s="21">
        <f t="shared" si="4"/>
        <v>0</v>
      </c>
    </row>
    <row r="82" spans="1:18" x14ac:dyDescent="0.25">
      <c r="A82" s="20">
        <f>A81+1</f>
        <v>3501</v>
      </c>
      <c r="B82" s="21">
        <f>B81</f>
        <v>1.9701090000000001</v>
      </c>
      <c r="C82" s="21">
        <f t="shared" ref="C82:R82" si="5">C81</f>
        <v>4.4836960000000001</v>
      </c>
      <c r="D82" s="21">
        <f t="shared" si="5"/>
        <v>5.0271739999999996</v>
      </c>
      <c r="E82" s="21">
        <f t="shared" si="5"/>
        <v>5.5027179999999998</v>
      </c>
      <c r="F82" s="21">
        <f t="shared" si="5"/>
        <v>5.5027179999999998</v>
      </c>
      <c r="G82" s="21">
        <f t="shared" si="5"/>
        <v>5.9782609999999998</v>
      </c>
      <c r="H82" s="21">
        <f t="shared" si="5"/>
        <v>5.9782609999999998</v>
      </c>
      <c r="I82" s="21">
        <f t="shared" si="5"/>
        <v>5.9782609999999998</v>
      </c>
      <c r="J82" s="21">
        <f t="shared" si="5"/>
        <v>5.9782609999999998</v>
      </c>
      <c r="K82" s="21">
        <f t="shared" si="5"/>
        <v>5.9782609999999998</v>
      </c>
      <c r="L82" s="21">
        <f t="shared" si="5"/>
        <v>5.9782609999999998</v>
      </c>
      <c r="M82" s="21">
        <f t="shared" si="5"/>
        <v>5.9782609999999998</v>
      </c>
      <c r="N82" s="21">
        <f t="shared" si="5"/>
        <v>0</v>
      </c>
      <c r="O82" s="21">
        <f t="shared" si="5"/>
        <v>0</v>
      </c>
      <c r="P82" s="21">
        <f t="shared" si="5"/>
        <v>0</v>
      </c>
      <c r="Q82" s="21">
        <f t="shared" si="5"/>
        <v>0</v>
      </c>
      <c r="R82" s="21">
        <f t="shared" si="5"/>
        <v>0</v>
      </c>
    </row>
    <row r="84" spans="1:18" x14ac:dyDescent="0.25">
      <c r="A84" s="6" t="str">
        <f>IF(ISNUMBER($A$2),CONCATENATE("A9",$A$2,"06"),"E0063")</f>
        <v>E0063</v>
      </c>
      <c r="B84" s="71" t="str">
        <f>INDEX('Paste Calib Data'!$1:$1048576,MATCH($A$84,'Paste Calib Data'!$A:$A,0)+(ROW()-ROW($A$84)),COLUMN())</f>
        <v>Post Quantity, Base Table</v>
      </c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2"/>
    </row>
    <row r="85" spans="1:18" x14ac:dyDescent="0.25">
      <c r="A85" s="7"/>
      <c r="B85" s="8" t="str">
        <f>INDEX('Paste Calib Data'!$1:$1048576,MATCH($A$84,'Paste Calib Data'!$A:$A,0)+(ROW()-ROW($A$84)),COLUMN())</f>
        <v>mm3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9"/>
    </row>
    <row r="86" spans="1:18" x14ac:dyDescent="0.25">
      <c r="A86" s="7" t="str">
        <f>INDEX('Paste Calib Data'!$1:$1048576,MATCH($A$84,'Paste Calib Data'!$A:$A,0)+(ROW()-ROW($A$84)),COLUMN())</f>
        <v>RPM</v>
      </c>
      <c r="B86" s="8">
        <f>INDEX('Paste Calib Data'!$1:$1048576,MATCH($A$84,'Paste Calib Data'!$A:$A,0)+(ROW()-ROW($A$84)),COLUMN())</f>
        <v>0</v>
      </c>
      <c r="C86" s="8">
        <f>INDEX('Paste Calib Data'!$1:$1048576,MATCH($A$84,'Paste Calib Data'!$A:$A,0)+(ROW()-ROW($A$84)),COLUMN())</f>
        <v>10</v>
      </c>
      <c r="D86" s="8">
        <f>INDEX('Paste Calib Data'!$1:$1048576,MATCH($A$84,'Paste Calib Data'!$A:$A,0)+(ROW()-ROW($A$84)),COLUMN())</f>
        <v>20</v>
      </c>
      <c r="E86" s="8">
        <f>INDEX('Paste Calib Data'!$1:$1048576,MATCH($A$84,'Paste Calib Data'!$A:$A,0)+(ROW()-ROW($A$84)),COLUMN())</f>
        <v>30</v>
      </c>
      <c r="F86" s="8">
        <f>INDEX('Paste Calib Data'!$1:$1048576,MATCH($A$84,'Paste Calib Data'!$A:$A,0)+(ROW()-ROW($A$84)),COLUMN())</f>
        <v>40</v>
      </c>
      <c r="G86" s="8">
        <f>INDEX('Paste Calib Data'!$1:$1048576,MATCH($A$84,'Paste Calib Data'!$A:$A,0)+(ROW()-ROW($A$84)),COLUMN())</f>
        <v>55</v>
      </c>
      <c r="H86" s="8">
        <f>INDEX('Paste Calib Data'!$1:$1048576,MATCH($A$84,'Paste Calib Data'!$A:$A,0)+(ROW()-ROW($A$84)),COLUMN())</f>
        <v>65</v>
      </c>
      <c r="I86" s="8">
        <f>INDEX('Paste Calib Data'!$1:$1048576,MATCH($A$84,'Paste Calib Data'!$A:$A,0)+(ROW()-ROW($A$84)),COLUMN())</f>
        <v>75</v>
      </c>
      <c r="J86" s="8">
        <f>INDEX('Paste Calib Data'!$1:$1048576,MATCH($A$84,'Paste Calib Data'!$A:$A,0)+(ROW()-ROW($A$84)),COLUMN())</f>
        <v>85</v>
      </c>
      <c r="K86" s="8">
        <f>INDEX('Paste Calib Data'!$1:$1048576,MATCH($A$84,'Paste Calib Data'!$A:$A,0)+(ROW()-ROW($A$84)),COLUMN())</f>
        <v>95</v>
      </c>
      <c r="L86" s="8">
        <f>INDEX('Paste Calib Data'!$1:$1048576,MATCH($A$84,'Paste Calib Data'!$A:$A,0)+(ROW()-ROW($A$84)),COLUMN())</f>
        <v>110</v>
      </c>
      <c r="M86" s="8">
        <f>INDEX('Paste Calib Data'!$1:$1048576,MATCH($A$84,'Paste Calib Data'!$A:$A,0)+(ROW()-ROW($A$84)),COLUMN())</f>
        <v>120</v>
      </c>
      <c r="N86" s="8">
        <f>INDEX('Paste Calib Data'!$1:$1048576,MATCH($A$84,'Paste Calib Data'!$A:$A,0)+(ROW()-ROW($A$84)),COLUMN())</f>
        <v>125</v>
      </c>
      <c r="O86" s="8">
        <f>INDEX('Paste Calib Data'!$1:$1048576,MATCH($A$84,'Paste Calib Data'!$A:$A,0)+(ROW()-ROW($A$84)),COLUMN())</f>
        <v>130</v>
      </c>
      <c r="P86" s="8">
        <f>INDEX('Paste Calib Data'!$1:$1048576,MATCH($A$84,'Paste Calib Data'!$A:$A,0)+(ROW()-ROW($A$84)),COLUMN())</f>
        <v>135</v>
      </c>
      <c r="Q86" s="9">
        <f>INDEX('Paste Calib Data'!$1:$1048576,MATCH($A$84,'Paste Calib Data'!$A:$A,0)+(ROW()-ROW($A$84)),COLUMN())</f>
        <v>140</v>
      </c>
      <c r="R86" s="20">
        <f>Q86+1</f>
        <v>141</v>
      </c>
    </row>
    <row r="87" spans="1:18" x14ac:dyDescent="0.25">
      <c r="A87" s="7">
        <f>INDEX('Paste Calib Data'!$1:$1048576,MATCH($A$84,'Paste Calib Data'!$A:$A,0)+(ROW()-ROW($A$84)),COLUMN())</f>
        <v>620</v>
      </c>
      <c r="B87" s="10">
        <f>INDEX('Paste Calib Data'!$1:$1048576,MATCH($A$84,'Paste Calib Data'!$A:$A,0)+(ROW()-ROW($A$84)),COLUMN())</f>
        <v>0</v>
      </c>
      <c r="C87" s="10">
        <f>INDEX('Paste Calib Data'!$1:$1048576,MATCH($A$84,'Paste Calib Data'!$A:$A,0)+(ROW()-ROW($A$84)),COLUMN())</f>
        <v>0</v>
      </c>
      <c r="D87" s="10">
        <f>INDEX('Paste Calib Data'!$1:$1048576,MATCH($A$84,'Paste Calib Data'!$A:$A,0)+(ROW()-ROW($A$84)),COLUMN())</f>
        <v>0</v>
      </c>
      <c r="E87" s="10">
        <f>INDEX('Paste Calib Data'!$1:$1048576,MATCH($A$84,'Paste Calib Data'!$A:$A,0)+(ROW()-ROW($A$84)),COLUMN())</f>
        <v>0</v>
      </c>
      <c r="F87" s="10">
        <f>INDEX('Paste Calib Data'!$1:$1048576,MATCH($A$84,'Paste Calib Data'!$A:$A,0)+(ROW()-ROW($A$84)),COLUMN())</f>
        <v>0</v>
      </c>
      <c r="G87" s="10">
        <f>INDEX('Paste Calib Data'!$1:$1048576,MATCH($A$84,'Paste Calib Data'!$A:$A,0)+(ROW()-ROW($A$84)),COLUMN())</f>
        <v>0</v>
      </c>
      <c r="H87" s="10">
        <f>INDEX('Paste Calib Data'!$1:$1048576,MATCH($A$84,'Paste Calib Data'!$A:$A,0)+(ROW()-ROW($A$84)),COLUMN())</f>
        <v>0</v>
      </c>
      <c r="I87" s="10">
        <f>INDEX('Paste Calib Data'!$1:$1048576,MATCH($A$84,'Paste Calib Data'!$A:$A,0)+(ROW()-ROW($A$84)),COLUMN())</f>
        <v>0</v>
      </c>
      <c r="J87" s="10">
        <f>INDEX('Paste Calib Data'!$1:$1048576,MATCH($A$84,'Paste Calib Data'!$A:$A,0)+(ROW()-ROW($A$84)),COLUMN())</f>
        <v>0</v>
      </c>
      <c r="K87" s="10">
        <f>INDEX('Paste Calib Data'!$1:$1048576,MATCH($A$84,'Paste Calib Data'!$A:$A,0)+(ROW()-ROW($A$84)),COLUMN())</f>
        <v>0</v>
      </c>
      <c r="L87" s="10">
        <f>INDEX('Paste Calib Data'!$1:$1048576,MATCH($A$84,'Paste Calib Data'!$A:$A,0)+(ROW()-ROW($A$84)),COLUMN())</f>
        <v>0</v>
      </c>
      <c r="M87" s="10">
        <f>INDEX('Paste Calib Data'!$1:$1048576,MATCH($A$84,'Paste Calib Data'!$A:$A,0)+(ROW()-ROW($A$84)),COLUMN())</f>
        <v>0</v>
      </c>
      <c r="N87" s="10">
        <f>INDEX('Paste Calib Data'!$1:$1048576,MATCH($A$84,'Paste Calib Data'!$A:$A,0)+(ROW()-ROW($A$84)),COLUMN())</f>
        <v>0</v>
      </c>
      <c r="O87" s="10">
        <f>INDEX('Paste Calib Data'!$1:$1048576,MATCH($A$84,'Paste Calib Data'!$A:$A,0)+(ROW()-ROW($A$84)),COLUMN())</f>
        <v>0</v>
      </c>
      <c r="P87" s="10">
        <f>INDEX('Paste Calib Data'!$1:$1048576,MATCH($A$84,'Paste Calib Data'!$A:$A,0)+(ROW()-ROW($A$84)),COLUMN())</f>
        <v>0</v>
      </c>
      <c r="Q87" s="11">
        <f>INDEX('Paste Calib Data'!$1:$1048576,MATCH($A$84,'Paste Calib Data'!$A:$A,0)+(ROW()-ROW($A$84)),COLUMN())</f>
        <v>0</v>
      </c>
      <c r="R87" s="21">
        <f>Q87</f>
        <v>0</v>
      </c>
    </row>
    <row r="88" spans="1:18" x14ac:dyDescent="0.25">
      <c r="A88" s="7">
        <f>INDEX('Paste Calib Data'!$1:$1048576,MATCH($A$84,'Paste Calib Data'!$A:$A,0)+(ROW()-ROW($A$84)),COLUMN())</f>
        <v>650</v>
      </c>
      <c r="B88" s="10">
        <f>INDEX('Paste Calib Data'!$1:$1048576,MATCH($A$84,'Paste Calib Data'!$A:$A,0)+(ROW()-ROW($A$84)),COLUMN())</f>
        <v>0</v>
      </c>
      <c r="C88" s="10">
        <f>INDEX('Paste Calib Data'!$1:$1048576,MATCH($A$84,'Paste Calib Data'!$A:$A,0)+(ROW()-ROW($A$84)),COLUMN())</f>
        <v>0</v>
      </c>
      <c r="D88" s="10">
        <f>INDEX('Paste Calib Data'!$1:$1048576,MATCH($A$84,'Paste Calib Data'!$A:$A,0)+(ROW()-ROW($A$84)),COLUMN())</f>
        <v>0</v>
      </c>
      <c r="E88" s="10">
        <f>INDEX('Paste Calib Data'!$1:$1048576,MATCH($A$84,'Paste Calib Data'!$A:$A,0)+(ROW()-ROW($A$84)),COLUMN())</f>
        <v>0</v>
      </c>
      <c r="F88" s="10">
        <f>INDEX('Paste Calib Data'!$1:$1048576,MATCH($A$84,'Paste Calib Data'!$A:$A,0)+(ROW()-ROW($A$84)),COLUMN())</f>
        <v>0</v>
      </c>
      <c r="G88" s="10">
        <f>INDEX('Paste Calib Data'!$1:$1048576,MATCH($A$84,'Paste Calib Data'!$A:$A,0)+(ROW()-ROW($A$84)),COLUMN())</f>
        <v>0</v>
      </c>
      <c r="H88" s="10">
        <f>INDEX('Paste Calib Data'!$1:$1048576,MATCH($A$84,'Paste Calib Data'!$A:$A,0)+(ROW()-ROW($A$84)),COLUMN())</f>
        <v>0</v>
      </c>
      <c r="I88" s="10">
        <f>INDEX('Paste Calib Data'!$1:$1048576,MATCH($A$84,'Paste Calib Data'!$A:$A,0)+(ROW()-ROW($A$84)),COLUMN())</f>
        <v>0</v>
      </c>
      <c r="J88" s="10">
        <f>INDEX('Paste Calib Data'!$1:$1048576,MATCH($A$84,'Paste Calib Data'!$A:$A,0)+(ROW()-ROW($A$84)),COLUMN())</f>
        <v>0</v>
      </c>
      <c r="K88" s="10">
        <f>INDEX('Paste Calib Data'!$1:$1048576,MATCH($A$84,'Paste Calib Data'!$A:$A,0)+(ROW()-ROW($A$84)),COLUMN())</f>
        <v>0</v>
      </c>
      <c r="L88" s="10">
        <f>INDEX('Paste Calib Data'!$1:$1048576,MATCH($A$84,'Paste Calib Data'!$A:$A,0)+(ROW()-ROW($A$84)),COLUMN())</f>
        <v>0</v>
      </c>
      <c r="M88" s="10">
        <f>INDEX('Paste Calib Data'!$1:$1048576,MATCH($A$84,'Paste Calib Data'!$A:$A,0)+(ROW()-ROW($A$84)),COLUMN())</f>
        <v>0</v>
      </c>
      <c r="N88" s="10">
        <f>INDEX('Paste Calib Data'!$1:$1048576,MATCH($A$84,'Paste Calib Data'!$A:$A,0)+(ROW()-ROW($A$84)),COLUMN())</f>
        <v>0</v>
      </c>
      <c r="O88" s="10">
        <f>INDEX('Paste Calib Data'!$1:$1048576,MATCH($A$84,'Paste Calib Data'!$A:$A,0)+(ROW()-ROW($A$84)),COLUMN())</f>
        <v>0</v>
      </c>
      <c r="P88" s="10">
        <f>INDEX('Paste Calib Data'!$1:$1048576,MATCH($A$84,'Paste Calib Data'!$A:$A,0)+(ROW()-ROW($A$84)),COLUMN())</f>
        <v>0</v>
      </c>
      <c r="Q88" s="11">
        <f>INDEX('Paste Calib Data'!$1:$1048576,MATCH($A$84,'Paste Calib Data'!$A:$A,0)+(ROW()-ROW($A$84)),COLUMN())</f>
        <v>0</v>
      </c>
      <c r="R88" s="21">
        <f t="shared" ref="R88:R105" si="6">Q88</f>
        <v>0</v>
      </c>
    </row>
    <row r="89" spans="1:18" x14ac:dyDescent="0.25">
      <c r="A89" s="7">
        <f>INDEX('Paste Calib Data'!$1:$1048576,MATCH($A$84,'Paste Calib Data'!$A:$A,0)+(ROW()-ROW($A$84)),COLUMN())</f>
        <v>800</v>
      </c>
      <c r="B89" s="10">
        <f>INDEX('Paste Calib Data'!$1:$1048576,MATCH($A$84,'Paste Calib Data'!$A:$A,0)+(ROW()-ROW($A$84)),COLUMN())</f>
        <v>0</v>
      </c>
      <c r="C89" s="10">
        <f>INDEX('Paste Calib Data'!$1:$1048576,MATCH($A$84,'Paste Calib Data'!$A:$A,0)+(ROW()-ROW($A$84)),COLUMN())</f>
        <v>0</v>
      </c>
      <c r="D89" s="10">
        <f>INDEX('Paste Calib Data'!$1:$1048576,MATCH($A$84,'Paste Calib Data'!$A:$A,0)+(ROW()-ROW($A$84)),COLUMN())</f>
        <v>0</v>
      </c>
      <c r="E89" s="10">
        <f>INDEX('Paste Calib Data'!$1:$1048576,MATCH($A$84,'Paste Calib Data'!$A:$A,0)+(ROW()-ROW($A$84)),COLUMN())</f>
        <v>0</v>
      </c>
      <c r="F89" s="10">
        <f>INDEX('Paste Calib Data'!$1:$1048576,MATCH($A$84,'Paste Calib Data'!$A:$A,0)+(ROW()-ROW($A$84)),COLUMN())</f>
        <v>0</v>
      </c>
      <c r="G89" s="10">
        <f>INDEX('Paste Calib Data'!$1:$1048576,MATCH($A$84,'Paste Calib Data'!$A:$A,0)+(ROW()-ROW($A$84)),COLUMN())</f>
        <v>0</v>
      </c>
      <c r="H89" s="10">
        <f>INDEX('Paste Calib Data'!$1:$1048576,MATCH($A$84,'Paste Calib Data'!$A:$A,0)+(ROW()-ROW($A$84)),COLUMN())</f>
        <v>0</v>
      </c>
      <c r="I89" s="10">
        <f>INDEX('Paste Calib Data'!$1:$1048576,MATCH($A$84,'Paste Calib Data'!$A:$A,0)+(ROW()-ROW($A$84)),COLUMN())</f>
        <v>0</v>
      </c>
      <c r="J89" s="10">
        <f>INDEX('Paste Calib Data'!$1:$1048576,MATCH($A$84,'Paste Calib Data'!$A:$A,0)+(ROW()-ROW($A$84)),COLUMN())</f>
        <v>0</v>
      </c>
      <c r="K89" s="10">
        <f>INDEX('Paste Calib Data'!$1:$1048576,MATCH($A$84,'Paste Calib Data'!$A:$A,0)+(ROW()-ROW($A$84)),COLUMN())</f>
        <v>0</v>
      </c>
      <c r="L89" s="10">
        <f>INDEX('Paste Calib Data'!$1:$1048576,MATCH($A$84,'Paste Calib Data'!$A:$A,0)+(ROW()-ROW($A$84)),COLUMN())</f>
        <v>0</v>
      </c>
      <c r="M89" s="10">
        <f>INDEX('Paste Calib Data'!$1:$1048576,MATCH($A$84,'Paste Calib Data'!$A:$A,0)+(ROW()-ROW($A$84)),COLUMN())</f>
        <v>0</v>
      </c>
      <c r="N89" s="10">
        <f>INDEX('Paste Calib Data'!$1:$1048576,MATCH($A$84,'Paste Calib Data'!$A:$A,0)+(ROW()-ROW($A$84)),COLUMN())</f>
        <v>0</v>
      </c>
      <c r="O89" s="10">
        <f>INDEX('Paste Calib Data'!$1:$1048576,MATCH($A$84,'Paste Calib Data'!$A:$A,0)+(ROW()-ROW($A$84)),COLUMN())</f>
        <v>0</v>
      </c>
      <c r="P89" s="10">
        <f>INDEX('Paste Calib Data'!$1:$1048576,MATCH($A$84,'Paste Calib Data'!$A:$A,0)+(ROW()-ROW($A$84)),COLUMN())</f>
        <v>0</v>
      </c>
      <c r="Q89" s="11">
        <f>INDEX('Paste Calib Data'!$1:$1048576,MATCH($A$84,'Paste Calib Data'!$A:$A,0)+(ROW()-ROW($A$84)),COLUMN())</f>
        <v>0</v>
      </c>
      <c r="R89" s="21">
        <f t="shared" si="6"/>
        <v>0</v>
      </c>
    </row>
    <row r="90" spans="1:18" x14ac:dyDescent="0.25">
      <c r="A90" s="7">
        <f>INDEX('Paste Calib Data'!$1:$1048576,MATCH($A$84,'Paste Calib Data'!$A:$A,0)+(ROW()-ROW($A$84)),COLUMN())</f>
        <v>1000</v>
      </c>
      <c r="B90" s="10">
        <f>INDEX('Paste Calib Data'!$1:$1048576,MATCH($A$84,'Paste Calib Data'!$A:$A,0)+(ROW()-ROW($A$84)),COLUMN())</f>
        <v>0</v>
      </c>
      <c r="C90" s="10">
        <f>INDEX('Paste Calib Data'!$1:$1048576,MATCH($A$84,'Paste Calib Data'!$A:$A,0)+(ROW()-ROW($A$84)),COLUMN())</f>
        <v>1.4945649999999999</v>
      </c>
      <c r="D90" s="10">
        <f>INDEX('Paste Calib Data'!$1:$1048576,MATCH($A$84,'Paste Calib Data'!$A:$A,0)+(ROW()-ROW($A$84)),COLUMN())</f>
        <v>1.9701090000000001</v>
      </c>
      <c r="E90" s="10">
        <f>INDEX('Paste Calib Data'!$1:$1048576,MATCH($A$84,'Paste Calib Data'!$A:$A,0)+(ROW()-ROW($A$84)),COLUMN())</f>
        <v>1.9701090000000001</v>
      </c>
      <c r="F90" s="10">
        <f>INDEX('Paste Calib Data'!$1:$1048576,MATCH($A$84,'Paste Calib Data'!$A:$A,0)+(ROW()-ROW($A$84)),COLUMN())</f>
        <v>1.9701090000000001</v>
      </c>
      <c r="G90" s="10">
        <f>INDEX('Paste Calib Data'!$1:$1048576,MATCH($A$84,'Paste Calib Data'!$A:$A,0)+(ROW()-ROW($A$84)),COLUMN())</f>
        <v>0</v>
      </c>
      <c r="H90" s="10">
        <f>INDEX('Paste Calib Data'!$1:$1048576,MATCH($A$84,'Paste Calib Data'!$A:$A,0)+(ROW()-ROW($A$84)),COLUMN())</f>
        <v>0</v>
      </c>
      <c r="I90" s="10">
        <f>INDEX('Paste Calib Data'!$1:$1048576,MATCH($A$84,'Paste Calib Data'!$A:$A,0)+(ROW()-ROW($A$84)),COLUMN())</f>
        <v>0</v>
      </c>
      <c r="J90" s="10">
        <f>INDEX('Paste Calib Data'!$1:$1048576,MATCH($A$84,'Paste Calib Data'!$A:$A,0)+(ROW()-ROW($A$84)),COLUMN())</f>
        <v>0</v>
      </c>
      <c r="K90" s="10">
        <f>INDEX('Paste Calib Data'!$1:$1048576,MATCH($A$84,'Paste Calib Data'!$A:$A,0)+(ROW()-ROW($A$84)),COLUMN())</f>
        <v>0</v>
      </c>
      <c r="L90" s="10">
        <f>INDEX('Paste Calib Data'!$1:$1048576,MATCH($A$84,'Paste Calib Data'!$A:$A,0)+(ROW()-ROW($A$84)),COLUMN())</f>
        <v>0</v>
      </c>
      <c r="M90" s="10">
        <f>INDEX('Paste Calib Data'!$1:$1048576,MATCH($A$84,'Paste Calib Data'!$A:$A,0)+(ROW()-ROW($A$84)),COLUMN())</f>
        <v>0</v>
      </c>
      <c r="N90" s="10">
        <f>INDEX('Paste Calib Data'!$1:$1048576,MATCH($A$84,'Paste Calib Data'!$A:$A,0)+(ROW()-ROW($A$84)),COLUMN())</f>
        <v>0</v>
      </c>
      <c r="O90" s="10">
        <f>INDEX('Paste Calib Data'!$1:$1048576,MATCH($A$84,'Paste Calib Data'!$A:$A,0)+(ROW()-ROW($A$84)),COLUMN())</f>
        <v>0</v>
      </c>
      <c r="P90" s="10">
        <f>INDEX('Paste Calib Data'!$1:$1048576,MATCH($A$84,'Paste Calib Data'!$A:$A,0)+(ROW()-ROW($A$84)),COLUMN())</f>
        <v>0</v>
      </c>
      <c r="Q90" s="11">
        <f>INDEX('Paste Calib Data'!$1:$1048576,MATCH($A$84,'Paste Calib Data'!$A:$A,0)+(ROW()-ROW($A$84)),COLUMN())</f>
        <v>0</v>
      </c>
      <c r="R90" s="21">
        <f t="shared" si="6"/>
        <v>0</v>
      </c>
    </row>
    <row r="91" spans="1:18" x14ac:dyDescent="0.25">
      <c r="A91" s="7">
        <f>INDEX('Paste Calib Data'!$1:$1048576,MATCH($A$84,'Paste Calib Data'!$A:$A,0)+(ROW()-ROW($A$84)),COLUMN())</f>
        <v>1200</v>
      </c>
      <c r="B91" s="10">
        <f>INDEX('Paste Calib Data'!$1:$1048576,MATCH($A$84,'Paste Calib Data'!$A:$A,0)+(ROW()-ROW($A$84)),COLUMN())</f>
        <v>0</v>
      </c>
      <c r="C91" s="10">
        <f>INDEX('Paste Calib Data'!$1:$1048576,MATCH($A$84,'Paste Calib Data'!$A:$A,0)+(ROW()-ROW($A$84)),COLUMN())</f>
        <v>1.4945649999999999</v>
      </c>
      <c r="D91" s="10">
        <f>INDEX('Paste Calib Data'!$1:$1048576,MATCH($A$84,'Paste Calib Data'!$A:$A,0)+(ROW()-ROW($A$84)),COLUMN())</f>
        <v>1.9701090000000001</v>
      </c>
      <c r="E91" s="10">
        <f>INDEX('Paste Calib Data'!$1:$1048576,MATCH($A$84,'Paste Calib Data'!$A:$A,0)+(ROW()-ROW($A$84)),COLUMN())</f>
        <v>1.9701090000000001</v>
      </c>
      <c r="F91" s="10">
        <f>INDEX('Paste Calib Data'!$1:$1048576,MATCH($A$84,'Paste Calib Data'!$A:$A,0)+(ROW()-ROW($A$84)),COLUMN())</f>
        <v>1.9701090000000001</v>
      </c>
      <c r="G91" s="10">
        <f>INDEX('Paste Calib Data'!$1:$1048576,MATCH($A$84,'Paste Calib Data'!$A:$A,0)+(ROW()-ROW($A$84)),COLUMN())</f>
        <v>1.4945649999999999</v>
      </c>
      <c r="H91" s="10">
        <f>INDEX('Paste Calib Data'!$1:$1048576,MATCH($A$84,'Paste Calib Data'!$A:$A,0)+(ROW()-ROW($A$84)),COLUMN())</f>
        <v>0</v>
      </c>
      <c r="I91" s="10">
        <f>INDEX('Paste Calib Data'!$1:$1048576,MATCH($A$84,'Paste Calib Data'!$A:$A,0)+(ROW()-ROW($A$84)),COLUMN())</f>
        <v>0</v>
      </c>
      <c r="J91" s="10">
        <f>INDEX('Paste Calib Data'!$1:$1048576,MATCH($A$84,'Paste Calib Data'!$A:$A,0)+(ROW()-ROW($A$84)),COLUMN())</f>
        <v>0</v>
      </c>
      <c r="K91" s="10">
        <f>INDEX('Paste Calib Data'!$1:$1048576,MATCH($A$84,'Paste Calib Data'!$A:$A,0)+(ROW()-ROW($A$84)),COLUMN())</f>
        <v>0</v>
      </c>
      <c r="L91" s="10">
        <f>INDEX('Paste Calib Data'!$1:$1048576,MATCH($A$84,'Paste Calib Data'!$A:$A,0)+(ROW()-ROW($A$84)),COLUMN())</f>
        <v>0</v>
      </c>
      <c r="M91" s="10">
        <f>INDEX('Paste Calib Data'!$1:$1048576,MATCH($A$84,'Paste Calib Data'!$A:$A,0)+(ROW()-ROW($A$84)),COLUMN())</f>
        <v>0</v>
      </c>
      <c r="N91" s="10">
        <f>INDEX('Paste Calib Data'!$1:$1048576,MATCH($A$84,'Paste Calib Data'!$A:$A,0)+(ROW()-ROW($A$84)),COLUMN())</f>
        <v>0</v>
      </c>
      <c r="O91" s="10">
        <f>INDEX('Paste Calib Data'!$1:$1048576,MATCH($A$84,'Paste Calib Data'!$A:$A,0)+(ROW()-ROW($A$84)),COLUMN())</f>
        <v>0</v>
      </c>
      <c r="P91" s="10">
        <f>INDEX('Paste Calib Data'!$1:$1048576,MATCH($A$84,'Paste Calib Data'!$A:$A,0)+(ROW()-ROW($A$84)),COLUMN())</f>
        <v>0</v>
      </c>
      <c r="Q91" s="11">
        <f>INDEX('Paste Calib Data'!$1:$1048576,MATCH($A$84,'Paste Calib Data'!$A:$A,0)+(ROW()-ROW($A$84)),COLUMN())</f>
        <v>0</v>
      </c>
      <c r="R91" s="21">
        <f t="shared" si="6"/>
        <v>0</v>
      </c>
    </row>
    <row r="92" spans="1:18" x14ac:dyDescent="0.25">
      <c r="A92" s="7">
        <f>INDEX('Paste Calib Data'!$1:$1048576,MATCH($A$84,'Paste Calib Data'!$A:$A,0)+(ROW()-ROW($A$84)),COLUMN())</f>
        <v>1400</v>
      </c>
      <c r="B92" s="10">
        <f>INDEX('Paste Calib Data'!$1:$1048576,MATCH($A$84,'Paste Calib Data'!$A:$A,0)+(ROW()-ROW($A$84)),COLUMN())</f>
        <v>0</v>
      </c>
      <c r="C92" s="10">
        <f>INDEX('Paste Calib Data'!$1:$1048576,MATCH($A$84,'Paste Calib Data'!$A:$A,0)+(ROW()-ROW($A$84)),COLUMN())</f>
        <v>1.4945649999999999</v>
      </c>
      <c r="D92" s="10">
        <f>INDEX('Paste Calib Data'!$1:$1048576,MATCH($A$84,'Paste Calib Data'!$A:$A,0)+(ROW()-ROW($A$84)),COLUMN())</f>
        <v>1.9701090000000001</v>
      </c>
      <c r="E92" s="10">
        <f>INDEX('Paste Calib Data'!$1:$1048576,MATCH($A$84,'Paste Calib Data'!$A:$A,0)+(ROW()-ROW($A$84)),COLUMN())</f>
        <v>1.9701090000000001</v>
      </c>
      <c r="F92" s="10">
        <f>INDEX('Paste Calib Data'!$1:$1048576,MATCH($A$84,'Paste Calib Data'!$A:$A,0)+(ROW()-ROW($A$84)),COLUMN())</f>
        <v>1.9701090000000001</v>
      </c>
      <c r="G92" s="10">
        <f>INDEX('Paste Calib Data'!$1:$1048576,MATCH($A$84,'Paste Calib Data'!$A:$A,0)+(ROW()-ROW($A$84)),COLUMN())</f>
        <v>1.9701090000000001</v>
      </c>
      <c r="H92" s="10">
        <f>INDEX('Paste Calib Data'!$1:$1048576,MATCH($A$84,'Paste Calib Data'!$A:$A,0)+(ROW()-ROW($A$84)),COLUMN())</f>
        <v>1.4945649999999999</v>
      </c>
      <c r="I92" s="10">
        <f>INDEX('Paste Calib Data'!$1:$1048576,MATCH($A$84,'Paste Calib Data'!$A:$A,0)+(ROW()-ROW($A$84)),COLUMN())</f>
        <v>0</v>
      </c>
      <c r="J92" s="10">
        <f>INDEX('Paste Calib Data'!$1:$1048576,MATCH($A$84,'Paste Calib Data'!$A:$A,0)+(ROW()-ROW($A$84)),COLUMN())</f>
        <v>0</v>
      </c>
      <c r="K92" s="10">
        <f>INDEX('Paste Calib Data'!$1:$1048576,MATCH($A$84,'Paste Calib Data'!$A:$A,0)+(ROW()-ROW($A$84)),COLUMN())</f>
        <v>0</v>
      </c>
      <c r="L92" s="10">
        <f>INDEX('Paste Calib Data'!$1:$1048576,MATCH($A$84,'Paste Calib Data'!$A:$A,0)+(ROW()-ROW($A$84)),COLUMN())</f>
        <v>0</v>
      </c>
      <c r="M92" s="10">
        <f>INDEX('Paste Calib Data'!$1:$1048576,MATCH($A$84,'Paste Calib Data'!$A:$A,0)+(ROW()-ROW($A$84)),COLUMN())</f>
        <v>0</v>
      </c>
      <c r="N92" s="10">
        <f>INDEX('Paste Calib Data'!$1:$1048576,MATCH($A$84,'Paste Calib Data'!$A:$A,0)+(ROW()-ROW($A$84)),COLUMN())</f>
        <v>0</v>
      </c>
      <c r="O92" s="10">
        <f>INDEX('Paste Calib Data'!$1:$1048576,MATCH($A$84,'Paste Calib Data'!$A:$A,0)+(ROW()-ROW($A$84)),COLUMN())</f>
        <v>0</v>
      </c>
      <c r="P92" s="10">
        <f>INDEX('Paste Calib Data'!$1:$1048576,MATCH($A$84,'Paste Calib Data'!$A:$A,0)+(ROW()-ROW($A$84)),COLUMN())</f>
        <v>0</v>
      </c>
      <c r="Q92" s="11">
        <f>INDEX('Paste Calib Data'!$1:$1048576,MATCH($A$84,'Paste Calib Data'!$A:$A,0)+(ROW()-ROW($A$84)),COLUMN())</f>
        <v>0</v>
      </c>
      <c r="R92" s="21">
        <f t="shared" si="6"/>
        <v>0</v>
      </c>
    </row>
    <row r="93" spans="1:18" x14ac:dyDescent="0.25">
      <c r="A93" s="7">
        <f>INDEX('Paste Calib Data'!$1:$1048576,MATCH($A$84,'Paste Calib Data'!$A:$A,0)+(ROW()-ROW($A$84)),COLUMN())</f>
        <v>1550</v>
      </c>
      <c r="B93" s="10">
        <f>INDEX('Paste Calib Data'!$1:$1048576,MATCH($A$84,'Paste Calib Data'!$A:$A,0)+(ROW()-ROW($A$84)),COLUMN())</f>
        <v>0</v>
      </c>
      <c r="C93" s="10">
        <f>INDEX('Paste Calib Data'!$1:$1048576,MATCH($A$84,'Paste Calib Data'!$A:$A,0)+(ROW()-ROW($A$84)),COLUMN())</f>
        <v>1.4945649999999999</v>
      </c>
      <c r="D93" s="10">
        <f>INDEX('Paste Calib Data'!$1:$1048576,MATCH($A$84,'Paste Calib Data'!$A:$A,0)+(ROW()-ROW($A$84)),COLUMN())</f>
        <v>1.9701090000000001</v>
      </c>
      <c r="E93" s="10">
        <f>INDEX('Paste Calib Data'!$1:$1048576,MATCH($A$84,'Paste Calib Data'!$A:$A,0)+(ROW()-ROW($A$84)),COLUMN())</f>
        <v>1.9701090000000001</v>
      </c>
      <c r="F93" s="10">
        <f>INDEX('Paste Calib Data'!$1:$1048576,MATCH($A$84,'Paste Calib Data'!$A:$A,0)+(ROW()-ROW($A$84)),COLUMN())</f>
        <v>1.9701090000000001</v>
      </c>
      <c r="G93" s="10">
        <f>INDEX('Paste Calib Data'!$1:$1048576,MATCH($A$84,'Paste Calib Data'!$A:$A,0)+(ROW()-ROW($A$84)),COLUMN())</f>
        <v>1.9701090000000001</v>
      </c>
      <c r="H93" s="10">
        <f>INDEX('Paste Calib Data'!$1:$1048576,MATCH($A$84,'Paste Calib Data'!$A:$A,0)+(ROW()-ROW($A$84)),COLUMN())</f>
        <v>1.4945649999999999</v>
      </c>
      <c r="I93" s="10">
        <f>INDEX('Paste Calib Data'!$1:$1048576,MATCH($A$84,'Paste Calib Data'!$A:$A,0)+(ROW()-ROW($A$84)),COLUMN())</f>
        <v>0</v>
      </c>
      <c r="J93" s="10">
        <f>INDEX('Paste Calib Data'!$1:$1048576,MATCH($A$84,'Paste Calib Data'!$A:$A,0)+(ROW()-ROW($A$84)),COLUMN())</f>
        <v>0</v>
      </c>
      <c r="K93" s="10">
        <f>INDEX('Paste Calib Data'!$1:$1048576,MATCH($A$84,'Paste Calib Data'!$A:$A,0)+(ROW()-ROW($A$84)),COLUMN())</f>
        <v>0</v>
      </c>
      <c r="L93" s="10">
        <f>INDEX('Paste Calib Data'!$1:$1048576,MATCH($A$84,'Paste Calib Data'!$A:$A,0)+(ROW()-ROW($A$84)),COLUMN())</f>
        <v>0</v>
      </c>
      <c r="M93" s="10">
        <f>INDEX('Paste Calib Data'!$1:$1048576,MATCH($A$84,'Paste Calib Data'!$A:$A,0)+(ROW()-ROW($A$84)),COLUMN())</f>
        <v>0</v>
      </c>
      <c r="N93" s="10">
        <f>INDEX('Paste Calib Data'!$1:$1048576,MATCH($A$84,'Paste Calib Data'!$A:$A,0)+(ROW()-ROW($A$84)),COLUMN())</f>
        <v>0</v>
      </c>
      <c r="O93" s="10">
        <f>INDEX('Paste Calib Data'!$1:$1048576,MATCH($A$84,'Paste Calib Data'!$A:$A,0)+(ROW()-ROW($A$84)),COLUMN())</f>
        <v>0</v>
      </c>
      <c r="P93" s="10">
        <f>INDEX('Paste Calib Data'!$1:$1048576,MATCH($A$84,'Paste Calib Data'!$A:$A,0)+(ROW()-ROW($A$84)),COLUMN())</f>
        <v>0</v>
      </c>
      <c r="Q93" s="11">
        <f>INDEX('Paste Calib Data'!$1:$1048576,MATCH($A$84,'Paste Calib Data'!$A:$A,0)+(ROW()-ROW($A$84)),COLUMN())</f>
        <v>0</v>
      </c>
      <c r="R93" s="21">
        <f t="shared" si="6"/>
        <v>0</v>
      </c>
    </row>
    <row r="94" spans="1:18" x14ac:dyDescent="0.25">
      <c r="A94" s="7">
        <f>INDEX('Paste Calib Data'!$1:$1048576,MATCH($A$84,'Paste Calib Data'!$A:$A,0)+(ROW()-ROW($A$84)),COLUMN())</f>
        <v>1700</v>
      </c>
      <c r="B94" s="10">
        <f>INDEX('Paste Calib Data'!$1:$1048576,MATCH($A$84,'Paste Calib Data'!$A:$A,0)+(ROW()-ROW($A$84)),COLUMN())</f>
        <v>0</v>
      </c>
      <c r="C94" s="10">
        <f>INDEX('Paste Calib Data'!$1:$1048576,MATCH($A$84,'Paste Calib Data'!$A:$A,0)+(ROW()-ROW($A$84)),COLUMN())</f>
        <v>1.4945649999999999</v>
      </c>
      <c r="D94" s="10">
        <f>INDEX('Paste Calib Data'!$1:$1048576,MATCH($A$84,'Paste Calib Data'!$A:$A,0)+(ROW()-ROW($A$84)),COLUMN())</f>
        <v>1.9701090000000001</v>
      </c>
      <c r="E94" s="10">
        <f>INDEX('Paste Calib Data'!$1:$1048576,MATCH($A$84,'Paste Calib Data'!$A:$A,0)+(ROW()-ROW($A$84)),COLUMN())</f>
        <v>1.9701090000000001</v>
      </c>
      <c r="F94" s="10">
        <f>INDEX('Paste Calib Data'!$1:$1048576,MATCH($A$84,'Paste Calib Data'!$A:$A,0)+(ROW()-ROW($A$84)),COLUMN())</f>
        <v>1.9701090000000001</v>
      </c>
      <c r="G94" s="10">
        <f>INDEX('Paste Calib Data'!$1:$1048576,MATCH($A$84,'Paste Calib Data'!$A:$A,0)+(ROW()-ROW($A$84)),COLUMN())</f>
        <v>1.9701090000000001</v>
      </c>
      <c r="H94" s="10">
        <f>INDEX('Paste Calib Data'!$1:$1048576,MATCH($A$84,'Paste Calib Data'!$A:$A,0)+(ROW()-ROW($A$84)),COLUMN())</f>
        <v>1.4945649999999999</v>
      </c>
      <c r="I94" s="10">
        <f>INDEX('Paste Calib Data'!$1:$1048576,MATCH($A$84,'Paste Calib Data'!$A:$A,0)+(ROW()-ROW($A$84)),COLUMN())</f>
        <v>0</v>
      </c>
      <c r="J94" s="10">
        <f>INDEX('Paste Calib Data'!$1:$1048576,MATCH($A$84,'Paste Calib Data'!$A:$A,0)+(ROW()-ROW($A$84)),COLUMN())</f>
        <v>0</v>
      </c>
      <c r="K94" s="10">
        <f>INDEX('Paste Calib Data'!$1:$1048576,MATCH($A$84,'Paste Calib Data'!$A:$A,0)+(ROW()-ROW($A$84)),COLUMN())</f>
        <v>0</v>
      </c>
      <c r="L94" s="10">
        <f>INDEX('Paste Calib Data'!$1:$1048576,MATCH($A$84,'Paste Calib Data'!$A:$A,0)+(ROW()-ROW($A$84)),COLUMN())</f>
        <v>0</v>
      </c>
      <c r="M94" s="10">
        <f>INDEX('Paste Calib Data'!$1:$1048576,MATCH($A$84,'Paste Calib Data'!$A:$A,0)+(ROW()-ROW($A$84)),COLUMN())</f>
        <v>0</v>
      </c>
      <c r="N94" s="10">
        <f>INDEX('Paste Calib Data'!$1:$1048576,MATCH($A$84,'Paste Calib Data'!$A:$A,0)+(ROW()-ROW($A$84)),COLUMN())</f>
        <v>0</v>
      </c>
      <c r="O94" s="10">
        <f>INDEX('Paste Calib Data'!$1:$1048576,MATCH($A$84,'Paste Calib Data'!$A:$A,0)+(ROW()-ROW($A$84)),COLUMN())</f>
        <v>0</v>
      </c>
      <c r="P94" s="10">
        <f>INDEX('Paste Calib Data'!$1:$1048576,MATCH($A$84,'Paste Calib Data'!$A:$A,0)+(ROW()-ROW($A$84)),COLUMN())</f>
        <v>0</v>
      </c>
      <c r="Q94" s="11">
        <f>INDEX('Paste Calib Data'!$1:$1048576,MATCH($A$84,'Paste Calib Data'!$A:$A,0)+(ROW()-ROW($A$84)),COLUMN())</f>
        <v>0</v>
      </c>
      <c r="R94" s="21">
        <f t="shared" si="6"/>
        <v>0</v>
      </c>
    </row>
    <row r="95" spans="1:18" x14ac:dyDescent="0.25">
      <c r="A95" s="7">
        <f>INDEX('Paste Calib Data'!$1:$1048576,MATCH($A$84,'Paste Calib Data'!$A:$A,0)+(ROW()-ROW($A$84)),COLUMN())</f>
        <v>1800</v>
      </c>
      <c r="B95" s="10">
        <f>INDEX('Paste Calib Data'!$1:$1048576,MATCH($A$84,'Paste Calib Data'!$A:$A,0)+(ROW()-ROW($A$84)),COLUMN())</f>
        <v>0</v>
      </c>
      <c r="C95" s="10">
        <f>INDEX('Paste Calib Data'!$1:$1048576,MATCH($A$84,'Paste Calib Data'!$A:$A,0)+(ROW()-ROW($A$84)),COLUMN())</f>
        <v>1.4945649999999999</v>
      </c>
      <c r="D95" s="10">
        <f>INDEX('Paste Calib Data'!$1:$1048576,MATCH($A$84,'Paste Calib Data'!$A:$A,0)+(ROW()-ROW($A$84)),COLUMN())</f>
        <v>1.9701090000000001</v>
      </c>
      <c r="E95" s="10">
        <f>INDEX('Paste Calib Data'!$1:$1048576,MATCH($A$84,'Paste Calib Data'!$A:$A,0)+(ROW()-ROW($A$84)),COLUMN())</f>
        <v>1.9701090000000001</v>
      </c>
      <c r="F95" s="10">
        <f>INDEX('Paste Calib Data'!$1:$1048576,MATCH($A$84,'Paste Calib Data'!$A:$A,0)+(ROW()-ROW($A$84)),COLUMN())</f>
        <v>1.9701090000000001</v>
      </c>
      <c r="G95" s="10">
        <f>INDEX('Paste Calib Data'!$1:$1048576,MATCH($A$84,'Paste Calib Data'!$A:$A,0)+(ROW()-ROW($A$84)),COLUMN())</f>
        <v>1.9701090000000001</v>
      </c>
      <c r="H95" s="10">
        <f>INDEX('Paste Calib Data'!$1:$1048576,MATCH($A$84,'Paste Calib Data'!$A:$A,0)+(ROW()-ROW($A$84)),COLUMN())</f>
        <v>1.4945649999999999</v>
      </c>
      <c r="I95" s="10">
        <f>INDEX('Paste Calib Data'!$1:$1048576,MATCH($A$84,'Paste Calib Data'!$A:$A,0)+(ROW()-ROW($A$84)),COLUMN())</f>
        <v>0</v>
      </c>
      <c r="J95" s="10">
        <f>INDEX('Paste Calib Data'!$1:$1048576,MATCH($A$84,'Paste Calib Data'!$A:$A,0)+(ROW()-ROW($A$84)),COLUMN())</f>
        <v>0</v>
      </c>
      <c r="K95" s="10">
        <f>INDEX('Paste Calib Data'!$1:$1048576,MATCH($A$84,'Paste Calib Data'!$A:$A,0)+(ROW()-ROW($A$84)),COLUMN())</f>
        <v>0</v>
      </c>
      <c r="L95" s="10">
        <f>INDEX('Paste Calib Data'!$1:$1048576,MATCH($A$84,'Paste Calib Data'!$A:$A,0)+(ROW()-ROW($A$84)),COLUMN())</f>
        <v>0</v>
      </c>
      <c r="M95" s="10">
        <f>INDEX('Paste Calib Data'!$1:$1048576,MATCH($A$84,'Paste Calib Data'!$A:$A,0)+(ROW()-ROW($A$84)),COLUMN())</f>
        <v>0</v>
      </c>
      <c r="N95" s="10">
        <f>INDEX('Paste Calib Data'!$1:$1048576,MATCH($A$84,'Paste Calib Data'!$A:$A,0)+(ROW()-ROW($A$84)),COLUMN())</f>
        <v>0</v>
      </c>
      <c r="O95" s="10">
        <f>INDEX('Paste Calib Data'!$1:$1048576,MATCH($A$84,'Paste Calib Data'!$A:$A,0)+(ROW()-ROW($A$84)),COLUMN())</f>
        <v>0</v>
      </c>
      <c r="P95" s="10">
        <f>INDEX('Paste Calib Data'!$1:$1048576,MATCH($A$84,'Paste Calib Data'!$A:$A,0)+(ROW()-ROW($A$84)),COLUMN())</f>
        <v>0</v>
      </c>
      <c r="Q95" s="11">
        <f>INDEX('Paste Calib Data'!$1:$1048576,MATCH($A$84,'Paste Calib Data'!$A:$A,0)+(ROW()-ROW($A$84)),COLUMN())</f>
        <v>0</v>
      </c>
      <c r="R95" s="21">
        <f t="shared" si="6"/>
        <v>0</v>
      </c>
    </row>
    <row r="96" spans="1:18" x14ac:dyDescent="0.25">
      <c r="A96" s="7">
        <f>INDEX('Paste Calib Data'!$1:$1048576,MATCH($A$84,'Paste Calib Data'!$A:$A,0)+(ROW()-ROW($A$84)),COLUMN())</f>
        <v>2000</v>
      </c>
      <c r="B96" s="10">
        <f>INDEX('Paste Calib Data'!$1:$1048576,MATCH($A$84,'Paste Calib Data'!$A:$A,0)+(ROW()-ROW($A$84)),COLUMN())</f>
        <v>0</v>
      </c>
      <c r="C96" s="10">
        <f>INDEX('Paste Calib Data'!$1:$1048576,MATCH($A$84,'Paste Calib Data'!$A:$A,0)+(ROW()-ROW($A$84)),COLUMN())</f>
        <v>1.4945649999999999</v>
      </c>
      <c r="D96" s="10">
        <f>INDEX('Paste Calib Data'!$1:$1048576,MATCH($A$84,'Paste Calib Data'!$A:$A,0)+(ROW()-ROW($A$84)),COLUMN())</f>
        <v>1.9701090000000001</v>
      </c>
      <c r="E96" s="10">
        <f>INDEX('Paste Calib Data'!$1:$1048576,MATCH($A$84,'Paste Calib Data'!$A:$A,0)+(ROW()-ROW($A$84)),COLUMN())</f>
        <v>1.9701090000000001</v>
      </c>
      <c r="F96" s="10">
        <f>INDEX('Paste Calib Data'!$1:$1048576,MATCH($A$84,'Paste Calib Data'!$A:$A,0)+(ROW()-ROW($A$84)),COLUMN())</f>
        <v>1.9701090000000001</v>
      </c>
      <c r="G96" s="10">
        <f>INDEX('Paste Calib Data'!$1:$1048576,MATCH($A$84,'Paste Calib Data'!$A:$A,0)+(ROW()-ROW($A$84)),COLUMN())</f>
        <v>1.9701090000000001</v>
      </c>
      <c r="H96" s="10">
        <f>INDEX('Paste Calib Data'!$1:$1048576,MATCH($A$84,'Paste Calib Data'!$A:$A,0)+(ROW()-ROW($A$84)),COLUMN())</f>
        <v>0</v>
      </c>
      <c r="I96" s="10">
        <f>INDEX('Paste Calib Data'!$1:$1048576,MATCH($A$84,'Paste Calib Data'!$A:$A,0)+(ROW()-ROW($A$84)),COLUMN())</f>
        <v>0</v>
      </c>
      <c r="J96" s="10">
        <f>INDEX('Paste Calib Data'!$1:$1048576,MATCH($A$84,'Paste Calib Data'!$A:$A,0)+(ROW()-ROW($A$84)),COLUMN())</f>
        <v>0</v>
      </c>
      <c r="K96" s="10">
        <f>INDEX('Paste Calib Data'!$1:$1048576,MATCH($A$84,'Paste Calib Data'!$A:$A,0)+(ROW()-ROW($A$84)),COLUMN())</f>
        <v>0</v>
      </c>
      <c r="L96" s="10">
        <f>INDEX('Paste Calib Data'!$1:$1048576,MATCH($A$84,'Paste Calib Data'!$A:$A,0)+(ROW()-ROW($A$84)),COLUMN())</f>
        <v>0</v>
      </c>
      <c r="M96" s="10">
        <f>INDEX('Paste Calib Data'!$1:$1048576,MATCH($A$84,'Paste Calib Data'!$A:$A,0)+(ROW()-ROW($A$84)),COLUMN())</f>
        <v>0</v>
      </c>
      <c r="N96" s="10">
        <f>INDEX('Paste Calib Data'!$1:$1048576,MATCH($A$84,'Paste Calib Data'!$A:$A,0)+(ROW()-ROW($A$84)),COLUMN())</f>
        <v>0</v>
      </c>
      <c r="O96" s="10">
        <f>INDEX('Paste Calib Data'!$1:$1048576,MATCH($A$84,'Paste Calib Data'!$A:$A,0)+(ROW()-ROW($A$84)),COLUMN())</f>
        <v>0</v>
      </c>
      <c r="P96" s="10">
        <f>INDEX('Paste Calib Data'!$1:$1048576,MATCH($A$84,'Paste Calib Data'!$A:$A,0)+(ROW()-ROW($A$84)),COLUMN())</f>
        <v>0</v>
      </c>
      <c r="Q96" s="11">
        <f>INDEX('Paste Calib Data'!$1:$1048576,MATCH($A$84,'Paste Calib Data'!$A:$A,0)+(ROW()-ROW($A$84)),COLUMN())</f>
        <v>0</v>
      </c>
      <c r="R96" s="21">
        <f t="shared" si="6"/>
        <v>0</v>
      </c>
    </row>
    <row r="97" spans="1:18" x14ac:dyDescent="0.25">
      <c r="A97" s="7">
        <f>INDEX('Paste Calib Data'!$1:$1048576,MATCH($A$84,'Paste Calib Data'!$A:$A,0)+(ROW()-ROW($A$84)),COLUMN())</f>
        <v>2200</v>
      </c>
      <c r="B97" s="10">
        <f>INDEX('Paste Calib Data'!$1:$1048576,MATCH($A$84,'Paste Calib Data'!$A:$A,0)+(ROW()-ROW($A$84)),COLUMN())</f>
        <v>0</v>
      </c>
      <c r="C97" s="10">
        <f>INDEX('Paste Calib Data'!$1:$1048576,MATCH($A$84,'Paste Calib Data'!$A:$A,0)+(ROW()-ROW($A$84)),COLUMN())</f>
        <v>0</v>
      </c>
      <c r="D97" s="10">
        <f>INDEX('Paste Calib Data'!$1:$1048576,MATCH($A$84,'Paste Calib Data'!$A:$A,0)+(ROW()-ROW($A$84)),COLUMN())</f>
        <v>0</v>
      </c>
      <c r="E97" s="10">
        <f>INDEX('Paste Calib Data'!$1:$1048576,MATCH($A$84,'Paste Calib Data'!$A:$A,0)+(ROW()-ROW($A$84)),COLUMN())</f>
        <v>0</v>
      </c>
      <c r="F97" s="10">
        <f>INDEX('Paste Calib Data'!$1:$1048576,MATCH($A$84,'Paste Calib Data'!$A:$A,0)+(ROW()-ROW($A$84)),COLUMN())</f>
        <v>0</v>
      </c>
      <c r="G97" s="10">
        <f>INDEX('Paste Calib Data'!$1:$1048576,MATCH($A$84,'Paste Calib Data'!$A:$A,0)+(ROW()-ROW($A$84)),COLUMN())</f>
        <v>0</v>
      </c>
      <c r="H97" s="10">
        <f>INDEX('Paste Calib Data'!$1:$1048576,MATCH($A$84,'Paste Calib Data'!$A:$A,0)+(ROW()-ROW($A$84)),COLUMN())</f>
        <v>0</v>
      </c>
      <c r="I97" s="10">
        <f>INDEX('Paste Calib Data'!$1:$1048576,MATCH($A$84,'Paste Calib Data'!$A:$A,0)+(ROW()-ROW($A$84)),COLUMN())</f>
        <v>0</v>
      </c>
      <c r="J97" s="10">
        <f>INDEX('Paste Calib Data'!$1:$1048576,MATCH($A$84,'Paste Calib Data'!$A:$A,0)+(ROW()-ROW($A$84)),COLUMN())</f>
        <v>0</v>
      </c>
      <c r="K97" s="10">
        <f>INDEX('Paste Calib Data'!$1:$1048576,MATCH($A$84,'Paste Calib Data'!$A:$A,0)+(ROW()-ROW($A$84)),COLUMN())</f>
        <v>0</v>
      </c>
      <c r="L97" s="10">
        <f>INDEX('Paste Calib Data'!$1:$1048576,MATCH($A$84,'Paste Calib Data'!$A:$A,0)+(ROW()-ROW($A$84)),COLUMN())</f>
        <v>0</v>
      </c>
      <c r="M97" s="10">
        <f>INDEX('Paste Calib Data'!$1:$1048576,MATCH($A$84,'Paste Calib Data'!$A:$A,0)+(ROW()-ROW($A$84)),COLUMN())</f>
        <v>0</v>
      </c>
      <c r="N97" s="10">
        <f>INDEX('Paste Calib Data'!$1:$1048576,MATCH($A$84,'Paste Calib Data'!$A:$A,0)+(ROW()-ROW($A$84)),COLUMN())</f>
        <v>0</v>
      </c>
      <c r="O97" s="10">
        <f>INDEX('Paste Calib Data'!$1:$1048576,MATCH($A$84,'Paste Calib Data'!$A:$A,0)+(ROW()-ROW($A$84)),COLUMN())</f>
        <v>0</v>
      </c>
      <c r="P97" s="10">
        <f>INDEX('Paste Calib Data'!$1:$1048576,MATCH($A$84,'Paste Calib Data'!$A:$A,0)+(ROW()-ROW($A$84)),COLUMN())</f>
        <v>0</v>
      </c>
      <c r="Q97" s="11">
        <f>INDEX('Paste Calib Data'!$1:$1048576,MATCH($A$84,'Paste Calib Data'!$A:$A,0)+(ROW()-ROW($A$84)),COLUMN())</f>
        <v>0</v>
      </c>
      <c r="R97" s="21">
        <f t="shared" si="6"/>
        <v>0</v>
      </c>
    </row>
    <row r="98" spans="1:18" x14ac:dyDescent="0.25">
      <c r="A98" s="7">
        <f>INDEX('Paste Calib Data'!$1:$1048576,MATCH($A$84,'Paste Calib Data'!$A:$A,0)+(ROW()-ROW($A$84)),COLUMN())</f>
        <v>2400</v>
      </c>
      <c r="B98" s="10">
        <f>INDEX('Paste Calib Data'!$1:$1048576,MATCH($A$84,'Paste Calib Data'!$A:$A,0)+(ROW()-ROW($A$84)),COLUMN())</f>
        <v>0</v>
      </c>
      <c r="C98" s="10">
        <f>INDEX('Paste Calib Data'!$1:$1048576,MATCH($A$84,'Paste Calib Data'!$A:$A,0)+(ROW()-ROW($A$84)),COLUMN())</f>
        <v>0</v>
      </c>
      <c r="D98" s="10">
        <f>INDEX('Paste Calib Data'!$1:$1048576,MATCH($A$84,'Paste Calib Data'!$A:$A,0)+(ROW()-ROW($A$84)),COLUMN())</f>
        <v>0</v>
      </c>
      <c r="E98" s="10">
        <f>INDEX('Paste Calib Data'!$1:$1048576,MATCH($A$84,'Paste Calib Data'!$A:$A,0)+(ROW()-ROW($A$84)),COLUMN())</f>
        <v>0</v>
      </c>
      <c r="F98" s="10">
        <f>INDEX('Paste Calib Data'!$1:$1048576,MATCH($A$84,'Paste Calib Data'!$A:$A,0)+(ROW()-ROW($A$84)),COLUMN())</f>
        <v>0</v>
      </c>
      <c r="G98" s="10">
        <f>INDEX('Paste Calib Data'!$1:$1048576,MATCH($A$84,'Paste Calib Data'!$A:$A,0)+(ROW()-ROW($A$84)),COLUMN())</f>
        <v>0</v>
      </c>
      <c r="H98" s="10">
        <f>INDEX('Paste Calib Data'!$1:$1048576,MATCH($A$84,'Paste Calib Data'!$A:$A,0)+(ROW()-ROW($A$84)),COLUMN())</f>
        <v>0</v>
      </c>
      <c r="I98" s="10">
        <f>INDEX('Paste Calib Data'!$1:$1048576,MATCH($A$84,'Paste Calib Data'!$A:$A,0)+(ROW()-ROW($A$84)),COLUMN())</f>
        <v>0</v>
      </c>
      <c r="J98" s="10">
        <f>INDEX('Paste Calib Data'!$1:$1048576,MATCH($A$84,'Paste Calib Data'!$A:$A,0)+(ROW()-ROW($A$84)),COLUMN())</f>
        <v>0</v>
      </c>
      <c r="K98" s="10">
        <f>INDEX('Paste Calib Data'!$1:$1048576,MATCH($A$84,'Paste Calib Data'!$A:$A,0)+(ROW()-ROW($A$84)),COLUMN())</f>
        <v>0</v>
      </c>
      <c r="L98" s="10">
        <f>INDEX('Paste Calib Data'!$1:$1048576,MATCH($A$84,'Paste Calib Data'!$A:$A,0)+(ROW()-ROW($A$84)),COLUMN())</f>
        <v>0</v>
      </c>
      <c r="M98" s="10">
        <f>INDEX('Paste Calib Data'!$1:$1048576,MATCH($A$84,'Paste Calib Data'!$A:$A,0)+(ROW()-ROW($A$84)),COLUMN())</f>
        <v>0</v>
      </c>
      <c r="N98" s="10">
        <f>INDEX('Paste Calib Data'!$1:$1048576,MATCH($A$84,'Paste Calib Data'!$A:$A,0)+(ROW()-ROW($A$84)),COLUMN())</f>
        <v>0</v>
      </c>
      <c r="O98" s="10">
        <f>INDEX('Paste Calib Data'!$1:$1048576,MATCH($A$84,'Paste Calib Data'!$A:$A,0)+(ROW()-ROW($A$84)),COLUMN())</f>
        <v>0</v>
      </c>
      <c r="P98" s="10">
        <f>INDEX('Paste Calib Data'!$1:$1048576,MATCH($A$84,'Paste Calib Data'!$A:$A,0)+(ROW()-ROW($A$84)),COLUMN())</f>
        <v>0</v>
      </c>
      <c r="Q98" s="11">
        <f>INDEX('Paste Calib Data'!$1:$1048576,MATCH($A$84,'Paste Calib Data'!$A:$A,0)+(ROW()-ROW($A$84)),COLUMN())</f>
        <v>0</v>
      </c>
      <c r="R98" s="21">
        <f t="shared" si="6"/>
        <v>0</v>
      </c>
    </row>
    <row r="99" spans="1:18" x14ac:dyDescent="0.25">
      <c r="A99" s="7">
        <f>INDEX('Paste Calib Data'!$1:$1048576,MATCH($A$84,'Paste Calib Data'!$A:$A,0)+(ROW()-ROW($A$84)),COLUMN())</f>
        <v>2600</v>
      </c>
      <c r="B99" s="10">
        <f>INDEX('Paste Calib Data'!$1:$1048576,MATCH($A$84,'Paste Calib Data'!$A:$A,0)+(ROW()-ROW($A$84)),COLUMN())</f>
        <v>0</v>
      </c>
      <c r="C99" s="10">
        <f>INDEX('Paste Calib Data'!$1:$1048576,MATCH($A$84,'Paste Calib Data'!$A:$A,0)+(ROW()-ROW($A$84)),COLUMN())</f>
        <v>0</v>
      </c>
      <c r="D99" s="10">
        <f>INDEX('Paste Calib Data'!$1:$1048576,MATCH($A$84,'Paste Calib Data'!$A:$A,0)+(ROW()-ROW($A$84)),COLUMN())</f>
        <v>0</v>
      </c>
      <c r="E99" s="10">
        <f>INDEX('Paste Calib Data'!$1:$1048576,MATCH($A$84,'Paste Calib Data'!$A:$A,0)+(ROW()-ROW($A$84)),COLUMN())</f>
        <v>0</v>
      </c>
      <c r="F99" s="10">
        <f>INDEX('Paste Calib Data'!$1:$1048576,MATCH($A$84,'Paste Calib Data'!$A:$A,0)+(ROW()-ROW($A$84)),COLUMN())</f>
        <v>0</v>
      </c>
      <c r="G99" s="10">
        <f>INDEX('Paste Calib Data'!$1:$1048576,MATCH($A$84,'Paste Calib Data'!$A:$A,0)+(ROW()-ROW($A$84)),COLUMN())</f>
        <v>0</v>
      </c>
      <c r="H99" s="10">
        <f>INDEX('Paste Calib Data'!$1:$1048576,MATCH($A$84,'Paste Calib Data'!$A:$A,0)+(ROW()-ROW($A$84)),COLUMN())</f>
        <v>0</v>
      </c>
      <c r="I99" s="10">
        <f>INDEX('Paste Calib Data'!$1:$1048576,MATCH($A$84,'Paste Calib Data'!$A:$A,0)+(ROW()-ROW($A$84)),COLUMN())</f>
        <v>0</v>
      </c>
      <c r="J99" s="10">
        <f>INDEX('Paste Calib Data'!$1:$1048576,MATCH($A$84,'Paste Calib Data'!$A:$A,0)+(ROW()-ROW($A$84)),COLUMN())</f>
        <v>0</v>
      </c>
      <c r="K99" s="10">
        <f>INDEX('Paste Calib Data'!$1:$1048576,MATCH($A$84,'Paste Calib Data'!$A:$A,0)+(ROW()-ROW($A$84)),COLUMN())</f>
        <v>0</v>
      </c>
      <c r="L99" s="10">
        <f>INDEX('Paste Calib Data'!$1:$1048576,MATCH($A$84,'Paste Calib Data'!$A:$A,0)+(ROW()-ROW($A$84)),COLUMN())</f>
        <v>0</v>
      </c>
      <c r="M99" s="10">
        <f>INDEX('Paste Calib Data'!$1:$1048576,MATCH($A$84,'Paste Calib Data'!$A:$A,0)+(ROW()-ROW($A$84)),COLUMN())</f>
        <v>0</v>
      </c>
      <c r="N99" s="10">
        <f>INDEX('Paste Calib Data'!$1:$1048576,MATCH($A$84,'Paste Calib Data'!$A:$A,0)+(ROW()-ROW($A$84)),COLUMN())</f>
        <v>0</v>
      </c>
      <c r="O99" s="10">
        <f>INDEX('Paste Calib Data'!$1:$1048576,MATCH($A$84,'Paste Calib Data'!$A:$A,0)+(ROW()-ROW($A$84)),COLUMN())</f>
        <v>0</v>
      </c>
      <c r="P99" s="10">
        <f>INDEX('Paste Calib Data'!$1:$1048576,MATCH($A$84,'Paste Calib Data'!$A:$A,0)+(ROW()-ROW($A$84)),COLUMN())</f>
        <v>0</v>
      </c>
      <c r="Q99" s="11">
        <f>INDEX('Paste Calib Data'!$1:$1048576,MATCH($A$84,'Paste Calib Data'!$A:$A,0)+(ROW()-ROW($A$84)),COLUMN())</f>
        <v>0</v>
      </c>
      <c r="R99" s="21">
        <f t="shared" si="6"/>
        <v>0</v>
      </c>
    </row>
    <row r="100" spans="1:18" x14ac:dyDescent="0.25">
      <c r="A100" s="7">
        <f>INDEX('Paste Calib Data'!$1:$1048576,MATCH($A$84,'Paste Calib Data'!$A:$A,0)+(ROW()-ROW($A$84)),COLUMN())</f>
        <v>2800</v>
      </c>
      <c r="B100" s="10">
        <f>INDEX('Paste Calib Data'!$1:$1048576,MATCH($A$84,'Paste Calib Data'!$A:$A,0)+(ROW()-ROW($A$84)),COLUMN())</f>
        <v>0</v>
      </c>
      <c r="C100" s="10">
        <f>INDEX('Paste Calib Data'!$1:$1048576,MATCH($A$84,'Paste Calib Data'!$A:$A,0)+(ROW()-ROW($A$84)),COLUMN())</f>
        <v>0</v>
      </c>
      <c r="D100" s="10">
        <f>INDEX('Paste Calib Data'!$1:$1048576,MATCH($A$84,'Paste Calib Data'!$A:$A,0)+(ROW()-ROW($A$84)),COLUMN())</f>
        <v>0</v>
      </c>
      <c r="E100" s="10">
        <f>INDEX('Paste Calib Data'!$1:$1048576,MATCH($A$84,'Paste Calib Data'!$A:$A,0)+(ROW()-ROW($A$84)),COLUMN())</f>
        <v>0</v>
      </c>
      <c r="F100" s="10">
        <f>INDEX('Paste Calib Data'!$1:$1048576,MATCH($A$84,'Paste Calib Data'!$A:$A,0)+(ROW()-ROW($A$84)),COLUMN())</f>
        <v>0</v>
      </c>
      <c r="G100" s="10">
        <f>INDEX('Paste Calib Data'!$1:$1048576,MATCH($A$84,'Paste Calib Data'!$A:$A,0)+(ROW()-ROW($A$84)),COLUMN())</f>
        <v>0</v>
      </c>
      <c r="H100" s="10">
        <f>INDEX('Paste Calib Data'!$1:$1048576,MATCH($A$84,'Paste Calib Data'!$A:$A,0)+(ROW()-ROW($A$84)),COLUMN())</f>
        <v>0</v>
      </c>
      <c r="I100" s="10">
        <f>INDEX('Paste Calib Data'!$1:$1048576,MATCH($A$84,'Paste Calib Data'!$A:$A,0)+(ROW()-ROW($A$84)),COLUMN())</f>
        <v>0</v>
      </c>
      <c r="J100" s="10">
        <f>INDEX('Paste Calib Data'!$1:$1048576,MATCH($A$84,'Paste Calib Data'!$A:$A,0)+(ROW()-ROW($A$84)),COLUMN())</f>
        <v>0</v>
      </c>
      <c r="K100" s="10">
        <f>INDEX('Paste Calib Data'!$1:$1048576,MATCH($A$84,'Paste Calib Data'!$A:$A,0)+(ROW()-ROW($A$84)),COLUMN())</f>
        <v>0</v>
      </c>
      <c r="L100" s="10">
        <f>INDEX('Paste Calib Data'!$1:$1048576,MATCH($A$84,'Paste Calib Data'!$A:$A,0)+(ROW()-ROW($A$84)),COLUMN())</f>
        <v>0</v>
      </c>
      <c r="M100" s="10">
        <f>INDEX('Paste Calib Data'!$1:$1048576,MATCH($A$84,'Paste Calib Data'!$A:$A,0)+(ROW()-ROW($A$84)),COLUMN())</f>
        <v>0</v>
      </c>
      <c r="N100" s="10">
        <f>INDEX('Paste Calib Data'!$1:$1048576,MATCH($A$84,'Paste Calib Data'!$A:$A,0)+(ROW()-ROW($A$84)),COLUMN())</f>
        <v>5.3668480000000001</v>
      </c>
      <c r="O100" s="10">
        <f>INDEX('Paste Calib Data'!$1:$1048576,MATCH($A$84,'Paste Calib Data'!$A:$A,0)+(ROW()-ROW($A$84)),COLUMN())</f>
        <v>8.0163049999999991</v>
      </c>
      <c r="P100" s="10">
        <f>INDEX('Paste Calib Data'!$1:$1048576,MATCH($A$84,'Paste Calib Data'!$A:$A,0)+(ROW()-ROW($A$84)),COLUMN())</f>
        <v>10.190218</v>
      </c>
      <c r="Q100" s="11">
        <f>INDEX('Paste Calib Data'!$1:$1048576,MATCH($A$84,'Paste Calib Data'!$A:$A,0)+(ROW()-ROW($A$84)),COLUMN())</f>
        <v>11.073370000000001</v>
      </c>
      <c r="R100" s="21">
        <f t="shared" si="6"/>
        <v>11.073370000000001</v>
      </c>
    </row>
    <row r="101" spans="1:18" x14ac:dyDescent="0.25">
      <c r="A101" s="7">
        <f>INDEX('Paste Calib Data'!$1:$1048576,MATCH($A$84,'Paste Calib Data'!$A:$A,0)+(ROW()-ROW($A$84)),COLUMN())</f>
        <v>2900</v>
      </c>
      <c r="B101" s="10">
        <f>INDEX('Paste Calib Data'!$1:$1048576,MATCH($A$84,'Paste Calib Data'!$A:$A,0)+(ROW()-ROW($A$84)),COLUMN())</f>
        <v>0</v>
      </c>
      <c r="C101" s="10">
        <f>INDEX('Paste Calib Data'!$1:$1048576,MATCH($A$84,'Paste Calib Data'!$A:$A,0)+(ROW()-ROW($A$84)),COLUMN())</f>
        <v>0</v>
      </c>
      <c r="D101" s="10">
        <f>INDEX('Paste Calib Data'!$1:$1048576,MATCH($A$84,'Paste Calib Data'!$A:$A,0)+(ROW()-ROW($A$84)),COLUMN())</f>
        <v>0</v>
      </c>
      <c r="E101" s="10">
        <f>INDEX('Paste Calib Data'!$1:$1048576,MATCH($A$84,'Paste Calib Data'!$A:$A,0)+(ROW()-ROW($A$84)),COLUMN())</f>
        <v>0</v>
      </c>
      <c r="F101" s="10">
        <f>INDEX('Paste Calib Data'!$1:$1048576,MATCH($A$84,'Paste Calib Data'!$A:$A,0)+(ROW()-ROW($A$84)),COLUMN())</f>
        <v>0</v>
      </c>
      <c r="G101" s="10">
        <f>INDEX('Paste Calib Data'!$1:$1048576,MATCH($A$84,'Paste Calib Data'!$A:$A,0)+(ROW()-ROW($A$84)),COLUMN())</f>
        <v>0</v>
      </c>
      <c r="H101" s="10">
        <f>INDEX('Paste Calib Data'!$1:$1048576,MATCH($A$84,'Paste Calib Data'!$A:$A,0)+(ROW()-ROW($A$84)),COLUMN())</f>
        <v>0</v>
      </c>
      <c r="I101" s="10">
        <f>INDEX('Paste Calib Data'!$1:$1048576,MATCH($A$84,'Paste Calib Data'!$A:$A,0)+(ROW()-ROW($A$84)),COLUMN())</f>
        <v>0</v>
      </c>
      <c r="J101" s="10">
        <f>INDEX('Paste Calib Data'!$1:$1048576,MATCH($A$84,'Paste Calib Data'!$A:$A,0)+(ROW()-ROW($A$84)),COLUMN())</f>
        <v>0</v>
      </c>
      <c r="K101" s="10">
        <f>INDEX('Paste Calib Data'!$1:$1048576,MATCH($A$84,'Paste Calib Data'!$A:$A,0)+(ROW()-ROW($A$84)),COLUMN())</f>
        <v>0</v>
      </c>
      <c r="L101" s="10">
        <f>INDEX('Paste Calib Data'!$1:$1048576,MATCH($A$84,'Paste Calib Data'!$A:$A,0)+(ROW()-ROW($A$84)),COLUMN())</f>
        <v>0</v>
      </c>
      <c r="M101" s="10">
        <f>INDEX('Paste Calib Data'!$1:$1048576,MATCH($A$84,'Paste Calib Data'!$A:$A,0)+(ROW()-ROW($A$84)),COLUMN())</f>
        <v>7.6766310000000004</v>
      </c>
      <c r="N101" s="10">
        <f>INDEX('Paste Calib Data'!$1:$1048576,MATCH($A$84,'Paste Calib Data'!$A:$A,0)+(ROW()-ROW($A$84)),COLUMN())</f>
        <v>9.3070649999999997</v>
      </c>
      <c r="O101" s="10">
        <f>INDEX('Paste Calib Data'!$1:$1048576,MATCH($A$84,'Paste Calib Data'!$A:$A,0)+(ROW()-ROW($A$84)),COLUMN())</f>
        <v>10.869565</v>
      </c>
      <c r="P101" s="10">
        <f>INDEX('Paste Calib Data'!$1:$1048576,MATCH($A$84,'Paste Calib Data'!$A:$A,0)+(ROW()-ROW($A$84)),COLUMN())</f>
        <v>11.413043999999999</v>
      </c>
      <c r="Q101" s="11">
        <f>INDEX('Paste Calib Data'!$1:$1048576,MATCH($A$84,'Paste Calib Data'!$A:$A,0)+(ROW()-ROW($A$84)),COLUMN())</f>
        <v>12.024457</v>
      </c>
      <c r="R101" s="21">
        <f t="shared" si="6"/>
        <v>12.024457</v>
      </c>
    </row>
    <row r="102" spans="1:18" x14ac:dyDescent="0.25">
      <c r="A102" s="7">
        <f>INDEX('Paste Calib Data'!$1:$1048576,MATCH($A$84,'Paste Calib Data'!$A:$A,0)+(ROW()-ROW($A$84)),COLUMN())</f>
        <v>3000</v>
      </c>
      <c r="B102" s="10">
        <f>INDEX('Paste Calib Data'!$1:$1048576,MATCH($A$84,'Paste Calib Data'!$A:$A,0)+(ROW()-ROW($A$84)),COLUMN())</f>
        <v>0</v>
      </c>
      <c r="C102" s="10">
        <f>INDEX('Paste Calib Data'!$1:$1048576,MATCH($A$84,'Paste Calib Data'!$A:$A,0)+(ROW()-ROW($A$84)),COLUMN())</f>
        <v>0</v>
      </c>
      <c r="D102" s="10">
        <f>INDEX('Paste Calib Data'!$1:$1048576,MATCH($A$84,'Paste Calib Data'!$A:$A,0)+(ROW()-ROW($A$84)),COLUMN())</f>
        <v>0</v>
      </c>
      <c r="E102" s="10">
        <f>INDEX('Paste Calib Data'!$1:$1048576,MATCH($A$84,'Paste Calib Data'!$A:$A,0)+(ROW()-ROW($A$84)),COLUMN())</f>
        <v>0</v>
      </c>
      <c r="F102" s="10">
        <f>INDEX('Paste Calib Data'!$1:$1048576,MATCH($A$84,'Paste Calib Data'!$A:$A,0)+(ROW()-ROW($A$84)),COLUMN())</f>
        <v>0</v>
      </c>
      <c r="G102" s="10">
        <f>INDEX('Paste Calib Data'!$1:$1048576,MATCH($A$84,'Paste Calib Data'!$A:$A,0)+(ROW()-ROW($A$84)),COLUMN())</f>
        <v>0</v>
      </c>
      <c r="H102" s="10">
        <f>INDEX('Paste Calib Data'!$1:$1048576,MATCH($A$84,'Paste Calib Data'!$A:$A,0)+(ROW()-ROW($A$84)),COLUMN())</f>
        <v>0</v>
      </c>
      <c r="I102" s="10">
        <f>INDEX('Paste Calib Data'!$1:$1048576,MATCH($A$84,'Paste Calib Data'!$A:$A,0)+(ROW()-ROW($A$84)),COLUMN())</f>
        <v>0</v>
      </c>
      <c r="J102" s="10">
        <f>INDEX('Paste Calib Data'!$1:$1048576,MATCH($A$84,'Paste Calib Data'!$A:$A,0)+(ROW()-ROW($A$84)),COLUMN())</f>
        <v>0</v>
      </c>
      <c r="K102" s="10">
        <f>INDEX('Paste Calib Data'!$1:$1048576,MATCH($A$84,'Paste Calib Data'!$A:$A,0)+(ROW()-ROW($A$84)),COLUMN())</f>
        <v>0</v>
      </c>
      <c r="L102" s="10">
        <f>INDEX('Paste Calib Data'!$1:$1048576,MATCH($A$84,'Paste Calib Data'!$A:$A,0)+(ROW()-ROW($A$84)),COLUMN())</f>
        <v>0</v>
      </c>
      <c r="M102" s="10">
        <f>INDEX('Paste Calib Data'!$1:$1048576,MATCH($A$84,'Paste Calib Data'!$A:$A,0)+(ROW()-ROW($A$84)),COLUMN())</f>
        <v>7.6086960000000001</v>
      </c>
      <c r="N102" s="10">
        <f>INDEX('Paste Calib Data'!$1:$1048576,MATCH($A$84,'Paste Calib Data'!$A:$A,0)+(ROW()-ROW($A$84)),COLUMN())</f>
        <v>10.190218</v>
      </c>
      <c r="O102" s="10">
        <f>INDEX('Paste Calib Data'!$1:$1048576,MATCH($A$84,'Paste Calib Data'!$A:$A,0)+(ROW()-ROW($A$84)),COLUMN())</f>
        <v>10.733696</v>
      </c>
      <c r="P102" s="10">
        <f>INDEX('Paste Calib Data'!$1:$1048576,MATCH($A$84,'Paste Calib Data'!$A:$A,0)+(ROW()-ROW($A$84)),COLUMN())</f>
        <v>11.277174</v>
      </c>
      <c r="Q102" s="11">
        <f>INDEX('Paste Calib Data'!$1:$1048576,MATCH($A$84,'Paste Calib Data'!$A:$A,0)+(ROW()-ROW($A$84)),COLUMN())</f>
        <v>11.820652000000001</v>
      </c>
      <c r="R102" s="21">
        <f t="shared" si="6"/>
        <v>11.820652000000001</v>
      </c>
    </row>
    <row r="103" spans="1:18" x14ac:dyDescent="0.25">
      <c r="A103" s="7">
        <f>INDEX('Paste Calib Data'!$1:$1048576,MATCH($A$84,'Paste Calib Data'!$A:$A,0)+(ROW()-ROW($A$84)),COLUMN())</f>
        <v>3200</v>
      </c>
      <c r="B103" s="10">
        <f>INDEX('Paste Calib Data'!$1:$1048576,MATCH($A$84,'Paste Calib Data'!$A:$A,0)+(ROW()-ROW($A$84)),COLUMN())</f>
        <v>0</v>
      </c>
      <c r="C103" s="10">
        <f>INDEX('Paste Calib Data'!$1:$1048576,MATCH($A$84,'Paste Calib Data'!$A:$A,0)+(ROW()-ROW($A$84)),COLUMN())</f>
        <v>0</v>
      </c>
      <c r="D103" s="10">
        <f>INDEX('Paste Calib Data'!$1:$1048576,MATCH($A$84,'Paste Calib Data'!$A:$A,0)+(ROW()-ROW($A$84)),COLUMN())</f>
        <v>0</v>
      </c>
      <c r="E103" s="10">
        <f>INDEX('Paste Calib Data'!$1:$1048576,MATCH($A$84,'Paste Calib Data'!$A:$A,0)+(ROW()-ROW($A$84)),COLUMN())</f>
        <v>0</v>
      </c>
      <c r="F103" s="10">
        <f>INDEX('Paste Calib Data'!$1:$1048576,MATCH($A$84,'Paste Calib Data'!$A:$A,0)+(ROW()-ROW($A$84)),COLUMN())</f>
        <v>0</v>
      </c>
      <c r="G103" s="10">
        <f>INDEX('Paste Calib Data'!$1:$1048576,MATCH($A$84,'Paste Calib Data'!$A:$A,0)+(ROW()-ROW($A$84)),COLUMN())</f>
        <v>0</v>
      </c>
      <c r="H103" s="10">
        <f>INDEX('Paste Calib Data'!$1:$1048576,MATCH($A$84,'Paste Calib Data'!$A:$A,0)+(ROW()-ROW($A$84)),COLUMN())</f>
        <v>0</v>
      </c>
      <c r="I103" s="10">
        <f>INDEX('Paste Calib Data'!$1:$1048576,MATCH($A$84,'Paste Calib Data'!$A:$A,0)+(ROW()-ROW($A$84)),COLUMN())</f>
        <v>0</v>
      </c>
      <c r="J103" s="10">
        <f>INDEX('Paste Calib Data'!$1:$1048576,MATCH($A$84,'Paste Calib Data'!$A:$A,0)+(ROW()-ROW($A$84)),COLUMN())</f>
        <v>0</v>
      </c>
      <c r="K103" s="10">
        <f>INDEX('Paste Calib Data'!$1:$1048576,MATCH($A$84,'Paste Calib Data'!$A:$A,0)+(ROW()-ROW($A$84)),COLUMN())</f>
        <v>6.9972830000000004</v>
      </c>
      <c r="L103" s="10">
        <f>INDEX('Paste Calib Data'!$1:$1048576,MATCH($A$84,'Paste Calib Data'!$A:$A,0)+(ROW()-ROW($A$84)),COLUMN())</f>
        <v>8.4239130000000007</v>
      </c>
      <c r="M103" s="10">
        <f>INDEX('Paste Calib Data'!$1:$1048576,MATCH($A$84,'Paste Calib Data'!$A:$A,0)+(ROW()-ROW($A$84)),COLUMN())</f>
        <v>9.375</v>
      </c>
      <c r="N103" s="10">
        <f>INDEX('Paste Calib Data'!$1:$1048576,MATCH($A$84,'Paste Calib Data'!$A:$A,0)+(ROW()-ROW($A$84)),COLUMN())</f>
        <v>9.9864130000000007</v>
      </c>
      <c r="O103" s="10">
        <f>INDEX('Paste Calib Data'!$1:$1048576,MATCH($A$84,'Paste Calib Data'!$A:$A,0)+(ROW()-ROW($A$84)),COLUMN())</f>
        <v>10.529892</v>
      </c>
      <c r="P103" s="10">
        <f>INDEX('Paste Calib Data'!$1:$1048576,MATCH($A$84,'Paste Calib Data'!$A:$A,0)+(ROW()-ROW($A$84)),COLUMN())</f>
        <v>11.073370000000001</v>
      </c>
      <c r="Q103" s="11">
        <f>INDEX('Paste Calib Data'!$1:$1048576,MATCH($A$84,'Paste Calib Data'!$A:$A,0)+(ROW()-ROW($A$84)),COLUMN())</f>
        <v>11.480978</v>
      </c>
      <c r="R103" s="21">
        <f t="shared" si="6"/>
        <v>11.480978</v>
      </c>
    </row>
    <row r="104" spans="1:18" x14ac:dyDescent="0.25">
      <c r="A104" s="7">
        <f>INDEX('Paste Calib Data'!$1:$1048576,MATCH($A$84,'Paste Calib Data'!$A:$A,0)+(ROW()-ROW($A$84)),COLUMN())</f>
        <v>3300</v>
      </c>
      <c r="B104" s="10">
        <f>INDEX('Paste Calib Data'!$1:$1048576,MATCH($A$84,'Paste Calib Data'!$A:$A,0)+(ROW()-ROW($A$84)),COLUMN())</f>
        <v>0</v>
      </c>
      <c r="C104" s="10">
        <f>INDEX('Paste Calib Data'!$1:$1048576,MATCH($A$84,'Paste Calib Data'!$A:$A,0)+(ROW()-ROW($A$84)),COLUMN())</f>
        <v>0</v>
      </c>
      <c r="D104" s="10">
        <f>INDEX('Paste Calib Data'!$1:$1048576,MATCH($A$84,'Paste Calib Data'!$A:$A,0)+(ROW()-ROW($A$84)),COLUMN())</f>
        <v>0</v>
      </c>
      <c r="E104" s="10">
        <f>INDEX('Paste Calib Data'!$1:$1048576,MATCH($A$84,'Paste Calib Data'!$A:$A,0)+(ROW()-ROW($A$84)),COLUMN())</f>
        <v>0</v>
      </c>
      <c r="F104" s="10">
        <f>INDEX('Paste Calib Data'!$1:$1048576,MATCH($A$84,'Paste Calib Data'!$A:$A,0)+(ROW()-ROW($A$84)),COLUMN())</f>
        <v>0</v>
      </c>
      <c r="G104" s="10">
        <f>INDEX('Paste Calib Data'!$1:$1048576,MATCH($A$84,'Paste Calib Data'!$A:$A,0)+(ROW()-ROW($A$84)),COLUMN())</f>
        <v>0</v>
      </c>
      <c r="H104" s="10">
        <f>INDEX('Paste Calib Data'!$1:$1048576,MATCH($A$84,'Paste Calib Data'!$A:$A,0)+(ROW()-ROW($A$84)),COLUMN())</f>
        <v>0</v>
      </c>
      <c r="I104" s="10">
        <f>INDEX('Paste Calib Data'!$1:$1048576,MATCH($A$84,'Paste Calib Data'!$A:$A,0)+(ROW()-ROW($A$84)),COLUMN())</f>
        <v>0</v>
      </c>
      <c r="J104" s="10">
        <f>INDEX('Paste Calib Data'!$1:$1048576,MATCH($A$84,'Paste Calib Data'!$A:$A,0)+(ROW()-ROW($A$84)),COLUMN())</f>
        <v>0</v>
      </c>
      <c r="K104" s="10">
        <f>INDEX('Paste Calib Data'!$1:$1048576,MATCH($A$84,'Paste Calib Data'!$A:$A,0)+(ROW()-ROW($A$84)),COLUMN())</f>
        <v>7.2010870000000002</v>
      </c>
      <c r="L104" s="10">
        <f>INDEX('Paste Calib Data'!$1:$1048576,MATCH($A$84,'Paste Calib Data'!$A:$A,0)+(ROW()-ROW($A$84)),COLUMN())</f>
        <v>8.4239130000000007</v>
      </c>
      <c r="M104" s="10">
        <f>INDEX('Paste Calib Data'!$1:$1048576,MATCH($A$84,'Paste Calib Data'!$A:$A,0)+(ROW()-ROW($A$84)),COLUMN())</f>
        <v>0</v>
      </c>
      <c r="N104" s="10">
        <f>INDEX('Paste Calib Data'!$1:$1048576,MATCH($A$84,'Paste Calib Data'!$A:$A,0)+(ROW()-ROW($A$84)),COLUMN())</f>
        <v>0</v>
      </c>
      <c r="O104" s="10">
        <f>INDEX('Paste Calib Data'!$1:$1048576,MATCH($A$84,'Paste Calib Data'!$A:$A,0)+(ROW()-ROW($A$84)),COLUMN())</f>
        <v>0</v>
      </c>
      <c r="P104" s="10">
        <f>INDEX('Paste Calib Data'!$1:$1048576,MATCH($A$84,'Paste Calib Data'!$A:$A,0)+(ROW()-ROW($A$84)),COLUMN())</f>
        <v>0</v>
      </c>
      <c r="Q104" s="11">
        <f>INDEX('Paste Calib Data'!$1:$1048576,MATCH($A$84,'Paste Calib Data'!$A:$A,0)+(ROW()-ROW($A$84)),COLUMN())</f>
        <v>0</v>
      </c>
      <c r="R104" s="21">
        <f t="shared" si="6"/>
        <v>0</v>
      </c>
    </row>
    <row r="105" spans="1:18" x14ac:dyDescent="0.25">
      <c r="A105" s="12">
        <f>INDEX('Paste Calib Data'!$1:$1048576,MATCH($A$84,'Paste Calib Data'!$A:$A,0)+(ROW()-ROW($A$84)),COLUMN())</f>
        <v>3500</v>
      </c>
      <c r="B105" s="13">
        <f>INDEX('Paste Calib Data'!$1:$1048576,MATCH($A$84,'Paste Calib Data'!$A:$A,0)+(ROW()-ROW($A$84)),COLUMN())</f>
        <v>0</v>
      </c>
      <c r="C105" s="13">
        <f>INDEX('Paste Calib Data'!$1:$1048576,MATCH($A$84,'Paste Calib Data'!$A:$A,0)+(ROW()-ROW($A$84)),COLUMN())</f>
        <v>0</v>
      </c>
      <c r="D105" s="13">
        <f>INDEX('Paste Calib Data'!$1:$1048576,MATCH($A$84,'Paste Calib Data'!$A:$A,0)+(ROW()-ROW($A$84)),COLUMN())</f>
        <v>0</v>
      </c>
      <c r="E105" s="13">
        <f>INDEX('Paste Calib Data'!$1:$1048576,MATCH($A$84,'Paste Calib Data'!$A:$A,0)+(ROW()-ROW($A$84)),COLUMN())</f>
        <v>0</v>
      </c>
      <c r="F105" s="13">
        <f>INDEX('Paste Calib Data'!$1:$1048576,MATCH($A$84,'Paste Calib Data'!$A:$A,0)+(ROW()-ROW($A$84)),COLUMN())</f>
        <v>0</v>
      </c>
      <c r="G105" s="13">
        <f>INDEX('Paste Calib Data'!$1:$1048576,MATCH($A$84,'Paste Calib Data'!$A:$A,0)+(ROW()-ROW($A$84)),COLUMN())</f>
        <v>0</v>
      </c>
      <c r="H105" s="13">
        <f>INDEX('Paste Calib Data'!$1:$1048576,MATCH($A$84,'Paste Calib Data'!$A:$A,0)+(ROW()-ROW($A$84)),COLUMN())</f>
        <v>0</v>
      </c>
      <c r="I105" s="13">
        <f>INDEX('Paste Calib Data'!$1:$1048576,MATCH($A$84,'Paste Calib Data'!$A:$A,0)+(ROW()-ROW($A$84)),COLUMN())</f>
        <v>0</v>
      </c>
      <c r="J105" s="13">
        <f>INDEX('Paste Calib Data'!$1:$1048576,MATCH($A$84,'Paste Calib Data'!$A:$A,0)+(ROW()-ROW($A$84)),COLUMN())</f>
        <v>0</v>
      </c>
      <c r="K105" s="13">
        <f>INDEX('Paste Calib Data'!$1:$1048576,MATCH($A$84,'Paste Calib Data'!$A:$A,0)+(ROW()-ROW($A$84)),COLUMN())</f>
        <v>0</v>
      </c>
      <c r="L105" s="13">
        <f>INDEX('Paste Calib Data'!$1:$1048576,MATCH($A$84,'Paste Calib Data'!$A:$A,0)+(ROW()-ROW($A$84)),COLUMN())</f>
        <v>0</v>
      </c>
      <c r="M105" s="13">
        <f>INDEX('Paste Calib Data'!$1:$1048576,MATCH($A$84,'Paste Calib Data'!$A:$A,0)+(ROW()-ROW($A$84)),COLUMN())</f>
        <v>0</v>
      </c>
      <c r="N105" s="13">
        <f>INDEX('Paste Calib Data'!$1:$1048576,MATCH($A$84,'Paste Calib Data'!$A:$A,0)+(ROW()-ROW($A$84)),COLUMN())</f>
        <v>0</v>
      </c>
      <c r="O105" s="13">
        <f>INDEX('Paste Calib Data'!$1:$1048576,MATCH($A$84,'Paste Calib Data'!$A:$A,0)+(ROW()-ROW($A$84)),COLUMN())</f>
        <v>0</v>
      </c>
      <c r="P105" s="13">
        <f>INDEX('Paste Calib Data'!$1:$1048576,MATCH($A$84,'Paste Calib Data'!$A:$A,0)+(ROW()-ROW($A$84)),COLUMN())</f>
        <v>0</v>
      </c>
      <c r="Q105" s="14">
        <f>INDEX('Paste Calib Data'!$1:$1048576,MATCH($A$84,'Paste Calib Data'!$A:$A,0)+(ROW()-ROW($A$84)),COLUMN())</f>
        <v>0</v>
      </c>
      <c r="R105" s="21">
        <f t="shared" si="6"/>
        <v>0</v>
      </c>
    </row>
    <row r="106" spans="1:18" x14ac:dyDescent="0.25">
      <c r="A106" s="20">
        <f>A105+1</f>
        <v>3501</v>
      </c>
      <c r="B106" s="21">
        <f>B105</f>
        <v>0</v>
      </c>
      <c r="C106" s="21">
        <f t="shared" ref="C106:R106" si="7">C105</f>
        <v>0</v>
      </c>
      <c r="D106" s="21">
        <f t="shared" si="7"/>
        <v>0</v>
      </c>
      <c r="E106" s="21">
        <f t="shared" si="7"/>
        <v>0</v>
      </c>
      <c r="F106" s="21">
        <f t="shared" si="7"/>
        <v>0</v>
      </c>
      <c r="G106" s="21">
        <f t="shared" si="7"/>
        <v>0</v>
      </c>
      <c r="H106" s="21">
        <f t="shared" si="7"/>
        <v>0</v>
      </c>
      <c r="I106" s="21">
        <f t="shared" si="7"/>
        <v>0</v>
      </c>
      <c r="J106" s="21">
        <f t="shared" si="7"/>
        <v>0</v>
      </c>
      <c r="K106" s="21">
        <f t="shared" si="7"/>
        <v>0</v>
      </c>
      <c r="L106" s="21">
        <f t="shared" si="7"/>
        <v>0</v>
      </c>
      <c r="M106" s="21">
        <f t="shared" si="7"/>
        <v>0</v>
      </c>
      <c r="N106" s="21">
        <f t="shared" si="7"/>
        <v>0</v>
      </c>
      <c r="O106" s="21">
        <f t="shared" si="7"/>
        <v>0</v>
      </c>
      <c r="P106" s="21">
        <f t="shared" si="7"/>
        <v>0</v>
      </c>
      <c r="Q106" s="21">
        <f t="shared" si="7"/>
        <v>0</v>
      </c>
      <c r="R106" s="21">
        <f t="shared" si="7"/>
        <v>0</v>
      </c>
    </row>
    <row r="108" spans="1:18" x14ac:dyDescent="0.25">
      <c r="A108" s="6" t="str">
        <f>IF(ISNUMBER($A$2),CONCATENATE("A9",$A$2,"17"),"F0502")</f>
        <v>F0502</v>
      </c>
      <c r="B108" s="71" t="str">
        <f>INDEX('Paste Calib Data'!$1:$1048576,MATCH($A$108,'Paste Calib Data'!$A:$A,0)+(ROW()-ROW($A$108)),COLUMN())</f>
        <v>Fuel Limiter, Boost</v>
      </c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2"/>
    </row>
    <row r="109" spans="1:18" x14ac:dyDescent="0.25">
      <c r="A109" s="7"/>
      <c r="B109" s="8" t="str">
        <f>INDEX('Paste Calib Data'!$1:$1048576,MATCH($A$108,'Paste Calib Data'!$A:$A,0)+(ROW()-ROW($A$108)),COLUMN())</f>
        <v>PSI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9"/>
    </row>
    <row r="110" spans="1:18" x14ac:dyDescent="0.25">
      <c r="A110" s="7" t="str">
        <f>INDEX('Paste Calib Data'!$1:$1048576,MATCH($A$108,'Paste Calib Data'!$A:$A,0)+(ROW()-ROW($A$108)),COLUMN())</f>
        <v>RPM</v>
      </c>
      <c r="B110" s="8">
        <f>INDEX('Paste Calib Data'!$1:$1048576,MATCH($A$108,'Paste Calib Data'!$A:$A,0)+(ROW()-ROW($A$108)),COLUMN())</f>
        <v>0</v>
      </c>
      <c r="C110" s="8">
        <f>INDEX('Paste Calib Data'!$1:$1048576,MATCH($A$108,'Paste Calib Data'!$A:$A,0)+(ROW()-ROW($A$108)),COLUMN())</f>
        <v>0.5</v>
      </c>
      <c r="D110" s="8">
        <f>INDEX('Paste Calib Data'!$1:$1048576,MATCH($A$108,'Paste Calib Data'!$A:$A,0)+(ROW()-ROW($A$108)),COLUMN())</f>
        <v>1</v>
      </c>
      <c r="E110" s="8">
        <f>INDEX('Paste Calib Data'!$1:$1048576,MATCH($A$108,'Paste Calib Data'!$A:$A,0)+(ROW()-ROW($A$108)),COLUMN())</f>
        <v>1.5</v>
      </c>
      <c r="F110" s="8">
        <f>INDEX('Paste Calib Data'!$1:$1048576,MATCH($A$108,'Paste Calib Data'!$A:$A,0)+(ROW()-ROW($A$108)),COLUMN())</f>
        <v>2.5</v>
      </c>
      <c r="G110" s="8">
        <f>INDEX('Paste Calib Data'!$1:$1048576,MATCH($A$108,'Paste Calib Data'!$A:$A,0)+(ROW()-ROW($A$108)),COLUMN())</f>
        <v>4.9000000000000004</v>
      </c>
      <c r="H110" s="8">
        <f>INDEX('Paste Calib Data'!$1:$1048576,MATCH($A$108,'Paste Calib Data'!$A:$A,0)+(ROW()-ROW($A$108)),COLUMN())</f>
        <v>7.4</v>
      </c>
      <c r="I110" s="8">
        <f>INDEX('Paste Calib Data'!$1:$1048576,MATCH($A$108,'Paste Calib Data'!$A:$A,0)+(ROW()-ROW($A$108)),COLUMN())</f>
        <v>9.8000000000000007</v>
      </c>
      <c r="J110" s="8">
        <f>INDEX('Paste Calib Data'!$1:$1048576,MATCH($A$108,'Paste Calib Data'!$A:$A,0)+(ROW()-ROW($A$108)),COLUMN())</f>
        <v>14.7</v>
      </c>
      <c r="K110" s="8">
        <f>INDEX('Paste Calib Data'!$1:$1048576,MATCH($A$108,'Paste Calib Data'!$A:$A,0)+(ROW()-ROW($A$108)),COLUMN())</f>
        <v>19.600000000000001</v>
      </c>
      <c r="L110" s="8">
        <f>INDEX('Paste Calib Data'!$1:$1048576,MATCH($A$108,'Paste Calib Data'!$A:$A,0)+(ROW()-ROW($A$108)),COLUMN())</f>
        <v>21.6</v>
      </c>
      <c r="M110" s="8">
        <f>INDEX('Paste Calib Data'!$1:$1048576,MATCH($A$108,'Paste Calib Data'!$A:$A,0)+(ROW()-ROW($A$108)),COLUMN())</f>
        <v>29</v>
      </c>
      <c r="N110" s="8">
        <f>INDEX('Paste Calib Data'!$1:$1048576,MATCH($A$108,'Paste Calib Data'!$A:$A,0)+(ROW()-ROW($A$108)),COLUMN())</f>
        <v>30.5</v>
      </c>
      <c r="O110" s="9">
        <f>INDEX('Paste Calib Data'!$1:$1048576,MATCH($A$108,'Paste Calib Data'!$A:$A,0)+(ROW()-ROW($A$108)),COLUMN())</f>
        <v>32.4</v>
      </c>
      <c r="P110" s="20">
        <f>O110+1</f>
        <v>33.4</v>
      </c>
    </row>
    <row r="111" spans="1:18" x14ac:dyDescent="0.25">
      <c r="A111" s="7">
        <f>INDEX('Paste Calib Data'!$1:$1048576,MATCH($A$108,'Paste Calib Data'!$A:$A,0)+(ROW()-ROW($A$108)),COLUMN())</f>
        <v>475</v>
      </c>
      <c r="B111" s="10">
        <f>INDEX('Paste Calib Data'!$1:$1048576,MATCH($A$108,'Paste Calib Data'!$A:$A,0)+(ROW()-ROW($A$108)),COLUMN())</f>
        <v>0</v>
      </c>
      <c r="C111" s="10">
        <f>INDEX('Paste Calib Data'!$1:$1048576,MATCH($A$108,'Paste Calib Data'!$A:$A,0)+(ROW()-ROW($A$108)),COLUMN())</f>
        <v>0</v>
      </c>
      <c r="D111" s="10">
        <f>INDEX('Paste Calib Data'!$1:$1048576,MATCH($A$108,'Paste Calib Data'!$A:$A,0)+(ROW()-ROW($A$108)),COLUMN())</f>
        <v>0</v>
      </c>
      <c r="E111" s="10">
        <f>INDEX('Paste Calib Data'!$1:$1048576,MATCH($A$108,'Paste Calib Data'!$A:$A,0)+(ROW()-ROW($A$108)),COLUMN())</f>
        <v>0</v>
      </c>
      <c r="F111" s="10">
        <f>INDEX('Paste Calib Data'!$1:$1048576,MATCH($A$108,'Paste Calib Data'!$A:$A,0)+(ROW()-ROW($A$108)),COLUMN())</f>
        <v>0</v>
      </c>
      <c r="G111" s="10">
        <f>INDEX('Paste Calib Data'!$1:$1048576,MATCH($A$108,'Paste Calib Data'!$A:$A,0)+(ROW()-ROW($A$108)),COLUMN())</f>
        <v>0</v>
      </c>
      <c r="H111" s="10">
        <f>INDEX('Paste Calib Data'!$1:$1048576,MATCH($A$108,'Paste Calib Data'!$A:$A,0)+(ROW()-ROW($A$108)),COLUMN())</f>
        <v>0</v>
      </c>
      <c r="I111" s="10">
        <f>INDEX('Paste Calib Data'!$1:$1048576,MATCH($A$108,'Paste Calib Data'!$A:$A,0)+(ROW()-ROW($A$108)),COLUMN())</f>
        <v>0</v>
      </c>
      <c r="J111" s="10">
        <f>INDEX('Paste Calib Data'!$1:$1048576,MATCH($A$108,'Paste Calib Data'!$A:$A,0)+(ROW()-ROW($A$108)),COLUMN())</f>
        <v>0</v>
      </c>
      <c r="K111" s="10">
        <f>INDEX('Paste Calib Data'!$1:$1048576,MATCH($A$108,'Paste Calib Data'!$A:$A,0)+(ROW()-ROW($A$108)),COLUMN())</f>
        <v>0</v>
      </c>
      <c r="L111" s="10">
        <f>INDEX('Paste Calib Data'!$1:$1048576,MATCH($A$108,'Paste Calib Data'!$A:$A,0)+(ROW()-ROW($A$108)),COLUMN())</f>
        <v>0</v>
      </c>
      <c r="M111" s="10">
        <f>INDEX('Paste Calib Data'!$1:$1048576,MATCH($A$108,'Paste Calib Data'!$A:$A,0)+(ROW()-ROW($A$108)),COLUMN())</f>
        <v>0</v>
      </c>
      <c r="N111" s="10">
        <f>INDEX('Paste Calib Data'!$1:$1048576,MATCH($A$108,'Paste Calib Data'!$A:$A,0)+(ROW()-ROW($A$108)),COLUMN())</f>
        <v>0</v>
      </c>
      <c r="O111" s="11">
        <f>INDEX('Paste Calib Data'!$1:$1048576,MATCH($A$108,'Paste Calib Data'!$A:$A,0)+(ROW()-ROW($A$108)),COLUMN())</f>
        <v>0</v>
      </c>
      <c r="P111" s="21">
        <f>O111</f>
        <v>0</v>
      </c>
    </row>
    <row r="112" spans="1:18" x14ac:dyDescent="0.25">
      <c r="A112" s="7">
        <f>INDEX('Paste Calib Data'!$1:$1048576,MATCH($A$108,'Paste Calib Data'!$A:$A,0)+(ROW()-ROW($A$108)),COLUMN())</f>
        <v>500</v>
      </c>
      <c r="B112" s="10">
        <f>INDEX('Paste Calib Data'!$1:$1048576,MATCH($A$108,'Paste Calib Data'!$A:$A,0)+(ROW()-ROW($A$108)),COLUMN())</f>
        <v>62.975544999999997</v>
      </c>
      <c r="C112" s="10">
        <f>INDEX('Paste Calib Data'!$1:$1048576,MATCH($A$108,'Paste Calib Data'!$A:$A,0)+(ROW()-ROW($A$108)),COLUMN())</f>
        <v>72.418480000000002</v>
      </c>
      <c r="D112" s="10">
        <f>INDEX('Paste Calib Data'!$1:$1048576,MATCH($A$108,'Paste Calib Data'!$A:$A,0)+(ROW()-ROW($A$108)),COLUMN())</f>
        <v>77.309783999999993</v>
      </c>
      <c r="E112" s="10">
        <f>INDEX('Paste Calib Data'!$1:$1048576,MATCH($A$108,'Paste Calib Data'!$A:$A,0)+(ROW()-ROW($A$108)),COLUMN())</f>
        <v>85.190218999999999</v>
      </c>
      <c r="F112" s="10">
        <f>INDEX('Paste Calib Data'!$1:$1048576,MATCH($A$108,'Paste Calib Data'!$A:$A,0)+(ROW()-ROW($A$108)),COLUMN())</f>
        <v>99.592393000000001</v>
      </c>
      <c r="G112" s="10">
        <f>INDEX('Paste Calib Data'!$1:$1048576,MATCH($A$108,'Paste Calib Data'!$A:$A,0)+(ROW()-ROW($A$108)),COLUMN())</f>
        <v>99.592393000000001</v>
      </c>
      <c r="H112" s="10">
        <f>INDEX('Paste Calib Data'!$1:$1048576,MATCH($A$108,'Paste Calib Data'!$A:$A,0)+(ROW()-ROW($A$108)),COLUMN())</f>
        <v>99.592393000000001</v>
      </c>
      <c r="I112" s="10">
        <f>INDEX('Paste Calib Data'!$1:$1048576,MATCH($A$108,'Paste Calib Data'!$A:$A,0)+(ROW()-ROW($A$108)),COLUMN())</f>
        <v>99.592393000000001</v>
      </c>
      <c r="J112" s="10">
        <f>INDEX('Paste Calib Data'!$1:$1048576,MATCH($A$108,'Paste Calib Data'!$A:$A,0)+(ROW()-ROW($A$108)),COLUMN())</f>
        <v>99.592393000000001</v>
      </c>
      <c r="K112" s="10">
        <f>INDEX('Paste Calib Data'!$1:$1048576,MATCH($A$108,'Paste Calib Data'!$A:$A,0)+(ROW()-ROW($A$108)),COLUMN())</f>
        <v>99.592393000000001</v>
      </c>
      <c r="L112" s="10">
        <f>INDEX('Paste Calib Data'!$1:$1048576,MATCH($A$108,'Paste Calib Data'!$A:$A,0)+(ROW()-ROW($A$108)),COLUMN())</f>
        <v>99.592393000000001</v>
      </c>
      <c r="M112" s="10">
        <f>INDEX('Paste Calib Data'!$1:$1048576,MATCH($A$108,'Paste Calib Data'!$A:$A,0)+(ROW()-ROW($A$108)),COLUMN())</f>
        <v>144.97282899999999</v>
      </c>
      <c r="N112" s="10">
        <f>INDEX('Paste Calib Data'!$1:$1048576,MATCH($A$108,'Paste Calib Data'!$A:$A,0)+(ROW()-ROW($A$108)),COLUMN())</f>
        <v>144.97282899999999</v>
      </c>
      <c r="O112" s="11">
        <f>INDEX('Paste Calib Data'!$1:$1048576,MATCH($A$108,'Paste Calib Data'!$A:$A,0)+(ROW()-ROW($A$108)),COLUMN())</f>
        <v>144.97282899999999</v>
      </c>
      <c r="P112" s="21">
        <f t="shared" ref="P112:P131" si="8">O112</f>
        <v>144.97282899999999</v>
      </c>
    </row>
    <row r="113" spans="1:16" x14ac:dyDescent="0.25">
      <c r="A113" s="7">
        <f>INDEX('Paste Calib Data'!$1:$1048576,MATCH($A$108,'Paste Calib Data'!$A:$A,0)+(ROW()-ROW($A$108)),COLUMN())</f>
        <v>650</v>
      </c>
      <c r="B113" s="10">
        <f>INDEX('Paste Calib Data'!$1:$1048576,MATCH($A$108,'Paste Calib Data'!$A:$A,0)+(ROW()-ROW($A$108)),COLUMN())</f>
        <v>59.986414000000003</v>
      </c>
      <c r="C113" s="10">
        <f>INDEX('Paste Calib Data'!$1:$1048576,MATCH($A$108,'Paste Calib Data'!$A:$A,0)+(ROW()-ROW($A$108)),COLUMN())</f>
        <v>69.972828000000007</v>
      </c>
      <c r="D113" s="10">
        <f>INDEX('Paste Calib Data'!$1:$1048576,MATCH($A$108,'Paste Calib Data'!$A:$A,0)+(ROW()-ROW($A$108)),COLUMN())</f>
        <v>83.016306</v>
      </c>
      <c r="E113" s="10">
        <f>INDEX('Paste Calib Data'!$1:$1048576,MATCH($A$108,'Paste Calib Data'!$A:$A,0)+(ROW()-ROW($A$108)),COLUMN())</f>
        <v>89.605980000000002</v>
      </c>
      <c r="F113" s="10">
        <f>INDEX('Paste Calib Data'!$1:$1048576,MATCH($A$108,'Paste Calib Data'!$A:$A,0)+(ROW()-ROW($A$108)),COLUMN())</f>
        <v>97.486414999999994</v>
      </c>
      <c r="G113" s="10">
        <f>INDEX('Paste Calib Data'!$1:$1048576,MATCH($A$108,'Paste Calib Data'!$A:$A,0)+(ROW()-ROW($A$108)),COLUMN())</f>
        <v>108.016307</v>
      </c>
      <c r="H113" s="10">
        <f>INDEX('Paste Calib Data'!$1:$1048576,MATCH($A$108,'Paste Calib Data'!$A:$A,0)+(ROW()-ROW($A$108)),COLUMN())</f>
        <v>116.983698</v>
      </c>
      <c r="I113" s="10">
        <f>INDEX('Paste Calib Data'!$1:$1048576,MATCH($A$108,'Paste Calib Data'!$A:$A,0)+(ROW()-ROW($A$108)),COLUMN())</f>
        <v>124.796198</v>
      </c>
      <c r="J113" s="10">
        <f>INDEX('Paste Calib Data'!$1:$1048576,MATCH($A$108,'Paste Calib Data'!$A:$A,0)+(ROW()-ROW($A$108)),COLUMN())</f>
        <v>130.02717699999999</v>
      </c>
      <c r="K113" s="10">
        <f>INDEX('Paste Calib Data'!$1:$1048576,MATCH($A$108,'Paste Calib Data'!$A:$A,0)+(ROW()-ROW($A$108)),COLUMN())</f>
        <v>144.97282899999999</v>
      </c>
      <c r="L113" s="10">
        <f>INDEX('Paste Calib Data'!$1:$1048576,MATCH($A$108,'Paste Calib Data'!$A:$A,0)+(ROW()-ROW($A$108)),COLUMN())</f>
        <v>144.97282899999999</v>
      </c>
      <c r="M113" s="10">
        <f>INDEX('Paste Calib Data'!$1:$1048576,MATCH($A$108,'Paste Calib Data'!$A:$A,0)+(ROW()-ROW($A$108)),COLUMN())</f>
        <v>144.97282899999999</v>
      </c>
      <c r="N113" s="10">
        <f>INDEX('Paste Calib Data'!$1:$1048576,MATCH($A$108,'Paste Calib Data'!$A:$A,0)+(ROW()-ROW($A$108)),COLUMN())</f>
        <v>144.97282899999999</v>
      </c>
      <c r="O113" s="11">
        <f>INDEX('Paste Calib Data'!$1:$1048576,MATCH($A$108,'Paste Calib Data'!$A:$A,0)+(ROW()-ROW($A$108)),COLUMN())</f>
        <v>144.97282899999999</v>
      </c>
      <c r="P113" s="21">
        <f t="shared" si="8"/>
        <v>144.97282899999999</v>
      </c>
    </row>
    <row r="114" spans="1:16" x14ac:dyDescent="0.25">
      <c r="A114" s="7">
        <f>INDEX('Paste Calib Data'!$1:$1048576,MATCH($A$108,'Paste Calib Data'!$A:$A,0)+(ROW()-ROW($A$108)),COLUMN())</f>
        <v>750</v>
      </c>
      <c r="B114" s="10">
        <f>INDEX('Paste Calib Data'!$1:$1048576,MATCH($A$108,'Paste Calib Data'!$A:$A,0)+(ROW()-ROW($A$108)),COLUMN())</f>
        <v>55.978262000000001</v>
      </c>
      <c r="C114" s="10">
        <f>INDEX('Paste Calib Data'!$1:$1048576,MATCH($A$108,'Paste Calib Data'!$A:$A,0)+(ROW()-ROW($A$108)),COLUMN())</f>
        <v>69.972828000000007</v>
      </c>
      <c r="D114" s="10">
        <f>INDEX('Paste Calib Data'!$1:$1048576,MATCH($A$108,'Paste Calib Data'!$A:$A,0)+(ROW()-ROW($A$108)),COLUMN())</f>
        <v>72.010870999999995</v>
      </c>
      <c r="E114" s="10">
        <f>INDEX('Paste Calib Data'!$1:$1048576,MATCH($A$108,'Paste Calib Data'!$A:$A,0)+(ROW()-ROW($A$108)),COLUMN())</f>
        <v>83.016306</v>
      </c>
      <c r="F114" s="10">
        <f>INDEX('Paste Calib Data'!$1:$1048576,MATCH($A$108,'Paste Calib Data'!$A:$A,0)+(ROW()-ROW($A$108)),COLUMN())</f>
        <v>100.00000199999999</v>
      </c>
      <c r="G114" s="10">
        <f>INDEX('Paste Calib Data'!$1:$1048576,MATCH($A$108,'Paste Calib Data'!$A:$A,0)+(ROW()-ROW($A$108)),COLUMN())</f>
        <v>108.49185</v>
      </c>
      <c r="H114" s="10">
        <f>INDEX('Paste Calib Data'!$1:$1048576,MATCH($A$108,'Paste Calib Data'!$A:$A,0)+(ROW()-ROW($A$108)),COLUMN())</f>
        <v>116.71195899999999</v>
      </c>
      <c r="I114" s="10">
        <f>INDEX('Paste Calib Data'!$1:$1048576,MATCH($A$108,'Paste Calib Data'!$A:$A,0)+(ROW()-ROW($A$108)),COLUMN())</f>
        <v>123.097829</v>
      </c>
      <c r="J114" s="10">
        <f>INDEX('Paste Calib Data'!$1:$1048576,MATCH($A$108,'Paste Calib Data'!$A:$A,0)+(ROW()-ROW($A$108)),COLUMN())</f>
        <v>130.02717699999999</v>
      </c>
      <c r="K114" s="10">
        <f>INDEX('Paste Calib Data'!$1:$1048576,MATCH($A$108,'Paste Calib Data'!$A:$A,0)+(ROW()-ROW($A$108)),COLUMN())</f>
        <v>144.97282899999999</v>
      </c>
      <c r="L114" s="10">
        <f>INDEX('Paste Calib Data'!$1:$1048576,MATCH($A$108,'Paste Calib Data'!$A:$A,0)+(ROW()-ROW($A$108)),COLUMN())</f>
        <v>144.97282899999999</v>
      </c>
      <c r="M114" s="10">
        <f>INDEX('Paste Calib Data'!$1:$1048576,MATCH($A$108,'Paste Calib Data'!$A:$A,0)+(ROW()-ROW($A$108)),COLUMN())</f>
        <v>144.97282899999999</v>
      </c>
      <c r="N114" s="10">
        <f>INDEX('Paste Calib Data'!$1:$1048576,MATCH($A$108,'Paste Calib Data'!$A:$A,0)+(ROW()-ROW($A$108)),COLUMN())</f>
        <v>144.97282899999999</v>
      </c>
      <c r="O114" s="11">
        <f>INDEX('Paste Calib Data'!$1:$1048576,MATCH($A$108,'Paste Calib Data'!$A:$A,0)+(ROW()-ROW($A$108)),COLUMN())</f>
        <v>144.97282899999999</v>
      </c>
      <c r="P114" s="21">
        <f t="shared" si="8"/>
        <v>144.97282899999999</v>
      </c>
    </row>
    <row r="115" spans="1:16" x14ac:dyDescent="0.25">
      <c r="A115" s="7">
        <f>INDEX('Paste Calib Data'!$1:$1048576,MATCH($A$108,'Paste Calib Data'!$A:$A,0)+(ROW()-ROW($A$108)),COLUMN())</f>
        <v>1000</v>
      </c>
      <c r="B115" s="10">
        <f>INDEX('Paste Calib Data'!$1:$1048576,MATCH($A$108,'Paste Calib Data'!$A:$A,0)+(ROW()-ROW($A$108)),COLUMN())</f>
        <v>55.027175</v>
      </c>
      <c r="C115" s="10">
        <f>INDEX('Paste Calib Data'!$1:$1048576,MATCH($A$108,'Paste Calib Data'!$A:$A,0)+(ROW()-ROW($A$108)),COLUMN())</f>
        <v>69.972828000000007</v>
      </c>
      <c r="D115" s="10">
        <f>INDEX('Paste Calib Data'!$1:$1048576,MATCH($A$108,'Paste Calib Data'!$A:$A,0)+(ROW()-ROW($A$108)),COLUMN())</f>
        <v>70.991849000000002</v>
      </c>
      <c r="E115" s="10">
        <f>INDEX('Paste Calib Data'!$1:$1048576,MATCH($A$108,'Paste Calib Data'!$A:$A,0)+(ROW()-ROW($A$108)),COLUMN())</f>
        <v>75.000001999999995</v>
      </c>
      <c r="F115" s="10">
        <f>INDEX('Paste Calib Data'!$1:$1048576,MATCH($A$108,'Paste Calib Data'!$A:$A,0)+(ROW()-ROW($A$108)),COLUMN())</f>
        <v>90.013588999999996</v>
      </c>
      <c r="G115" s="10">
        <f>INDEX('Paste Calib Data'!$1:$1048576,MATCH($A$108,'Paste Calib Data'!$A:$A,0)+(ROW()-ROW($A$108)),COLUMN())</f>
        <v>105.027176</v>
      </c>
      <c r="H115" s="10">
        <f>INDEX('Paste Calib Data'!$1:$1048576,MATCH($A$108,'Paste Calib Data'!$A:$A,0)+(ROW()-ROW($A$108)),COLUMN())</f>
        <v>119.021742</v>
      </c>
      <c r="I115" s="10">
        <f>INDEX('Paste Calib Data'!$1:$1048576,MATCH($A$108,'Paste Calib Data'!$A:$A,0)+(ROW()-ROW($A$108)),COLUMN())</f>
        <v>130.91032899999999</v>
      </c>
      <c r="J115" s="10">
        <f>INDEX('Paste Calib Data'!$1:$1048576,MATCH($A$108,'Paste Calib Data'!$A:$A,0)+(ROW()-ROW($A$108)),COLUMN())</f>
        <v>130.02717699999999</v>
      </c>
      <c r="K115" s="10">
        <f>INDEX('Paste Calib Data'!$1:$1048576,MATCH($A$108,'Paste Calib Data'!$A:$A,0)+(ROW()-ROW($A$108)),COLUMN())</f>
        <v>144.97282899999999</v>
      </c>
      <c r="L115" s="10">
        <f>INDEX('Paste Calib Data'!$1:$1048576,MATCH($A$108,'Paste Calib Data'!$A:$A,0)+(ROW()-ROW($A$108)),COLUMN())</f>
        <v>144.97282899999999</v>
      </c>
      <c r="M115" s="10">
        <f>INDEX('Paste Calib Data'!$1:$1048576,MATCH($A$108,'Paste Calib Data'!$A:$A,0)+(ROW()-ROW($A$108)),COLUMN())</f>
        <v>144.97282899999999</v>
      </c>
      <c r="N115" s="10">
        <f>INDEX('Paste Calib Data'!$1:$1048576,MATCH($A$108,'Paste Calib Data'!$A:$A,0)+(ROW()-ROW($A$108)),COLUMN())</f>
        <v>144.97282899999999</v>
      </c>
      <c r="O115" s="11">
        <f>INDEX('Paste Calib Data'!$1:$1048576,MATCH($A$108,'Paste Calib Data'!$A:$A,0)+(ROW()-ROW($A$108)),COLUMN())</f>
        <v>144.97282899999999</v>
      </c>
      <c r="P115" s="21">
        <f t="shared" si="8"/>
        <v>144.97282899999999</v>
      </c>
    </row>
    <row r="116" spans="1:16" x14ac:dyDescent="0.25">
      <c r="A116" s="7">
        <f>INDEX('Paste Calib Data'!$1:$1048576,MATCH($A$108,'Paste Calib Data'!$A:$A,0)+(ROW()-ROW($A$108)),COLUMN())</f>
        <v>1200</v>
      </c>
      <c r="B116" s="10">
        <f>INDEX('Paste Calib Data'!$1:$1048576,MATCH($A$108,'Paste Calib Data'!$A:$A,0)+(ROW()-ROW($A$108)),COLUMN())</f>
        <v>55.027175</v>
      </c>
      <c r="C116" s="10">
        <f>INDEX('Paste Calib Data'!$1:$1048576,MATCH($A$108,'Paste Calib Data'!$A:$A,0)+(ROW()-ROW($A$108)),COLUMN())</f>
        <v>69.972828000000007</v>
      </c>
      <c r="D116" s="10">
        <f>INDEX('Paste Calib Data'!$1:$1048576,MATCH($A$108,'Paste Calib Data'!$A:$A,0)+(ROW()-ROW($A$108)),COLUMN())</f>
        <v>70.991849000000002</v>
      </c>
      <c r="E116" s="10">
        <f>INDEX('Paste Calib Data'!$1:$1048576,MATCH($A$108,'Paste Calib Data'!$A:$A,0)+(ROW()-ROW($A$108)),COLUMN())</f>
        <v>72.010870999999995</v>
      </c>
      <c r="F116" s="10">
        <f>INDEX('Paste Calib Data'!$1:$1048576,MATCH($A$108,'Paste Calib Data'!$A:$A,0)+(ROW()-ROW($A$108)),COLUMN())</f>
        <v>76.970110000000005</v>
      </c>
      <c r="G116" s="10">
        <f>INDEX('Paste Calib Data'!$1:$1048576,MATCH($A$108,'Paste Calib Data'!$A:$A,0)+(ROW()-ROW($A$108)),COLUMN())</f>
        <v>94.972828000000007</v>
      </c>
      <c r="H116" s="10">
        <f>INDEX('Paste Calib Data'!$1:$1048576,MATCH($A$108,'Paste Calib Data'!$A:$A,0)+(ROW()-ROW($A$108)),COLUMN())</f>
        <v>109.98641499999999</v>
      </c>
      <c r="I116" s="10">
        <f>INDEX('Paste Calib Data'!$1:$1048576,MATCH($A$108,'Paste Calib Data'!$A:$A,0)+(ROW()-ROW($A$108)),COLUMN())</f>
        <v>119.633155</v>
      </c>
      <c r="J116" s="10">
        <f>INDEX('Paste Calib Data'!$1:$1048576,MATCH($A$108,'Paste Calib Data'!$A:$A,0)+(ROW()-ROW($A$108)),COLUMN())</f>
        <v>132.13315499999999</v>
      </c>
      <c r="K116" s="10">
        <f>INDEX('Paste Calib Data'!$1:$1048576,MATCH($A$108,'Paste Calib Data'!$A:$A,0)+(ROW()-ROW($A$108)),COLUMN())</f>
        <v>140.421199</v>
      </c>
      <c r="L116" s="10">
        <f>INDEX('Paste Calib Data'!$1:$1048576,MATCH($A$108,'Paste Calib Data'!$A:$A,0)+(ROW()-ROW($A$108)),COLUMN())</f>
        <v>144.97282899999999</v>
      </c>
      <c r="M116" s="10">
        <f>INDEX('Paste Calib Data'!$1:$1048576,MATCH($A$108,'Paste Calib Data'!$A:$A,0)+(ROW()-ROW($A$108)),COLUMN())</f>
        <v>144.97282899999999</v>
      </c>
      <c r="N116" s="10">
        <f>INDEX('Paste Calib Data'!$1:$1048576,MATCH($A$108,'Paste Calib Data'!$A:$A,0)+(ROW()-ROW($A$108)),COLUMN())</f>
        <v>144.97282899999999</v>
      </c>
      <c r="O116" s="11">
        <f>INDEX('Paste Calib Data'!$1:$1048576,MATCH($A$108,'Paste Calib Data'!$A:$A,0)+(ROW()-ROW($A$108)),COLUMN())</f>
        <v>144.97282899999999</v>
      </c>
      <c r="P116" s="21">
        <f t="shared" si="8"/>
        <v>144.97282899999999</v>
      </c>
    </row>
    <row r="117" spans="1:16" x14ac:dyDescent="0.25">
      <c r="A117" s="7">
        <f>INDEX('Paste Calib Data'!$1:$1048576,MATCH($A$108,'Paste Calib Data'!$A:$A,0)+(ROW()-ROW($A$108)),COLUMN())</f>
        <v>1300</v>
      </c>
      <c r="B117" s="10">
        <f>INDEX('Paste Calib Data'!$1:$1048576,MATCH($A$108,'Paste Calib Data'!$A:$A,0)+(ROW()-ROW($A$108)),COLUMN())</f>
        <v>55.027175</v>
      </c>
      <c r="C117" s="10">
        <f>INDEX('Paste Calib Data'!$1:$1048576,MATCH($A$108,'Paste Calib Data'!$A:$A,0)+(ROW()-ROW($A$108)),COLUMN())</f>
        <v>62.975544999999997</v>
      </c>
      <c r="D117" s="10">
        <f>INDEX('Paste Calib Data'!$1:$1048576,MATCH($A$108,'Paste Calib Data'!$A:$A,0)+(ROW()-ROW($A$108)),COLUMN())</f>
        <v>72.010870999999995</v>
      </c>
      <c r="E117" s="10">
        <f>INDEX('Paste Calib Data'!$1:$1048576,MATCH($A$108,'Paste Calib Data'!$A:$A,0)+(ROW()-ROW($A$108)),COLUMN())</f>
        <v>72.010870999999995</v>
      </c>
      <c r="F117" s="10">
        <f>INDEX('Paste Calib Data'!$1:$1048576,MATCH($A$108,'Paste Calib Data'!$A:$A,0)+(ROW()-ROW($A$108)),COLUMN())</f>
        <v>76.019023000000004</v>
      </c>
      <c r="G117" s="10">
        <f>INDEX('Paste Calib Data'!$1:$1048576,MATCH($A$108,'Paste Calib Data'!$A:$A,0)+(ROW()-ROW($A$108)),COLUMN())</f>
        <v>91.032611000000003</v>
      </c>
      <c r="H117" s="10">
        <f>INDEX('Paste Calib Data'!$1:$1048576,MATCH($A$108,'Paste Calib Data'!$A:$A,0)+(ROW()-ROW($A$108)),COLUMN())</f>
        <v>105.027176</v>
      </c>
      <c r="I117" s="10">
        <f>INDEX('Paste Calib Data'!$1:$1048576,MATCH($A$108,'Paste Calib Data'!$A:$A,0)+(ROW()-ROW($A$108)),COLUMN())</f>
        <v>119.972829</v>
      </c>
      <c r="J117" s="10">
        <f>INDEX('Paste Calib Data'!$1:$1048576,MATCH($A$108,'Paste Calib Data'!$A:$A,0)+(ROW()-ROW($A$108)),COLUMN())</f>
        <v>130.02717699999999</v>
      </c>
      <c r="K117" s="10">
        <f>INDEX('Paste Calib Data'!$1:$1048576,MATCH($A$108,'Paste Calib Data'!$A:$A,0)+(ROW()-ROW($A$108)),COLUMN())</f>
        <v>139.19837200000001</v>
      </c>
      <c r="L117" s="10">
        <f>INDEX('Paste Calib Data'!$1:$1048576,MATCH($A$108,'Paste Calib Data'!$A:$A,0)+(ROW()-ROW($A$108)),COLUMN())</f>
        <v>144.97282899999999</v>
      </c>
      <c r="M117" s="10">
        <f>INDEX('Paste Calib Data'!$1:$1048576,MATCH($A$108,'Paste Calib Data'!$A:$A,0)+(ROW()-ROW($A$108)),COLUMN())</f>
        <v>144.97282899999999</v>
      </c>
      <c r="N117" s="10">
        <f>INDEX('Paste Calib Data'!$1:$1048576,MATCH($A$108,'Paste Calib Data'!$A:$A,0)+(ROW()-ROW($A$108)),COLUMN())</f>
        <v>144.97282899999999</v>
      </c>
      <c r="O117" s="11">
        <f>INDEX('Paste Calib Data'!$1:$1048576,MATCH($A$108,'Paste Calib Data'!$A:$A,0)+(ROW()-ROW($A$108)),COLUMN())</f>
        <v>144.97282899999999</v>
      </c>
      <c r="P117" s="21">
        <f t="shared" si="8"/>
        <v>144.97282899999999</v>
      </c>
    </row>
    <row r="118" spans="1:16" x14ac:dyDescent="0.25">
      <c r="A118" s="7">
        <f>INDEX('Paste Calib Data'!$1:$1048576,MATCH($A$108,'Paste Calib Data'!$A:$A,0)+(ROW()-ROW($A$108)),COLUMN())</f>
        <v>1400</v>
      </c>
      <c r="B118" s="10">
        <f>INDEX('Paste Calib Data'!$1:$1048576,MATCH($A$108,'Paste Calib Data'!$A:$A,0)+(ROW()-ROW($A$108)),COLUMN())</f>
        <v>55.027175</v>
      </c>
      <c r="C118" s="10">
        <f>INDEX('Paste Calib Data'!$1:$1048576,MATCH($A$108,'Paste Calib Data'!$A:$A,0)+(ROW()-ROW($A$108)),COLUMN())</f>
        <v>62.975544999999997</v>
      </c>
      <c r="D118" s="10">
        <f>INDEX('Paste Calib Data'!$1:$1048576,MATCH($A$108,'Paste Calib Data'!$A:$A,0)+(ROW()-ROW($A$108)),COLUMN())</f>
        <v>70.991849000000002</v>
      </c>
      <c r="E118" s="10">
        <f>INDEX('Paste Calib Data'!$1:$1048576,MATCH($A$108,'Paste Calib Data'!$A:$A,0)+(ROW()-ROW($A$108)),COLUMN())</f>
        <v>73.980980000000002</v>
      </c>
      <c r="F118" s="10">
        <f>INDEX('Paste Calib Data'!$1:$1048576,MATCH($A$108,'Paste Calib Data'!$A:$A,0)+(ROW()-ROW($A$108)),COLUMN())</f>
        <v>75.000001999999995</v>
      </c>
      <c r="G118" s="10">
        <f>INDEX('Paste Calib Data'!$1:$1048576,MATCH($A$108,'Paste Calib Data'!$A:$A,0)+(ROW()-ROW($A$108)),COLUMN())</f>
        <v>87.975544999999997</v>
      </c>
      <c r="H118" s="10">
        <f>INDEX('Paste Calib Data'!$1:$1048576,MATCH($A$108,'Paste Calib Data'!$A:$A,0)+(ROW()-ROW($A$108)),COLUMN())</f>
        <v>100.00000199999999</v>
      </c>
      <c r="I118" s="10">
        <f>INDEX('Paste Calib Data'!$1:$1048576,MATCH($A$108,'Paste Calib Data'!$A:$A,0)+(ROW()-ROW($A$108)),COLUMN())</f>
        <v>113.994568</v>
      </c>
      <c r="J118" s="10">
        <f>INDEX('Paste Calib Data'!$1:$1048576,MATCH($A$108,'Paste Calib Data'!$A:$A,0)+(ROW()-ROW($A$108)),COLUMN())</f>
        <v>127.989133</v>
      </c>
      <c r="K118" s="10">
        <f>INDEX('Paste Calib Data'!$1:$1048576,MATCH($A$108,'Paste Calib Data'!$A:$A,0)+(ROW()-ROW($A$108)),COLUMN())</f>
        <v>139.67391599999999</v>
      </c>
      <c r="L118" s="10">
        <f>INDEX('Paste Calib Data'!$1:$1048576,MATCH($A$108,'Paste Calib Data'!$A:$A,0)+(ROW()-ROW($A$108)),COLUMN())</f>
        <v>144.97282899999999</v>
      </c>
      <c r="M118" s="10">
        <f>INDEX('Paste Calib Data'!$1:$1048576,MATCH($A$108,'Paste Calib Data'!$A:$A,0)+(ROW()-ROW($A$108)),COLUMN())</f>
        <v>144.97282899999999</v>
      </c>
      <c r="N118" s="10">
        <f>INDEX('Paste Calib Data'!$1:$1048576,MATCH($A$108,'Paste Calib Data'!$A:$A,0)+(ROW()-ROW($A$108)),COLUMN())</f>
        <v>144.97282899999999</v>
      </c>
      <c r="O118" s="11">
        <f>INDEX('Paste Calib Data'!$1:$1048576,MATCH($A$108,'Paste Calib Data'!$A:$A,0)+(ROW()-ROW($A$108)),COLUMN())</f>
        <v>144.97282899999999</v>
      </c>
      <c r="P118" s="21">
        <f t="shared" si="8"/>
        <v>144.97282899999999</v>
      </c>
    </row>
    <row r="119" spans="1:16" x14ac:dyDescent="0.25">
      <c r="A119" s="7">
        <f>INDEX('Paste Calib Data'!$1:$1048576,MATCH($A$108,'Paste Calib Data'!$A:$A,0)+(ROW()-ROW($A$108)),COLUMN())</f>
        <v>1600</v>
      </c>
      <c r="B119" s="10">
        <f>INDEX('Paste Calib Data'!$1:$1048576,MATCH($A$108,'Paste Calib Data'!$A:$A,0)+(ROW()-ROW($A$108)),COLUMN())</f>
        <v>55.027175</v>
      </c>
      <c r="C119" s="10">
        <f>INDEX('Paste Calib Data'!$1:$1048576,MATCH($A$108,'Paste Calib Data'!$A:$A,0)+(ROW()-ROW($A$108)),COLUMN())</f>
        <v>62.975544999999997</v>
      </c>
      <c r="D119" s="10">
        <f>INDEX('Paste Calib Data'!$1:$1048576,MATCH($A$108,'Paste Calib Data'!$A:$A,0)+(ROW()-ROW($A$108)),COLUMN())</f>
        <v>70.991849000000002</v>
      </c>
      <c r="E119" s="10">
        <f>INDEX('Paste Calib Data'!$1:$1048576,MATCH($A$108,'Paste Calib Data'!$A:$A,0)+(ROW()-ROW($A$108)),COLUMN())</f>
        <v>72.010870999999995</v>
      </c>
      <c r="F119" s="10">
        <f>INDEX('Paste Calib Data'!$1:$1048576,MATCH($A$108,'Paste Calib Data'!$A:$A,0)+(ROW()-ROW($A$108)),COLUMN())</f>
        <v>73.029893000000001</v>
      </c>
      <c r="G119" s="10">
        <f>INDEX('Paste Calib Data'!$1:$1048576,MATCH($A$108,'Paste Calib Data'!$A:$A,0)+(ROW()-ROW($A$108)),COLUMN())</f>
        <v>84.986414999999994</v>
      </c>
      <c r="H119" s="10">
        <f>INDEX('Paste Calib Data'!$1:$1048576,MATCH($A$108,'Paste Calib Data'!$A:$A,0)+(ROW()-ROW($A$108)),COLUMN())</f>
        <v>94.972828000000007</v>
      </c>
      <c r="I119" s="10">
        <f>INDEX('Paste Calib Data'!$1:$1048576,MATCH($A$108,'Paste Calib Data'!$A:$A,0)+(ROW()-ROW($A$108)),COLUMN())</f>
        <v>111.005437</v>
      </c>
      <c r="J119" s="10">
        <f>INDEX('Paste Calib Data'!$1:$1048576,MATCH($A$108,'Paste Calib Data'!$A:$A,0)+(ROW()-ROW($A$108)),COLUMN())</f>
        <v>122.01087200000001</v>
      </c>
      <c r="K119" s="10">
        <f>INDEX('Paste Calib Data'!$1:$1048576,MATCH($A$108,'Paste Calib Data'!$A:$A,0)+(ROW()-ROW($A$108)),COLUMN())</f>
        <v>137.97554600000001</v>
      </c>
      <c r="L119" s="10">
        <f>INDEX('Paste Calib Data'!$1:$1048576,MATCH($A$108,'Paste Calib Data'!$A:$A,0)+(ROW()-ROW($A$108)),COLUMN())</f>
        <v>144.97282899999999</v>
      </c>
      <c r="M119" s="10">
        <f>INDEX('Paste Calib Data'!$1:$1048576,MATCH($A$108,'Paste Calib Data'!$A:$A,0)+(ROW()-ROW($A$108)),COLUMN())</f>
        <v>144.97282899999999</v>
      </c>
      <c r="N119" s="10">
        <f>INDEX('Paste Calib Data'!$1:$1048576,MATCH($A$108,'Paste Calib Data'!$A:$A,0)+(ROW()-ROW($A$108)),COLUMN())</f>
        <v>144.97282899999999</v>
      </c>
      <c r="O119" s="11">
        <f>INDEX('Paste Calib Data'!$1:$1048576,MATCH($A$108,'Paste Calib Data'!$A:$A,0)+(ROW()-ROW($A$108)),COLUMN())</f>
        <v>144.97282899999999</v>
      </c>
      <c r="P119" s="21">
        <f t="shared" si="8"/>
        <v>144.97282899999999</v>
      </c>
    </row>
    <row r="120" spans="1:16" x14ac:dyDescent="0.25">
      <c r="A120" s="7">
        <f>INDEX('Paste Calib Data'!$1:$1048576,MATCH($A$108,'Paste Calib Data'!$A:$A,0)+(ROW()-ROW($A$108)),COLUMN())</f>
        <v>1800</v>
      </c>
      <c r="B120" s="10">
        <f>INDEX('Paste Calib Data'!$1:$1048576,MATCH($A$108,'Paste Calib Data'!$A:$A,0)+(ROW()-ROW($A$108)),COLUMN())</f>
        <v>55.027175</v>
      </c>
      <c r="C120" s="10">
        <f>INDEX('Paste Calib Data'!$1:$1048576,MATCH($A$108,'Paste Calib Data'!$A:$A,0)+(ROW()-ROW($A$108)),COLUMN())</f>
        <v>62.024458000000003</v>
      </c>
      <c r="D120" s="10">
        <f>INDEX('Paste Calib Data'!$1:$1048576,MATCH($A$108,'Paste Calib Data'!$A:$A,0)+(ROW()-ROW($A$108)),COLUMN())</f>
        <v>68.002718999999999</v>
      </c>
      <c r="E120" s="10">
        <f>INDEX('Paste Calib Data'!$1:$1048576,MATCH($A$108,'Paste Calib Data'!$A:$A,0)+(ROW()-ROW($A$108)),COLUMN())</f>
        <v>69.972828000000007</v>
      </c>
      <c r="F120" s="10">
        <f>INDEX('Paste Calib Data'!$1:$1048576,MATCH($A$108,'Paste Calib Data'!$A:$A,0)+(ROW()-ROW($A$108)),COLUMN())</f>
        <v>75.000001999999995</v>
      </c>
      <c r="G120" s="10">
        <f>INDEX('Paste Calib Data'!$1:$1048576,MATCH($A$108,'Paste Calib Data'!$A:$A,0)+(ROW()-ROW($A$108)),COLUMN())</f>
        <v>83.016306</v>
      </c>
      <c r="H120" s="10">
        <f>INDEX('Paste Calib Data'!$1:$1048576,MATCH($A$108,'Paste Calib Data'!$A:$A,0)+(ROW()-ROW($A$108)),COLUMN())</f>
        <v>91.983698000000004</v>
      </c>
      <c r="I120" s="10">
        <f>INDEX('Paste Calib Data'!$1:$1048576,MATCH($A$108,'Paste Calib Data'!$A:$A,0)+(ROW()-ROW($A$108)),COLUMN())</f>
        <v>101.970111</v>
      </c>
      <c r="J120" s="10">
        <f>INDEX('Paste Calib Data'!$1:$1048576,MATCH($A$108,'Paste Calib Data'!$A:$A,0)+(ROW()-ROW($A$108)),COLUMN())</f>
        <v>119.021742</v>
      </c>
      <c r="K120" s="10">
        <f>INDEX('Paste Calib Data'!$1:$1048576,MATCH($A$108,'Paste Calib Data'!$A:$A,0)+(ROW()-ROW($A$108)),COLUMN())</f>
        <v>129.00815499999999</v>
      </c>
      <c r="L120" s="10">
        <f>INDEX('Paste Calib Data'!$1:$1048576,MATCH($A$108,'Paste Calib Data'!$A:$A,0)+(ROW()-ROW($A$108)),COLUMN())</f>
        <v>144.97282899999999</v>
      </c>
      <c r="M120" s="10">
        <f>INDEX('Paste Calib Data'!$1:$1048576,MATCH($A$108,'Paste Calib Data'!$A:$A,0)+(ROW()-ROW($A$108)),COLUMN())</f>
        <v>144.97282899999999</v>
      </c>
      <c r="N120" s="10">
        <f>INDEX('Paste Calib Data'!$1:$1048576,MATCH($A$108,'Paste Calib Data'!$A:$A,0)+(ROW()-ROW($A$108)),COLUMN())</f>
        <v>144.97282899999999</v>
      </c>
      <c r="O120" s="11">
        <f>INDEX('Paste Calib Data'!$1:$1048576,MATCH($A$108,'Paste Calib Data'!$A:$A,0)+(ROW()-ROW($A$108)),COLUMN())</f>
        <v>144.97282899999999</v>
      </c>
      <c r="P120" s="21">
        <f t="shared" si="8"/>
        <v>144.97282899999999</v>
      </c>
    </row>
    <row r="121" spans="1:16" x14ac:dyDescent="0.25">
      <c r="A121" s="7">
        <f>INDEX('Paste Calib Data'!$1:$1048576,MATCH($A$108,'Paste Calib Data'!$A:$A,0)+(ROW()-ROW($A$108)),COLUMN())</f>
        <v>2000</v>
      </c>
      <c r="B121" s="10">
        <f>INDEX('Paste Calib Data'!$1:$1048576,MATCH($A$108,'Paste Calib Data'!$A:$A,0)+(ROW()-ROW($A$108)),COLUMN())</f>
        <v>49.796196999999999</v>
      </c>
      <c r="C121" s="10">
        <f>INDEX('Paste Calib Data'!$1:$1048576,MATCH($A$108,'Paste Calib Data'!$A:$A,0)+(ROW()-ROW($A$108)),COLUMN())</f>
        <v>52.989131999999998</v>
      </c>
      <c r="D121" s="10">
        <f>INDEX('Paste Calib Data'!$1:$1048576,MATCH($A$108,'Paste Calib Data'!$A:$A,0)+(ROW()-ROW($A$108)),COLUMN())</f>
        <v>59.986414000000003</v>
      </c>
      <c r="E121" s="10">
        <f>INDEX('Paste Calib Data'!$1:$1048576,MATCH($A$108,'Paste Calib Data'!$A:$A,0)+(ROW()-ROW($A$108)),COLUMN())</f>
        <v>65.013587999999999</v>
      </c>
      <c r="F121" s="10">
        <f>INDEX('Paste Calib Data'!$1:$1048576,MATCH($A$108,'Paste Calib Data'!$A:$A,0)+(ROW()-ROW($A$108)),COLUMN())</f>
        <v>69.972828000000007</v>
      </c>
      <c r="G121" s="10">
        <f>INDEX('Paste Calib Data'!$1:$1048576,MATCH($A$108,'Paste Calib Data'!$A:$A,0)+(ROW()-ROW($A$108)),COLUMN())</f>
        <v>81.997283999999993</v>
      </c>
      <c r="H121" s="10">
        <f>INDEX('Paste Calib Data'!$1:$1048576,MATCH($A$108,'Paste Calib Data'!$A:$A,0)+(ROW()-ROW($A$108)),COLUMN())</f>
        <v>91.032611000000003</v>
      </c>
      <c r="I121" s="10">
        <f>INDEX('Paste Calib Data'!$1:$1048576,MATCH($A$108,'Paste Calib Data'!$A:$A,0)+(ROW()-ROW($A$108)),COLUMN())</f>
        <v>101.019024</v>
      </c>
      <c r="J121" s="10">
        <f>INDEX('Paste Calib Data'!$1:$1048576,MATCH($A$108,'Paste Calib Data'!$A:$A,0)+(ROW()-ROW($A$108)),COLUMN())</f>
        <v>116.032611</v>
      </c>
      <c r="K121" s="10">
        <f>INDEX('Paste Calib Data'!$1:$1048576,MATCH($A$108,'Paste Calib Data'!$A:$A,0)+(ROW()-ROW($A$108)),COLUMN())</f>
        <v>125.883155</v>
      </c>
      <c r="L121" s="10">
        <f>INDEX('Paste Calib Data'!$1:$1048576,MATCH($A$108,'Paste Calib Data'!$A:$A,0)+(ROW()-ROW($A$108)),COLUMN())</f>
        <v>144.97282899999999</v>
      </c>
      <c r="M121" s="10">
        <f>INDEX('Paste Calib Data'!$1:$1048576,MATCH($A$108,'Paste Calib Data'!$A:$A,0)+(ROW()-ROW($A$108)),COLUMN())</f>
        <v>144.97282899999999</v>
      </c>
      <c r="N121" s="10">
        <f>INDEX('Paste Calib Data'!$1:$1048576,MATCH($A$108,'Paste Calib Data'!$A:$A,0)+(ROW()-ROW($A$108)),COLUMN())</f>
        <v>144.97282899999999</v>
      </c>
      <c r="O121" s="11">
        <f>INDEX('Paste Calib Data'!$1:$1048576,MATCH($A$108,'Paste Calib Data'!$A:$A,0)+(ROW()-ROW($A$108)),COLUMN())</f>
        <v>144.97282899999999</v>
      </c>
      <c r="P121" s="21">
        <f t="shared" si="8"/>
        <v>144.97282899999999</v>
      </c>
    </row>
    <row r="122" spans="1:16" x14ac:dyDescent="0.25">
      <c r="A122" s="7">
        <f>INDEX('Paste Calib Data'!$1:$1048576,MATCH($A$108,'Paste Calib Data'!$A:$A,0)+(ROW()-ROW($A$108)),COLUMN())</f>
        <v>2200</v>
      </c>
      <c r="B122" s="10">
        <f>INDEX('Paste Calib Data'!$1:$1048576,MATCH($A$108,'Paste Calib Data'!$A:$A,0)+(ROW()-ROW($A$108)),COLUMN())</f>
        <v>48.233696999999999</v>
      </c>
      <c r="C122" s="10">
        <f>INDEX('Paste Calib Data'!$1:$1048576,MATCH($A$108,'Paste Calib Data'!$A:$A,0)+(ROW()-ROW($A$108)),COLUMN())</f>
        <v>50.611414000000003</v>
      </c>
      <c r="D122" s="10">
        <f>INDEX('Paste Calib Data'!$1:$1048576,MATCH($A$108,'Paste Calib Data'!$A:$A,0)+(ROW()-ROW($A$108)),COLUMN())</f>
        <v>54.415762000000001</v>
      </c>
      <c r="E122" s="10">
        <f>INDEX('Paste Calib Data'!$1:$1048576,MATCH($A$108,'Paste Calib Data'!$A:$A,0)+(ROW()-ROW($A$108)),COLUMN())</f>
        <v>57.269022999999997</v>
      </c>
      <c r="F122" s="10">
        <f>INDEX('Paste Calib Data'!$1:$1048576,MATCH($A$108,'Paste Calib Data'!$A:$A,0)+(ROW()-ROW($A$108)),COLUMN())</f>
        <v>66.983697000000006</v>
      </c>
      <c r="G122" s="10">
        <f>INDEX('Paste Calib Data'!$1:$1048576,MATCH($A$108,'Paste Calib Data'!$A:$A,0)+(ROW()-ROW($A$108)),COLUMN())</f>
        <v>80.027175999999997</v>
      </c>
      <c r="H122" s="10">
        <f>INDEX('Paste Calib Data'!$1:$1048576,MATCH($A$108,'Paste Calib Data'!$A:$A,0)+(ROW()-ROW($A$108)),COLUMN())</f>
        <v>90.013588999999996</v>
      </c>
      <c r="I122" s="10">
        <f>INDEX('Paste Calib Data'!$1:$1048576,MATCH($A$108,'Paste Calib Data'!$A:$A,0)+(ROW()-ROW($A$108)),COLUMN())</f>
        <v>100.00000199999999</v>
      </c>
      <c r="J122" s="10">
        <f>INDEX('Paste Calib Data'!$1:$1048576,MATCH($A$108,'Paste Calib Data'!$A:$A,0)+(ROW()-ROW($A$108)),COLUMN())</f>
        <v>113.994568</v>
      </c>
      <c r="K122" s="10">
        <f>INDEX('Paste Calib Data'!$1:$1048576,MATCH($A$108,'Paste Calib Data'!$A:$A,0)+(ROW()-ROW($A$108)),COLUMN())</f>
        <v>124.932068</v>
      </c>
      <c r="L122" s="10">
        <f>INDEX('Paste Calib Data'!$1:$1048576,MATCH($A$108,'Paste Calib Data'!$A:$A,0)+(ROW()-ROW($A$108)),COLUMN())</f>
        <v>144.97282899999999</v>
      </c>
      <c r="M122" s="10">
        <f>INDEX('Paste Calib Data'!$1:$1048576,MATCH($A$108,'Paste Calib Data'!$A:$A,0)+(ROW()-ROW($A$108)),COLUMN())</f>
        <v>144.97282899999999</v>
      </c>
      <c r="N122" s="10">
        <f>INDEX('Paste Calib Data'!$1:$1048576,MATCH($A$108,'Paste Calib Data'!$A:$A,0)+(ROW()-ROW($A$108)),COLUMN())</f>
        <v>144.97282899999999</v>
      </c>
      <c r="O122" s="11">
        <f>INDEX('Paste Calib Data'!$1:$1048576,MATCH($A$108,'Paste Calib Data'!$A:$A,0)+(ROW()-ROW($A$108)),COLUMN())</f>
        <v>144.97282899999999</v>
      </c>
      <c r="P122" s="21">
        <f t="shared" si="8"/>
        <v>144.97282899999999</v>
      </c>
    </row>
    <row r="123" spans="1:16" x14ac:dyDescent="0.25">
      <c r="A123" s="7">
        <f>INDEX('Paste Calib Data'!$1:$1048576,MATCH($A$108,'Paste Calib Data'!$A:$A,0)+(ROW()-ROW($A$108)),COLUMN())</f>
        <v>2400</v>
      </c>
      <c r="B123" s="10">
        <f>INDEX('Paste Calib Data'!$1:$1048576,MATCH($A$108,'Paste Calib Data'!$A:$A,0)+(ROW()-ROW($A$108)),COLUMN())</f>
        <v>45.380436000000003</v>
      </c>
      <c r="C123" s="10">
        <f>INDEX('Paste Calib Data'!$1:$1048576,MATCH($A$108,'Paste Calib Data'!$A:$A,0)+(ROW()-ROW($A$108)),COLUMN())</f>
        <v>48.709240000000001</v>
      </c>
      <c r="D123" s="10">
        <f>INDEX('Paste Calib Data'!$1:$1048576,MATCH($A$108,'Paste Calib Data'!$A:$A,0)+(ROW()-ROW($A$108)),COLUMN())</f>
        <v>53.804349000000002</v>
      </c>
      <c r="E123" s="10">
        <f>INDEX('Paste Calib Data'!$1:$1048576,MATCH($A$108,'Paste Calib Data'!$A:$A,0)+(ROW()-ROW($A$108)),COLUMN())</f>
        <v>57.269022999999997</v>
      </c>
      <c r="F123" s="10">
        <f>INDEX('Paste Calib Data'!$1:$1048576,MATCH($A$108,'Paste Calib Data'!$A:$A,0)+(ROW()-ROW($A$108)),COLUMN())</f>
        <v>62.567936000000003</v>
      </c>
      <c r="G123" s="10">
        <f>INDEX('Paste Calib Data'!$1:$1048576,MATCH($A$108,'Paste Calib Data'!$A:$A,0)+(ROW()-ROW($A$108)),COLUMN())</f>
        <v>75.000001999999995</v>
      </c>
      <c r="H123" s="10">
        <f>INDEX('Paste Calib Data'!$1:$1048576,MATCH($A$108,'Paste Calib Data'!$A:$A,0)+(ROW()-ROW($A$108)),COLUMN())</f>
        <v>87.975544999999997</v>
      </c>
      <c r="I123" s="10">
        <f>INDEX('Paste Calib Data'!$1:$1048576,MATCH($A$108,'Paste Calib Data'!$A:$A,0)+(ROW()-ROW($A$108)),COLUMN())</f>
        <v>97.010872000000006</v>
      </c>
      <c r="J123" s="10">
        <f>INDEX('Paste Calib Data'!$1:$1048576,MATCH($A$108,'Paste Calib Data'!$A:$A,0)+(ROW()-ROW($A$108)),COLUMN())</f>
        <v>112.50000199999999</v>
      </c>
      <c r="K123" s="10">
        <f>INDEX('Paste Calib Data'!$1:$1048576,MATCH($A$108,'Paste Calib Data'!$A:$A,0)+(ROW()-ROW($A$108)),COLUMN())</f>
        <v>123.980981</v>
      </c>
      <c r="L123" s="10">
        <f>INDEX('Paste Calib Data'!$1:$1048576,MATCH($A$108,'Paste Calib Data'!$A:$A,0)+(ROW()-ROW($A$108)),COLUMN())</f>
        <v>144.97282899999999</v>
      </c>
      <c r="M123" s="10">
        <f>INDEX('Paste Calib Data'!$1:$1048576,MATCH($A$108,'Paste Calib Data'!$A:$A,0)+(ROW()-ROW($A$108)),COLUMN())</f>
        <v>144.97282899999999</v>
      </c>
      <c r="N123" s="10">
        <f>INDEX('Paste Calib Data'!$1:$1048576,MATCH($A$108,'Paste Calib Data'!$A:$A,0)+(ROW()-ROW($A$108)),COLUMN())</f>
        <v>144.97282899999999</v>
      </c>
      <c r="O123" s="11">
        <f>INDEX('Paste Calib Data'!$1:$1048576,MATCH($A$108,'Paste Calib Data'!$A:$A,0)+(ROW()-ROW($A$108)),COLUMN())</f>
        <v>144.97282899999999</v>
      </c>
      <c r="P123" s="21">
        <f t="shared" si="8"/>
        <v>144.97282899999999</v>
      </c>
    </row>
    <row r="124" spans="1:16" x14ac:dyDescent="0.25">
      <c r="A124" s="7">
        <f>INDEX('Paste Calib Data'!$1:$1048576,MATCH($A$108,'Paste Calib Data'!$A:$A,0)+(ROW()-ROW($A$108)),COLUMN())</f>
        <v>2500</v>
      </c>
      <c r="B124" s="10">
        <f>INDEX('Paste Calib Data'!$1:$1048576,MATCH($A$108,'Paste Calib Data'!$A:$A,0)+(ROW()-ROW($A$108)),COLUMN())</f>
        <v>43.817936000000003</v>
      </c>
      <c r="C124" s="10">
        <f>INDEX('Paste Calib Data'!$1:$1048576,MATCH($A$108,'Paste Calib Data'!$A:$A,0)+(ROW()-ROW($A$108)),COLUMN())</f>
        <v>45.923914000000003</v>
      </c>
      <c r="D124" s="10">
        <f>INDEX('Paste Calib Data'!$1:$1048576,MATCH($A$108,'Paste Calib Data'!$A:$A,0)+(ROW()-ROW($A$108)),COLUMN())</f>
        <v>52.173914000000003</v>
      </c>
      <c r="E124" s="10">
        <f>INDEX('Paste Calib Data'!$1:$1048576,MATCH($A$108,'Paste Calib Data'!$A:$A,0)+(ROW()-ROW($A$108)),COLUMN())</f>
        <v>54.687500999999997</v>
      </c>
      <c r="F124" s="10">
        <f>INDEX('Paste Calib Data'!$1:$1048576,MATCH($A$108,'Paste Calib Data'!$A:$A,0)+(ROW()-ROW($A$108)),COLUMN())</f>
        <v>60.529893000000001</v>
      </c>
      <c r="G124" s="10">
        <f>INDEX('Paste Calib Data'!$1:$1048576,MATCH($A$108,'Paste Calib Data'!$A:$A,0)+(ROW()-ROW($A$108)),COLUMN())</f>
        <v>68.070654000000005</v>
      </c>
      <c r="H124" s="10">
        <f>INDEX('Paste Calib Data'!$1:$1048576,MATCH($A$108,'Paste Calib Data'!$A:$A,0)+(ROW()-ROW($A$108)),COLUMN())</f>
        <v>83.016306</v>
      </c>
      <c r="I124" s="10">
        <f>INDEX('Paste Calib Data'!$1:$1048576,MATCH($A$108,'Paste Calib Data'!$A:$A,0)+(ROW()-ROW($A$108)),COLUMN())</f>
        <v>94.972828000000007</v>
      </c>
      <c r="J124" s="10">
        <f>INDEX('Paste Calib Data'!$1:$1048576,MATCH($A$108,'Paste Calib Data'!$A:$A,0)+(ROW()-ROW($A$108)),COLUMN())</f>
        <v>112.02445899999999</v>
      </c>
      <c r="K124" s="10">
        <f>INDEX('Paste Calib Data'!$1:$1048576,MATCH($A$108,'Paste Calib Data'!$A:$A,0)+(ROW()-ROW($A$108)),COLUMN())</f>
        <v>123.505437</v>
      </c>
      <c r="L124" s="10">
        <f>INDEX('Paste Calib Data'!$1:$1048576,MATCH($A$108,'Paste Calib Data'!$A:$A,0)+(ROW()-ROW($A$108)),COLUMN())</f>
        <v>144.97282899999999</v>
      </c>
      <c r="M124" s="10">
        <f>INDEX('Paste Calib Data'!$1:$1048576,MATCH($A$108,'Paste Calib Data'!$A:$A,0)+(ROW()-ROW($A$108)),COLUMN())</f>
        <v>144.97282899999999</v>
      </c>
      <c r="N124" s="10">
        <f>INDEX('Paste Calib Data'!$1:$1048576,MATCH($A$108,'Paste Calib Data'!$A:$A,0)+(ROW()-ROW($A$108)),COLUMN())</f>
        <v>144.97282899999999</v>
      </c>
      <c r="O124" s="11">
        <f>INDEX('Paste Calib Data'!$1:$1048576,MATCH($A$108,'Paste Calib Data'!$A:$A,0)+(ROW()-ROW($A$108)),COLUMN())</f>
        <v>144.97282899999999</v>
      </c>
      <c r="P124" s="21">
        <f t="shared" si="8"/>
        <v>144.97282899999999</v>
      </c>
    </row>
    <row r="125" spans="1:16" x14ac:dyDescent="0.25">
      <c r="A125" s="7">
        <f>INDEX('Paste Calib Data'!$1:$1048576,MATCH($A$108,'Paste Calib Data'!$A:$A,0)+(ROW()-ROW($A$108)),COLUMN())</f>
        <v>2600</v>
      </c>
      <c r="B125" s="10">
        <f>INDEX('Paste Calib Data'!$1:$1048576,MATCH($A$108,'Paste Calib Data'!$A:$A,0)+(ROW()-ROW($A$108)),COLUMN())</f>
        <v>44.429349000000002</v>
      </c>
      <c r="C125" s="10">
        <f>INDEX('Paste Calib Data'!$1:$1048576,MATCH($A$108,'Paste Calib Data'!$A:$A,0)+(ROW()-ROW($A$108)),COLUMN())</f>
        <v>44.429349000000002</v>
      </c>
      <c r="D125" s="10">
        <f>INDEX('Paste Calib Data'!$1:$1048576,MATCH($A$108,'Paste Calib Data'!$A:$A,0)+(ROW()-ROW($A$108)),COLUMN())</f>
        <v>49.116849000000002</v>
      </c>
      <c r="E125" s="10">
        <f>INDEX('Paste Calib Data'!$1:$1048576,MATCH($A$108,'Paste Calib Data'!$A:$A,0)+(ROW()-ROW($A$108)),COLUMN())</f>
        <v>52.717391999999997</v>
      </c>
      <c r="F125" s="10">
        <f>INDEX('Paste Calib Data'!$1:$1048576,MATCH($A$108,'Paste Calib Data'!$A:$A,0)+(ROW()-ROW($A$108)),COLUMN())</f>
        <v>58.016306</v>
      </c>
      <c r="G125" s="10">
        <f>INDEX('Paste Calib Data'!$1:$1048576,MATCH($A$108,'Paste Calib Data'!$A:$A,0)+(ROW()-ROW($A$108)),COLUMN())</f>
        <v>66.576087999999999</v>
      </c>
      <c r="H125" s="10">
        <f>INDEX('Paste Calib Data'!$1:$1048576,MATCH($A$108,'Paste Calib Data'!$A:$A,0)+(ROW()-ROW($A$108)),COLUMN())</f>
        <v>76.019023000000004</v>
      </c>
      <c r="I125" s="10">
        <f>INDEX('Paste Calib Data'!$1:$1048576,MATCH($A$108,'Paste Calib Data'!$A:$A,0)+(ROW()-ROW($A$108)),COLUMN())</f>
        <v>87.975544999999997</v>
      </c>
      <c r="J125" s="10">
        <f>INDEX('Paste Calib Data'!$1:$1048576,MATCH($A$108,'Paste Calib Data'!$A:$A,0)+(ROW()-ROW($A$108)),COLUMN())</f>
        <v>111.005437</v>
      </c>
      <c r="K125" s="10">
        <f>INDEX('Paste Calib Data'!$1:$1048576,MATCH($A$108,'Paste Calib Data'!$A:$A,0)+(ROW()-ROW($A$108)),COLUMN())</f>
        <v>123.029894</v>
      </c>
      <c r="L125" s="10">
        <f>INDEX('Paste Calib Data'!$1:$1048576,MATCH($A$108,'Paste Calib Data'!$A:$A,0)+(ROW()-ROW($A$108)),COLUMN())</f>
        <v>144.97282899999999</v>
      </c>
      <c r="M125" s="10">
        <f>INDEX('Paste Calib Data'!$1:$1048576,MATCH($A$108,'Paste Calib Data'!$A:$A,0)+(ROW()-ROW($A$108)),COLUMN())</f>
        <v>144.97282899999999</v>
      </c>
      <c r="N125" s="10">
        <f>INDEX('Paste Calib Data'!$1:$1048576,MATCH($A$108,'Paste Calib Data'!$A:$A,0)+(ROW()-ROW($A$108)),COLUMN())</f>
        <v>144.97282899999999</v>
      </c>
      <c r="O125" s="11">
        <f>INDEX('Paste Calib Data'!$1:$1048576,MATCH($A$108,'Paste Calib Data'!$A:$A,0)+(ROW()-ROW($A$108)),COLUMN())</f>
        <v>144.97282899999999</v>
      </c>
      <c r="P125" s="21">
        <f t="shared" si="8"/>
        <v>144.97282899999999</v>
      </c>
    </row>
    <row r="126" spans="1:16" x14ac:dyDescent="0.25">
      <c r="A126" s="7">
        <f>INDEX('Paste Calib Data'!$1:$1048576,MATCH($A$108,'Paste Calib Data'!$A:$A,0)+(ROW()-ROW($A$108)),COLUMN())</f>
        <v>2700</v>
      </c>
      <c r="B126" s="10">
        <f>INDEX('Paste Calib Data'!$1:$1048576,MATCH($A$108,'Paste Calib Data'!$A:$A,0)+(ROW()-ROW($A$108)),COLUMN())</f>
        <v>44.769022999999997</v>
      </c>
      <c r="C126" s="10">
        <f>INDEX('Paste Calib Data'!$1:$1048576,MATCH($A$108,'Paste Calib Data'!$A:$A,0)+(ROW()-ROW($A$108)),COLUMN())</f>
        <v>44.769022999999997</v>
      </c>
      <c r="D126" s="10">
        <f>INDEX('Paste Calib Data'!$1:$1048576,MATCH($A$108,'Paste Calib Data'!$A:$A,0)+(ROW()-ROW($A$108)),COLUMN())</f>
        <v>46.807065999999999</v>
      </c>
      <c r="E126" s="10">
        <f>INDEX('Paste Calib Data'!$1:$1048576,MATCH($A$108,'Paste Calib Data'!$A:$A,0)+(ROW()-ROW($A$108)),COLUMN())</f>
        <v>48.573371000000002</v>
      </c>
      <c r="F126" s="10">
        <f>INDEX('Paste Calib Data'!$1:$1048576,MATCH($A$108,'Paste Calib Data'!$A:$A,0)+(ROW()-ROW($A$108)),COLUMN())</f>
        <v>53.804349000000002</v>
      </c>
      <c r="G126" s="10">
        <f>INDEX('Paste Calib Data'!$1:$1048576,MATCH($A$108,'Paste Calib Data'!$A:$A,0)+(ROW()-ROW($A$108)),COLUMN())</f>
        <v>63.790762000000001</v>
      </c>
      <c r="H126" s="10">
        <f>INDEX('Paste Calib Data'!$1:$1048576,MATCH($A$108,'Paste Calib Data'!$A:$A,0)+(ROW()-ROW($A$108)),COLUMN())</f>
        <v>74.184783999999993</v>
      </c>
      <c r="I126" s="10">
        <f>INDEX('Paste Calib Data'!$1:$1048576,MATCH($A$108,'Paste Calib Data'!$A:$A,0)+(ROW()-ROW($A$108)),COLUMN())</f>
        <v>83.695654000000005</v>
      </c>
      <c r="J126" s="10">
        <f>INDEX('Paste Calib Data'!$1:$1048576,MATCH($A$108,'Paste Calib Data'!$A:$A,0)+(ROW()-ROW($A$108)),COLUMN())</f>
        <v>105.978263</v>
      </c>
      <c r="K126" s="10">
        <f>INDEX('Paste Calib Data'!$1:$1048576,MATCH($A$108,'Paste Calib Data'!$A:$A,0)+(ROW()-ROW($A$108)),COLUMN())</f>
        <v>122.48641600000001</v>
      </c>
      <c r="L126" s="10">
        <f>INDEX('Paste Calib Data'!$1:$1048576,MATCH($A$108,'Paste Calib Data'!$A:$A,0)+(ROW()-ROW($A$108)),COLUMN())</f>
        <v>144.97282899999999</v>
      </c>
      <c r="M126" s="10">
        <f>INDEX('Paste Calib Data'!$1:$1048576,MATCH($A$108,'Paste Calib Data'!$A:$A,0)+(ROW()-ROW($A$108)),COLUMN())</f>
        <v>144.97282899999999</v>
      </c>
      <c r="N126" s="10">
        <f>INDEX('Paste Calib Data'!$1:$1048576,MATCH($A$108,'Paste Calib Data'!$A:$A,0)+(ROW()-ROW($A$108)),COLUMN())</f>
        <v>144.97282899999999</v>
      </c>
      <c r="O126" s="11">
        <f>INDEX('Paste Calib Data'!$1:$1048576,MATCH($A$108,'Paste Calib Data'!$A:$A,0)+(ROW()-ROW($A$108)),COLUMN())</f>
        <v>144.97282899999999</v>
      </c>
      <c r="P126" s="21">
        <f t="shared" si="8"/>
        <v>144.97282899999999</v>
      </c>
    </row>
    <row r="127" spans="1:16" x14ac:dyDescent="0.25">
      <c r="A127" s="7">
        <f>INDEX('Paste Calib Data'!$1:$1048576,MATCH($A$108,'Paste Calib Data'!$A:$A,0)+(ROW()-ROW($A$108)),COLUMN())</f>
        <v>2800</v>
      </c>
      <c r="B127" s="10">
        <f>INDEX('Paste Calib Data'!$1:$1048576,MATCH($A$108,'Paste Calib Data'!$A:$A,0)+(ROW()-ROW($A$108)),COLUMN())</f>
        <v>45.380436000000003</v>
      </c>
      <c r="C127" s="10">
        <f>INDEX('Paste Calib Data'!$1:$1048576,MATCH($A$108,'Paste Calib Data'!$A:$A,0)+(ROW()-ROW($A$108)),COLUMN())</f>
        <v>45.380436000000003</v>
      </c>
      <c r="D127" s="10">
        <f>INDEX('Paste Calib Data'!$1:$1048576,MATCH($A$108,'Paste Calib Data'!$A:$A,0)+(ROW()-ROW($A$108)),COLUMN())</f>
        <v>46.127718000000002</v>
      </c>
      <c r="E127" s="10">
        <f>INDEX('Paste Calib Data'!$1:$1048576,MATCH($A$108,'Paste Calib Data'!$A:$A,0)+(ROW()-ROW($A$108)),COLUMN())</f>
        <v>46.875000999999997</v>
      </c>
      <c r="F127" s="10">
        <f>INDEX('Paste Calib Data'!$1:$1048576,MATCH($A$108,'Paste Calib Data'!$A:$A,0)+(ROW()-ROW($A$108)),COLUMN())</f>
        <v>50.000000999999997</v>
      </c>
      <c r="G127" s="10">
        <f>INDEX('Paste Calib Data'!$1:$1048576,MATCH($A$108,'Paste Calib Data'!$A:$A,0)+(ROW()-ROW($A$108)),COLUMN())</f>
        <v>57.133153</v>
      </c>
      <c r="H127" s="10">
        <f>INDEX('Paste Calib Data'!$1:$1048576,MATCH($A$108,'Paste Calib Data'!$A:$A,0)+(ROW()-ROW($A$108)),COLUMN())</f>
        <v>68.478262000000001</v>
      </c>
      <c r="I127" s="10">
        <f>INDEX('Paste Calib Data'!$1:$1048576,MATCH($A$108,'Paste Calib Data'!$A:$A,0)+(ROW()-ROW($A$108)),COLUMN())</f>
        <v>79.483697000000006</v>
      </c>
      <c r="J127" s="10">
        <f>INDEX('Paste Calib Data'!$1:$1048576,MATCH($A$108,'Paste Calib Data'!$A:$A,0)+(ROW()-ROW($A$108)),COLUMN())</f>
        <v>101.970111</v>
      </c>
      <c r="K127" s="10">
        <f>INDEX('Paste Calib Data'!$1:$1048576,MATCH($A$108,'Paste Calib Data'!$A:$A,0)+(ROW()-ROW($A$108)),COLUMN())</f>
        <v>120.92391600000001</v>
      </c>
      <c r="L127" s="10">
        <f>INDEX('Paste Calib Data'!$1:$1048576,MATCH($A$108,'Paste Calib Data'!$A:$A,0)+(ROW()-ROW($A$108)),COLUMN())</f>
        <v>144.97282899999999</v>
      </c>
      <c r="M127" s="10">
        <f>INDEX('Paste Calib Data'!$1:$1048576,MATCH($A$108,'Paste Calib Data'!$A:$A,0)+(ROW()-ROW($A$108)),COLUMN())</f>
        <v>144.97282899999999</v>
      </c>
      <c r="N127" s="10">
        <f>INDEX('Paste Calib Data'!$1:$1048576,MATCH($A$108,'Paste Calib Data'!$A:$A,0)+(ROW()-ROW($A$108)),COLUMN())</f>
        <v>144.97282899999999</v>
      </c>
      <c r="O127" s="11">
        <f>INDEX('Paste Calib Data'!$1:$1048576,MATCH($A$108,'Paste Calib Data'!$A:$A,0)+(ROW()-ROW($A$108)),COLUMN())</f>
        <v>144.97282899999999</v>
      </c>
      <c r="P127" s="21">
        <f t="shared" si="8"/>
        <v>144.97282899999999</v>
      </c>
    </row>
    <row r="128" spans="1:16" x14ac:dyDescent="0.25">
      <c r="A128" s="7">
        <f>INDEX('Paste Calib Data'!$1:$1048576,MATCH($A$108,'Paste Calib Data'!$A:$A,0)+(ROW()-ROW($A$108)),COLUMN())</f>
        <v>3000</v>
      </c>
      <c r="B128" s="10">
        <f>INDEX('Paste Calib Data'!$1:$1048576,MATCH($A$108,'Paste Calib Data'!$A:$A,0)+(ROW()-ROW($A$108)),COLUMN())</f>
        <v>45.312500999999997</v>
      </c>
      <c r="C128" s="10">
        <f>INDEX('Paste Calib Data'!$1:$1048576,MATCH($A$108,'Paste Calib Data'!$A:$A,0)+(ROW()-ROW($A$108)),COLUMN())</f>
        <v>45.312500999999997</v>
      </c>
      <c r="D128" s="10">
        <f>INDEX('Paste Calib Data'!$1:$1048576,MATCH($A$108,'Paste Calib Data'!$A:$A,0)+(ROW()-ROW($A$108)),COLUMN())</f>
        <v>45.312500999999997</v>
      </c>
      <c r="E128" s="10">
        <f>INDEX('Paste Calib Data'!$1:$1048576,MATCH($A$108,'Paste Calib Data'!$A:$A,0)+(ROW()-ROW($A$108)),COLUMN())</f>
        <v>45.312500999999997</v>
      </c>
      <c r="F128" s="10">
        <f>INDEX('Paste Calib Data'!$1:$1048576,MATCH($A$108,'Paste Calib Data'!$A:$A,0)+(ROW()-ROW($A$108)),COLUMN())</f>
        <v>47.622284000000001</v>
      </c>
      <c r="G128" s="10">
        <f>INDEX('Paste Calib Data'!$1:$1048576,MATCH($A$108,'Paste Calib Data'!$A:$A,0)+(ROW()-ROW($A$108)),COLUMN())</f>
        <v>53.804349000000002</v>
      </c>
      <c r="H128" s="10">
        <f>INDEX('Paste Calib Data'!$1:$1048576,MATCH($A$108,'Paste Calib Data'!$A:$A,0)+(ROW()-ROW($A$108)),COLUMN())</f>
        <v>66.168480000000002</v>
      </c>
      <c r="I128" s="10">
        <f>INDEX('Paste Calib Data'!$1:$1048576,MATCH($A$108,'Paste Calib Data'!$A:$A,0)+(ROW()-ROW($A$108)),COLUMN())</f>
        <v>76.086957999999996</v>
      </c>
      <c r="J128" s="10">
        <f>INDEX('Paste Calib Data'!$1:$1048576,MATCH($A$108,'Paste Calib Data'!$A:$A,0)+(ROW()-ROW($A$108)),COLUMN())</f>
        <v>95.584241000000006</v>
      </c>
      <c r="K128" s="10">
        <f>INDEX('Paste Calib Data'!$1:$1048576,MATCH($A$108,'Paste Calib Data'!$A:$A,0)+(ROW()-ROW($A$108)),COLUMN())</f>
        <v>115.013589</v>
      </c>
      <c r="L128" s="10">
        <f>INDEX('Paste Calib Data'!$1:$1048576,MATCH($A$108,'Paste Calib Data'!$A:$A,0)+(ROW()-ROW($A$108)),COLUMN())</f>
        <v>144.97282899999999</v>
      </c>
      <c r="M128" s="10">
        <f>INDEX('Paste Calib Data'!$1:$1048576,MATCH($A$108,'Paste Calib Data'!$A:$A,0)+(ROW()-ROW($A$108)),COLUMN())</f>
        <v>144.97282899999999</v>
      </c>
      <c r="N128" s="10">
        <f>INDEX('Paste Calib Data'!$1:$1048576,MATCH($A$108,'Paste Calib Data'!$A:$A,0)+(ROW()-ROW($A$108)),COLUMN())</f>
        <v>144.97282899999999</v>
      </c>
      <c r="O128" s="11">
        <f>INDEX('Paste Calib Data'!$1:$1048576,MATCH($A$108,'Paste Calib Data'!$A:$A,0)+(ROW()-ROW($A$108)),COLUMN())</f>
        <v>144.97282899999999</v>
      </c>
      <c r="P128" s="21">
        <f t="shared" si="8"/>
        <v>144.97282899999999</v>
      </c>
    </row>
    <row r="129" spans="1:16" x14ac:dyDescent="0.25">
      <c r="A129" s="7">
        <f>INDEX('Paste Calib Data'!$1:$1048576,MATCH($A$108,'Paste Calib Data'!$A:$A,0)+(ROW()-ROW($A$108)),COLUMN())</f>
        <v>3250</v>
      </c>
      <c r="B129" s="10">
        <f>INDEX('Paste Calib Data'!$1:$1048576,MATCH($A$108,'Paste Calib Data'!$A:$A,0)+(ROW()-ROW($A$108)),COLUMN())</f>
        <v>45.516305000000003</v>
      </c>
      <c r="C129" s="10">
        <f>INDEX('Paste Calib Data'!$1:$1048576,MATCH($A$108,'Paste Calib Data'!$A:$A,0)+(ROW()-ROW($A$108)),COLUMN())</f>
        <v>45.516305000000003</v>
      </c>
      <c r="D129" s="10">
        <f>INDEX('Paste Calib Data'!$1:$1048576,MATCH($A$108,'Paste Calib Data'!$A:$A,0)+(ROW()-ROW($A$108)),COLUMN())</f>
        <v>45.516305000000003</v>
      </c>
      <c r="E129" s="10">
        <f>INDEX('Paste Calib Data'!$1:$1048576,MATCH($A$108,'Paste Calib Data'!$A:$A,0)+(ROW()-ROW($A$108)),COLUMN())</f>
        <v>45.516305000000003</v>
      </c>
      <c r="F129" s="10">
        <f>INDEX('Paste Calib Data'!$1:$1048576,MATCH($A$108,'Paste Calib Data'!$A:$A,0)+(ROW()-ROW($A$108)),COLUMN())</f>
        <v>45.516305000000003</v>
      </c>
      <c r="G129" s="10">
        <f>INDEX('Paste Calib Data'!$1:$1048576,MATCH($A$108,'Paste Calib Data'!$A:$A,0)+(ROW()-ROW($A$108)),COLUMN())</f>
        <v>45.516305000000003</v>
      </c>
      <c r="H129" s="10">
        <f>INDEX('Paste Calib Data'!$1:$1048576,MATCH($A$108,'Paste Calib Data'!$A:$A,0)+(ROW()-ROW($A$108)),COLUMN())</f>
        <v>54.008153</v>
      </c>
      <c r="I129" s="10">
        <f>INDEX('Paste Calib Data'!$1:$1048576,MATCH($A$108,'Paste Calib Data'!$A:$A,0)+(ROW()-ROW($A$108)),COLUMN())</f>
        <v>74.592393000000001</v>
      </c>
      <c r="J129" s="10">
        <f>INDEX('Paste Calib Data'!$1:$1048576,MATCH($A$108,'Paste Calib Data'!$A:$A,0)+(ROW()-ROW($A$108)),COLUMN())</f>
        <v>94.972828000000007</v>
      </c>
      <c r="K129" s="10">
        <f>INDEX('Paste Calib Data'!$1:$1048576,MATCH($A$108,'Paste Calib Data'!$A:$A,0)+(ROW()-ROW($A$108)),COLUMN())</f>
        <v>111.005437</v>
      </c>
      <c r="L129" s="10">
        <f>INDEX('Paste Calib Data'!$1:$1048576,MATCH($A$108,'Paste Calib Data'!$A:$A,0)+(ROW()-ROW($A$108)),COLUMN())</f>
        <v>144.97282899999999</v>
      </c>
      <c r="M129" s="10">
        <f>INDEX('Paste Calib Data'!$1:$1048576,MATCH($A$108,'Paste Calib Data'!$A:$A,0)+(ROW()-ROW($A$108)),COLUMN())</f>
        <v>144.97282899999999</v>
      </c>
      <c r="N129" s="10">
        <f>INDEX('Paste Calib Data'!$1:$1048576,MATCH($A$108,'Paste Calib Data'!$A:$A,0)+(ROW()-ROW($A$108)),COLUMN())</f>
        <v>144.97282899999999</v>
      </c>
      <c r="O129" s="11">
        <f>INDEX('Paste Calib Data'!$1:$1048576,MATCH($A$108,'Paste Calib Data'!$A:$A,0)+(ROW()-ROW($A$108)),COLUMN())</f>
        <v>144.97282899999999</v>
      </c>
      <c r="P129" s="21">
        <f t="shared" si="8"/>
        <v>144.97282899999999</v>
      </c>
    </row>
    <row r="130" spans="1:16" x14ac:dyDescent="0.25">
      <c r="A130" s="7">
        <f>INDEX('Paste Calib Data'!$1:$1048576,MATCH($A$108,'Paste Calib Data'!$A:$A,0)+(ROW()-ROW($A$108)),COLUMN())</f>
        <v>3800</v>
      </c>
      <c r="B130" s="10">
        <f>INDEX('Paste Calib Data'!$1:$1048576,MATCH($A$108,'Paste Calib Data'!$A:$A,0)+(ROW()-ROW($A$108)),COLUMN())</f>
        <v>44.972827000000002</v>
      </c>
      <c r="C130" s="10">
        <f>INDEX('Paste Calib Data'!$1:$1048576,MATCH($A$108,'Paste Calib Data'!$A:$A,0)+(ROW()-ROW($A$108)),COLUMN())</f>
        <v>44.972827000000002</v>
      </c>
      <c r="D130" s="10">
        <f>INDEX('Paste Calib Data'!$1:$1048576,MATCH($A$108,'Paste Calib Data'!$A:$A,0)+(ROW()-ROW($A$108)),COLUMN())</f>
        <v>44.972827000000002</v>
      </c>
      <c r="E130" s="10">
        <f>INDEX('Paste Calib Data'!$1:$1048576,MATCH($A$108,'Paste Calib Data'!$A:$A,0)+(ROW()-ROW($A$108)),COLUMN())</f>
        <v>44.972827000000002</v>
      </c>
      <c r="F130" s="10">
        <f>INDEX('Paste Calib Data'!$1:$1048576,MATCH($A$108,'Paste Calib Data'!$A:$A,0)+(ROW()-ROW($A$108)),COLUMN())</f>
        <v>44.972827000000002</v>
      </c>
      <c r="G130" s="10">
        <f>INDEX('Paste Calib Data'!$1:$1048576,MATCH($A$108,'Paste Calib Data'!$A:$A,0)+(ROW()-ROW($A$108)),COLUMN())</f>
        <v>44.972827000000002</v>
      </c>
      <c r="H130" s="10">
        <f>INDEX('Paste Calib Data'!$1:$1048576,MATCH($A$108,'Paste Calib Data'!$A:$A,0)+(ROW()-ROW($A$108)),COLUMN())</f>
        <v>50.475544999999997</v>
      </c>
      <c r="I130" s="10">
        <f>INDEX('Paste Calib Data'!$1:$1048576,MATCH($A$108,'Paste Calib Data'!$A:$A,0)+(ROW()-ROW($A$108)),COLUMN())</f>
        <v>72.690218999999999</v>
      </c>
      <c r="J130" s="10">
        <f>INDEX('Paste Calib Data'!$1:$1048576,MATCH($A$108,'Paste Calib Data'!$A:$A,0)+(ROW()-ROW($A$108)),COLUMN())</f>
        <v>84.986414999999994</v>
      </c>
      <c r="K130" s="10">
        <f>INDEX('Paste Calib Data'!$1:$1048576,MATCH($A$108,'Paste Calib Data'!$A:$A,0)+(ROW()-ROW($A$108)),COLUMN())</f>
        <v>91.983698000000004</v>
      </c>
      <c r="L130" s="10">
        <f>INDEX('Paste Calib Data'!$1:$1048576,MATCH($A$108,'Paste Calib Data'!$A:$A,0)+(ROW()-ROW($A$108)),COLUMN())</f>
        <v>101.290763</v>
      </c>
      <c r="M130" s="10">
        <f>INDEX('Paste Calib Data'!$1:$1048576,MATCH($A$108,'Paste Calib Data'!$A:$A,0)+(ROW()-ROW($A$108)),COLUMN())</f>
        <v>101.290763</v>
      </c>
      <c r="N130" s="10">
        <f>INDEX('Paste Calib Data'!$1:$1048576,MATCH($A$108,'Paste Calib Data'!$A:$A,0)+(ROW()-ROW($A$108)),COLUMN())</f>
        <v>101.290763</v>
      </c>
      <c r="O130" s="11">
        <f>INDEX('Paste Calib Data'!$1:$1048576,MATCH($A$108,'Paste Calib Data'!$A:$A,0)+(ROW()-ROW($A$108)),COLUMN())</f>
        <v>144.97282899999999</v>
      </c>
      <c r="P130" s="21">
        <f t="shared" si="8"/>
        <v>144.97282899999999</v>
      </c>
    </row>
    <row r="131" spans="1:16" x14ac:dyDescent="0.25">
      <c r="A131" s="12">
        <f>INDEX('Paste Calib Data'!$1:$1048576,MATCH($A$108,'Paste Calib Data'!$A:$A,0)+(ROW()-ROW($A$108)),COLUMN())</f>
        <v>4200</v>
      </c>
      <c r="B131" s="13">
        <f>INDEX('Paste Calib Data'!$1:$1048576,MATCH($A$108,'Paste Calib Data'!$A:$A,0)+(ROW()-ROW($A$108)),COLUMN())</f>
        <v>44.972827000000002</v>
      </c>
      <c r="C131" s="13">
        <f>INDEX('Paste Calib Data'!$1:$1048576,MATCH($A$108,'Paste Calib Data'!$A:$A,0)+(ROW()-ROW($A$108)),COLUMN())</f>
        <v>44.972827000000002</v>
      </c>
      <c r="D131" s="13">
        <f>INDEX('Paste Calib Data'!$1:$1048576,MATCH($A$108,'Paste Calib Data'!$A:$A,0)+(ROW()-ROW($A$108)),COLUMN())</f>
        <v>44.972827000000002</v>
      </c>
      <c r="E131" s="13">
        <f>INDEX('Paste Calib Data'!$1:$1048576,MATCH($A$108,'Paste Calib Data'!$A:$A,0)+(ROW()-ROW($A$108)),COLUMN())</f>
        <v>44.972827000000002</v>
      </c>
      <c r="F131" s="13">
        <f>INDEX('Paste Calib Data'!$1:$1048576,MATCH($A$108,'Paste Calib Data'!$A:$A,0)+(ROW()-ROW($A$108)),COLUMN())</f>
        <v>44.972827000000002</v>
      </c>
      <c r="G131" s="13">
        <f>INDEX('Paste Calib Data'!$1:$1048576,MATCH($A$108,'Paste Calib Data'!$A:$A,0)+(ROW()-ROW($A$108)),COLUMN())</f>
        <v>44.972827000000002</v>
      </c>
      <c r="H131" s="13">
        <f>INDEX('Paste Calib Data'!$1:$1048576,MATCH($A$108,'Paste Calib Data'!$A:$A,0)+(ROW()-ROW($A$108)),COLUMN())</f>
        <v>69.497283999999993</v>
      </c>
      <c r="I131" s="13">
        <f>INDEX('Paste Calib Data'!$1:$1048576,MATCH($A$108,'Paste Calib Data'!$A:$A,0)+(ROW()-ROW($A$108)),COLUMN())</f>
        <v>72.690218999999999</v>
      </c>
      <c r="J131" s="13">
        <f>INDEX('Paste Calib Data'!$1:$1048576,MATCH($A$108,'Paste Calib Data'!$A:$A,0)+(ROW()-ROW($A$108)),COLUMN())</f>
        <v>83.967393000000001</v>
      </c>
      <c r="K131" s="13">
        <f>INDEX('Paste Calib Data'!$1:$1048576,MATCH($A$108,'Paste Calib Data'!$A:$A,0)+(ROW()-ROW($A$108)),COLUMN())</f>
        <v>91.983698000000004</v>
      </c>
      <c r="L131" s="13">
        <f>INDEX('Paste Calib Data'!$1:$1048576,MATCH($A$108,'Paste Calib Data'!$A:$A,0)+(ROW()-ROW($A$108)),COLUMN())</f>
        <v>70.176631999999998</v>
      </c>
      <c r="M131" s="13">
        <f>INDEX('Paste Calib Data'!$1:$1048576,MATCH($A$108,'Paste Calib Data'!$A:$A,0)+(ROW()-ROW($A$108)),COLUMN())</f>
        <v>70.176631999999998</v>
      </c>
      <c r="N131" s="13">
        <f>INDEX('Paste Calib Data'!$1:$1048576,MATCH($A$108,'Paste Calib Data'!$A:$A,0)+(ROW()-ROW($A$108)),COLUMN())</f>
        <v>70.176631999999998</v>
      </c>
      <c r="O131" s="14">
        <f>INDEX('Paste Calib Data'!$1:$1048576,MATCH($A$108,'Paste Calib Data'!$A:$A,0)+(ROW()-ROW($A$108)),COLUMN())</f>
        <v>70.176631999999998</v>
      </c>
      <c r="P131" s="21">
        <f t="shared" si="8"/>
        <v>70.176631999999998</v>
      </c>
    </row>
    <row r="132" spans="1:16" x14ac:dyDescent="0.25">
      <c r="A132" s="20">
        <f>A131+1</f>
        <v>4201</v>
      </c>
      <c r="B132" s="21">
        <f>B131</f>
        <v>44.972827000000002</v>
      </c>
      <c r="C132" s="21">
        <f t="shared" ref="C132:P132" si="9">C131</f>
        <v>44.972827000000002</v>
      </c>
      <c r="D132" s="21">
        <f t="shared" si="9"/>
        <v>44.972827000000002</v>
      </c>
      <c r="E132" s="21">
        <f t="shared" si="9"/>
        <v>44.972827000000002</v>
      </c>
      <c r="F132" s="21">
        <f t="shared" si="9"/>
        <v>44.972827000000002</v>
      </c>
      <c r="G132" s="21">
        <f t="shared" si="9"/>
        <v>44.972827000000002</v>
      </c>
      <c r="H132" s="21">
        <f t="shared" si="9"/>
        <v>69.497283999999993</v>
      </c>
      <c r="I132" s="21">
        <f t="shared" si="9"/>
        <v>72.690218999999999</v>
      </c>
      <c r="J132" s="21">
        <f t="shared" si="9"/>
        <v>83.967393000000001</v>
      </c>
      <c r="K132" s="21">
        <f t="shared" si="9"/>
        <v>91.983698000000004</v>
      </c>
      <c r="L132" s="21">
        <f t="shared" si="9"/>
        <v>70.176631999999998</v>
      </c>
      <c r="M132" s="21">
        <f t="shared" si="9"/>
        <v>70.176631999999998</v>
      </c>
      <c r="N132" s="21">
        <f t="shared" si="9"/>
        <v>70.176631999999998</v>
      </c>
      <c r="O132" s="21">
        <f t="shared" si="9"/>
        <v>70.176631999999998</v>
      </c>
      <c r="P132" s="21">
        <f t="shared" si="9"/>
        <v>70.176631999999998</v>
      </c>
    </row>
    <row r="134" spans="1:16" x14ac:dyDescent="0.25">
      <c r="A134" s="6" t="str">
        <f>IF(ISNUMBER($A$2),CONCATENATE("A9",$A$2,"18"),"F0519")</f>
        <v>F0519</v>
      </c>
      <c r="B134" s="71" t="str">
        <f>INDEX('Paste Calib Data'!$1:$1048576,MATCH($A$134,'Paste Calib Data'!$A:$A,0)+(ROW()-ROW($A$134)),COLUMN())</f>
        <v>Fuel Limiter, Barometric, Table 1</v>
      </c>
      <c r="C134" s="71"/>
      <c r="D134" s="71"/>
      <c r="E134" s="71"/>
      <c r="F134" s="71"/>
      <c r="G134" s="72"/>
    </row>
    <row r="135" spans="1:16" x14ac:dyDescent="0.25">
      <c r="A135" s="7"/>
      <c r="B135" s="8" t="str">
        <f>INDEX('Paste Calib Data'!$1:$1048576,MATCH($A$134,'Paste Calib Data'!$A:$A,0)+(ROW()-ROW($A$134)),COLUMN())</f>
        <v>PSI</v>
      </c>
      <c r="C135" s="8"/>
      <c r="D135" s="8"/>
      <c r="E135" s="8"/>
      <c r="F135" s="8"/>
      <c r="G135" s="9"/>
    </row>
    <row r="136" spans="1:16" x14ac:dyDescent="0.25">
      <c r="A136" s="7" t="str">
        <f>INDEX('Paste Calib Data'!$1:$1048576,MATCH($A$134,'Paste Calib Data'!$A:$A,0)+(ROW()-ROW($A$134)),COLUMN())</f>
        <v>RPM</v>
      </c>
      <c r="B136" s="8">
        <f>INDEX('Paste Calib Data'!$1:$1048576,MATCH($A$134,'Paste Calib Data'!$A:$A,0)+(ROW()-ROW($A$134)),COLUMN())</f>
        <v>0</v>
      </c>
      <c r="C136" s="8">
        <f>INDEX('Paste Calib Data'!$1:$1048576,MATCH($A$134,'Paste Calib Data'!$A:$A,0)+(ROW()-ROW($A$134)),COLUMN())</f>
        <v>9.3000000000000007</v>
      </c>
      <c r="D136" s="8">
        <f>INDEX('Paste Calib Data'!$1:$1048576,MATCH($A$134,'Paste Calib Data'!$A:$A,0)+(ROW()-ROW($A$134)),COLUMN())</f>
        <v>10.5</v>
      </c>
      <c r="E136" s="8">
        <f>INDEX('Paste Calib Data'!$1:$1048576,MATCH($A$134,'Paste Calib Data'!$A:$A,0)+(ROW()-ROW($A$134)),COLUMN())</f>
        <v>11.8</v>
      </c>
      <c r="F136" s="8">
        <f>INDEX('Paste Calib Data'!$1:$1048576,MATCH($A$134,'Paste Calib Data'!$A:$A,0)+(ROW()-ROW($A$134)),COLUMN())</f>
        <v>13.2</v>
      </c>
      <c r="G136" s="9">
        <f>INDEX('Paste Calib Data'!$1:$1048576,MATCH($A$134,'Paste Calib Data'!$A:$A,0)+(ROW()-ROW($A$134)),COLUMN())</f>
        <v>14.5</v>
      </c>
      <c r="H136" s="20">
        <f>G136+1</f>
        <v>15.5</v>
      </c>
    </row>
    <row r="137" spans="1:16" x14ac:dyDescent="0.25">
      <c r="A137" s="7">
        <f>INDEX('Paste Calib Data'!$1:$1048576,MATCH($A$134,'Paste Calib Data'!$A:$A,0)+(ROW()-ROW($A$134)),COLUMN())</f>
        <v>600</v>
      </c>
      <c r="B137" s="10">
        <f>INDEX('Paste Calib Data'!$1:$1048576,MATCH($A$134,'Paste Calib Data'!$A:$A,0)+(ROW()-ROW($A$134)),COLUMN())</f>
        <v>144.97282899999999</v>
      </c>
      <c r="C137" s="10">
        <f>INDEX('Paste Calib Data'!$1:$1048576,MATCH($A$134,'Paste Calib Data'!$A:$A,0)+(ROW()-ROW($A$134)),COLUMN())</f>
        <v>144.97282899999999</v>
      </c>
      <c r="D137" s="10">
        <f>INDEX('Paste Calib Data'!$1:$1048576,MATCH($A$134,'Paste Calib Data'!$A:$A,0)+(ROW()-ROW($A$134)),COLUMN())</f>
        <v>144.97282899999999</v>
      </c>
      <c r="E137" s="10">
        <f>INDEX('Paste Calib Data'!$1:$1048576,MATCH($A$134,'Paste Calib Data'!$A:$A,0)+(ROW()-ROW($A$134)),COLUMN())</f>
        <v>144.97282899999999</v>
      </c>
      <c r="F137" s="10">
        <f>INDEX('Paste Calib Data'!$1:$1048576,MATCH($A$134,'Paste Calib Data'!$A:$A,0)+(ROW()-ROW($A$134)),COLUMN())</f>
        <v>144.97282899999999</v>
      </c>
      <c r="G137" s="11">
        <f>INDEX('Paste Calib Data'!$1:$1048576,MATCH($A$134,'Paste Calib Data'!$A:$A,0)+(ROW()-ROW($A$134)),COLUMN())</f>
        <v>144.97282899999999</v>
      </c>
      <c r="H137" s="21">
        <f>G137</f>
        <v>144.97282899999999</v>
      </c>
    </row>
    <row r="138" spans="1:16" x14ac:dyDescent="0.25">
      <c r="A138" s="7">
        <f>INDEX('Paste Calib Data'!$1:$1048576,MATCH($A$134,'Paste Calib Data'!$A:$A,0)+(ROW()-ROW($A$134)),COLUMN())</f>
        <v>650</v>
      </c>
      <c r="B138" s="10">
        <f>INDEX('Paste Calib Data'!$1:$1048576,MATCH($A$134,'Paste Calib Data'!$A:$A,0)+(ROW()-ROW($A$134)),COLUMN())</f>
        <v>144.97282899999999</v>
      </c>
      <c r="C138" s="10">
        <f>INDEX('Paste Calib Data'!$1:$1048576,MATCH($A$134,'Paste Calib Data'!$A:$A,0)+(ROW()-ROW($A$134)),COLUMN())</f>
        <v>144.97282899999999</v>
      </c>
      <c r="D138" s="10">
        <f>INDEX('Paste Calib Data'!$1:$1048576,MATCH($A$134,'Paste Calib Data'!$A:$A,0)+(ROW()-ROW($A$134)),COLUMN())</f>
        <v>144.97282899999999</v>
      </c>
      <c r="E138" s="10">
        <f>INDEX('Paste Calib Data'!$1:$1048576,MATCH($A$134,'Paste Calib Data'!$A:$A,0)+(ROW()-ROW($A$134)),COLUMN())</f>
        <v>144.97282899999999</v>
      </c>
      <c r="F138" s="10">
        <f>INDEX('Paste Calib Data'!$1:$1048576,MATCH($A$134,'Paste Calib Data'!$A:$A,0)+(ROW()-ROW($A$134)),COLUMN())</f>
        <v>144.97282899999999</v>
      </c>
      <c r="G138" s="11">
        <f>INDEX('Paste Calib Data'!$1:$1048576,MATCH($A$134,'Paste Calib Data'!$A:$A,0)+(ROW()-ROW($A$134)),COLUMN())</f>
        <v>144.97282899999999</v>
      </c>
      <c r="H138" s="21">
        <f t="shared" ref="H138:H157" si="10">G138</f>
        <v>144.97282899999999</v>
      </c>
    </row>
    <row r="139" spans="1:16" x14ac:dyDescent="0.25">
      <c r="A139" s="7">
        <f>INDEX('Paste Calib Data'!$1:$1048576,MATCH($A$134,'Paste Calib Data'!$A:$A,0)+(ROW()-ROW($A$134)),COLUMN())</f>
        <v>700</v>
      </c>
      <c r="B139" s="10">
        <f>INDEX('Paste Calib Data'!$1:$1048576,MATCH($A$134,'Paste Calib Data'!$A:$A,0)+(ROW()-ROW($A$134)),COLUMN())</f>
        <v>144.97282899999999</v>
      </c>
      <c r="C139" s="10">
        <f>INDEX('Paste Calib Data'!$1:$1048576,MATCH($A$134,'Paste Calib Data'!$A:$A,0)+(ROW()-ROW($A$134)),COLUMN())</f>
        <v>144.97282899999999</v>
      </c>
      <c r="D139" s="10">
        <f>INDEX('Paste Calib Data'!$1:$1048576,MATCH($A$134,'Paste Calib Data'!$A:$A,0)+(ROW()-ROW($A$134)),COLUMN())</f>
        <v>144.97282899999999</v>
      </c>
      <c r="E139" s="10">
        <f>INDEX('Paste Calib Data'!$1:$1048576,MATCH($A$134,'Paste Calib Data'!$A:$A,0)+(ROW()-ROW($A$134)),COLUMN())</f>
        <v>144.97282899999999</v>
      </c>
      <c r="F139" s="10">
        <f>INDEX('Paste Calib Data'!$1:$1048576,MATCH($A$134,'Paste Calib Data'!$A:$A,0)+(ROW()-ROW($A$134)),COLUMN())</f>
        <v>144.97282899999999</v>
      </c>
      <c r="G139" s="11">
        <f>INDEX('Paste Calib Data'!$1:$1048576,MATCH($A$134,'Paste Calib Data'!$A:$A,0)+(ROW()-ROW($A$134)),COLUMN())</f>
        <v>144.97282899999999</v>
      </c>
      <c r="H139" s="21">
        <f t="shared" si="10"/>
        <v>144.97282899999999</v>
      </c>
    </row>
    <row r="140" spans="1:16" x14ac:dyDescent="0.25">
      <c r="A140" s="7">
        <f>INDEX('Paste Calib Data'!$1:$1048576,MATCH($A$134,'Paste Calib Data'!$A:$A,0)+(ROW()-ROW($A$134)),COLUMN())</f>
        <v>800</v>
      </c>
      <c r="B140" s="10">
        <f>INDEX('Paste Calib Data'!$1:$1048576,MATCH($A$134,'Paste Calib Data'!$A:$A,0)+(ROW()-ROW($A$134)),COLUMN())</f>
        <v>144.97282899999999</v>
      </c>
      <c r="C140" s="10">
        <f>INDEX('Paste Calib Data'!$1:$1048576,MATCH($A$134,'Paste Calib Data'!$A:$A,0)+(ROW()-ROW($A$134)),COLUMN())</f>
        <v>144.97282899999999</v>
      </c>
      <c r="D140" s="10">
        <f>INDEX('Paste Calib Data'!$1:$1048576,MATCH($A$134,'Paste Calib Data'!$A:$A,0)+(ROW()-ROW($A$134)),COLUMN())</f>
        <v>144.97282899999999</v>
      </c>
      <c r="E140" s="10">
        <f>INDEX('Paste Calib Data'!$1:$1048576,MATCH($A$134,'Paste Calib Data'!$A:$A,0)+(ROW()-ROW($A$134)),COLUMN())</f>
        <v>144.97282899999999</v>
      </c>
      <c r="F140" s="10">
        <f>INDEX('Paste Calib Data'!$1:$1048576,MATCH($A$134,'Paste Calib Data'!$A:$A,0)+(ROW()-ROW($A$134)),COLUMN())</f>
        <v>144.97282899999999</v>
      </c>
      <c r="G140" s="11">
        <f>INDEX('Paste Calib Data'!$1:$1048576,MATCH($A$134,'Paste Calib Data'!$A:$A,0)+(ROW()-ROW($A$134)),COLUMN())</f>
        <v>144.97282899999999</v>
      </c>
      <c r="H140" s="21">
        <f t="shared" si="10"/>
        <v>144.97282899999999</v>
      </c>
    </row>
    <row r="141" spans="1:16" x14ac:dyDescent="0.25">
      <c r="A141" s="7">
        <f>INDEX('Paste Calib Data'!$1:$1048576,MATCH($A$134,'Paste Calib Data'!$A:$A,0)+(ROW()-ROW($A$134)),COLUMN())</f>
        <v>900</v>
      </c>
      <c r="B141" s="10">
        <f>INDEX('Paste Calib Data'!$1:$1048576,MATCH($A$134,'Paste Calib Data'!$A:$A,0)+(ROW()-ROW($A$134)),COLUMN())</f>
        <v>144.97282899999999</v>
      </c>
      <c r="C141" s="10">
        <f>INDEX('Paste Calib Data'!$1:$1048576,MATCH($A$134,'Paste Calib Data'!$A:$A,0)+(ROW()-ROW($A$134)),COLUMN())</f>
        <v>144.97282899999999</v>
      </c>
      <c r="D141" s="10">
        <f>INDEX('Paste Calib Data'!$1:$1048576,MATCH($A$134,'Paste Calib Data'!$A:$A,0)+(ROW()-ROW($A$134)),COLUMN())</f>
        <v>144.97282899999999</v>
      </c>
      <c r="E141" s="10">
        <f>INDEX('Paste Calib Data'!$1:$1048576,MATCH($A$134,'Paste Calib Data'!$A:$A,0)+(ROW()-ROW($A$134)),COLUMN())</f>
        <v>144.97282899999999</v>
      </c>
      <c r="F141" s="10">
        <f>INDEX('Paste Calib Data'!$1:$1048576,MATCH($A$134,'Paste Calib Data'!$A:$A,0)+(ROW()-ROW($A$134)),COLUMN())</f>
        <v>144.97282899999999</v>
      </c>
      <c r="G141" s="11">
        <f>INDEX('Paste Calib Data'!$1:$1048576,MATCH($A$134,'Paste Calib Data'!$A:$A,0)+(ROW()-ROW($A$134)),COLUMN())</f>
        <v>144.97282899999999</v>
      </c>
      <c r="H141" s="21">
        <f t="shared" si="10"/>
        <v>144.97282899999999</v>
      </c>
    </row>
    <row r="142" spans="1:16" x14ac:dyDescent="0.25">
      <c r="A142" s="7">
        <f>INDEX('Paste Calib Data'!$1:$1048576,MATCH($A$134,'Paste Calib Data'!$A:$A,0)+(ROW()-ROW($A$134)),COLUMN())</f>
        <v>1000</v>
      </c>
      <c r="B142" s="10">
        <f>INDEX('Paste Calib Data'!$1:$1048576,MATCH($A$134,'Paste Calib Data'!$A:$A,0)+(ROW()-ROW($A$134)),COLUMN())</f>
        <v>144.97282899999999</v>
      </c>
      <c r="C142" s="10">
        <f>INDEX('Paste Calib Data'!$1:$1048576,MATCH($A$134,'Paste Calib Data'!$A:$A,0)+(ROW()-ROW($A$134)),COLUMN())</f>
        <v>144.97282899999999</v>
      </c>
      <c r="D142" s="10">
        <f>INDEX('Paste Calib Data'!$1:$1048576,MATCH($A$134,'Paste Calib Data'!$A:$A,0)+(ROW()-ROW($A$134)),COLUMN())</f>
        <v>144.97282899999999</v>
      </c>
      <c r="E142" s="10">
        <f>INDEX('Paste Calib Data'!$1:$1048576,MATCH($A$134,'Paste Calib Data'!$A:$A,0)+(ROW()-ROW($A$134)),COLUMN())</f>
        <v>144.97282899999999</v>
      </c>
      <c r="F142" s="10">
        <f>INDEX('Paste Calib Data'!$1:$1048576,MATCH($A$134,'Paste Calib Data'!$A:$A,0)+(ROW()-ROW($A$134)),COLUMN())</f>
        <v>144.97282899999999</v>
      </c>
      <c r="G142" s="11">
        <f>INDEX('Paste Calib Data'!$1:$1048576,MATCH($A$134,'Paste Calib Data'!$A:$A,0)+(ROW()-ROW($A$134)),COLUMN())</f>
        <v>144.97282899999999</v>
      </c>
      <c r="H142" s="21">
        <f t="shared" si="10"/>
        <v>144.97282899999999</v>
      </c>
    </row>
    <row r="143" spans="1:16" x14ac:dyDescent="0.25">
      <c r="A143" s="7">
        <f>INDEX('Paste Calib Data'!$1:$1048576,MATCH($A$134,'Paste Calib Data'!$A:$A,0)+(ROW()-ROW($A$134)),COLUMN())</f>
        <v>1200</v>
      </c>
      <c r="B143" s="10">
        <f>INDEX('Paste Calib Data'!$1:$1048576,MATCH($A$134,'Paste Calib Data'!$A:$A,0)+(ROW()-ROW($A$134)),COLUMN())</f>
        <v>144.97282899999999</v>
      </c>
      <c r="C143" s="10">
        <f>INDEX('Paste Calib Data'!$1:$1048576,MATCH($A$134,'Paste Calib Data'!$A:$A,0)+(ROW()-ROW($A$134)),COLUMN())</f>
        <v>144.97282899999999</v>
      </c>
      <c r="D143" s="10">
        <f>INDEX('Paste Calib Data'!$1:$1048576,MATCH($A$134,'Paste Calib Data'!$A:$A,0)+(ROW()-ROW($A$134)),COLUMN())</f>
        <v>144.97282899999999</v>
      </c>
      <c r="E143" s="10">
        <f>INDEX('Paste Calib Data'!$1:$1048576,MATCH($A$134,'Paste Calib Data'!$A:$A,0)+(ROW()-ROW($A$134)),COLUMN())</f>
        <v>144.97282899999999</v>
      </c>
      <c r="F143" s="10">
        <f>INDEX('Paste Calib Data'!$1:$1048576,MATCH($A$134,'Paste Calib Data'!$A:$A,0)+(ROW()-ROW($A$134)),COLUMN())</f>
        <v>144.97282899999999</v>
      </c>
      <c r="G143" s="11">
        <f>INDEX('Paste Calib Data'!$1:$1048576,MATCH($A$134,'Paste Calib Data'!$A:$A,0)+(ROW()-ROW($A$134)),COLUMN())</f>
        <v>144.97282899999999</v>
      </c>
      <c r="H143" s="21">
        <f t="shared" si="10"/>
        <v>144.97282899999999</v>
      </c>
    </row>
    <row r="144" spans="1:16" x14ac:dyDescent="0.25">
      <c r="A144" s="7">
        <f>INDEX('Paste Calib Data'!$1:$1048576,MATCH($A$134,'Paste Calib Data'!$A:$A,0)+(ROW()-ROW($A$134)),COLUMN())</f>
        <v>1380</v>
      </c>
      <c r="B144" s="10">
        <f>INDEX('Paste Calib Data'!$1:$1048576,MATCH($A$134,'Paste Calib Data'!$A:$A,0)+(ROW()-ROW($A$134)),COLUMN())</f>
        <v>144.97282899999999</v>
      </c>
      <c r="C144" s="10">
        <f>INDEX('Paste Calib Data'!$1:$1048576,MATCH($A$134,'Paste Calib Data'!$A:$A,0)+(ROW()-ROW($A$134)),COLUMN())</f>
        <v>144.97282899999999</v>
      </c>
      <c r="D144" s="10">
        <f>INDEX('Paste Calib Data'!$1:$1048576,MATCH($A$134,'Paste Calib Data'!$A:$A,0)+(ROW()-ROW($A$134)),COLUMN())</f>
        <v>144.97282899999999</v>
      </c>
      <c r="E144" s="10">
        <f>INDEX('Paste Calib Data'!$1:$1048576,MATCH($A$134,'Paste Calib Data'!$A:$A,0)+(ROW()-ROW($A$134)),COLUMN())</f>
        <v>144.97282899999999</v>
      </c>
      <c r="F144" s="10">
        <f>INDEX('Paste Calib Data'!$1:$1048576,MATCH($A$134,'Paste Calib Data'!$A:$A,0)+(ROW()-ROW($A$134)),COLUMN())</f>
        <v>144.97282899999999</v>
      </c>
      <c r="G144" s="11">
        <f>INDEX('Paste Calib Data'!$1:$1048576,MATCH($A$134,'Paste Calib Data'!$A:$A,0)+(ROW()-ROW($A$134)),COLUMN())</f>
        <v>144.97282899999999</v>
      </c>
      <c r="H144" s="21">
        <f t="shared" si="10"/>
        <v>144.97282899999999</v>
      </c>
    </row>
    <row r="145" spans="1:17" x14ac:dyDescent="0.25">
      <c r="A145" s="7">
        <f>INDEX('Paste Calib Data'!$1:$1048576,MATCH($A$134,'Paste Calib Data'!$A:$A,0)+(ROW()-ROW($A$134)),COLUMN())</f>
        <v>1600</v>
      </c>
      <c r="B145" s="10">
        <f>INDEX('Paste Calib Data'!$1:$1048576,MATCH($A$134,'Paste Calib Data'!$A:$A,0)+(ROW()-ROW($A$134)),COLUMN())</f>
        <v>122.01087200000001</v>
      </c>
      <c r="C145" s="10">
        <f>INDEX('Paste Calib Data'!$1:$1048576,MATCH($A$134,'Paste Calib Data'!$A:$A,0)+(ROW()-ROW($A$134)),COLUMN())</f>
        <v>122.01087200000001</v>
      </c>
      <c r="D145" s="10">
        <f>INDEX('Paste Calib Data'!$1:$1048576,MATCH($A$134,'Paste Calib Data'!$A:$A,0)+(ROW()-ROW($A$134)),COLUMN())</f>
        <v>122.01087200000001</v>
      </c>
      <c r="E145" s="10">
        <f>INDEX('Paste Calib Data'!$1:$1048576,MATCH($A$134,'Paste Calib Data'!$A:$A,0)+(ROW()-ROW($A$134)),COLUMN())</f>
        <v>122.01087200000001</v>
      </c>
      <c r="F145" s="10">
        <f>INDEX('Paste Calib Data'!$1:$1048576,MATCH($A$134,'Paste Calib Data'!$A:$A,0)+(ROW()-ROW($A$134)),COLUMN())</f>
        <v>122.01087200000001</v>
      </c>
      <c r="G145" s="11">
        <f>INDEX('Paste Calib Data'!$1:$1048576,MATCH($A$134,'Paste Calib Data'!$A:$A,0)+(ROW()-ROW($A$134)),COLUMN())</f>
        <v>122.01087200000001</v>
      </c>
      <c r="H145" s="21">
        <f t="shared" si="10"/>
        <v>122.01087200000001</v>
      </c>
    </row>
    <row r="146" spans="1:17" x14ac:dyDescent="0.25">
      <c r="A146" s="7">
        <f>INDEX('Paste Calib Data'!$1:$1048576,MATCH($A$134,'Paste Calib Data'!$A:$A,0)+(ROW()-ROW($A$134)),COLUMN())</f>
        <v>1800</v>
      </c>
      <c r="B146" s="10">
        <f>INDEX('Paste Calib Data'!$1:$1048576,MATCH($A$134,'Paste Calib Data'!$A:$A,0)+(ROW()-ROW($A$134)),COLUMN())</f>
        <v>113.994568</v>
      </c>
      <c r="C146" s="10">
        <f>INDEX('Paste Calib Data'!$1:$1048576,MATCH($A$134,'Paste Calib Data'!$A:$A,0)+(ROW()-ROW($A$134)),COLUMN())</f>
        <v>112.50000199999999</v>
      </c>
      <c r="D146" s="10">
        <f>INDEX('Paste Calib Data'!$1:$1048576,MATCH($A$134,'Paste Calib Data'!$A:$A,0)+(ROW()-ROW($A$134)),COLUMN())</f>
        <v>116.508155</v>
      </c>
      <c r="E146" s="10">
        <f>INDEX('Paste Calib Data'!$1:$1048576,MATCH($A$134,'Paste Calib Data'!$A:$A,0)+(ROW()-ROW($A$134)),COLUMN())</f>
        <v>118.00272</v>
      </c>
      <c r="F146" s="10">
        <f>INDEX('Paste Calib Data'!$1:$1048576,MATCH($A$134,'Paste Calib Data'!$A:$A,0)+(ROW()-ROW($A$134)),COLUMN())</f>
        <v>121.671198</v>
      </c>
      <c r="G146" s="11">
        <f>INDEX('Paste Calib Data'!$1:$1048576,MATCH($A$134,'Paste Calib Data'!$A:$A,0)+(ROW()-ROW($A$134)),COLUMN())</f>
        <v>122.282611</v>
      </c>
      <c r="H146" s="21">
        <f t="shared" si="10"/>
        <v>122.282611</v>
      </c>
    </row>
    <row r="147" spans="1:17" x14ac:dyDescent="0.25">
      <c r="A147" s="7">
        <f>INDEX('Paste Calib Data'!$1:$1048576,MATCH($A$134,'Paste Calib Data'!$A:$A,0)+(ROW()-ROW($A$134)),COLUMN())</f>
        <v>2000</v>
      </c>
      <c r="B147" s="10">
        <f>INDEX('Paste Calib Data'!$1:$1048576,MATCH($A$134,'Paste Calib Data'!$A:$A,0)+(ROW()-ROW($A$134)),COLUMN())</f>
        <v>104.008154</v>
      </c>
      <c r="C147" s="10">
        <f>INDEX('Paste Calib Data'!$1:$1048576,MATCH($A$134,'Paste Calib Data'!$A:$A,0)+(ROW()-ROW($A$134)),COLUMN())</f>
        <v>108.89945899999999</v>
      </c>
      <c r="D147" s="10">
        <f>INDEX('Paste Calib Data'!$1:$1048576,MATCH($A$134,'Paste Calib Data'!$A:$A,0)+(ROW()-ROW($A$134)),COLUMN())</f>
        <v>111.005437</v>
      </c>
      <c r="E147" s="10">
        <f>INDEX('Paste Calib Data'!$1:$1048576,MATCH($A$134,'Paste Calib Data'!$A:$A,0)+(ROW()-ROW($A$134)),COLUMN())</f>
        <v>115.013589</v>
      </c>
      <c r="F147" s="10">
        <f>INDEX('Paste Calib Data'!$1:$1048576,MATCH($A$134,'Paste Calib Data'!$A:$A,0)+(ROW()-ROW($A$134)),COLUMN())</f>
        <v>117.595111</v>
      </c>
      <c r="G147" s="11">
        <f>INDEX('Paste Calib Data'!$1:$1048576,MATCH($A$134,'Paste Calib Data'!$A:$A,0)+(ROW()-ROW($A$134)),COLUMN())</f>
        <v>119.633155</v>
      </c>
      <c r="H147" s="21">
        <f t="shared" si="10"/>
        <v>119.633155</v>
      </c>
    </row>
    <row r="148" spans="1:17" x14ac:dyDescent="0.25">
      <c r="A148" s="7">
        <f>INDEX('Paste Calib Data'!$1:$1048576,MATCH($A$134,'Paste Calib Data'!$A:$A,0)+(ROW()-ROW($A$134)),COLUMN())</f>
        <v>2200</v>
      </c>
      <c r="B148" s="10">
        <f>INDEX('Paste Calib Data'!$1:$1048576,MATCH($A$134,'Paste Calib Data'!$A:$A,0)+(ROW()-ROW($A$134)),COLUMN())</f>
        <v>91.032611000000003</v>
      </c>
      <c r="C148" s="10">
        <f>INDEX('Paste Calib Data'!$1:$1048576,MATCH($A$134,'Paste Calib Data'!$A:$A,0)+(ROW()-ROW($A$134)),COLUMN())</f>
        <v>103.12500199999999</v>
      </c>
      <c r="D148" s="10">
        <f>INDEX('Paste Calib Data'!$1:$1048576,MATCH($A$134,'Paste Calib Data'!$A:$A,0)+(ROW()-ROW($A$134)),COLUMN())</f>
        <v>106.182067</v>
      </c>
      <c r="E148" s="10">
        <f>INDEX('Paste Calib Data'!$1:$1048576,MATCH($A$134,'Paste Calib Data'!$A:$A,0)+(ROW()-ROW($A$134)),COLUMN())</f>
        <v>112.97554599999999</v>
      </c>
      <c r="F148" s="10">
        <f>INDEX('Paste Calib Data'!$1:$1048576,MATCH($A$134,'Paste Calib Data'!$A:$A,0)+(ROW()-ROW($A$134)),COLUMN())</f>
        <v>117.18750199999999</v>
      </c>
      <c r="G148" s="11">
        <f>INDEX('Paste Calib Data'!$1:$1048576,MATCH($A$134,'Paste Calib Data'!$A:$A,0)+(ROW()-ROW($A$134)),COLUMN())</f>
        <v>119.49728500000001</v>
      </c>
      <c r="H148" s="21">
        <f t="shared" si="10"/>
        <v>119.49728500000001</v>
      </c>
    </row>
    <row r="149" spans="1:17" x14ac:dyDescent="0.25">
      <c r="A149" s="7">
        <f>INDEX('Paste Calib Data'!$1:$1048576,MATCH($A$134,'Paste Calib Data'!$A:$A,0)+(ROW()-ROW($A$134)),COLUMN())</f>
        <v>2400</v>
      </c>
      <c r="B149" s="10">
        <f>INDEX('Paste Calib Data'!$1:$1048576,MATCH($A$134,'Paste Calib Data'!$A:$A,0)+(ROW()-ROW($A$134)),COLUMN())</f>
        <v>80.978262999999998</v>
      </c>
      <c r="C149" s="10">
        <f>INDEX('Paste Calib Data'!$1:$1048576,MATCH($A$134,'Paste Calib Data'!$A:$A,0)+(ROW()-ROW($A$134)),COLUMN())</f>
        <v>97.486414999999994</v>
      </c>
      <c r="D149" s="10">
        <f>INDEX('Paste Calib Data'!$1:$1048576,MATCH($A$134,'Paste Calib Data'!$A:$A,0)+(ROW()-ROW($A$134)),COLUMN())</f>
        <v>100.203806</v>
      </c>
      <c r="E149" s="10">
        <f>INDEX('Paste Calib Data'!$1:$1048576,MATCH($A$134,'Paste Calib Data'!$A:$A,0)+(ROW()-ROW($A$134)),COLUMN())</f>
        <v>105.027176</v>
      </c>
      <c r="F149" s="10">
        <f>INDEX('Paste Calib Data'!$1:$1048576,MATCH($A$134,'Paste Calib Data'!$A:$A,0)+(ROW()-ROW($A$134)),COLUMN())</f>
        <v>106.114133</v>
      </c>
      <c r="G149" s="11">
        <f>INDEX('Paste Calib Data'!$1:$1048576,MATCH($A$134,'Paste Calib Data'!$A:$A,0)+(ROW()-ROW($A$134)),COLUMN())</f>
        <v>110.326089</v>
      </c>
      <c r="H149" s="21">
        <f t="shared" si="10"/>
        <v>110.326089</v>
      </c>
    </row>
    <row r="150" spans="1:17" x14ac:dyDescent="0.25">
      <c r="A150" s="7">
        <f>INDEX('Paste Calib Data'!$1:$1048576,MATCH($A$134,'Paste Calib Data'!$A:$A,0)+(ROW()-ROW($A$134)),COLUMN())</f>
        <v>2600</v>
      </c>
      <c r="B150" s="10">
        <f>INDEX('Paste Calib Data'!$1:$1048576,MATCH($A$134,'Paste Calib Data'!$A:$A,0)+(ROW()-ROW($A$134)),COLUMN())</f>
        <v>75.475544999999997</v>
      </c>
      <c r="C150" s="10">
        <f>INDEX('Paste Calib Data'!$1:$1048576,MATCH($A$134,'Paste Calib Data'!$A:$A,0)+(ROW()-ROW($A$134)),COLUMN())</f>
        <v>97.078806</v>
      </c>
      <c r="D150" s="10">
        <f>INDEX('Paste Calib Data'!$1:$1048576,MATCH($A$134,'Paste Calib Data'!$A:$A,0)+(ROW()-ROW($A$134)),COLUMN())</f>
        <v>95.991849999999999</v>
      </c>
      <c r="E150" s="10">
        <f>INDEX('Paste Calib Data'!$1:$1048576,MATCH($A$134,'Paste Calib Data'!$A:$A,0)+(ROW()-ROW($A$134)),COLUMN())</f>
        <v>98.709241000000006</v>
      </c>
      <c r="F150" s="10">
        <f>INDEX('Paste Calib Data'!$1:$1048576,MATCH($A$134,'Paste Calib Data'!$A:$A,0)+(ROW()-ROW($A$134)),COLUMN())</f>
        <v>102.921198</v>
      </c>
      <c r="G150" s="11">
        <f>INDEX('Paste Calib Data'!$1:$1048576,MATCH($A$134,'Paste Calib Data'!$A:$A,0)+(ROW()-ROW($A$134)),COLUMN())</f>
        <v>105.027176</v>
      </c>
      <c r="H150" s="21">
        <f t="shared" si="10"/>
        <v>105.027176</v>
      </c>
    </row>
    <row r="151" spans="1:17" x14ac:dyDescent="0.25">
      <c r="A151" s="7">
        <f>INDEX('Paste Calib Data'!$1:$1048576,MATCH($A$134,'Paste Calib Data'!$A:$A,0)+(ROW()-ROW($A$134)),COLUMN())</f>
        <v>2800</v>
      </c>
      <c r="B151" s="10">
        <f>INDEX('Paste Calib Data'!$1:$1048576,MATCH($A$134,'Paste Calib Data'!$A:$A,0)+(ROW()-ROW($A$134)),COLUMN())</f>
        <v>70.380436000000003</v>
      </c>
      <c r="C151" s="10">
        <f>INDEX('Paste Calib Data'!$1:$1048576,MATCH($A$134,'Paste Calib Data'!$A:$A,0)+(ROW()-ROW($A$134)),COLUMN())</f>
        <v>95.516306</v>
      </c>
      <c r="D151" s="10">
        <f>INDEX('Paste Calib Data'!$1:$1048576,MATCH($A$134,'Paste Calib Data'!$A:$A,0)+(ROW()-ROW($A$134)),COLUMN())</f>
        <v>97.010872000000006</v>
      </c>
      <c r="E151" s="10">
        <f>INDEX('Paste Calib Data'!$1:$1048576,MATCH($A$134,'Paste Calib Data'!$A:$A,0)+(ROW()-ROW($A$134)),COLUMN())</f>
        <v>93.478262999999998</v>
      </c>
      <c r="F151" s="10">
        <f>INDEX('Paste Calib Data'!$1:$1048576,MATCH($A$134,'Paste Calib Data'!$A:$A,0)+(ROW()-ROW($A$134)),COLUMN())</f>
        <v>98.029893000000001</v>
      </c>
      <c r="G151" s="11">
        <f>INDEX('Paste Calib Data'!$1:$1048576,MATCH($A$134,'Paste Calib Data'!$A:$A,0)+(ROW()-ROW($A$134)),COLUMN())</f>
        <v>101.019024</v>
      </c>
      <c r="H151" s="21">
        <f t="shared" si="10"/>
        <v>101.019024</v>
      </c>
    </row>
    <row r="152" spans="1:17" x14ac:dyDescent="0.25">
      <c r="A152" s="7">
        <f>INDEX('Paste Calib Data'!$1:$1048576,MATCH($A$134,'Paste Calib Data'!$A:$A,0)+(ROW()-ROW($A$134)),COLUMN())</f>
        <v>2900</v>
      </c>
      <c r="B152" s="10">
        <f>INDEX('Paste Calib Data'!$1:$1048576,MATCH($A$134,'Paste Calib Data'!$A:$A,0)+(ROW()-ROW($A$134)),COLUMN())</f>
        <v>67.323370999999995</v>
      </c>
      <c r="C152" s="10">
        <f>INDEX('Paste Calib Data'!$1:$1048576,MATCH($A$134,'Paste Calib Data'!$A:$A,0)+(ROW()-ROW($A$134)),COLUMN())</f>
        <v>98.980980000000002</v>
      </c>
      <c r="D152" s="10">
        <f>INDEX('Paste Calib Data'!$1:$1048576,MATCH($A$134,'Paste Calib Data'!$A:$A,0)+(ROW()-ROW($A$134)),COLUMN())</f>
        <v>101.290763</v>
      </c>
      <c r="E152" s="10">
        <f>INDEX('Paste Calib Data'!$1:$1048576,MATCH($A$134,'Paste Calib Data'!$A:$A,0)+(ROW()-ROW($A$134)),COLUMN())</f>
        <v>90.692937000000001</v>
      </c>
      <c r="F152" s="10">
        <f>INDEX('Paste Calib Data'!$1:$1048576,MATCH($A$134,'Paste Calib Data'!$A:$A,0)+(ROW()-ROW($A$134)),COLUMN())</f>
        <v>94.972828000000007</v>
      </c>
      <c r="G152" s="11">
        <f>INDEX('Paste Calib Data'!$1:$1048576,MATCH($A$134,'Paste Calib Data'!$A:$A,0)+(ROW()-ROW($A$134)),COLUMN())</f>
        <v>106.99728500000001</v>
      </c>
      <c r="H152" s="21">
        <f t="shared" si="10"/>
        <v>106.99728500000001</v>
      </c>
    </row>
    <row r="153" spans="1:17" x14ac:dyDescent="0.25">
      <c r="A153" s="7">
        <f>INDEX('Paste Calib Data'!$1:$1048576,MATCH($A$134,'Paste Calib Data'!$A:$A,0)+(ROW()-ROW($A$134)),COLUMN())</f>
        <v>3000</v>
      </c>
      <c r="B153" s="10">
        <f>INDEX('Paste Calib Data'!$1:$1048576,MATCH($A$134,'Paste Calib Data'!$A:$A,0)+(ROW()-ROW($A$134)),COLUMN())</f>
        <v>64.130436000000003</v>
      </c>
      <c r="C153" s="10">
        <f>INDEX('Paste Calib Data'!$1:$1048576,MATCH($A$134,'Paste Calib Data'!$A:$A,0)+(ROW()-ROW($A$134)),COLUMN())</f>
        <v>96.875001999999995</v>
      </c>
      <c r="D153" s="10">
        <f>INDEX('Paste Calib Data'!$1:$1048576,MATCH($A$134,'Paste Calib Data'!$A:$A,0)+(ROW()-ROW($A$134)),COLUMN())</f>
        <v>94.972828000000007</v>
      </c>
      <c r="E153" s="10">
        <f>INDEX('Paste Calib Data'!$1:$1048576,MATCH($A$134,'Paste Calib Data'!$A:$A,0)+(ROW()-ROW($A$134)),COLUMN())</f>
        <v>91.983698000000004</v>
      </c>
      <c r="F153" s="10">
        <f>INDEX('Paste Calib Data'!$1:$1048576,MATCH($A$134,'Paste Calib Data'!$A:$A,0)+(ROW()-ROW($A$134)),COLUMN())</f>
        <v>98.029893000000001</v>
      </c>
      <c r="G153" s="11">
        <f>INDEX('Paste Calib Data'!$1:$1048576,MATCH($A$134,'Paste Calib Data'!$A:$A,0)+(ROW()-ROW($A$134)),COLUMN())</f>
        <v>110.59782800000001</v>
      </c>
      <c r="H153" s="21">
        <f t="shared" si="10"/>
        <v>110.59782800000001</v>
      </c>
    </row>
    <row r="154" spans="1:17" x14ac:dyDescent="0.25">
      <c r="A154" s="7">
        <f>INDEX('Paste Calib Data'!$1:$1048576,MATCH($A$134,'Paste Calib Data'!$A:$A,0)+(ROW()-ROW($A$134)),COLUMN())</f>
        <v>3200</v>
      </c>
      <c r="B154" s="10">
        <f>INDEX('Paste Calib Data'!$1:$1048576,MATCH($A$134,'Paste Calib Data'!$A:$A,0)+(ROW()-ROW($A$134)),COLUMN())</f>
        <v>59.510871000000002</v>
      </c>
      <c r="C154" s="10">
        <f>INDEX('Paste Calib Data'!$1:$1048576,MATCH($A$134,'Paste Calib Data'!$A:$A,0)+(ROW()-ROW($A$134)),COLUMN())</f>
        <v>76.019023000000004</v>
      </c>
      <c r="D154" s="10">
        <f>INDEX('Paste Calib Data'!$1:$1048576,MATCH($A$134,'Paste Calib Data'!$A:$A,0)+(ROW()-ROW($A$134)),COLUMN())</f>
        <v>79.415762000000001</v>
      </c>
      <c r="E154" s="10">
        <f>INDEX('Paste Calib Data'!$1:$1048576,MATCH($A$134,'Paste Calib Data'!$A:$A,0)+(ROW()-ROW($A$134)),COLUMN())</f>
        <v>87.024457999999996</v>
      </c>
      <c r="F154" s="10">
        <f>INDEX('Paste Calib Data'!$1:$1048576,MATCH($A$134,'Paste Calib Data'!$A:$A,0)+(ROW()-ROW($A$134)),COLUMN())</f>
        <v>92.187501999999995</v>
      </c>
      <c r="G154" s="11">
        <f>INDEX('Paste Calib Data'!$1:$1048576,MATCH($A$134,'Paste Calib Data'!$A:$A,0)+(ROW()-ROW($A$134)),COLUMN())</f>
        <v>95.108698000000004</v>
      </c>
      <c r="H154" s="21">
        <f t="shared" si="10"/>
        <v>95.108698000000004</v>
      </c>
    </row>
    <row r="155" spans="1:17" x14ac:dyDescent="0.25">
      <c r="A155" s="7">
        <f>INDEX('Paste Calib Data'!$1:$1048576,MATCH($A$134,'Paste Calib Data'!$A:$A,0)+(ROW()-ROW($A$134)),COLUMN())</f>
        <v>3250</v>
      </c>
      <c r="B155" s="10">
        <f>INDEX('Paste Calib Data'!$1:$1048576,MATCH($A$134,'Paste Calib Data'!$A:$A,0)+(ROW()-ROW($A$134)),COLUMN())</f>
        <v>57.676631999999998</v>
      </c>
      <c r="C155" s="10">
        <f>INDEX('Paste Calib Data'!$1:$1048576,MATCH($A$134,'Paste Calib Data'!$A:$A,0)+(ROW()-ROW($A$134)),COLUMN())</f>
        <v>77.309783999999993</v>
      </c>
      <c r="D155" s="10">
        <f>INDEX('Paste Calib Data'!$1:$1048576,MATCH($A$134,'Paste Calib Data'!$A:$A,0)+(ROW()-ROW($A$134)),COLUMN())</f>
        <v>80.978262999999998</v>
      </c>
      <c r="E155" s="10">
        <f>INDEX('Paste Calib Data'!$1:$1048576,MATCH($A$134,'Paste Calib Data'!$A:$A,0)+(ROW()-ROW($A$134)),COLUMN())</f>
        <v>84.986414999999994</v>
      </c>
      <c r="F155" s="10">
        <f>INDEX('Paste Calib Data'!$1:$1048576,MATCH($A$134,'Paste Calib Data'!$A:$A,0)+(ROW()-ROW($A$134)),COLUMN())</f>
        <v>87.975544999999997</v>
      </c>
      <c r="G155" s="11">
        <f>INDEX('Paste Calib Data'!$1:$1048576,MATCH($A$134,'Paste Calib Data'!$A:$A,0)+(ROW()-ROW($A$134)),COLUMN())</f>
        <v>90.013588999999996</v>
      </c>
      <c r="H155" s="21">
        <f t="shared" si="10"/>
        <v>90.013588999999996</v>
      </c>
    </row>
    <row r="156" spans="1:17" x14ac:dyDescent="0.25">
      <c r="A156" s="7">
        <f>INDEX('Paste Calib Data'!$1:$1048576,MATCH($A$134,'Paste Calib Data'!$A:$A,0)+(ROW()-ROW($A$134)),COLUMN())</f>
        <v>3600</v>
      </c>
      <c r="B156" s="10">
        <f>INDEX('Paste Calib Data'!$1:$1048576,MATCH($A$134,'Paste Calib Data'!$A:$A,0)+(ROW()-ROW($A$134)),COLUMN())</f>
        <v>57.676631999999998</v>
      </c>
      <c r="C156" s="10">
        <f>INDEX('Paste Calib Data'!$1:$1048576,MATCH($A$134,'Paste Calib Data'!$A:$A,0)+(ROW()-ROW($A$134)),COLUMN())</f>
        <v>72.010870999999995</v>
      </c>
      <c r="D156" s="10">
        <f>INDEX('Paste Calib Data'!$1:$1048576,MATCH($A$134,'Paste Calib Data'!$A:$A,0)+(ROW()-ROW($A$134)),COLUMN())</f>
        <v>72.010870999999995</v>
      </c>
      <c r="E156" s="10">
        <f>INDEX('Paste Calib Data'!$1:$1048576,MATCH($A$134,'Paste Calib Data'!$A:$A,0)+(ROW()-ROW($A$134)),COLUMN())</f>
        <v>72.010870999999995</v>
      </c>
      <c r="F156" s="10">
        <f>INDEX('Paste Calib Data'!$1:$1048576,MATCH($A$134,'Paste Calib Data'!$A:$A,0)+(ROW()-ROW($A$134)),COLUMN())</f>
        <v>72.010870999999995</v>
      </c>
      <c r="G156" s="11">
        <f>INDEX('Paste Calib Data'!$1:$1048576,MATCH($A$134,'Paste Calib Data'!$A:$A,0)+(ROW()-ROW($A$134)),COLUMN())</f>
        <v>72.010870999999995</v>
      </c>
      <c r="H156" s="21">
        <f t="shared" si="10"/>
        <v>72.010870999999995</v>
      </c>
    </row>
    <row r="157" spans="1:17" x14ac:dyDescent="0.25">
      <c r="A157" s="12">
        <f>INDEX('Paste Calib Data'!$1:$1048576,MATCH($A$134,'Paste Calib Data'!$A:$A,0)+(ROW()-ROW($A$134)),COLUMN())</f>
        <v>4000</v>
      </c>
      <c r="B157" s="13">
        <f>INDEX('Paste Calib Data'!$1:$1048576,MATCH($A$134,'Paste Calib Data'!$A:$A,0)+(ROW()-ROW($A$134)),COLUMN())</f>
        <v>0</v>
      </c>
      <c r="C157" s="13">
        <f>INDEX('Paste Calib Data'!$1:$1048576,MATCH($A$134,'Paste Calib Data'!$A:$A,0)+(ROW()-ROW($A$134)),COLUMN())</f>
        <v>0</v>
      </c>
      <c r="D157" s="13">
        <f>INDEX('Paste Calib Data'!$1:$1048576,MATCH($A$134,'Paste Calib Data'!$A:$A,0)+(ROW()-ROW($A$134)),COLUMN())</f>
        <v>0</v>
      </c>
      <c r="E157" s="13">
        <f>INDEX('Paste Calib Data'!$1:$1048576,MATCH($A$134,'Paste Calib Data'!$A:$A,0)+(ROW()-ROW($A$134)),COLUMN())</f>
        <v>0</v>
      </c>
      <c r="F157" s="13">
        <f>INDEX('Paste Calib Data'!$1:$1048576,MATCH($A$134,'Paste Calib Data'!$A:$A,0)+(ROW()-ROW($A$134)),COLUMN())</f>
        <v>0</v>
      </c>
      <c r="G157" s="14">
        <f>INDEX('Paste Calib Data'!$1:$1048576,MATCH($A$134,'Paste Calib Data'!$A:$A,0)+(ROW()-ROW($A$134)),COLUMN())</f>
        <v>0</v>
      </c>
      <c r="H157" s="21">
        <f t="shared" si="10"/>
        <v>0</v>
      </c>
    </row>
    <row r="158" spans="1:17" x14ac:dyDescent="0.25">
      <c r="A158" s="20">
        <f>A157+1</f>
        <v>4001</v>
      </c>
      <c r="B158" s="21">
        <f>B157</f>
        <v>0</v>
      </c>
      <c r="C158" s="21">
        <f t="shared" ref="C158:H158" si="11">C157</f>
        <v>0</v>
      </c>
      <c r="D158" s="21">
        <f t="shared" si="11"/>
        <v>0</v>
      </c>
      <c r="E158" s="21">
        <f t="shared" si="11"/>
        <v>0</v>
      </c>
      <c r="F158" s="21">
        <f t="shared" si="11"/>
        <v>0</v>
      </c>
      <c r="G158" s="21">
        <f t="shared" si="11"/>
        <v>0</v>
      </c>
      <c r="H158" s="21">
        <f t="shared" si="11"/>
        <v>0</v>
      </c>
    </row>
    <row r="160" spans="1:17" x14ac:dyDescent="0.25">
      <c r="A160" s="6" t="str">
        <f>IF(ISNUMBER($A$2),CONCATENATE("A9",$A$2,"08"),"E2503")</f>
        <v>E2503</v>
      </c>
      <c r="B160" s="71" t="str">
        <f>INDEX('Paste Calib Data'!$1:$1048576,MATCH($A$160,'Paste Calib Data'!$A:$A,0)+(ROW()-ROW($A$160)),COLUMN())</f>
        <v>Main Timing, Base Table</v>
      </c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2"/>
    </row>
    <row r="161" spans="1:18" x14ac:dyDescent="0.25">
      <c r="A161" s="7"/>
      <c r="B161" s="8" t="str">
        <f>INDEX('Paste Calib Data'!$1:$1048576,MATCH($A$160,'Paste Calib Data'!$A:$A,0)+(ROW()-ROW($A$160)),COLUMN())</f>
        <v>mm3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9"/>
    </row>
    <row r="162" spans="1:18" x14ac:dyDescent="0.25">
      <c r="A162" s="7" t="str">
        <f>INDEX('Paste Calib Data'!$1:$1048576,MATCH($A$160,'Paste Calib Data'!$A:$A,0)+(ROW()-ROW($A$160)),COLUMN())</f>
        <v>RPM</v>
      </c>
      <c r="B162" s="8">
        <f>INDEX('Paste Calib Data'!$1:$1048576,MATCH($A$160,'Paste Calib Data'!$A:$A,0)+(ROW()-ROW($A$160)),COLUMN())</f>
        <v>0</v>
      </c>
      <c r="C162" s="8">
        <f>INDEX('Paste Calib Data'!$1:$1048576,MATCH($A$160,'Paste Calib Data'!$A:$A,0)+(ROW()-ROW($A$160)),COLUMN())</f>
        <v>10</v>
      </c>
      <c r="D162" s="8">
        <f>INDEX('Paste Calib Data'!$1:$1048576,MATCH($A$160,'Paste Calib Data'!$A:$A,0)+(ROW()-ROW($A$160)),COLUMN())</f>
        <v>20</v>
      </c>
      <c r="E162" s="8">
        <f>INDEX('Paste Calib Data'!$1:$1048576,MATCH($A$160,'Paste Calib Data'!$A:$A,0)+(ROW()-ROW($A$160)),COLUMN())</f>
        <v>30</v>
      </c>
      <c r="F162" s="8">
        <f>INDEX('Paste Calib Data'!$1:$1048576,MATCH($A$160,'Paste Calib Data'!$A:$A,0)+(ROW()-ROW($A$160)),COLUMN())</f>
        <v>45</v>
      </c>
      <c r="G162" s="8">
        <f>INDEX('Paste Calib Data'!$1:$1048576,MATCH($A$160,'Paste Calib Data'!$A:$A,0)+(ROW()-ROW($A$160)),COLUMN())</f>
        <v>55</v>
      </c>
      <c r="H162" s="8">
        <f>INDEX('Paste Calib Data'!$1:$1048576,MATCH($A$160,'Paste Calib Data'!$A:$A,0)+(ROW()-ROW($A$160)),COLUMN())</f>
        <v>65</v>
      </c>
      <c r="I162" s="8">
        <f>INDEX('Paste Calib Data'!$1:$1048576,MATCH($A$160,'Paste Calib Data'!$A:$A,0)+(ROW()-ROW($A$160)),COLUMN())</f>
        <v>75</v>
      </c>
      <c r="J162" s="8">
        <f>INDEX('Paste Calib Data'!$1:$1048576,MATCH($A$160,'Paste Calib Data'!$A:$A,0)+(ROW()-ROW($A$160)),COLUMN())</f>
        <v>85</v>
      </c>
      <c r="K162" s="8">
        <f>INDEX('Paste Calib Data'!$1:$1048576,MATCH($A$160,'Paste Calib Data'!$A:$A,0)+(ROW()-ROW($A$160)),COLUMN())</f>
        <v>95</v>
      </c>
      <c r="L162" s="8">
        <f>INDEX('Paste Calib Data'!$1:$1048576,MATCH($A$160,'Paste Calib Data'!$A:$A,0)+(ROW()-ROW($A$160)),COLUMN())</f>
        <v>110</v>
      </c>
      <c r="M162" s="8">
        <f>INDEX('Paste Calib Data'!$1:$1048576,MATCH($A$160,'Paste Calib Data'!$A:$A,0)+(ROW()-ROW($A$160)),COLUMN())</f>
        <v>120</v>
      </c>
      <c r="N162" s="8">
        <f>INDEX('Paste Calib Data'!$1:$1048576,MATCH($A$160,'Paste Calib Data'!$A:$A,0)+(ROW()-ROW($A$160)),COLUMN())</f>
        <v>125</v>
      </c>
      <c r="O162" s="8">
        <f>INDEX('Paste Calib Data'!$1:$1048576,MATCH($A$160,'Paste Calib Data'!$A:$A,0)+(ROW()-ROW($A$160)),COLUMN())</f>
        <v>130</v>
      </c>
      <c r="P162" s="8">
        <f>INDEX('Paste Calib Data'!$1:$1048576,MATCH($A$160,'Paste Calib Data'!$A:$A,0)+(ROW()-ROW($A$160)),COLUMN())</f>
        <v>135</v>
      </c>
      <c r="Q162" s="9">
        <f>INDEX('Paste Calib Data'!$1:$1048576,MATCH($A$160,'Paste Calib Data'!$A:$A,0)+(ROW()-ROW($A$160)),COLUMN())</f>
        <v>140</v>
      </c>
      <c r="R162" s="20">
        <f>Q162+1</f>
        <v>141</v>
      </c>
    </row>
    <row r="163" spans="1:18" x14ac:dyDescent="0.25">
      <c r="A163" s="7">
        <f>INDEX('Paste Calib Data'!$1:$1048576,MATCH($A$160,'Paste Calib Data'!$A:$A,0)+(ROW()-ROW($A$160)),COLUMN())</f>
        <v>620</v>
      </c>
      <c r="B163" s="10">
        <f>INDEX('Paste Calib Data'!$1:$1048576,MATCH($A$160,'Paste Calib Data'!$A:$A,0)+(ROW()-ROW($A$160)),COLUMN())</f>
        <v>-3.0078130000000001</v>
      </c>
      <c r="C163" s="10">
        <f>INDEX('Paste Calib Data'!$1:$1048576,MATCH($A$160,'Paste Calib Data'!$A:$A,0)+(ROW()-ROW($A$160)),COLUMN())</f>
        <v>-3.0078130000000001</v>
      </c>
      <c r="D163" s="10">
        <f>INDEX('Paste Calib Data'!$1:$1048576,MATCH($A$160,'Paste Calib Data'!$A:$A,0)+(ROW()-ROW($A$160)),COLUMN())</f>
        <v>-3.0078130000000001</v>
      </c>
      <c r="E163" s="10">
        <f>INDEX('Paste Calib Data'!$1:$1048576,MATCH($A$160,'Paste Calib Data'!$A:$A,0)+(ROW()-ROW($A$160)),COLUMN())</f>
        <v>-3.0078130000000001</v>
      </c>
      <c r="F163" s="10">
        <f>INDEX('Paste Calib Data'!$1:$1048576,MATCH($A$160,'Paste Calib Data'!$A:$A,0)+(ROW()-ROW($A$160)),COLUMN())</f>
        <v>-5</v>
      </c>
      <c r="G163" s="10">
        <f>INDEX('Paste Calib Data'!$1:$1048576,MATCH($A$160,'Paste Calib Data'!$A:$A,0)+(ROW()-ROW($A$160)),COLUMN())</f>
        <v>-8.8671880000000005</v>
      </c>
      <c r="H163" s="10">
        <f>INDEX('Paste Calib Data'!$1:$1048576,MATCH($A$160,'Paste Calib Data'!$A:$A,0)+(ROW()-ROW($A$160)),COLUMN())</f>
        <v>-12.03125</v>
      </c>
      <c r="I163" s="10">
        <f>INDEX('Paste Calib Data'!$1:$1048576,MATCH($A$160,'Paste Calib Data'!$A:$A,0)+(ROW()-ROW($A$160)),COLUMN())</f>
        <v>-12.03125</v>
      </c>
      <c r="J163" s="10">
        <f>INDEX('Paste Calib Data'!$1:$1048576,MATCH($A$160,'Paste Calib Data'!$A:$A,0)+(ROW()-ROW($A$160)),COLUMN())</f>
        <v>-12.03125</v>
      </c>
      <c r="K163" s="10">
        <f>INDEX('Paste Calib Data'!$1:$1048576,MATCH($A$160,'Paste Calib Data'!$A:$A,0)+(ROW()-ROW($A$160)),COLUMN())</f>
        <v>-12.03125</v>
      </c>
      <c r="L163" s="10">
        <f>INDEX('Paste Calib Data'!$1:$1048576,MATCH($A$160,'Paste Calib Data'!$A:$A,0)+(ROW()-ROW($A$160)),COLUMN())</f>
        <v>-8.046875</v>
      </c>
      <c r="M163" s="10">
        <f>INDEX('Paste Calib Data'!$1:$1048576,MATCH($A$160,'Paste Calib Data'!$A:$A,0)+(ROW()-ROW($A$160)),COLUMN())</f>
        <v>3.9063000000000001E-2</v>
      </c>
      <c r="N163" s="10">
        <f>INDEX('Paste Calib Data'!$1:$1048576,MATCH($A$160,'Paste Calib Data'!$A:$A,0)+(ROW()-ROW($A$160)),COLUMN())</f>
        <v>3.9063000000000001E-2</v>
      </c>
      <c r="O163" s="10">
        <f>INDEX('Paste Calib Data'!$1:$1048576,MATCH($A$160,'Paste Calib Data'!$A:$A,0)+(ROW()-ROW($A$160)),COLUMN())</f>
        <v>3.9063000000000001E-2</v>
      </c>
      <c r="P163" s="10">
        <f>INDEX('Paste Calib Data'!$1:$1048576,MATCH($A$160,'Paste Calib Data'!$A:$A,0)+(ROW()-ROW($A$160)),COLUMN())</f>
        <v>3.9063000000000001E-2</v>
      </c>
      <c r="Q163" s="11">
        <f>INDEX('Paste Calib Data'!$1:$1048576,MATCH($A$160,'Paste Calib Data'!$A:$A,0)+(ROW()-ROW($A$160)),COLUMN())</f>
        <v>3.9063000000000001E-2</v>
      </c>
      <c r="R163" s="21">
        <f>Q163</f>
        <v>3.9063000000000001E-2</v>
      </c>
    </row>
    <row r="164" spans="1:18" x14ac:dyDescent="0.25">
      <c r="A164" s="7">
        <f>INDEX('Paste Calib Data'!$1:$1048576,MATCH($A$160,'Paste Calib Data'!$A:$A,0)+(ROW()-ROW($A$160)),COLUMN())</f>
        <v>650</v>
      </c>
      <c r="B164" s="10">
        <f>INDEX('Paste Calib Data'!$1:$1048576,MATCH($A$160,'Paste Calib Data'!$A:$A,0)+(ROW()-ROW($A$160)),COLUMN())</f>
        <v>-3.9453130000000001</v>
      </c>
      <c r="C164" s="10">
        <f>INDEX('Paste Calib Data'!$1:$1048576,MATCH($A$160,'Paste Calib Data'!$A:$A,0)+(ROW()-ROW($A$160)),COLUMN())</f>
        <v>-4.53125</v>
      </c>
      <c r="D164" s="10">
        <f>INDEX('Paste Calib Data'!$1:$1048576,MATCH($A$160,'Paste Calib Data'!$A:$A,0)+(ROW()-ROW($A$160)),COLUMN())</f>
        <v>-4.53125</v>
      </c>
      <c r="E164" s="10">
        <f>INDEX('Paste Calib Data'!$1:$1048576,MATCH($A$160,'Paste Calib Data'!$A:$A,0)+(ROW()-ROW($A$160)),COLUMN())</f>
        <v>-5</v>
      </c>
      <c r="F164" s="10">
        <f>INDEX('Paste Calib Data'!$1:$1048576,MATCH($A$160,'Paste Calib Data'!$A:$A,0)+(ROW()-ROW($A$160)),COLUMN())</f>
        <v>-8.515625</v>
      </c>
      <c r="G164" s="10">
        <f>INDEX('Paste Calib Data'!$1:$1048576,MATCH($A$160,'Paste Calib Data'!$A:$A,0)+(ROW()-ROW($A$160)),COLUMN())</f>
        <v>-9.921875</v>
      </c>
      <c r="H164" s="10">
        <f>INDEX('Paste Calib Data'!$1:$1048576,MATCH($A$160,'Paste Calib Data'!$A:$A,0)+(ROW()-ROW($A$160)),COLUMN())</f>
        <v>-11.09375</v>
      </c>
      <c r="I164" s="10">
        <f>INDEX('Paste Calib Data'!$1:$1048576,MATCH($A$160,'Paste Calib Data'!$A:$A,0)+(ROW()-ROW($A$160)),COLUMN())</f>
        <v>-11.445313000000001</v>
      </c>
      <c r="J164" s="10">
        <f>INDEX('Paste Calib Data'!$1:$1048576,MATCH($A$160,'Paste Calib Data'!$A:$A,0)+(ROW()-ROW($A$160)),COLUMN())</f>
        <v>-12.265625</v>
      </c>
      <c r="K164" s="10">
        <f>INDEX('Paste Calib Data'!$1:$1048576,MATCH($A$160,'Paste Calib Data'!$A:$A,0)+(ROW()-ROW($A$160)),COLUMN())</f>
        <v>-12.734375</v>
      </c>
      <c r="L164" s="10">
        <f>INDEX('Paste Calib Data'!$1:$1048576,MATCH($A$160,'Paste Calib Data'!$A:$A,0)+(ROW()-ROW($A$160)),COLUMN())</f>
        <v>-12.734375</v>
      </c>
      <c r="M164" s="10">
        <f>INDEX('Paste Calib Data'!$1:$1048576,MATCH($A$160,'Paste Calib Data'!$A:$A,0)+(ROW()-ROW($A$160)),COLUMN())</f>
        <v>-12.734375</v>
      </c>
      <c r="N164" s="10">
        <f>INDEX('Paste Calib Data'!$1:$1048576,MATCH($A$160,'Paste Calib Data'!$A:$A,0)+(ROW()-ROW($A$160)),COLUMN())</f>
        <v>-12.734375</v>
      </c>
      <c r="O164" s="10">
        <f>INDEX('Paste Calib Data'!$1:$1048576,MATCH($A$160,'Paste Calib Data'!$A:$A,0)+(ROW()-ROW($A$160)),COLUMN())</f>
        <v>-12.734375</v>
      </c>
      <c r="P164" s="10">
        <f>INDEX('Paste Calib Data'!$1:$1048576,MATCH($A$160,'Paste Calib Data'!$A:$A,0)+(ROW()-ROW($A$160)),COLUMN())</f>
        <v>-12.734375</v>
      </c>
      <c r="Q164" s="11">
        <f>INDEX('Paste Calib Data'!$1:$1048576,MATCH($A$160,'Paste Calib Data'!$A:$A,0)+(ROW()-ROW($A$160)),COLUMN())</f>
        <v>-12.734375</v>
      </c>
      <c r="R164" s="21">
        <f t="shared" ref="R164:R181" si="12">Q164</f>
        <v>-12.734375</v>
      </c>
    </row>
    <row r="165" spans="1:18" x14ac:dyDescent="0.25">
      <c r="A165" s="7">
        <f>INDEX('Paste Calib Data'!$1:$1048576,MATCH($A$160,'Paste Calib Data'!$A:$A,0)+(ROW()-ROW($A$160)),COLUMN())</f>
        <v>800</v>
      </c>
      <c r="B165" s="10">
        <f>INDEX('Paste Calib Data'!$1:$1048576,MATCH($A$160,'Paste Calib Data'!$A:$A,0)+(ROW()-ROW($A$160)),COLUMN())</f>
        <v>-3.9453130000000001</v>
      </c>
      <c r="C165" s="10">
        <f>INDEX('Paste Calib Data'!$1:$1048576,MATCH($A$160,'Paste Calib Data'!$A:$A,0)+(ROW()-ROW($A$160)),COLUMN())</f>
        <v>-3.9453130000000001</v>
      </c>
      <c r="D165" s="10">
        <f>INDEX('Paste Calib Data'!$1:$1048576,MATCH($A$160,'Paste Calib Data'!$A:$A,0)+(ROW()-ROW($A$160)),COLUMN())</f>
        <v>-3.9453130000000001</v>
      </c>
      <c r="E165" s="10">
        <f>INDEX('Paste Calib Data'!$1:$1048576,MATCH($A$160,'Paste Calib Data'!$A:$A,0)+(ROW()-ROW($A$160)),COLUMN())</f>
        <v>-3.9453130000000001</v>
      </c>
      <c r="F165" s="10">
        <f>INDEX('Paste Calib Data'!$1:$1048576,MATCH($A$160,'Paste Calib Data'!$A:$A,0)+(ROW()-ROW($A$160)),COLUMN())</f>
        <v>-6.9921879999999996</v>
      </c>
      <c r="G165" s="10">
        <f>INDEX('Paste Calib Data'!$1:$1048576,MATCH($A$160,'Paste Calib Data'!$A:$A,0)+(ROW()-ROW($A$160)),COLUMN())</f>
        <v>-10.039063000000001</v>
      </c>
      <c r="H165" s="10">
        <f>INDEX('Paste Calib Data'!$1:$1048576,MATCH($A$160,'Paste Calib Data'!$A:$A,0)+(ROW()-ROW($A$160)),COLUMN())</f>
        <v>-10.742188000000001</v>
      </c>
      <c r="I165" s="10">
        <f>INDEX('Paste Calib Data'!$1:$1048576,MATCH($A$160,'Paste Calib Data'!$A:$A,0)+(ROW()-ROW($A$160)),COLUMN())</f>
        <v>-11.445313000000001</v>
      </c>
      <c r="J165" s="10">
        <f>INDEX('Paste Calib Data'!$1:$1048576,MATCH($A$160,'Paste Calib Data'!$A:$A,0)+(ROW()-ROW($A$160)),COLUMN())</f>
        <v>-12.265625</v>
      </c>
      <c r="K165" s="10">
        <f>INDEX('Paste Calib Data'!$1:$1048576,MATCH($A$160,'Paste Calib Data'!$A:$A,0)+(ROW()-ROW($A$160)),COLUMN())</f>
        <v>-12.734375</v>
      </c>
      <c r="L165" s="10">
        <f>INDEX('Paste Calib Data'!$1:$1048576,MATCH($A$160,'Paste Calib Data'!$A:$A,0)+(ROW()-ROW($A$160)),COLUMN())</f>
        <v>-12.734375</v>
      </c>
      <c r="M165" s="10">
        <f>INDEX('Paste Calib Data'!$1:$1048576,MATCH($A$160,'Paste Calib Data'!$A:$A,0)+(ROW()-ROW($A$160)),COLUMN())</f>
        <v>-12.734375</v>
      </c>
      <c r="N165" s="10">
        <f>INDEX('Paste Calib Data'!$1:$1048576,MATCH($A$160,'Paste Calib Data'!$A:$A,0)+(ROW()-ROW($A$160)),COLUMN())</f>
        <v>-12.734375</v>
      </c>
      <c r="O165" s="10">
        <f>INDEX('Paste Calib Data'!$1:$1048576,MATCH($A$160,'Paste Calib Data'!$A:$A,0)+(ROW()-ROW($A$160)),COLUMN())</f>
        <v>-12.734375</v>
      </c>
      <c r="P165" s="10">
        <f>INDEX('Paste Calib Data'!$1:$1048576,MATCH($A$160,'Paste Calib Data'!$A:$A,0)+(ROW()-ROW($A$160)),COLUMN())</f>
        <v>-12.734375</v>
      </c>
      <c r="Q165" s="11">
        <f>INDEX('Paste Calib Data'!$1:$1048576,MATCH($A$160,'Paste Calib Data'!$A:$A,0)+(ROW()-ROW($A$160)),COLUMN())</f>
        <v>-12.734375</v>
      </c>
      <c r="R165" s="21">
        <f t="shared" si="12"/>
        <v>-12.734375</v>
      </c>
    </row>
    <row r="166" spans="1:18" x14ac:dyDescent="0.25">
      <c r="A166" s="7">
        <f>INDEX('Paste Calib Data'!$1:$1048576,MATCH($A$160,'Paste Calib Data'!$A:$A,0)+(ROW()-ROW($A$160)),COLUMN())</f>
        <v>1000</v>
      </c>
      <c r="B166" s="10">
        <f>INDEX('Paste Calib Data'!$1:$1048576,MATCH($A$160,'Paste Calib Data'!$A:$A,0)+(ROW()-ROW($A$160)),COLUMN())</f>
        <v>2.5</v>
      </c>
      <c r="C166" s="10">
        <f>INDEX('Paste Calib Data'!$1:$1048576,MATCH($A$160,'Paste Calib Data'!$A:$A,0)+(ROW()-ROW($A$160)),COLUMN())</f>
        <v>2.5</v>
      </c>
      <c r="D166" s="10">
        <f>INDEX('Paste Calib Data'!$1:$1048576,MATCH($A$160,'Paste Calib Data'!$A:$A,0)+(ROW()-ROW($A$160)),COLUMN())</f>
        <v>2.03125</v>
      </c>
      <c r="E166" s="10">
        <f>INDEX('Paste Calib Data'!$1:$1048576,MATCH($A$160,'Paste Calib Data'!$A:$A,0)+(ROW()-ROW($A$160)),COLUMN())</f>
        <v>0.97656299999999996</v>
      </c>
      <c r="F166" s="10">
        <f>INDEX('Paste Calib Data'!$1:$1048576,MATCH($A$160,'Paste Calib Data'!$A:$A,0)+(ROW()-ROW($A$160)),COLUMN())</f>
        <v>-3.9453130000000001</v>
      </c>
      <c r="G166" s="10">
        <f>INDEX('Paste Calib Data'!$1:$1048576,MATCH($A$160,'Paste Calib Data'!$A:$A,0)+(ROW()-ROW($A$160)),COLUMN())</f>
        <v>-8.984375</v>
      </c>
      <c r="H166" s="10">
        <f>INDEX('Paste Calib Data'!$1:$1048576,MATCH($A$160,'Paste Calib Data'!$A:$A,0)+(ROW()-ROW($A$160)),COLUMN())</f>
        <v>-9.921875</v>
      </c>
      <c r="I166" s="10">
        <f>INDEX('Paste Calib Data'!$1:$1048576,MATCH($A$160,'Paste Calib Data'!$A:$A,0)+(ROW()-ROW($A$160)),COLUMN())</f>
        <v>-10.039063000000001</v>
      </c>
      <c r="J166" s="10">
        <f>INDEX('Paste Calib Data'!$1:$1048576,MATCH($A$160,'Paste Calib Data'!$A:$A,0)+(ROW()-ROW($A$160)),COLUMN())</f>
        <v>-10.15625</v>
      </c>
      <c r="K166" s="10">
        <f>INDEX('Paste Calib Data'!$1:$1048576,MATCH($A$160,'Paste Calib Data'!$A:$A,0)+(ROW()-ROW($A$160)),COLUMN())</f>
        <v>-10.390625</v>
      </c>
      <c r="L166" s="10">
        <f>INDEX('Paste Calib Data'!$1:$1048576,MATCH($A$160,'Paste Calib Data'!$A:$A,0)+(ROW()-ROW($A$160)),COLUMN())</f>
        <v>-10.625</v>
      </c>
      <c r="M166" s="10">
        <f>INDEX('Paste Calib Data'!$1:$1048576,MATCH($A$160,'Paste Calib Data'!$A:$A,0)+(ROW()-ROW($A$160)),COLUMN())</f>
        <v>-10.742188000000001</v>
      </c>
      <c r="N166" s="10">
        <f>INDEX('Paste Calib Data'!$1:$1048576,MATCH($A$160,'Paste Calib Data'!$A:$A,0)+(ROW()-ROW($A$160)),COLUMN())</f>
        <v>-10.859375</v>
      </c>
      <c r="O166" s="10">
        <f>INDEX('Paste Calib Data'!$1:$1048576,MATCH($A$160,'Paste Calib Data'!$A:$A,0)+(ROW()-ROW($A$160)),COLUMN())</f>
        <v>-10.859375</v>
      </c>
      <c r="P166" s="10">
        <f>INDEX('Paste Calib Data'!$1:$1048576,MATCH($A$160,'Paste Calib Data'!$A:$A,0)+(ROW()-ROW($A$160)),COLUMN())</f>
        <v>-10.976563000000001</v>
      </c>
      <c r="Q166" s="11">
        <f>INDEX('Paste Calib Data'!$1:$1048576,MATCH($A$160,'Paste Calib Data'!$A:$A,0)+(ROW()-ROW($A$160)),COLUMN())</f>
        <v>-11.09375</v>
      </c>
      <c r="R166" s="21">
        <f t="shared" si="12"/>
        <v>-11.09375</v>
      </c>
    </row>
    <row r="167" spans="1:18" x14ac:dyDescent="0.25">
      <c r="A167" s="7">
        <f>INDEX('Paste Calib Data'!$1:$1048576,MATCH($A$160,'Paste Calib Data'!$A:$A,0)+(ROW()-ROW($A$160)),COLUMN())</f>
        <v>1200</v>
      </c>
      <c r="B167" s="10">
        <f>INDEX('Paste Calib Data'!$1:$1048576,MATCH($A$160,'Paste Calib Data'!$A:$A,0)+(ROW()-ROW($A$160)),COLUMN())</f>
        <v>8.0078130000000005</v>
      </c>
      <c r="C167" s="10">
        <f>INDEX('Paste Calib Data'!$1:$1048576,MATCH($A$160,'Paste Calib Data'!$A:$A,0)+(ROW()-ROW($A$160)),COLUMN())</f>
        <v>7.890625</v>
      </c>
      <c r="D167" s="10">
        <f>INDEX('Paste Calib Data'!$1:$1048576,MATCH($A$160,'Paste Calib Data'!$A:$A,0)+(ROW()-ROW($A$160)),COLUMN())</f>
        <v>7.1875</v>
      </c>
      <c r="E167" s="10">
        <f>INDEX('Paste Calib Data'!$1:$1048576,MATCH($A$160,'Paste Calib Data'!$A:$A,0)+(ROW()-ROW($A$160)),COLUMN())</f>
        <v>4.9609379999999996</v>
      </c>
      <c r="F167" s="10">
        <f>INDEX('Paste Calib Data'!$1:$1048576,MATCH($A$160,'Paste Calib Data'!$A:$A,0)+(ROW()-ROW($A$160)),COLUMN())</f>
        <v>-1.71875</v>
      </c>
      <c r="G167" s="10">
        <f>INDEX('Paste Calib Data'!$1:$1048576,MATCH($A$160,'Paste Calib Data'!$A:$A,0)+(ROW()-ROW($A$160)),COLUMN())</f>
        <v>-5</v>
      </c>
      <c r="H167" s="10">
        <f>INDEX('Paste Calib Data'!$1:$1048576,MATCH($A$160,'Paste Calib Data'!$A:$A,0)+(ROW()-ROW($A$160)),COLUMN())</f>
        <v>-6.5234379999999996</v>
      </c>
      <c r="I167" s="10">
        <f>INDEX('Paste Calib Data'!$1:$1048576,MATCH($A$160,'Paste Calib Data'!$A:$A,0)+(ROW()-ROW($A$160)),COLUMN())</f>
        <v>-6.7578129999999996</v>
      </c>
      <c r="J167" s="10">
        <f>INDEX('Paste Calib Data'!$1:$1048576,MATCH($A$160,'Paste Calib Data'!$A:$A,0)+(ROW()-ROW($A$160)),COLUMN())</f>
        <v>-6.7578129999999996</v>
      </c>
      <c r="K167" s="10">
        <f>INDEX('Paste Calib Data'!$1:$1048576,MATCH($A$160,'Paste Calib Data'!$A:$A,0)+(ROW()-ROW($A$160)),COLUMN())</f>
        <v>-7.2265629999999996</v>
      </c>
      <c r="L167" s="10">
        <f>INDEX('Paste Calib Data'!$1:$1048576,MATCH($A$160,'Paste Calib Data'!$A:$A,0)+(ROW()-ROW($A$160)),COLUMN())</f>
        <v>-7.9296879999999996</v>
      </c>
      <c r="M167" s="10">
        <f>INDEX('Paste Calib Data'!$1:$1048576,MATCH($A$160,'Paste Calib Data'!$A:$A,0)+(ROW()-ROW($A$160)),COLUMN())</f>
        <v>-8.3984380000000005</v>
      </c>
      <c r="N167" s="10">
        <f>INDEX('Paste Calib Data'!$1:$1048576,MATCH($A$160,'Paste Calib Data'!$A:$A,0)+(ROW()-ROW($A$160)),COLUMN())</f>
        <v>-8.6328130000000005</v>
      </c>
      <c r="O167" s="10">
        <f>INDEX('Paste Calib Data'!$1:$1048576,MATCH($A$160,'Paste Calib Data'!$A:$A,0)+(ROW()-ROW($A$160)),COLUMN())</f>
        <v>-8.8671880000000005</v>
      </c>
      <c r="P167" s="10">
        <f>INDEX('Paste Calib Data'!$1:$1048576,MATCH($A$160,'Paste Calib Data'!$A:$A,0)+(ROW()-ROW($A$160)),COLUMN())</f>
        <v>-8.984375</v>
      </c>
      <c r="Q167" s="11">
        <f>INDEX('Paste Calib Data'!$1:$1048576,MATCH($A$160,'Paste Calib Data'!$A:$A,0)+(ROW()-ROW($A$160)),COLUMN())</f>
        <v>-9.21875</v>
      </c>
      <c r="R167" s="21">
        <f t="shared" si="12"/>
        <v>-9.21875</v>
      </c>
    </row>
    <row r="168" spans="1:18" x14ac:dyDescent="0.25">
      <c r="A168" s="7">
        <f>INDEX('Paste Calib Data'!$1:$1048576,MATCH($A$160,'Paste Calib Data'!$A:$A,0)+(ROW()-ROW($A$160)),COLUMN())</f>
        <v>1400</v>
      </c>
      <c r="B168" s="10">
        <f>INDEX('Paste Calib Data'!$1:$1048576,MATCH($A$160,'Paste Calib Data'!$A:$A,0)+(ROW()-ROW($A$160)),COLUMN())</f>
        <v>8.0078130000000005</v>
      </c>
      <c r="C168" s="10">
        <f>INDEX('Paste Calib Data'!$1:$1048576,MATCH($A$160,'Paste Calib Data'!$A:$A,0)+(ROW()-ROW($A$160)),COLUMN())</f>
        <v>7.890625</v>
      </c>
      <c r="D168" s="10">
        <f>INDEX('Paste Calib Data'!$1:$1048576,MATCH($A$160,'Paste Calib Data'!$A:$A,0)+(ROW()-ROW($A$160)),COLUMN())</f>
        <v>7.1875</v>
      </c>
      <c r="E168" s="10">
        <f>INDEX('Paste Calib Data'!$1:$1048576,MATCH($A$160,'Paste Calib Data'!$A:$A,0)+(ROW()-ROW($A$160)),COLUMN())</f>
        <v>6.953125</v>
      </c>
      <c r="F168" s="10">
        <f>INDEX('Paste Calib Data'!$1:$1048576,MATCH($A$160,'Paste Calib Data'!$A:$A,0)+(ROW()-ROW($A$160)),COLUMN())</f>
        <v>2.03125</v>
      </c>
      <c r="G168" s="10">
        <f>INDEX('Paste Calib Data'!$1:$1048576,MATCH($A$160,'Paste Calib Data'!$A:$A,0)+(ROW()-ROW($A$160)),COLUMN())</f>
        <v>-2.5390630000000001</v>
      </c>
      <c r="H168" s="10">
        <f>INDEX('Paste Calib Data'!$1:$1048576,MATCH($A$160,'Paste Calib Data'!$A:$A,0)+(ROW()-ROW($A$160)),COLUMN())</f>
        <v>-5</v>
      </c>
      <c r="I168" s="10">
        <f>INDEX('Paste Calib Data'!$1:$1048576,MATCH($A$160,'Paste Calib Data'!$A:$A,0)+(ROW()-ROW($A$160)),COLUMN())</f>
        <v>-4.6484379999999996</v>
      </c>
      <c r="J168" s="10">
        <f>INDEX('Paste Calib Data'!$1:$1048576,MATCH($A$160,'Paste Calib Data'!$A:$A,0)+(ROW()-ROW($A$160)),COLUMN())</f>
        <v>-4.6484379999999996</v>
      </c>
      <c r="K168" s="10">
        <f>INDEX('Paste Calib Data'!$1:$1048576,MATCH($A$160,'Paste Calib Data'!$A:$A,0)+(ROW()-ROW($A$160)),COLUMN())</f>
        <v>-4.6484379999999996</v>
      </c>
      <c r="L168" s="10">
        <f>INDEX('Paste Calib Data'!$1:$1048576,MATCH($A$160,'Paste Calib Data'!$A:$A,0)+(ROW()-ROW($A$160)),COLUMN())</f>
        <v>-4.1796879999999996</v>
      </c>
      <c r="M168" s="10">
        <f>INDEX('Paste Calib Data'!$1:$1048576,MATCH($A$160,'Paste Calib Data'!$A:$A,0)+(ROW()-ROW($A$160)),COLUMN())</f>
        <v>-4.1796879999999996</v>
      </c>
      <c r="N168" s="10">
        <f>INDEX('Paste Calib Data'!$1:$1048576,MATCH($A$160,'Paste Calib Data'!$A:$A,0)+(ROW()-ROW($A$160)),COLUMN())</f>
        <v>-4.296875</v>
      </c>
      <c r="O168" s="10">
        <f>INDEX('Paste Calib Data'!$1:$1048576,MATCH($A$160,'Paste Calib Data'!$A:$A,0)+(ROW()-ROW($A$160)),COLUMN())</f>
        <v>-4.296875</v>
      </c>
      <c r="P168" s="10">
        <f>INDEX('Paste Calib Data'!$1:$1048576,MATCH($A$160,'Paste Calib Data'!$A:$A,0)+(ROW()-ROW($A$160)),COLUMN())</f>
        <v>-4.296875</v>
      </c>
      <c r="Q168" s="11">
        <f>INDEX('Paste Calib Data'!$1:$1048576,MATCH($A$160,'Paste Calib Data'!$A:$A,0)+(ROW()-ROW($A$160)),COLUMN())</f>
        <v>-4.296875</v>
      </c>
      <c r="R168" s="21">
        <f t="shared" si="12"/>
        <v>-4.296875</v>
      </c>
    </row>
    <row r="169" spans="1:18" x14ac:dyDescent="0.25">
      <c r="A169" s="7">
        <f>INDEX('Paste Calib Data'!$1:$1048576,MATCH($A$160,'Paste Calib Data'!$A:$A,0)+(ROW()-ROW($A$160)),COLUMN())</f>
        <v>1550</v>
      </c>
      <c r="B169" s="10">
        <f>INDEX('Paste Calib Data'!$1:$1048576,MATCH($A$160,'Paste Calib Data'!$A:$A,0)+(ROW()-ROW($A$160)),COLUMN())</f>
        <v>8.0078130000000005</v>
      </c>
      <c r="C169" s="10">
        <f>INDEX('Paste Calib Data'!$1:$1048576,MATCH($A$160,'Paste Calib Data'!$A:$A,0)+(ROW()-ROW($A$160)),COLUMN())</f>
        <v>7.890625</v>
      </c>
      <c r="D169" s="10">
        <f>INDEX('Paste Calib Data'!$1:$1048576,MATCH($A$160,'Paste Calib Data'!$A:$A,0)+(ROW()-ROW($A$160)),COLUMN())</f>
        <v>7.1875</v>
      </c>
      <c r="E169" s="10">
        <f>INDEX('Paste Calib Data'!$1:$1048576,MATCH($A$160,'Paste Calib Data'!$A:$A,0)+(ROW()-ROW($A$160)),COLUMN())</f>
        <v>6.953125</v>
      </c>
      <c r="F169" s="10">
        <f>INDEX('Paste Calib Data'!$1:$1048576,MATCH($A$160,'Paste Calib Data'!$A:$A,0)+(ROW()-ROW($A$160)),COLUMN())</f>
        <v>1.6796880000000001</v>
      </c>
      <c r="G169" s="10">
        <f>INDEX('Paste Calib Data'!$1:$1048576,MATCH($A$160,'Paste Calib Data'!$A:$A,0)+(ROW()-ROW($A$160)),COLUMN())</f>
        <v>-0.3125</v>
      </c>
      <c r="H169" s="10">
        <f>INDEX('Paste Calib Data'!$1:$1048576,MATCH($A$160,'Paste Calib Data'!$A:$A,0)+(ROW()-ROW($A$160)),COLUMN())</f>
        <v>-3.0078130000000001</v>
      </c>
      <c r="I169" s="10">
        <f>INDEX('Paste Calib Data'!$1:$1048576,MATCH($A$160,'Paste Calib Data'!$A:$A,0)+(ROW()-ROW($A$160)),COLUMN())</f>
        <v>-4.765625</v>
      </c>
      <c r="J169" s="10">
        <f>INDEX('Paste Calib Data'!$1:$1048576,MATCH($A$160,'Paste Calib Data'!$A:$A,0)+(ROW()-ROW($A$160)),COLUMN())</f>
        <v>-4.6484379999999996</v>
      </c>
      <c r="K169" s="10">
        <f>INDEX('Paste Calib Data'!$1:$1048576,MATCH($A$160,'Paste Calib Data'!$A:$A,0)+(ROW()-ROW($A$160)),COLUMN())</f>
        <v>-4.4140629999999996</v>
      </c>
      <c r="L169" s="10">
        <f>INDEX('Paste Calib Data'!$1:$1048576,MATCH($A$160,'Paste Calib Data'!$A:$A,0)+(ROW()-ROW($A$160)),COLUMN())</f>
        <v>-4.8828129999999996</v>
      </c>
      <c r="M169" s="10">
        <f>INDEX('Paste Calib Data'!$1:$1048576,MATCH($A$160,'Paste Calib Data'!$A:$A,0)+(ROW()-ROW($A$160)),COLUMN())</f>
        <v>-5.46875</v>
      </c>
      <c r="N169" s="10">
        <f>INDEX('Paste Calib Data'!$1:$1048576,MATCH($A$160,'Paste Calib Data'!$A:$A,0)+(ROW()-ROW($A$160)),COLUMN())</f>
        <v>-4.296875</v>
      </c>
      <c r="O169" s="10">
        <f>INDEX('Paste Calib Data'!$1:$1048576,MATCH($A$160,'Paste Calib Data'!$A:$A,0)+(ROW()-ROW($A$160)),COLUMN())</f>
        <v>-4.296875</v>
      </c>
      <c r="P169" s="10">
        <f>INDEX('Paste Calib Data'!$1:$1048576,MATCH($A$160,'Paste Calib Data'!$A:$A,0)+(ROW()-ROW($A$160)),COLUMN())</f>
        <v>-4.296875</v>
      </c>
      <c r="Q169" s="11">
        <f>INDEX('Paste Calib Data'!$1:$1048576,MATCH($A$160,'Paste Calib Data'!$A:$A,0)+(ROW()-ROW($A$160)),COLUMN())</f>
        <v>-4.296875</v>
      </c>
      <c r="R169" s="21">
        <f t="shared" si="12"/>
        <v>-4.296875</v>
      </c>
    </row>
    <row r="170" spans="1:18" x14ac:dyDescent="0.25">
      <c r="A170" s="7">
        <f>INDEX('Paste Calib Data'!$1:$1048576,MATCH($A$160,'Paste Calib Data'!$A:$A,0)+(ROW()-ROW($A$160)),COLUMN())</f>
        <v>1700</v>
      </c>
      <c r="B170" s="10">
        <f>INDEX('Paste Calib Data'!$1:$1048576,MATCH($A$160,'Paste Calib Data'!$A:$A,0)+(ROW()-ROW($A$160)),COLUMN())</f>
        <v>8.0078130000000005</v>
      </c>
      <c r="C170" s="10">
        <f>INDEX('Paste Calib Data'!$1:$1048576,MATCH($A$160,'Paste Calib Data'!$A:$A,0)+(ROW()-ROW($A$160)),COLUMN())</f>
        <v>7.890625</v>
      </c>
      <c r="D170" s="10">
        <f>INDEX('Paste Calib Data'!$1:$1048576,MATCH($A$160,'Paste Calib Data'!$A:$A,0)+(ROW()-ROW($A$160)),COLUMN())</f>
        <v>8.4765630000000005</v>
      </c>
      <c r="E170" s="10">
        <f>INDEX('Paste Calib Data'!$1:$1048576,MATCH($A$160,'Paste Calib Data'!$A:$A,0)+(ROW()-ROW($A$160)),COLUMN())</f>
        <v>8.9453130000000005</v>
      </c>
      <c r="F170" s="10">
        <f>INDEX('Paste Calib Data'!$1:$1048576,MATCH($A$160,'Paste Calib Data'!$A:$A,0)+(ROW()-ROW($A$160)),COLUMN())</f>
        <v>4.0234379999999996</v>
      </c>
      <c r="G170" s="10">
        <f>INDEX('Paste Calib Data'!$1:$1048576,MATCH($A$160,'Paste Calib Data'!$A:$A,0)+(ROW()-ROW($A$160)),COLUMN())</f>
        <v>-0.546875</v>
      </c>
      <c r="H170" s="10">
        <f>INDEX('Paste Calib Data'!$1:$1048576,MATCH($A$160,'Paste Calib Data'!$A:$A,0)+(ROW()-ROW($A$160)),COLUMN())</f>
        <v>-1.484375</v>
      </c>
      <c r="I170" s="10">
        <f>INDEX('Paste Calib Data'!$1:$1048576,MATCH($A$160,'Paste Calib Data'!$A:$A,0)+(ROW()-ROW($A$160)),COLUMN())</f>
        <v>-4.296875</v>
      </c>
      <c r="J170" s="10">
        <f>INDEX('Paste Calib Data'!$1:$1048576,MATCH($A$160,'Paste Calib Data'!$A:$A,0)+(ROW()-ROW($A$160)),COLUMN())</f>
        <v>-4.8828129999999996</v>
      </c>
      <c r="K170" s="10">
        <f>INDEX('Paste Calib Data'!$1:$1048576,MATCH($A$160,'Paste Calib Data'!$A:$A,0)+(ROW()-ROW($A$160)),COLUMN())</f>
        <v>-5.46875</v>
      </c>
      <c r="L170" s="10">
        <f>INDEX('Paste Calib Data'!$1:$1048576,MATCH($A$160,'Paste Calib Data'!$A:$A,0)+(ROW()-ROW($A$160)),COLUMN())</f>
        <v>-6.40625</v>
      </c>
      <c r="M170" s="10">
        <f>INDEX('Paste Calib Data'!$1:$1048576,MATCH($A$160,'Paste Calib Data'!$A:$A,0)+(ROW()-ROW($A$160)),COLUMN())</f>
        <v>-7.109375</v>
      </c>
      <c r="N170" s="10">
        <f>INDEX('Paste Calib Data'!$1:$1048576,MATCH($A$160,'Paste Calib Data'!$A:$A,0)+(ROW()-ROW($A$160)),COLUMN())</f>
        <v>-6.0546879999999996</v>
      </c>
      <c r="O170" s="10">
        <f>INDEX('Paste Calib Data'!$1:$1048576,MATCH($A$160,'Paste Calib Data'!$A:$A,0)+(ROW()-ROW($A$160)),COLUMN())</f>
        <v>-5.703125</v>
      </c>
      <c r="P170" s="10">
        <f>INDEX('Paste Calib Data'!$1:$1048576,MATCH($A$160,'Paste Calib Data'!$A:$A,0)+(ROW()-ROW($A$160)),COLUMN())</f>
        <v>-5.703125</v>
      </c>
      <c r="Q170" s="11">
        <f>INDEX('Paste Calib Data'!$1:$1048576,MATCH($A$160,'Paste Calib Data'!$A:$A,0)+(ROW()-ROW($A$160)),COLUMN())</f>
        <v>-5.703125</v>
      </c>
      <c r="R170" s="21">
        <f t="shared" si="12"/>
        <v>-5.703125</v>
      </c>
    </row>
    <row r="171" spans="1:18" x14ac:dyDescent="0.25">
      <c r="A171" s="7">
        <f>INDEX('Paste Calib Data'!$1:$1048576,MATCH($A$160,'Paste Calib Data'!$A:$A,0)+(ROW()-ROW($A$160)),COLUMN())</f>
        <v>1800</v>
      </c>
      <c r="B171" s="10">
        <f>INDEX('Paste Calib Data'!$1:$1048576,MATCH($A$160,'Paste Calib Data'!$A:$A,0)+(ROW()-ROW($A$160)),COLUMN())</f>
        <v>8.0078130000000005</v>
      </c>
      <c r="C171" s="10">
        <f>INDEX('Paste Calib Data'!$1:$1048576,MATCH($A$160,'Paste Calib Data'!$A:$A,0)+(ROW()-ROW($A$160)),COLUMN())</f>
        <v>7.890625</v>
      </c>
      <c r="D171" s="10">
        <f>INDEX('Paste Calib Data'!$1:$1048576,MATCH($A$160,'Paste Calib Data'!$A:$A,0)+(ROW()-ROW($A$160)),COLUMN())</f>
        <v>8.4765630000000005</v>
      </c>
      <c r="E171" s="10">
        <f>INDEX('Paste Calib Data'!$1:$1048576,MATCH($A$160,'Paste Calib Data'!$A:$A,0)+(ROW()-ROW($A$160)),COLUMN())</f>
        <v>8.9453130000000005</v>
      </c>
      <c r="F171" s="10">
        <f>INDEX('Paste Calib Data'!$1:$1048576,MATCH($A$160,'Paste Calib Data'!$A:$A,0)+(ROW()-ROW($A$160)),COLUMN())</f>
        <v>5.546875</v>
      </c>
      <c r="G171" s="10">
        <f>INDEX('Paste Calib Data'!$1:$1048576,MATCH($A$160,'Paste Calib Data'!$A:$A,0)+(ROW()-ROW($A$160)),COLUMN())</f>
        <v>3.9063000000000001E-2</v>
      </c>
      <c r="H171" s="10">
        <f>INDEX('Paste Calib Data'!$1:$1048576,MATCH($A$160,'Paste Calib Data'!$A:$A,0)+(ROW()-ROW($A$160)),COLUMN())</f>
        <v>-1.484375</v>
      </c>
      <c r="I171" s="10">
        <f>INDEX('Paste Calib Data'!$1:$1048576,MATCH($A$160,'Paste Calib Data'!$A:$A,0)+(ROW()-ROW($A$160)),COLUMN())</f>
        <v>-3.4765630000000001</v>
      </c>
      <c r="J171" s="10">
        <f>INDEX('Paste Calib Data'!$1:$1048576,MATCH($A$160,'Paste Calib Data'!$A:$A,0)+(ROW()-ROW($A$160)),COLUMN())</f>
        <v>-4.6484379999999996</v>
      </c>
      <c r="K171" s="10">
        <f>INDEX('Paste Calib Data'!$1:$1048576,MATCH($A$160,'Paste Calib Data'!$A:$A,0)+(ROW()-ROW($A$160)),COLUMN())</f>
        <v>-5.234375</v>
      </c>
      <c r="L171" s="10">
        <f>INDEX('Paste Calib Data'!$1:$1048576,MATCH($A$160,'Paste Calib Data'!$A:$A,0)+(ROW()-ROW($A$160)),COLUMN())</f>
        <v>-6.5234379999999996</v>
      </c>
      <c r="M171" s="10">
        <f>INDEX('Paste Calib Data'!$1:$1048576,MATCH($A$160,'Paste Calib Data'!$A:$A,0)+(ROW()-ROW($A$160)),COLUMN())</f>
        <v>-7.34375</v>
      </c>
      <c r="N171" s="10">
        <f>INDEX('Paste Calib Data'!$1:$1048576,MATCH($A$160,'Paste Calib Data'!$A:$A,0)+(ROW()-ROW($A$160)),COLUMN())</f>
        <v>-6.2890629999999996</v>
      </c>
      <c r="O171" s="10">
        <f>INDEX('Paste Calib Data'!$1:$1048576,MATCH($A$160,'Paste Calib Data'!$A:$A,0)+(ROW()-ROW($A$160)),COLUMN())</f>
        <v>-6.2890629999999996</v>
      </c>
      <c r="P171" s="10">
        <f>INDEX('Paste Calib Data'!$1:$1048576,MATCH($A$160,'Paste Calib Data'!$A:$A,0)+(ROW()-ROW($A$160)),COLUMN())</f>
        <v>-6.2890629999999996</v>
      </c>
      <c r="Q171" s="11">
        <f>INDEX('Paste Calib Data'!$1:$1048576,MATCH($A$160,'Paste Calib Data'!$A:$A,0)+(ROW()-ROW($A$160)),COLUMN())</f>
        <v>-6.2890629999999996</v>
      </c>
      <c r="R171" s="21">
        <f t="shared" si="12"/>
        <v>-6.2890629999999996</v>
      </c>
    </row>
    <row r="172" spans="1:18" x14ac:dyDescent="0.25">
      <c r="A172" s="7">
        <f>INDEX('Paste Calib Data'!$1:$1048576,MATCH($A$160,'Paste Calib Data'!$A:$A,0)+(ROW()-ROW($A$160)),COLUMN())</f>
        <v>2000</v>
      </c>
      <c r="B172" s="10">
        <f>INDEX('Paste Calib Data'!$1:$1048576,MATCH($A$160,'Paste Calib Data'!$A:$A,0)+(ROW()-ROW($A$160)),COLUMN())</f>
        <v>4.9609379999999996</v>
      </c>
      <c r="C172" s="10">
        <f>INDEX('Paste Calib Data'!$1:$1048576,MATCH($A$160,'Paste Calib Data'!$A:$A,0)+(ROW()-ROW($A$160)),COLUMN())</f>
        <v>4.9609379999999996</v>
      </c>
      <c r="D172" s="10">
        <f>INDEX('Paste Calib Data'!$1:$1048576,MATCH($A$160,'Paste Calib Data'!$A:$A,0)+(ROW()-ROW($A$160)),COLUMN())</f>
        <v>6.953125</v>
      </c>
      <c r="E172" s="10">
        <f>INDEX('Paste Calib Data'!$1:$1048576,MATCH($A$160,'Paste Calib Data'!$A:$A,0)+(ROW()-ROW($A$160)),COLUMN())</f>
        <v>8.9453130000000005</v>
      </c>
      <c r="F172" s="10">
        <f>INDEX('Paste Calib Data'!$1:$1048576,MATCH($A$160,'Paste Calib Data'!$A:$A,0)+(ROW()-ROW($A$160)),COLUMN())</f>
        <v>5.546875</v>
      </c>
      <c r="G172" s="10">
        <f>INDEX('Paste Calib Data'!$1:$1048576,MATCH($A$160,'Paste Calib Data'!$A:$A,0)+(ROW()-ROW($A$160)),COLUMN())</f>
        <v>0.50781299999999996</v>
      </c>
      <c r="H172" s="10">
        <f>INDEX('Paste Calib Data'!$1:$1048576,MATCH($A$160,'Paste Calib Data'!$A:$A,0)+(ROW()-ROW($A$160)),COLUMN())</f>
        <v>3.9063000000000001E-2</v>
      </c>
      <c r="I172" s="10">
        <f>INDEX('Paste Calib Data'!$1:$1048576,MATCH($A$160,'Paste Calib Data'!$A:$A,0)+(ROW()-ROW($A$160)),COLUMN())</f>
        <v>-1.953125</v>
      </c>
      <c r="J172" s="10">
        <f>INDEX('Paste Calib Data'!$1:$1048576,MATCH($A$160,'Paste Calib Data'!$A:$A,0)+(ROW()-ROW($A$160)),COLUMN())</f>
        <v>-4.4140629999999996</v>
      </c>
      <c r="K172" s="10">
        <f>INDEX('Paste Calib Data'!$1:$1048576,MATCH($A$160,'Paste Calib Data'!$A:$A,0)+(ROW()-ROW($A$160)),COLUMN())</f>
        <v>-6.9921879999999996</v>
      </c>
      <c r="L172" s="10">
        <f>INDEX('Paste Calib Data'!$1:$1048576,MATCH($A$160,'Paste Calib Data'!$A:$A,0)+(ROW()-ROW($A$160)),COLUMN())</f>
        <v>-7.2265629999999996</v>
      </c>
      <c r="M172" s="10">
        <f>INDEX('Paste Calib Data'!$1:$1048576,MATCH($A$160,'Paste Calib Data'!$A:$A,0)+(ROW()-ROW($A$160)),COLUMN())</f>
        <v>-7.2265629999999996</v>
      </c>
      <c r="N172" s="10">
        <f>INDEX('Paste Calib Data'!$1:$1048576,MATCH($A$160,'Paste Calib Data'!$A:$A,0)+(ROW()-ROW($A$160)),COLUMN())</f>
        <v>-7.109375</v>
      </c>
      <c r="O172" s="10">
        <f>INDEX('Paste Calib Data'!$1:$1048576,MATCH($A$160,'Paste Calib Data'!$A:$A,0)+(ROW()-ROW($A$160)),COLUMN())</f>
        <v>-7.109375</v>
      </c>
      <c r="P172" s="10">
        <f>INDEX('Paste Calib Data'!$1:$1048576,MATCH($A$160,'Paste Calib Data'!$A:$A,0)+(ROW()-ROW($A$160)),COLUMN())</f>
        <v>-6.2890629999999996</v>
      </c>
      <c r="Q172" s="11">
        <f>INDEX('Paste Calib Data'!$1:$1048576,MATCH($A$160,'Paste Calib Data'!$A:$A,0)+(ROW()-ROW($A$160)),COLUMN())</f>
        <v>-5.8203129999999996</v>
      </c>
      <c r="R172" s="21">
        <f t="shared" si="12"/>
        <v>-5.8203129999999996</v>
      </c>
    </row>
    <row r="173" spans="1:18" x14ac:dyDescent="0.25">
      <c r="A173" s="7">
        <f>INDEX('Paste Calib Data'!$1:$1048576,MATCH($A$160,'Paste Calib Data'!$A:$A,0)+(ROW()-ROW($A$160)),COLUMN())</f>
        <v>2200</v>
      </c>
      <c r="B173" s="10">
        <f>INDEX('Paste Calib Data'!$1:$1048576,MATCH($A$160,'Paste Calib Data'!$A:$A,0)+(ROW()-ROW($A$160)),COLUMN())</f>
        <v>4.4921879999999996</v>
      </c>
      <c r="C173" s="10">
        <f>INDEX('Paste Calib Data'!$1:$1048576,MATCH($A$160,'Paste Calib Data'!$A:$A,0)+(ROW()-ROW($A$160)),COLUMN())</f>
        <v>2.03125</v>
      </c>
      <c r="D173" s="10">
        <f>INDEX('Paste Calib Data'!$1:$1048576,MATCH($A$160,'Paste Calib Data'!$A:$A,0)+(ROW()-ROW($A$160)),COLUMN())</f>
        <v>0.97656299999999996</v>
      </c>
      <c r="E173" s="10">
        <f>INDEX('Paste Calib Data'!$1:$1048576,MATCH($A$160,'Paste Calib Data'!$A:$A,0)+(ROW()-ROW($A$160)),COLUMN())</f>
        <v>3.9063000000000001E-2</v>
      </c>
      <c r="F173" s="10">
        <f>INDEX('Paste Calib Data'!$1:$1048576,MATCH($A$160,'Paste Calib Data'!$A:$A,0)+(ROW()-ROW($A$160)),COLUMN())</f>
        <v>-2.1875</v>
      </c>
      <c r="G173" s="10">
        <f>INDEX('Paste Calib Data'!$1:$1048576,MATCH($A$160,'Paste Calib Data'!$A:$A,0)+(ROW()-ROW($A$160)),COLUMN())</f>
        <v>-3.2421880000000001</v>
      </c>
      <c r="H173" s="10">
        <f>INDEX('Paste Calib Data'!$1:$1048576,MATCH($A$160,'Paste Calib Data'!$A:$A,0)+(ROW()-ROW($A$160)),COLUMN())</f>
        <v>-5</v>
      </c>
      <c r="I173" s="10">
        <f>INDEX('Paste Calib Data'!$1:$1048576,MATCH($A$160,'Paste Calib Data'!$A:$A,0)+(ROW()-ROW($A$160)),COLUMN())</f>
        <v>-6.0546879999999996</v>
      </c>
      <c r="J173" s="10">
        <f>INDEX('Paste Calib Data'!$1:$1048576,MATCH($A$160,'Paste Calib Data'!$A:$A,0)+(ROW()-ROW($A$160)),COLUMN())</f>
        <v>-8.046875</v>
      </c>
      <c r="K173" s="10">
        <f>INDEX('Paste Calib Data'!$1:$1048576,MATCH($A$160,'Paste Calib Data'!$A:$A,0)+(ROW()-ROW($A$160)),COLUMN())</f>
        <v>-8.046875</v>
      </c>
      <c r="L173" s="10">
        <f>INDEX('Paste Calib Data'!$1:$1048576,MATCH($A$160,'Paste Calib Data'!$A:$A,0)+(ROW()-ROW($A$160)),COLUMN())</f>
        <v>-8.046875</v>
      </c>
      <c r="M173" s="10">
        <f>INDEX('Paste Calib Data'!$1:$1048576,MATCH($A$160,'Paste Calib Data'!$A:$A,0)+(ROW()-ROW($A$160)),COLUMN())</f>
        <v>-6.9921879999999996</v>
      </c>
      <c r="N173" s="10">
        <f>INDEX('Paste Calib Data'!$1:$1048576,MATCH($A$160,'Paste Calib Data'!$A:$A,0)+(ROW()-ROW($A$160)),COLUMN())</f>
        <v>-6.0546879999999996</v>
      </c>
      <c r="O173" s="10">
        <f>INDEX('Paste Calib Data'!$1:$1048576,MATCH($A$160,'Paste Calib Data'!$A:$A,0)+(ROW()-ROW($A$160)),COLUMN())</f>
        <v>-5.5859379999999996</v>
      </c>
      <c r="P173" s="10">
        <f>INDEX('Paste Calib Data'!$1:$1048576,MATCH($A$160,'Paste Calib Data'!$A:$A,0)+(ROW()-ROW($A$160)),COLUMN())</f>
        <v>-4.296875</v>
      </c>
      <c r="Q173" s="11">
        <f>INDEX('Paste Calib Data'!$1:$1048576,MATCH($A$160,'Paste Calib Data'!$A:$A,0)+(ROW()-ROW($A$160)),COLUMN())</f>
        <v>-3.828125</v>
      </c>
      <c r="R173" s="21">
        <f t="shared" si="12"/>
        <v>-3.828125</v>
      </c>
    </row>
    <row r="174" spans="1:18" x14ac:dyDescent="0.25">
      <c r="A174" s="7">
        <f>INDEX('Paste Calib Data'!$1:$1048576,MATCH($A$160,'Paste Calib Data'!$A:$A,0)+(ROW()-ROW($A$160)),COLUMN())</f>
        <v>2400</v>
      </c>
      <c r="B174" s="10">
        <f>INDEX('Paste Calib Data'!$1:$1048576,MATCH($A$160,'Paste Calib Data'!$A:$A,0)+(ROW()-ROW($A$160)),COLUMN())</f>
        <v>4.0234379999999996</v>
      </c>
      <c r="C174" s="10">
        <f>INDEX('Paste Calib Data'!$1:$1048576,MATCH($A$160,'Paste Calib Data'!$A:$A,0)+(ROW()-ROW($A$160)),COLUMN())</f>
        <v>3.9063000000000001E-2</v>
      </c>
      <c r="D174" s="10">
        <f>INDEX('Paste Calib Data'!$1:$1048576,MATCH($A$160,'Paste Calib Data'!$A:$A,0)+(ROW()-ROW($A$160)),COLUMN())</f>
        <v>-3.0078130000000001</v>
      </c>
      <c r="E174" s="10">
        <f>INDEX('Paste Calib Data'!$1:$1048576,MATCH($A$160,'Paste Calib Data'!$A:$A,0)+(ROW()-ROW($A$160)),COLUMN())</f>
        <v>-5.46875</v>
      </c>
      <c r="F174" s="10">
        <f>INDEX('Paste Calib Data'!$1:$1048576,MATCH($A$160,'Paste Calib Data'!$A:$A,0)+(ROW()-ROW($A$160)),COLUMN())</f>
        <v>-6.9921879999999996</v>
      </c>
      <c r="G174" s="10">
        <f>INDEX('Paste Calib Data'!$1:$1048576,MATCH($A$160,'Paste Calib Data'!$A:$A,0)+(ROW()-ROW($A$160)),COLUMN())</f>
        <v>-7.8125</v>
      </c>
      <c r="H174" s="10">
        <f>INDEX('Paste Calib Data'!$1:$1048576,MATCH($A$160,'Paste Calib Data'!$A:$A,0)+(ROW()-ROW($A$160)),COLUMN())</f>
        <v>-8.984375</v>
      </c>
      <c r="I174" s="10">
        <f>INDEX('Paste Calib Data'!$1:$1048576,MATCH($A$160,'Paste Calib Data'!$A:$A,0)+(ROW()-ROW($A$160)),COLUMN())</f>
        <v>-9.453125</v>
      </c>
      <c r="J174" s="10">
        <f>INDEX('Paste Calib Data'!$1:$1048576,MATCH($A$160,'Paste Calib Data'!$A:$A,0)+(ROW()-ROW($A$160)),COLUMN())</f>
        <v>-9.453125</v>
      </c>
      <c r="K174" s="10">
        <f>INDEX('Paste Calib Data'!$1:$1048576,MATCH($A$160,'Paste Calib Data'!$A:$A,0)+(ROW()-ROW($A$160)),COLUMN())</f>
        <v>-8.984375</v>
      </c>
      <c r="L174" s="10">
        <f>INDEX('Paste Calib Data'!$1:$1048576,MATCH($A$160,'Paste Calib Data'!$A:$A,0)+(ROW()-ROW($A$160)),COLUMN())</f>
        <v>-8.046875</v>
      </c>
      <c r="M174" s="10">
        <f>INDEX('Paste Calib Data'!$1:$1048576,MATCH($A$160,'Paste Calib Data'!$A:$A,0)+(ROW()-ROW($A$160)),COLUMN())</f>
        <v>-6.9921879999999996</v>
      </c>
      <c r="N174" s="10">
        <f>INDEX('Paste Calib Data'!$1:$1048576,MATCH($A$160,'Paste Calib Data'!$A:$A,0)+(ROW()-ROW($A$160)),COLUMN())</f>
        <v>-5.8203129999999996</v>
      </c>
      <c r="O174" s="10">
        <f>INDEX('Paste Calib Data'!$1:$1048576,MATCH($A$160,'Paste Calib Data'!$A:$A,0)+(ROW()-ROW($A$160)),COLUMN())</f>
        <v>-5</v>
      </c>
      <c r="P174" s="10">
        <f>INDEX('Paste Calib Data'!$1:$1048576,MATCH($A$160,'Paste Calib Data'!$A:$A,0)+(ROW()-ROW($A$160)),COLUMN())</f>
        <v>-3.125</v>
      </c>
      <c r="Q174" s="11">
        <f>INDEX('Paste Calib Data'!$1:$1048576,MATCH($A$160,'Paste Calib Data'!$A:$A,0)+(ROW()-ROW($A$160)),COLUMN())</f>
        <v>-2.421875</v>
      </c>
      <c r="R174" s="21">
        <f t="shared" si="12"/>
        <v>-2.421875</v>
      </c>
    </row>
    <row r="175" spans="1:18" x14ac:dyDescent="0.25">
      <c r="A175" s="7">
        <f>INDEX('Paste Calib Data'!$1:$1048576,MATCH($A$160,'Paste Calib Data'!$A:$A,0)+(ROW()-ROW($A$160)),COLUMN())</f>
        <v>2600</v>
      </c>
      <c r="B175" s="10">
        <f>INDEX('Paste Calib Data'!$1:$1048576,MATCH($A$160,'Paste Calib Data'!$A:$A,0)+(ROW()-ROW($A$160)),COLUMN())</f>
        <v>2.96875</v>
      </c>
      <c r="C175" s="10">
        <f>INDEX('Paste Calib Data'!$1:$1048576,MATCH($A$160,'Paste Calib Data'!$A:$A,0)+(ROW()-ROW($A$160)),COLUMN())</f>
        <v>-1.015625</v>
      </c>
      <c r="D175" s="10">
        <f>INDEX('Paste Calib Data'!$1:$1048576,MATCH($A$160,'Paste Calib Data'!$A:$A,0)+(ROW()-ROW($A$160)),COLUMN())</f>
        <v>-3.9453130000000001</v>
      </c>
      <c r="E175" s="10">
        <f>INDEX('Paste Calib Data'!$1:$1048576,MATCH($A$160,'Paste Calib Data'!$A:$A,0)+(ROW()-ROW($A$160)),COLUMN())</f>
        <v>-5.703125</v>
      </c>
      <c r="F175" s="10">
        <f>INDEX('Paste Calib Data'!$1:$1048576,MATCH($A$160,'Paste Calib Data'!$A:$A,0)+(ROW()-ROW($A$160)),COLUMN())</f>
        <v>-5.5859379999999996</v>
      </c>
      <c r="G175" s="10">
        <f>INDEX('Paste Calib Data'!$1:$1048576,MATCH($A$160,'Paste Calib Data'!$A:$A,0)+(ROW()-ROW($A$160)),COLUMN())</f>
        <v>-6.7578129999999996</v>
      </c>
      <c r="H175" s="10">
        <f>INDEX('Paste Calib Data'!$1:$1048576,MATCH($A$160,'Paste Calib Data'!$A:$A,0)+(ROW()-ROW($A$160)),COLUMN())</f>
        <v>-6.5234379999999996</v>
      </c>
      <c r="I175" s="10">
        <f>INDEX('Paste Calib Data'!$1:$1048576,MATCH($A$160,'Paste Calib Data'!$A:$A,0)+(ROW()-ROW($A$160)),COLUMN())</f>
        <v>-8.984375</v>
      </c>
      <c r="J175" s="10">
        <f>INDEX('Paste Calib Data'!$1:$1048576,MATCH($A$160,'Paste Calib Data'!$A:$A,0)+(ROW()-ROW($A$160)),COLUMN())</f>
        <v>-8.984375</v>
      </c>
      <c r="K175" s="10">
        <f>INDEX('Paste Calib Data'!$1:$1048576,MATCH($A$160,'Paste Calib Data'!$A:$A,0)+(ROW()-ROW($A$160)),COLUMN())</f>
        <v>-8.046875</v>
      </c>
      <c r="L175" s="10">
        <f>INDEX('Paste Calib Data'!$1:$1048576,MATCH($A$160,'Paste Calib Data'!$A:$A,0)+(ROW()-ROW($A$160)),COLUMN())</f>
        <v>-6.9921879999999996</v>
      </c>
      <c r="M175" s="10">
        <f>INDEX('Paste Calib Data'!$1:$1048576,MATCH($A$160,'Paste Calib Data'!$A:$A,0)+(ROW()-ROW($A$160)),COLUMN())</f>
        <v>-6.5234379999999996</v>
      </c>
      <c r="N175" s="10">
        <f>INDEX('Paste Calib Data'!$1:$1048576,MATCH($A$160,'Paste Calib Data'!$A:$A,0)+(ROW()-ROW($A$160)),COLUMN())</f>
        <v>-3.9453130000000001</v>
      </c>
      <c r="O175" s="10">
        <f>INDEX('Paste Calib Data'!$1:$1048576,MATCH($A$160,'Paste Calib Data'!$A:$A,0)+(ROW()-ROW($A$160)),COLUMN())</f>
        <v>-1.953125</v>
      </c>
      <c r="P175" s="10">
        <f>INDEX('Paste Calib Data'!$1:$1048576,MATCH($A$160,'Paste Calib Data'!$A:$A,0)+(ROW()-ROW($A$160)),COLUMN())</f>
        <v>0.15625</v>
      </c>
      <c r="Q175" s="11">
        <f>INDEX('Paste Calib Data'!$1:$1048576,MATCH($A$160,'Paste Calib Data'!$A:$A,0)+(ROW()-ROW($A$160)),COLUMN())</f>
        <v>0.74218799999999996</v>
      </c>
      <c r="R175" s="21">
        <f t="shared" si="12"/>
        <v>0.74218799999999996</v>
      </c>
    </row>
    <row r="176" spans="1:18" x14ac:dyDescent="0.25">
      <c r="A176" s="7">
        <f>INDEX('Paste Calib Data'!$1:$1048576,MATCH($A$160,'Paste Calib Data'!$A:$A,0)+(ROW()-ROW($A$160)),COLUMN())</f>
        <v>2800</v>
      </c>
      <c r="B176" s="10">
        <f>INDEX('Paste Calib Data'!$1:$1048576,MATCH($A$160,'Paste Calib Data'!$A:$A,0)+(ROW()-ROW($A$160)),COLUMN())</f>
        <v>2.96875</v>
      </c>
      <c r="C176" s="10">
        <f>INDEX('Paste Calib Data'!$1:$1048576,MATCH($A$160,'Paste Calib Data'!$A:$A,0)+(ROW()-ROW($A$160)),COLUMN())</f>
        <v>-1.015625</v>
      </c>
      <c r="D176" s="10">
        <f>INDEX('Paste Calib Data'!$1:$1048576,MATCH($A$160,'Paste Calib Data'!$A:$A,0)+(ROW()-ROW($A$160)),COLUMN())</f>
        <v>-3.7109380000000001</v>
      </c>
      <c r="E176" s="10">
        <f>INDEX('Paste Calib Data'!$1:$1048576,MATCH($A$160,'Paste Calib Data'!$A:$A,0)+(ROW()-ROW($A$160)),COLUMN())</f>
        <v>-5.8203129999999996</v>
      </c>
      <c r="F176" s="10">
        <f>INDEX('Paste Calib Data'!$1:$1048576,MATCH($A$160,'Paste Calib Data'!$A:$A,0)+(ROW()-ROW($A$160)),COLUMN())</f>
        <v>-6.0546879999999996</v>
      </c>
      <c r="G176" s="10">
        <f>INDEX('Paste Calib Data'!$1:$1048576,MATCH($A$160,'Paste Calib Data'!$A:$A,0)+(ROW()-ROW($A$160)),COLUMN())</f>
        <v>-6.640625</v>
      </c>
      <c r="H176" s="10">
        <f>INDEX('Paste Calib Data'!$1:$1048576,MATCH($A$160,'Paste Calib Data'!$A:$A,0)+(ROW()-ROW($A$160)),COLUMN())</f>
        <v>-6.171875</v>
      </c>
      <c r="I176" s="10">
        <f>INDEX('Paste Calib Data'!$1:$1048576,MATCH($A$160,'Paste Calib Data'!$A:$A,0)+(ROW()-ROW($A$160)),COLUMN())</f>
        <v>-8.515625</v>
      </c>
      <c r="J176" s="10">
        <f>INDEX('Paste Calib Data'!$1:$1048576,MATCH($A$160,'Paste Calib Data'!$A:$A,0)+(ROW()-ROW($A$160)),COLUMN())</f>
        <v>-6.9921879999999996</v>
      </c>
      <c r="K176" s="10">
        <f>INDEX('Paste Calib Data'!$1:$1048576,MATCH($A$160,'Paste Calib Data'!$A:$A,0)+(ROW()-ROW($A$160)),COLUMN())</f>
        <v>-6.9921879999999996</v>
      </c>
      <c r="L176" s="10">
        <f>INDEX('Paste Calib Data'!$1:$1048576,MATCH($A$160,'Paste Calib Data'!$A:$A,0)+(ROW()-ROW($A$160)),COLUMN())</f>
        <v>-6.0546879999999996</v>
      </c>
      <c r="M176" s="10">
        <f>INDEX('Paste Calib Data'!$1:$1048576,MATCH($A$160,'Paste Calib Data'!$A:$A,0)+(ROW()-ROW($A$160)),COLUMN())</f>
        <v>-4.53125</v>
      </c>
      <c r="N176" s="10">
        <f>INDEX('Paste Calib Data'!$1:$1048576,MATCH($A$160,'Paste Calib Data'!$A:$A,0)+(ROW()-ROW($A$160)),COLUMN())</f>
        <v>-1.953125</v>
      </c>
      <c r="O176" s="10">
        <f>INDEX('Paste Calib Data'!$1:$1048576,MATCH($A$160,'Paste Calib Data'!$A:$A,0)+(ROW()-ROW($A$160)),COLUMN())</f>
        <v>2.03125</v>
      </c>
      <c r="P176" s="10">
        <f>INDEX('Paste Calib Data'!$1:$1048576,MATCH($A$160,'Paste Calib Data'!$A:$A,0)+(ROW()-ROW($A$160)),COLUMN())</f>
        <v>5.4296879999999996</v>
      </c>
      <c r="Q176" s="11">
        <f>INDEX('Paste Calib Data'!$1:$1048576,MATCH($A$160,'Paste Calib Data'!$A:$A,0)+(ROW()-ROW($A$160)),COLUMN())</f>
        <v>6.015625</v>
      </c>
      <c r="R176" s="21">
        <f t="shared" si="12"/>
        <v>6.015625</v>
      </c>
    </row>
    <row r="177" spans="1:18" x14ac:dyDescent="0.25">
      <c r="A177" s="7">
        <f>INDEX('Paste Calib Data'!$1:$1048576,MATCH($A$160,'Paste Calib Data'!$A:$A,0)+(ROW()-ROW($A$160)),COLUMN())</f>
        <v>2900</v>
      </c>
      <c r="B177" s="10">
        <f>INDEX('Paste Calib Data'!$1:$1048576,MATCH($A$160,'Paste Calib Data'!$A:$A,0)+(ROW()-ROW($A$160)),COLUMN())</f>
        <v>-1.953125</v>
      </c>
      <c r="C177" s="10">
        <f>INDEX('Paste Calib Data'!$1:$1048576,MATCH($A$160,'Paste Calib Data'!$A:$A,0)+(ROW()-ROW($A$160)),COLUMN())</f>
        <v>-3.0078130000000001</v>
      </c>
      <c r="D177" s="10">
        <f>INDEX('Paste Calib Data'!$1:$1048576,MATCH($A$160,'Paste Calib Data'!$A:$A,0)+(ROW()-ROW($A$160)),COLUMN())</f>
        <v>-3.4765630000000001</v>
      </c>
      <c r="E177" s="10">
        <f>INDEX('Paste Calib Data'!$1:$1048576,MATCH($A$160,'Paste Calib Data'!$A:$A,0)+(ROW()-ROW($A$160)),COLUMN())</f>
        <v>-4.296875</v>
      </c>
      <c r="F177" s="10">
        <f>INDEX('Paste Calib Data'!$1:$1048576,MATCH($A$160,'Paste Calib Data'!$A:$A,0)+(ROW()-ROW($A$160)),COLUMN())</f>
        <v>-4.4140629999999996</v>
      </c>
      <c r="G177" s="10">
        <f>INDEX('Paste Calib Data'!$1:$1048576,MATCH($A$160,'Paste Calib Data'!$A:$A,0)+(ROW()-ROW($A$160)),COLUMN())</f>
        <v>-5.5859379999999996</v>
      </c>
      <c r="H177" s="10">
        <f>INDEX('Paste Calib Data'!$1:$1048576,MATCH($A$160,'Paste Calib Data'!$A:$A,0)+(ROW()-ROW($A$160)),COLUMN())</f>
        <v>-5.46875</v>
      </c>
      <c r="I177" s="10">
        <f>INDEX('Paste Calib Data'!$1:$1048576,MATCH($A$160,'Paste Calib Data'!$A:$A,0)+(ROW()-ROW($A$160)),COLUMN())</f>
        <v>-6.5234379999999996</v>
      </c>
      <c r="J177" s="10">
        <f>INDEX('Paste Calib Data'!$1:$1048576,MATCH($A$160,'Paste Calib Data'!$A:$A,0)+(ROW()-ROW($A$160)),COLUMN())</f>
        <v>-6.0546879999999996</v>
      </c>
      <c r="K177" s="10">
        <f>INDEX('Paste Calib Data'!$1:$1048576,MATCH($A$160,'Paste Calib Data'!$A:$A,0)+(ROW()-ROW($A$160)),COLUMN())</f>
        <v>-6.0546879999999996</v>
      </c>
      <c r="L177" s="10">
        <f>INDEX('Paste Calib Data'!$1:$1048576,MATCH($A$160,'Paste Calib Data'!$A:$A,0)+(ROW()-ROW($A$160)),COLUMN())</f>
        <v>-4.765625</v>
      </c>
      <c r="M177" s="10">
        <f>INDEX('Paste Calib Data'!$1:$1048576,MATCH($A$160,'Paste Calib Data'!$A:$A,0)+(ROW()-ROW($A$160)),COLUMN())</f>
        <v>-1.484375</v>
      </c>
      <c r="N177" s="10">
        <f>INDEX('Paste Calib Data'!$1:$1048576,MATCH($A$160,'Paste Calib Data'!$A:$A,0)+(ROW()-ROW($A$160)),COLUMN())</f>
        <v>2.03125</v>
      </c>
      <c r="O177" s="10">
        <f>INDEX('Paste Calib Data'!$1:$1048576,MATCH($A$160,'Paste Calib Data'!$A:$A,0)+(ROW()-ROW($A$160)),COLUMN())</f>
        <v>5.3125</v>
      </c>
      <c r="P177" s="10">
        <f>INDEX('Paste Calib Data'!$1:$1048576,MATCH($A$160,'Paste Calib Data'!$A:$A,0)+(ROW()-ROW($A$160)),COLUMN())</f>
        <v>8.2421880000000005</v>
      </c>
      <c r="Q177" s="11">
        <f>INDEX('Paste Calib Data'!$1:$1048576,MATCH($A$160,'Paste Calib Data'!$A:$A,0)+(ROW()-ROW($A$160)),COLUMN())</f>
        <v>9.1796880000000005</v>
      </c>
      <c r="R177" s="21">
        <f t="shared" si="12"/>
        <v>9.1796880000000005</v>
      </c>
    </row>
    <row r="178" spans="1:18" x14ac:dyDescent="0.25">
      <c r="A178" s="7">
        <f>INDEX('Paste Calib Data'!$1:$1048576,MATCH($A$160,'Paste Calib Data'!$A:$A,0)+(ROW()-ROW($A$160)),COLUMN())</f>
        <v>3000</v>
      </c>
      <c r="B178" s="10">
        <f>INDEX('Paste Calib Data'!$1:$1048576,MATCH($A$160,'Paste Calib Data'!$A:$A,0)+(ROW()-ROW($A$160)),COLUMN())</f>
        <v>-1.015625</v>
      </c>
      <c r="C178" s="10">
        <f>INDEX('Paste Calib Data'!$1:$1048576,MATCH($A$160,'Paste Calib Data'!$A:$A,0)+(ROW()-ROW($A$160)),COLUMN())</f>
        <v>-1.015625</v>
      </c>
      <c r="D178" s="10">
        <f>INDEX('Paste Calib Data'!$1:$1048576,MATCH($A$160,'Paste Calib Data'!$A:$A,0)+(ROW()-ROW($A$160)),COLUMN())</f>
        <v>-1.015625</v>
      </c>
      <c r="E178" s="10">
        <f>INDEX('Paste Calib Data'!$1:$1048576,MATCH($A$160,'Paste Calib Data'!$A:$A,0)+(ROW()-ROW($A$160)),COLUMN())</f>
        <v>-3.0078130000000001</v>
      </c>
      <c r="F178" s="10">
        <f>INDEX('Paste Calib Data'!$1:$1048576,MATCH($A$160,'Paste Calib Data'!$A:$A,0)+(ROW()-ROW($A$160)),COLUMN())</f>
        <v>-3.4765630000000001</v>
      </c>
      <c r="G178" s="10">
        <f>INDEX('Paste Calib Data'!$1:$1048576,MATCH($A$160,'Paste Calib Data'!$A:$A,0)+(ROW()-ROW($A$160)),COLUMN())</f>
        <v>-4.4140629999999996</v>
      </c>
      <c r="H178" s="10">
        <f>INDEX('Paste Calib Data'!$1:$1048576,MATCH($A$160,'Paste Calib Data'!$A:$A,0)+(ROW()-ROW($A$160)),COLUMN())</f>
        <v>-5.1171879999999996</v>
      </c>
      <c r="I178" s="10">
        <f>INDEX('Paste Calib Data'!$1:$1048576,MATCH($A$160,'Paste Calib Data'!$A:$A,0)+(ROW()-ROW($A$160)),COLUMN())</f>
        <v>-6.0546879999999996</v>
      </c>
      <c r="J178" s="10">
        <f>INDEX('Paste Calib Data'!$1:$1048576,MATCH($A$160,'Paste Calib Data'!$A:$A,0)+(ROW()-ROW($A$160)),COLUMN())</f>
        <v>-6.0546879999999996</v>
      </c>
      <c r="K178" s="10">
        <f>INDEX('Paste Calib Data'!$1:$1048576,MATCH($A$160,'Paste Calib Data'!$A:$A,0)+(ROW()-ROW($A$160)),COLUMN())</f>
        <v>-5.46875</v>
      </c>
      <c r="L178" s="10">
        <f>INDEX('Paste Calib Data'!$1:$1048576,MATCH($A$160,'Paste Calib Data'!$A:$A,0)+(ROW()-ROW($A$160)),COLUMN())</f>
        <v>-3.9453130000000001</v>
      </c>
      <c r="M178" s="10">
        <f>INDEX('Paste Calib Data'!$1:$1048576,MATCH($A$160,'Paste Calib Data'!$A:$A,0)+(ROW()-ROW($A$160)),COLUMN())</f>
        <v>0.50781299999999996</v>
      </c>
      <c r="N178" s="10">
        <f>INDEX('Paste Calib Data'!$1:$1048576,MATCH($A$160,'Paste Calib Data'!$A:$A,0)+(ROW()-ROW($A$160)),COLUMN())</f>
        <v>2.03125</v>
      </c>
      <c r="O178" s="10">
        <f>INDEX('Paste Calib Data'!$1:$1048576,MATCH($A$160,'Paste Calib Data'!$A:$A,0)+(ROW()-ROW($A$160)),COLUMN())</f>
        <v>4.2578129999999996</v>
      </c>
      <c r="P178" s="10">
        <f>INDEX('Paste Calib Data'!$1:$1048576,MATCH($A$160,'Paste Calib Data'!$A:$A,0)+(ROW()-ROW($A$160)),COLUMN())</f>
        <v>7.5390629999999996</v>
      </c>
      <c r="Q178" s="11">
        <f>INDEX('Paste Calib Data'!$1:$1048576,MATCH($A$160,'Paste Calib Data'!$A:$A,0)+(ROW()-ROW($A$160)),COLUMN())</f>
        <v>8.0078130000000005</v>
      </c>
      <c r="R178" s="21">
        <f t="shared" si="12"/>
        <v>8.0078130000000005</v>
      </c>
    </row>
    <row r="179" spans="1:18" x14ac:dyDescent="0.25">
      <c r="A179" s="7">
        <f>INDEX('Paste Calib Data'!$1:$1048576,MATCH($A$160,'Paste Calib Data'!$A:$A,0)+(ROW()-ROW($A$160)),COLUMN())</f>
        <v>3200</v>
      </c>
      <c r="B179" s="10">
        <f>INDEX('Paste Calib Data'!$1:$1048576,MATCH($A$160,'Paste Calib Data'!$A:$A,0)+(ROW()-ROW($A$160)),COLUMN())</f>
        <v>4.9609379999999996</v>
      </c>
      <c r="C179" s="10">
        <f>INDEX('Paste Calib Data'!$1:$1048576,MATCH($A$160,'Paste Calib Data'!$A:$A,0)+(ROW()-ROW($A$160)),COLUMN())</f>
        <v>2.03125</v>
      </c>
      <c r="D179" s="10">
        <f>INDEX('Paste Calib Data'!$1:$1048576,MATCH($A$160,'Paste Calib Data'!$A:$A,0)+(ROW()-ROW($A$160)),COLUMN())</f>
        <v>3.9063000000000001E-2</v>
      </c>
      <c r="E179" s="10">
        <f>INDEX('Paste Calib Data'!$1:$1048576,MATCH($A$160,'Paste Calib Data'!$A:$A,0)+(ROW()-ROW($A$160)),COLUMN())</f>
        <v>-2.0703130000000001</v>
      </c>
      <c r="F179" s="10">
        <f>INDEX('Paste Calib Data'!$1:$1048576,MATCH($A$160,'Paste Calib Data'!$A:$A,0)+(ROW()-ROW($A$160)),COLUMN())</f>
        <v>-3.9453130000000001</v>
      </c>
      <c r="G179" s="10">
        <f>INDEX('Paste Calib Data'!$1:$1048576,MATCH($A$160,'Paste Calib Data'!$A:$A,0)+(ROW()-ROW($A$160)),COLUMN())</f>
        <v>-3.9453130000000001</v>
      </c>
      <c r="H179" s="10">
        <f>INDEX('Paste Calib Data'!$1:$1048576,MATCH($A$160,'Paste Calib Data'!$A:$A,0)+(ROW()-ROW($A$160)),COLUMN())</f>
        <v>-3.9453130000000001</v>
      </c>
      <c r="I179" s="10">
        <f>INDEX('Paste Calib Data'!$1:$1048576,MATCH($A$160,'Paste Calib Data'!$A:$A,0)+(ROW()-ROW($A$160)),COLUMN())</f>
        <v>-3.7109380000000001</v>
      </c>
      <c r="J179" s="10">
        <f>INDEX('Paste Calib Data'!$1:$1048576,MATCH($A$160,'Paste Calib Data'!$A:$A,0)+(ROW()-ROW($A$160)),COLUMN())</f>
        <v>-3.7109380000000001</v>
      </c>
      <c r="K179" s="10">
        <f>INDEX('Paste Calib Data'!$1:$1048576,MATCH($A$160,'Paste Calib Data'!$A:$A,0)+(ROW()-ROW($A$160)),COLUMN())</f>
        <v>-3.4765630000000001</v>
      </c>
      <c r="L179" s="10">
        <f>INDEX('Paste Calib Data'!$1:$1048576,MATCH($A$160,'Paste Calib Data'!$A:$A,0)+(ROW()-ROW($A$160)),COLUMN())</f>
        <v>-0.546875</v>
      </c>
      <c r="M179" s="10">
        <f>INDEX('Paste Calib Data'!$1:$1048576,MATCH($A$160,'Paste Calib Data'!$A:$A,0)+(ROW()-ROW($A$160)),COLUMN())</f>
        <v>2.5</v>
      </c>
      <c r="N179" s="10">
        <f>INDEX('Paste Calib Data'!$1:$1048576,MATCH($A$160,'Paste Calib Data'!$A:$A,0)+(ROW()-ROW($A$160)),COLUMN())</f>
        <v>0.97656299999999996</v>
      </c>
      <c r="O179" s="10">
        <f>INDEX('Paste Calib Data'!$1:$1048576,MATCH($A$160,'Paste Calib Data'!$A:$A,0)+(ROW()-ROW($A$160)),COLUMN())</f>
        <v>0.97656299999999996</v>
      </c>
      <c r="P179" s="10">
        <f>INDEX('Paste Calib Data'!$1:$1048576,MATCH($A$160,'Paste Calib Data'!$A:$A,0)+(ROW()-ROW($A$160)),COLUMN())</f>
        <v>2.03125</v>
      </c>
      <c r="Q179" s="11">
        <f>INDEX('Paste Calib Data'!$1:$1048576,MATCH($A$160,'Paste Calib Data'!$A:$A,0)+(ROW()-ROW($A$160)),COLUMN())</f>
        <v>2.03125</v>
      </c>
      <c r="R179" s="21">
        <f t="shared" si="12"/>
        <v>2.03125</v>
      </c>
    </row>
    <row r="180" spans="1:18" x14ac:dyDescent="0.25">
      <c r="A180" s="7">
        <f>INDEX('Paste Calib Data'!$1:$1048576,MATCH($A$160,'Paste Calib Data'!$A:$A,0)+(ROW()-ROW($A$160)),COLUMN())</f>
        <v>3300</v>
      </c>
      <c r="B180" s="10">
        <f>INDEX('Paste Calib Data'!$1:$1048576,MATCH($A$160,'Paste Calib Data'!$A:$A,0)+(ROW()-ROW($A$160)),COLUMN())</f>
        <v>4.9609379999999996</v>
      </c>
      <c r="C180" s="10">
        <f>INDEX('Paste Calib Data'!$1:$1048576,MATCH($A$160,'Paste Calib Data'!$A:$A,0)+(ROW()-ROW($A$160)),COLUMN())</f>
        <v>2.03125</v>
      </c>
      <c r="D180" s="10">
        <f>INDEX('Paste Calib Data'!$1:$1048576,MATCH($A$160,'Paste Calib Data'!$A:$A,0)+(ROW()-ROW($A$160)),COLUMN())</f>
        <v>3.9063000000000001E-2</v>
      </c>
      <c r="E180" s="10">
        <f>INDEX('Paste Calib Data'!$1:$1048576,MATCH($A$160,'Paste Calib Data'!$A:$A,0)+(ROW()-ROW($A$160)),COLUMN())</f>
        <v>-2.0703130000000001</v>
      </c>
      <c r="F180" s="10">
        <f>INDEX('Paste Calib Data'!$1:$1048576,MATCH($A$160,'Paste Calib Data'!$A:$A,0)+(ROW()-ROW($A$160)),COLUMN())</f>
        <v>-3.9453130000000001</v>
      </c>
      <c r="G180" s="10">
        <f>INDEX('Paste Calib Data'!$1:$1048576,MATCH($A$160,'Paste Calib Data'!$A:$A,0)+(ROW()-ROW($A$160)),COLUMN())</f>
        <v>-3.9453130000000001</v>
      </c>
      <c r="H180" s="10">
        <f>INDEX('Paste Calib Data'!$1:$1048576,MATCH($A$160,'Paste Calib Data'!$A:$A,0)+(ROW()-ROW($A$160)),COLUMN())</f>
        <v>-3.9453130000000001</v>
      </c>
      <c r="I180" s="10">
        <f>INDEX('Paste Calib Data'!$1:$1048576,MATCH($A$160,'Paste Calib Data'!$A:$A,0)+(ROW()-ROW($A$160)),COLUMN())</f>
        <v>-3.9453130000000001</v>
      </c>
      <c r="J180" s="10">
        <f>INDEX('Paste Calib Data'!$1:$1048576,MATCH($A$160,'Paste Calib Data'!$A:$A,0)+(ROW()-ROW($A$160)),COLUMN())</f>
        <v>-3.9453130000000001</v>
      </c>
      <c r="K180" s="10">
        <f>INDEX('Paste Calib Data'!$1:$1048576,MATCH($A$160,'Paste Calib Data'!$A:$A,0)+(ROW()-ROW($A$160)),COLUMN())</f>
        <v>-3.9453130000000001</v>
      </c>
      <c r="L180" s="10">
        <f>INDEX('Paste Calib Data'!$1:$1048576,MATCH($A$160,'Paste Calib Data'!$A:$A,0)+(ROW()-ROW($A$160)),COLUMN())</f>
        <v>-0.546875</v>
      </c>
      <c r="M180" s="10">
        <f>INDEX('Paste Calib Data'!$1:$1048576,MATCH($A$160,'Paste Calib Data'!$A:$A,0)+(ROW()-ROW($A$160)),COLUMN())</f>
        <v>3.9063000000000001E-2</v>
      </c>
      <c r="N180" s="10">
        <f>INDEX('Paste Calib Data'!$1:$1048576,MATCH($A$160,'Paste Calib Data'!$A:$A,0)+(ROW()-ROW($A$160)),COLUMN())</f>
        <v>0.50781299999999996</v>
      </c>
      <c r="O180" s="10">
        <f>INDEX('Paste Calib Data'!$1:$1048576,MATCH($A$160,'Paste Calib Data'!$A:$A,0)+(ROW()-ROW($A$160)),COLUMN())</f>
        <v>0.97656299999999996</v>
      </c>
      <c r="P180" s="10">
        <f>INDEX('Paste Calib Data'!$1:$1048576,MATCH($A$160,'Paste Calib Data'!$A:$A,0)+(ROW()-ROW($A$160)),COLUMN())</f>
        <v>2.03125</v>
      </c>
      <c r="Q180" s="11">
        <f>INDEX('Paste Calib Data'!$1:$1048576,MATCH($A$160,'Paste Calib Data'!$A:$A,0)+(ROW()-ROW($A$160)),COLUMN())</f>
        <v>2.03125</v>
      </c>
      <c r="R180" s="21">
        <f t="shared" si="12"/>
        <v>2.03125</v>
      </c>
    </row>
    <row r="181" spans="1:18" x14ac:dyDescent="0.25">
      <c r="A181" s="12">
        <f>INDEX('Paste Calib Data'!$1:$1048576,MATCH($A$160,'Paste Calib Data'!$A:$A,0)+(ROW()-ROW($A$160)),COLUMN())</f>
        <v>3500</v>
      </c>
      <c r="B181" s="13">
        <f>INDEX('Paste Calib Data'!$1:$1048576,MATCH($A$160,'Paste Calib Data'!$A:$A,0)+(ROW()-ROW($A$160)),COLUMN())</f>
        <v>4.9609379999999996</v>
      </c>
      <c r="C181" s="13">
        <f>INDEX('Paste Calib Data'!$1:$1048576,MATCH($A$160,'Paste Calib Data'!$A:$A,0)+(ROW()-ROW($A$160)),COLUMN())</f>
        <v>2.03125</v>
      </c>
      <c r="D181" s="13">
        <f>INDEX('Paste Calib Data'!$1:$1048576,MATCH($A$160,'Paste Calib Data'!$A:$A,0)+(ROW()-ROW($A$160)),COLUMN())</f>
        <v>3.9063000000000001E-2</v>
      </c>
      <c r="E181" s="13">
        <f>INDEX('Paste Calib Data'!$1:$1048576,MATCH($A$160,'Paste Calib Data'!$A:$A,0)+(ROW()-ROW($A$160)),COLUMN())</f>
        <v>-2.0703130000000001</v>
      </c>
      <c r="F181" s="13">
        <f>INDEX('Paste Calib Data'!$1:$1048576,MATCH($A$160,'Paste Calib Data'!$A:$A,0)+(ROW()-ROW($A$160)),COLUMN())</f>
        <v>-3.9453130000000001</v>
      </c>
      <c r="G181" s="13">
        <f>INDEX('Paste Calib Data'!$1:$1048576,MATCH($A$160,'Paste Calib Data'!$A:$A,0)+(ROW()-ROW($A$160)),COLUMN())</f>
        <v>-3.828125</v>
      </c>
      <c r="H181" s="13">
        <f>INDEX('Paste Calib Data'!$1:$1048576,MATCH($A$160,'Paste Calib Data'!$A:$A,0)+(ROW()-ROW($A$160)),COLUMN())</f>
        <v>-3.828125</v>
      </c>
      <c r="I181" s="13">
        <f>INDEX('Paste Calib Data'!$1:$1048576,MATCH($A$160,'Paste Calib Data'!$A:$A,0)+(ROW()-ROW($A$160)),COLUMN())</f>
        <v>-3.828125</v>
      </c>
      <c r="J181" s="13">
        <f>INDEX('Paste Calib Data'!$1:$1048576,MATCH($A$160,'Paste Calib Data'!$A:$A,0)+(ROW()-ROW($A$160)),COLUMN())</f>
        <v>-3.828125</v>
      </c>
      <c r="K181" s="13">
        <f>INDEX('Paste Calib Data'!$1:$1048576,MATCH($A$160,'Paste Calib Data'!$A:$A,0)+(ROW()-ROW($A$160)),COLUMN())</f>
        <v>-3.828125</v>
      </c>
      <c r="L181" s="13">
        <f>INDEX('Paste Calib Data'!$1:$1048576,MATCH($A$160,'Paste Calib Data'!$A:$A,0)+(ROW()-ROW($A$160)),COLUMN())</f>
        <v>-0.546875</v>
      </c>
      <c r="M181" s="13">
        <f>INDEX('Paste Calib Data'!$1:$1048576,MATCH($A$160,'Paste Calib Data'!$A:$A,0)+(ROW()-ROW($A$160)),COLUMN())</f>
        <v>3.9063000000000001E-2</v>
      </c>
      <c r="N181" s="13">
        <f>INDEX('Paste Calib Data'!$1:$1048576,MATCH($A$160,'Paste Calib Data'!$A:$A,0)+(ROW()-ROW($A$160)),COLUMN())</f>
        <v>0.50781299999999996</v>
      </c>
      <c r="O181" s="13">
        <f>INDEX('Paste Calib Data'!$1:$1048576,MATCH($A$160,'Paste Calib Data'!$A:$A,0)+(ROW()-ROW($A$160)),COLUMN())</f>
        <v>0.97656299999999996</v>
      </c>
      <c r="P181" s="13">
        <f>INDEX('Paste Calib Data'!$1:$1048576,MATCH($A$160,'Paste Calib Data'!$A:$A,0)+(ROW()-ROW($A$160)),COLUMN())</f>
        <v>2.03125</v>
      </c>
      <c r="Q181" s="14">
        <f>INDEX('Paste Calib Data'!$1:$1048576,MATCH($A$160,'Paste Calib Data'!$A:$A,0)+(ROW()-ROW($A$160)),COLUMN())</f>
        <v>2.03125</v>
      </c>
      <c r="R181" s="21">
        <f t="shared" si="12"/>
        <v>2.03125</v>
      </c>
    </row>
    <row r="182" spans="1:18" x14ac:dyDescent="0.25">
      <c r="A182" s="20">
        <f>A181+1</f>
        <v>3501</v>
      </c>
      <c r="B182" s="21">
        <f>B181</f>
        <v>4.9609379999999996</v>
      </c>
      <c r="C182" s="21">
        <f t="shared" ref="C182:R182" si="13">C181</f>
        <v>2.03125</v>
      </c>
      <c r="D182" s="21">
        <f t="shared" si="13"/>
        <v>3.9063000000000001E-2</v>
      </c>
      <c r="E182" s="21">
        <f t="shared" si="13"/>
        <v>-2.0703130000000001</v>
      </c>
      <c r="F182" s="21">
        <f t="shared" si="13"/>
        <v>-3.9453130000000001</v>
      </c>
      <c r="G182" s="21">
        <f t="shared" si="13"/>
        <v>-3.828125</v>
      </c>
      <c r="H182" s="21">
        <f t="shared" si="13"/>
        <v>-3.828125</v>
      </c>
      <c r="I182" s="21">
        <f t="shared" si="13"/>
        <v>-3.828125</v>
      </c>
      <c r="J182" s="21">
        <f t="shared" si="13"/>
        <v>-3.828125</v>
      </c>
      <c r="K182" s="21">
        <f t="shared" si="13"/>
        <v>-3.828125</v>
      </c>
      <c r="L182" s="21">
        <f t="shared" si="13"/>
        <v>-0.546875</v>
      </c>
      <c r="M182" s="21">
        <f t="shared" si="13"/>
        <v>3.9063000000000001E-2</v>
      </c>
      <c r="N182" s="21">
        <f t="shared" si="13"/>
        <v>0.50781299999999996</v>
      </c>
      <c r="O182" s="21">
        <f t="shared" si="13"/>
        <v>0.97656299999999996</v>
      </c>
      <c r="P182" s="21">
        <f t="shared" si="13"/>
        <v>2.03125</v>
      </c>
      <c r="Q182" s="21">
        <f t="shared" si="13"/>
        <v>2.03125</v>
      </c>
      <c r="R182" s="21">
        <f t="shared" si="13"/>
        <v>2.03125</v>
      </c>
    </row>
    <row r="184" spans="1:18" x14ac:dyDescent="0.25">
      <c r="A184" s="6" t="str">
        <f>IF(ISNUMBER($A$2),CONCATENATE("A9",$A$2,"13"),"E0262")</f>
        <v>E0262</v>
      </c>
      <c r="B184" s="71" t="str">
        <f>INDEX('Paste Calib Data'!$1:$1048576,MATCH($A$184,'Paste Calib Data'!$A:$A,0)+(ROW()-ROW($A$184)),COLUMN())</f>
        <v>Timing, Base Table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2"/>
    </row>
    <row r="185" spans="1:18" x14ac:dyDescent="0.25">
      <c r="A185" s="7"/>
      <c r="B185" s="8" t="str">
        <f>INDEX('Paste Calib Data'!$1:$1048576,MATCH($A$184,'Paste Calib Data'!$A:$A,0)+(ROW()-ROW($A$184)),COLUMN())</f>
        <v>mm3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9"/>
    </row>
    <row r="186" spans="1:18" x14ac:dyDescent="0.25">
      <c r="A186" s="7" t="str">
        <f>INDEX('Paste Calib Data'!$1:$1048576,MATCH($A$184,'Paste Calib Data'!$A:$A,0)+(ROW()-ROW($A$184)),COLUMN())</f>
        <v>RPM</v>
      </c>
      <c r="B186" s="8">
        <f>INDEX('Paste Calib Data'!$1:$1048576,MATCH($A$184,'Paste Calib Data'!$A:$A,0)+(ROW()-ROW($A$184)),COLUMN())</f>
        <v>0</v>
      </c>
      <c r="C186" s="8">
        <f>INDEX('Paste Calib Data'!$1:$1048576,MATCH($A$184,'Paste Calib Data'!$A:$A,0)+(ROW()-ROW($A$184)),COLUMN())</f>
        <v>10</v>
      </c>
      <c r="D186" s="8">
        <f>INDEX('Paste Calib Data'!$1:$1048576,MATCH($A$184,'Paste Calib Data'!$A:$A,0)+(ROW()-ROW($A$184)),COLUMN())</f>
        <v>20</v>
      </c>
      <c r="E186" s="8">
        <f>INDEX('Paste Calib Data'!$1:$1048576,MATCH($A$184,'Paste Calib Data'!$A:$A,0)+(ROW()-ROW($A$184)),COLUMN())</f>
        <v>30</v>
      </c>
      <c r="F186" s="8">
        <f>INDEX('Paste Calib Data'!$1:$1048576,MATCH($A$184,'Paste Calib Data'!$A:$A,0)+(ROW()-ROW($A$184)),COLUMN())</f>
        <v>45</v>
      </c>
      <c r="G186" s="8">
        <f>INDEX('Paste Calib Data'!$1:$1048576,MATCH($A$184,'Paste Calib Data'!$A:$A,0)+(ROW()-ROW($A$184)),COLUMN())</f>
        <v>55</v>
      </c>
      <c r="H186" s="8">
        <f>INDEX('Paste Calib Data'!$1:$1048576,MATCH($A$184,'Paste Calib Data'!$A:$A,0)+(ROW()-ROW($A$184)),COLUMN())</f>
        <v>65</v>
      </c>
      <c r="I186" s="8">
        <f>INDEX('Paste Calib Data'!$1:$1048576,MATCH($A$184,'Paste Calib Data'!$A:$A,0)+(ROW()-ROW($A$184)),COLUMN())</f>
        <v>75</v>
      </c>
      <c r="J186" s="8">
        <f>INDEX('Paste Calib Data'!$1:$1048576,MATCH($A$184,'Paste Calib Data'!$A:$A,0)+(ROW()-ROW($A$184)),COLUMN())</f>
        <v>85</v>
      </c>
      <c r="K186" s="8">
        <f>INDEX('Paste Calib Data'!$1:$1048576,MATCH($A$184,'Paste Calib Data'!$A:$A,0)+(ROW()-ROW($A$184)),COLUMN())</f>
        <v>95</v>
      </c>
      <c r="L186" s="8">
        <f>INDEX('Paste Calib Data'!$1:$1048576,MATCH($A$184,'Paste Calib Data'!$A:$A,0)+(ROW()-ROW($A$184)),COLUMN())</f>
        <v>110</v>
      </c>
      <c r="M186" s="8">
        <f>INDEX('Paste Calib Data'!$1:$1048576,MATCH($A$184,'Paste Calib Data'!$A:$A,0)+(ROW()-ROW($A$184)),COLUMN())</f>
        <v>120</v>
      </c>
      <c r="N186" s="8">
        <f>INDEX('Paste Calib Data'!$1:$1048576,MATCH($A$184,'Paste Calib Data'!$A:$A,0)+(ROW()-ROW($A$184)),COLUMN())</f>
        <v>125</v>
      </c>
      <c r="O186" s="8">
        <f>INDEX('Paste Calib Data'!$1:$1048576,MATCH($A$184,'Paste Calib Data'!$A:$A,0)+(ROW()-ROW($A$184)),COLUMN())</f>
        <v>130</v>
      </c>
      <c r="P186" s="8">
        <f>INDEX('Paste Calib Data'!$1:$1048576,MATCH($A$184,'Paste Calib Data'!$A:$A,0)+(ROW()-ROW($A$184)),COLUMN())</f>
        <v>135</v>
      </c>
      <c r="Q186" s="9">
        <f>INDEX('Paste Calib Data'!$1:$1048576,MATCH($A$184,'Paste Calib Data'!$A:$A,0)+(ROW()-ROW($A$184)),COLUMN())</f>
        <v>140</v>
      </c>
      <c r="R186" s="20">
        <f>Q186+1</f>
        <v>141</v>
      </c>
    </row>
    <row r="187" spans="1:18" x14ac:dyDescent="0.25">
      <c r="A187" s="7">
        <f>INDEX('Paste Calib Data'!$1:$1048576,MATCH($A$184,'Paste Calib Data'!$A:$A,0)+(ROW()-ROW($A$184)),COLUMN())</f>
        <v>620</v>
      </c>
      <c r="B187" s="10">
        <f>INDEX('Paste Calib Data'!$1:$1048576,MATCH($A$184,'Paste Calib Data'!$A:$A,0)+(ROW()-ROW($A$184)),COLUMN())</f>
        <v>13.007813000000001</v>
      </c>
      <c r="C187" s="10">
        <f>INDEX('Paste Calib Data'!$1:$1048576,MATCH($A$184,'Paste Calib Data'!$A:$A,0)+(ROW()-ROW($A$184)),COLUMN())</f>
        <v>13.007813000000001</v>
      </c>
      <c r="D187" s="10">
        <f>INDEX('Paste Calib Data'!$1:$1048576,MATCH($A$184,'Paste Calib Data'!$A:$A,0)+(ROW()-ROW($A$184)),COLUMN())</f>
        <v>13.007813000000001</v>
      </c>
      <c r="E187" s="10">
        <f>INDEX('Paste Calib Data'!$1:$1048576,MATCH($A$184,'Paste Calib Data'!$A:$A,0)+(ROW()-ROW($A$184)),COLUMN())</f>
        <v>13.945313000000001</v>
      </c>
      <c r="F187" s="10">
        <f>INDEX('Paste Calib Data'!$1:$1048576,MATCH($A$184,'Paste Calib Data'!$A:$A,0)+(ROW()-ROW($A$184)),COLUMN())</f>
        <v>13.945313000000001</v>
      </c>
      <c r="G187" s="10">
        <f>INDEX('Paste Calib Data'!$1:$1048576,MATCH($A$184,'Paste Calib Data'!$A:$A,0)+(ROW()-ROW($A$184)),COLUMN())</f>
        <v>14.53125</v>
      </c>
      <c r="H187" s="10">
        <f>INDEX('Paste Calib Data'!$1:$1048576,MATCH($A$184,'Paste Calib Data'!$A:$A,0)+(ROW()-ROW($A$184)),COLUMN())</f>
        <v>15</v>
      </c>
      <c r="I187" s="10">
        <f>INDEX('Paste Calib Data'!$1:$1048576,MATCH($A$184,'Paste Calib Data'!$A:$A,0)+(ROW()-ROW($A$184)),COLUMN())</f>
        <v>18.046875</v>
      </c>
      <c r="J187" s="10">
        <f>INDEX('Paste Calib Data'!$1:$1048576,MATCH($A$184,'Paste Calib Data'!$A:$A,0)+(ROW()-ROW($A$184)),COLUMN())</f>
        <v>19.101562999999999</v>
      </c>
      <c r="K187" s="10">
        <f>INDEX('Paste Calib Data'!$1:$1048576,MATCH($A$184,'Paste Calib Data'!$A:$A,0)+(ROW()-ROW($A$184)),COLUMN())</f>
        <v>20.273437999999999</v>
      </c>
      <c r="L187" s="10">
        <f>INDEX('Paste Calib Data'!$1:$1048576,MATCH($A$184,'Paste Calib Data'!$A:$A,0)+(ROW()-ROW($A$184)),COLUMN())</f>
        <v>21.796875</v>
      </c>
      <c r="M187" s="10">
        <f>INDEX('Paste Calib Data'!$1:$1048576,MATCH($A$184,'Paste Calib Data'!$A:$A,0)+(ROW()-ROW($A$184)),COLUMN())</f>
        <v>22.96875</v>
      </c>
      <c r="N187" s="10">
        <f>INDEX('Paste Calib Data'!$1:$1048576,MATCH($A$184,'Paste Calib Data'!$A:$A,0)+(ROW()-ROW($A$184)),COLUMN())</f>
        <v>23.4375</v>
      </c>
      <c r="O187" s="10">
        <f>INDEX('Paste Calib Data'!$1:$1048576,MATCH($A$184,'Paste Calib Data'!$A:$A,0)+(ROW()-ROW($A$184)),COLUMN())</f>
        <v>24.023437999999999</v>
      </c>
      <c r="P187" s="10">
        <f>INDEX('Paste Calib Data'!$1:$1048576,MATCH($A$184,'Paste Calib Data'!$A:$A,0)+(ROW()-ROW($A$184)),COLUMN())</f>
        <v>24.492187999999999</v>
      </c>
      <c r="Q187" s="11">
        <f>INDEX('Paste Calib Data'!$1:$1048576,MATCH($A$184,'Paste Calib Data'!$A:$A,0)+(ROW()-ROW($A$184)),COLUMN())</f>
        <v>25.078125</v>
      </c>
      <c r="R187" s="21">
        <f>Q187</f>
        <v>25.078125</v>
      </c>
    </row>
    <row r="188" spans="1:18" x14ac:dyDescent="0.25">
      <c r="A188" s="7">
        <f>INDEX('Paste Calib Data'!$1:$1048576,MATCH($A$184,'Paste Calib Data'!$A:$A,0)+(ROW()-ROW($A$184)),COLUMN())</f>
        <v>650</v>
      </c>
      <c r="B188" s="10">
        <f>INDEX('Paste Calib Data'!$1:$1048576,MATCH($A$184,'Paste Calib Data'!$A:$A,0)+(ROW()-ROW($A$184)),COLUMN())</f>
        <v>13.007813000000001</v>
      </c>
      <c r="C188" s="10">
        <f>INDEX('Paste Calib Data'!$1:$1048576,MATCH($A$184,'Paste Calib Data'!$A:$A,0)+(ROW()-ROW($A$184)),COLUMN())</f>
        <v>13.007813000000001</v>
      </c>
      <c r="D188" s="10">
        <f>INDEX('Paste Calib Data'!$1:$1048576,MATCH($A$184,'Paste Calib Data'!$A:$A,0)+(ROW()-ROW($A$184)),COLUMN())</f>
        <v>13.007813000000001</v>
      </c>
      <c r="E188" s="10">
        <f>INDEX('Paste Calib Data'!$1:$1048576,MATCH($A$184,'Paste Calib Data'!$A:$A,0)+(ROW()-ROW($A$184)),COLUMN())</f>
        <v>9.9609380000000005</v>
      </c>
      <c r="F188" s="10">
        <f>INDEX('Paste Calib Data'!$1:$1048576,MATCH($A$184,'Paste Calib Data'!$A:$A,0)+(ROW()-ROW($A$184)),COLUMN())</f>
        <v>11.015625</v>
      </c>
      <c r="G188" s="10">
        <f>INDEX('Paste Calib Data'!$1:$1048576,MATCH($A$184,'Paste Calib Data'!$A:$A,0)+(ROW()-ROW($A$184)),COLUMN())</f>
        <v>14.53125</v>
      </c>
      <c r="H188" s="10">
        <f>INDEX('Paste Calib Data'!$1:$1048576,MATCH($A$184,'Paste Calib Data'!$A:$A,0)+(ROW()-ROW($A$184)),COLUMN())</f>
        <v>15</v>
      </c>
      <c r="I188" s="10">
        <f>INDEX('Paste Calib Data'!$1:$1048576,MATCH($A$184,'Paste Calib Data'!$A:$A,0)+(ROW()-ROW($A$184)),COLUMN())</f>
        <v>18.046875</v>
      </c>
      <c r="J188" s="10">
        <f>INDEX('Paste Calib Data'!$1:$1048576,MATCH($A$184,'Paste Calib Data'!$A:$A,0)+(ROW()-ROW($A$184)),COLUMN())</f>
        <v>19.101562999999999</v>
      </c>
      <c r="K188" s="10">
        <f>INDEX('Paste Calib Data'!$1:$1048576,MATCH($A$184,'Paste Calib Data'!$A:$A,0)+(ROW()-ROW($A$184)),COLUMN())</f>
        <v>20.273437999999999</v>
      </c>
      <c r="L188" s="10">
        <f>INDEX('Paste Calib Data'!$1:$1048576,MATCH($A$184,'Paste Calib Data'!$A:$A,0)+(ROW()-ROW($A$184)),COLUMN())</f>
        <v>21.796875</v>
      </c>
      <c r="M188" s="10">
        <f>INDEX('Paste Calib Data'!$1:$1048576,MATCH($A$184,'Paste Calib Data'!$A:$A,0)+(ROW()-ROW($A$184)),COLUMN())</f>
        <v>22.96875</v>
      </c>
      <c r="N188" s="10">
        <f>INDEX('Paste Calib Data'!$1:$1048576,MATCH($A$184,'Paste Calib Data'!$A:$A,0)+(ROW()-ROW($A$184)),COLUMN())</f>
        <v>23.4375</v>
      </c>
      <c r="O188" s="10">
        <f>INDEX('Paste Calib Data'!$1:$1048576,MATCH($A$184,'Paste Calib Data'!$A:$A,0)+(ROW()-ROW($A$184)),COLUMN())</f>
        <v>24.023437999999999</v>
      </c>
      <c r="P188" s="10">
        <f>INDEX('Paste Calib Data'!$1:$1048576,MATCH($A$184,'Paste Calib Data'!$A:$A,0)+(ROW()-ROW($A$184)),COLUMN())</f>
        <v>24.492187999999999</v>
      </c>
      <c r="Q188" s="11">
        <f>INDEX('Paste Calib Data'!$1:$1048576,MATCH($A$184,'Paste Calib Data'!$A:$A,0)+(ROW()-ROW($A$184)),COLUMN())</f>
        <v>25.078125</v>
      </c>
      <c r="R188" s="21">
        <f t="shared" ref="R188:R205" si="14">Q188</f>
        <v>25.078125</v>
      </c>
    </row>
    <row r="189" spans="1:18" x14ac:dyDescent="0.25">
      <c r="A189" s="7">
        <f>INDEX('Paste Calib Data'!$1:$1048576,MATCH($A$184,'Paste Calib Data'!$A:$A,0)+(ROW()-ROW($A$184)),COLUMN())</f>
        <v>800</v>
      </c>
      <c r="B189" s="10">
        <f>INDEX('Paste Calib Data'!$1:$1048576,MATCH($A$184,'Paste Calib Data'!$A:$A,0)+(ROW()-ROW($A$184)),COLUMN())</f>
        <v>13.007813000000001</v>
      </c>
      <c r="C189" s="10">
        <f>INDEX('Paste Calib Data'!$1:$1048576,MATCH($A$184,'Paste Calib Data'!$A:$A,0)+(ROW()-ROW($A$184)),COLUMN())</f>
        <v>13.007813000000001</v>
      </c>
      <c r="D189" s="10">
        <f>INDEX('Paste Calib Data'!$1:$1048576,MATCH($A$184,'Paste Calib Data'!$A:$A,0)+(ROW()-ROW($A$184)),COLUMN())</f>
        <v>13.007813000000001</v>
      </c>
      <c r="E189" s="10">
        <f>INDEX('Paste Calib Data'!$1:$1048576,MATCH($A$184,'Paste Calib Data'!$A:$A,0)+(ROW()-ROW($A$184)),COLUMN())</f>
        <v>9.9609380000000005</v>
      </c>
      <c r="F189" s="10">
        <f>INDEX('Paste Calib Data'!$1:$1048576,MATCH($A$184,'Paste Calib Data'!$A:$A,0)+(ROW()-ROW($A$184)),COLUMN())</f>
        <v>9.9609380000000005</v>
      </c>
      <c r="G189" s="10">
        <f>INDEX('Paste Calib Data'!$1:$1048576,MATCH($A$184,'Paste Calib Data'!$A:$A,0)+(ROW()-ROW($A$184)),COLUMN())</f>
        <v>13.945313000000001</v>
      </c>
      <c r="H189" s="10">
        <f>INDEX('Paste Calib Data'!$1:$1048576,MATCH($A$184,'Paste Calib Data'!$A:$A,0)+(ROW()-ROW($A$184)),COLUMN())</f>
        <v>13.945313000000001</v>
      </c>
      <c r="I189" s="10">
        <f>INDEX('Paste Calib Data'!$1:$1048576,MATCH($A$184,'Paste Calib Data'!$A:$A,0)+(ROW()-ROW($A$184)),COLUMN())</f>
        <v>18.046875</v>
      </c>
      <c r="J189" s="10">
        <f>INDEX('Paste Calib Data'!$1:$1048576,MATCH($A$184,'Paste Calib Data'!$A:$A,0)+(ROW()-ROW($A$184)),COLUMN())</f>
        <v>20.15625</v>
      </c>
      <c r="K189" s="10">
        <f>INDEX('Paste Calib Data'!$1:$1048576,MATCH($A$184,'Paste Calib Data'!$A:$A,0)+(ROW()-ROW($A$184)),COLUMN())</f>
        <v>20.625</v>
      </c>
      <c r="L189" s="10">
        <f>INDEX('Paste Calib Data'!$1:$1048576,MATCH($A$184,'Paste Calib Data'!$A:$A,0)+(ROW()-ROW($A$184)),COLUMN())</f>
        <v>21.210937999999999</v>
      </c>
      <c r="M189" s="10">
        <f>INDEX('Paste Calib Data'!$1:$1048576,MATCH($A$184,'Paste Calib Data'!$A:$A,0)+(ROW()-ROW($A$184)),COLUMN())</f>
        <v>21.5625</v>
      </c>
      <c r="N189" s="10">
        <f>INDEX('Paste Calib Data'!$1:$1048576,MATCH($A$184,'Paste Calib Data'!$A:$A,0)+(ROW()-ROW($A$184)),COLUMN())</f>
        <v>21.679687999999999</v>
      </c>
      <c r="O189" s="10">
        <f>INDEX('Paste Calib Data'!$1:$1048576,MATCH($A$184,'Paste Calib Data'!$A:$A,0)+(ROW()-ROW($A$184)),COLUMN())</f>
        <v>21.914062999999999</v>
      </c>
      <c r="P189" s="10">
        <f>INDEX('Paste Calib Data'!$1:$1048576,MATCH($A$184,'Paste Calib Data'!$A:$A,0)+(ROW()-ROW($A$184)),COLUMN())</f>
        <v>22.148437999999999</v>
      </c>
      <c r="Q189" s="11">
        <f>INDEX('Paste Calib Data'!$1:$1048576,MATCH($A$184,'Paste Calib Data'!$A:$A,0)+(ROW()-ROW($A$184)),COLUMN())</f>
        <v>22.265625</v>
      </c>
      <c r="R189" s="21">
        <f t="shared" si="14"/>
        <v>22.265625</v>
      </c>
    </row>
    <row r="190" spans="1:18" x14ac:dyDescent="0.25">
      <c r="A190" s="7">
        <f>INDEX('Paste Calib Data'!$1:$1048576,MATCH($A$184,'Paste Calib Data'!$A:$A,0)+(ROW()-ROW($A$184)),COLUMN())</f>
        <v>1000</v>
      </c>
      <c r="B190" s="10">
        <f>INDEX('Paste Calib Data'!$1:$1048576,MATCH($A$184,'Paste Calib Data'!$A:$A,0)+(ROW()-ROW($A$184)),COLUMN())</f>
        <v>9.9609380000000005</v>
      </c>
      <c r="C190" s="10">
        <f>INDEX('Paste Calib Data'!$1:$1048576,MATCH($A$184,'Paste Calib Data'!$A:$A,0)+(ROW()-ROW($A$184)),COLUMN())</f>
        <v>9.9609380000000005</v>
      </c>
      <c r="D190" s="10">
        <f>INDEX('Paste Calib Data'!$1:$1048576,MATCH($A$184,'Paste Calib Data'!$A:$A,0)+(ROW()-ROW($A$184)),COLUMN())</f>
        <v>9.9609380000000005</v>
      </c>
      <c r="E190" s="10">
        <f>INDEX('Paste Calib Data'!$1:$1048576,MATCH($A$184,'Paste Calib Data'!$A:$A,0)+(ROW()-ROW($A$184)),COLUMN())</f>
        <v>9.9609380000000005</v>
      </c>
      <c r="F190" s="10">
        <f>INDEX('Paste Calib Data'!$1:$1048576,MATCH($A$184,'Paste Calib Data'!$A:$A,0)+(ROW()-ROW($A$184)),COLUMN())</f>
        <v>9.9609380000000005</v>
      </c>
      <c r="G190" s="10">
        <f>INDEX('Paste Calib Data'!$1:$1048576,MATCH($A$184,'Paste Calib Data'!$A:$A,0)+(ROW()-ROW($A$184)),COLUMN())</f>
        <v>13.945313000000001</v>
      </c>
      <c r="H190" s="10">
        <f>INDEX('Paste Calib Data'!$1:$1048576,MATCH($A$184,'Paste Calib Data'!$A:$A,0)+(ROW()-ROW($A$184)),COLUMN())</f>
        <v>13.945313000000001</v>
      </c>
      <c r="I190" s="10">
        <f>INDEX('Paste Calib Data'!$1:$1048576,MATCH($A$184,'Paste Calib Data'!$A:$A,0)+(ROW()-ROW($A$184)),COLUMN())</f>
        <v>18.046875</v>
      </c>
      <c r="J190" s="10">
        <f>INDEX('Paste Calib Data'!$1:$1048576,MATCH($A$184,'Paste Calib Data'!$A:$A,0)+(ROW()-ROW($A$184)),COLUMN())</f>
        <v>20.976562999999999</v>
      </c>
      <c r="K190" s="10">
        <f>INDEX('Paste Calib Data'!$1:$1048576,MATCH($A$184,'Paste Calib Data'!$A:$A,0)+(ROW()-ROW($A$184)),COLUMN())</f>
        <v>20.976562999999999</v>
      </c>
      <c r="L190" s="10">
        <f>INDEX('Paste Calib Data'!$1:$1048576,MATCH($A$184,'Paste Calib Data'!$A:$A,0)+(ROW()-ROW($A$184)),COLUMN())</f>
        <v>20.273437999999999</v>
      </c>
      <c r="M190" s="10">
        <f>INDEX('Paste Calib Data'!$1:$1048576,MATCH($A$184,'Paste Calib Data'!$A:$A,0)+(ROW()-ROW($A$184)),COLUMN())</f>
        <v>19.6875</v>
      </c>
      <c r="N190" s="10">
        <f>INDEX('Paste Calib Data'!$1:$1048576,MATCH($A$184,'Paste Calib Data'!$A:$A,0)+(ROW()-ROW($A$184)),COLUMN())</f>
        <v>19.453125</v>
      </c>
      <c r="O190" s="10">
        <f>INDEX('Paste Calib Data'!$1:$1048576,MATCH($A$184,'Paste Calib Data'!$A:$A,0)+(ROW()-ROW($A$184)),COLUMN())</f>
        <v>19.21875</v>
      </c>
      <c r="P190" s="10">
        <f>INDEX('Paste Calib Data'!$1:$1048576,MATCH($A$184,'Paste Calib Data'!$A:$A,0)+(ROW()-ROW($A$184)),COLUMN())</f>
        <v>18.867187999999999</v>
      </c>
      <c r="Q190" s="11">
        <f>INDEX('Paste Calib Data'!$1:$1048576,MATCH($A$184,'Paste Calib Data'!$A:$A,0)+(ROW()-ROW($A$184)),COLUMN())</f>
        <v>18.632812999999999</v>
      </c>
      <c r="R190" s="21">
        <f t="shared" si="14"/>
        <v>18.632812999999999</v>
      </c>
    </row>
    <row r="191" spans="1:18" x14ac:dyDescent="0.25">
      <c r="A191" s="7">
        <f>INDEX('Paste Calib Data'!$1:$1048576,MATCH($A$184,'Paste Calib Data'!$A:$A,0)+(ROW()-ROW($A$184)),COLUMN())</f>
        <v>1200</v>
      </c>
      <c r="B191" s="10">
        <f>INDEX('Paste Calib Data'!$1:$1048576,MATCH($A$184,'Paste Calib Data'!$A:$A,0)+(ROW()-ROW($A$184)),COLUMN())</f>
        <v>9.4921880000000005</v>
      </c>
      <c r="C191" s="10">
        <f>INDEX('Paste Calib Data'!$1:$1048576,MATCH($A$184,'Paste Calib Data'!$A:$A,0)+(ROW()-ROW($A$184)),COLUMN())</f>
        <v>9.4921880000000005</v>
      </c>
      <c r="D191" s="10">
        <f>INDEX('Paste Calib Data'!$1:$1048576,MATCH($A$184,'Paste Calib Data'!$A:$A,0)+(ROW()-ROW($A$184)),COLUMN())</f>
        <v>9.4921880000000005</v>
      </c>
      <c r="E191" s="10">
        <f>INDEX('Paste Calib Data'!$1:$1048576,MATCH($A$184,'Paste Calib Data'!$A:$A,0)+(ROW()-ROW($A$184)),COLUMN())</f>
        <v>9.9609380000000005</v>
      </c>
      <c r="F191" s="10">
        <f>INDEX('Paste Calib Data'!$1:$1048576,MATCH($A$184,'Paste Calib Data'!$A:$A,0)+(ROW()-ROW($A$184)),COLUMN())</f>
        <v>11.015625</v>
      </c>
      <c r="G191" s="10">
        <f>INDEX('Paste Calib Data'!$1:$1048576,MATCH($A$184,'Paste Calib Data'!$A:$A,0)+(ROW()-ROW($A$184)),COLUMN())</f>
        <v>13.007813000000001</v>
      </c>
      <c r="H191" s="10">
        <f>INDEX('Paste Calib Data'!$1:$1048576,MATCH($A$184,'Paste Calib Data'!$A:$A,0)+(ROW()-ROW($A$184)),COLUMN())</f>
        <v>13.945313000000001</v>
      </c>
      <c r="I191" s="10">
        <f>INDEX('Paste Calib Data'!$1:$1048576,MATCH($A$184,'Paste Calib Data'!$A:$A,0)+(ROW()-ROW($A$184)),COLUMN())</f>
        <v>18.046875</v>
      </c>
      <c r="J191" s="10">
        <f>INDEX('Paste Calib Data'!$1:$1048576,MATCH($A$184,'Paste Calib Data'!$A:$A,0)+(ROW()-ROW($A$184)),COLUMN())</f>
        <v>20.976562999999999</v>
      </c>
      <c r="K191" s="10">
        <f>INDEX('Paste Calib Data'!$1:$1048576,MATCH($A$184,'Paste Calib Data'!$A:$A,0)+(ROW()-ROW($A$184)),COLUMN())</f>
        <v>20.976562999999999</v>
      </c>
      <c r="L191" s="10">
        <f>INDEX('Paste Calib Data'!$1:$1048576,MATCH($A$184,'Paste Calib Data'!$A:$A,0)+(ROW()-ROW($A$184)),COLUMN())</f>
        <v>20.976562999999999</v>
      </c>
      <c r="M191" s="10">
        <f>INDEX('Paste Calib Data'!$1:$1048576,MATCH($A$184,'Paste Calib Data'!$A:$A,0)+(ROW()-ROW($A$184)),COLUMN())</f>
        <v>28.007812999999999</v>
      </c>
      <c r="N191" s="10">
        <f>INDEX('Paste Calib Data'!$1:$1048576,MATCH($A$184,'Paste Calib Data'!$A:$A,0)+(ROW()-ROW($A$184)),COLUMN())</f>
        <v>28.007812999999999</v>
      </c>
      <c r="O191" s="10">
        <f>INDEX('Paste Calib Data'!$1:$1048576,MATCH($A$184,'Paste Calib Data'!$A:$A,0)+(ROW()-ROW($A$184)),COLUMN())</f>
        <v>33.984375</v>
      </c>
      <c r="P191" s="10">
        <f>INDEX('Paste Calib Data'!$1:$1048576,MATCH($A$184,'Paste Calib Data'!$A:$A,0)+(ROW()-ROW($A$184)),COLUMN())</f>
        <v>33.984375</v>
      </c>
      <c r="Q191" s="11">
        <f>INDEX('Paste Calib Data'!$1:$1048576,MATCH($A$184,'Paste Calib Data'!$A:$A,0)+(ROW()-ROW($A$184)),COLUMN())</f>
        <v>33.984375</v>
      </c>
      <c r="R191" s="21">
        <f t="shared" si="14"/>
        <v>33.984375</v>
      </c>
    </row>
    <row r="192" spans="1:18" x14ac:dyDescent="0.25">
      <c r="A192" s="7">
        <f>INDEX('Paste Calib Data'!$1:$1048576,MATCH($A$184,'Paste Calib Data'!$A:$A,0)+(ROW()-ROW($A$184)),COLUMN())</f>
        <v>1400</v>
      </c>
      <c r="B192" s="10">
        <f>INDEX('Paste Calib Data'!$1:$1048576,MATCH($A$184,'Paste Calib Data'!$A:$A,0)+(ROW()-ROW($A$184)),COLUMN())</f>
        <v>9.4921880000000005</v>
      </c>
      <c r="C192" s="10">
        <f>INDEX('Paste Calib Data'!$1:$1048576,MATCH($A$184,'Paste Calib Data'!$A:$A,0)+(ROW()-ROW($A$184)),COLUMN())</f>
        <v>9.4921880000000005</v>
      </c>
      <c r="D192" s="10">
        <f>INDEX('Paste Calib Data'!$1:$1048576,MATCH($A$184,'Paste Calib Data'!$A:$A,0)+(ROW()-ROW($A$184)),COLUMN())</f>
        <v>9.9609380000000005</v>
      </c>
      <c r="E192" s="10">
        <f>INDEX('Paste Calib Data'!$1:$1048576,MATCH($A$184,'Paste Calib Data'!$A:$A,0)+(ROW()-ROW($A$184)),COLUMN())</f>
        <v>10.898438000000001</v>
      </c>
      <c r="F192" s="10">
        <f>INDEX('Paste Calib Data'!$1:$1048576,MATCH($A$184,'Paste Calib Data'!$A:$A,0)+(ROW()-ROW($A$184)),COLUMN())</f>
        <v>11.601563000000001</v>
      </c>
      <c r="G192" s="10">
        <f>INDEX('Paste Calib Data'!$1:$1048576,MATCH($A$184,'Paste Calib Data'!$A:$A,0)+(ROW()-ROW($A$184)),COLUMN())</f>
        <v>14.53125</v>
      </c>
      <c r="H192" s="10">
        <f>INDEX('Paste Calib Data'!$1:$1048576,MATCH($A$184,'Paste Calib Data'!$A:$A,0)+(ROW()-ROW($A$184)),COLUMN())</f>
        <v>16.992187999999999</v>
      </c>
      <c r="I192" s="10">
        <f>INDEX('Paste Calib Data'!$1:$1048576,MATCH($A$184,'Paste Calib Data'!$A:$A,0)+(ROW()-ROW($A$184)),COLUMN())</f>
        <v>22.03125</v>
      </c>
      <c r="J192" s="10">
        <f>INDEX('Paste Calib Data'!$1:$1048576,MATCH($A$184,'Paste Calib Data'!$A:$A,0)+(ROW()-ROW($A$184)),COLUMN())</f>
        <v>22.03125</v>
      </c>
      <c r="K192" s="10">
        <f>INDEX('Paste Calib Data'!$1:$1048576,MATCH($A$184,'Paste Calib Data'!$A:$A,0)+(ROW()-ROW($A$184)),COLUMN())</f>
        <v>22.03125</v>
      </c>
      <c r="L192" s="10">
        <f>INDEX('Paste Calib Data'!$1:$1048576,MATCH($A$184,'Paste Calib Data'!$A:$A,0)+(ROW()-ROW($A$184)),COLUMN())</f>
        <v>22.03125</v>
      </c>
      <c r="M192" s="10">
        <f>INDEX('Paste Calib Data'!$1:$1048576,MATCH($A$184,'Paste Calib Data'!$A:$A,0)+(ROW()-ROW($A$184)),COLUMN())</f>
        <v>31.992187999999999</v>
      </c>
      <c r="N192" s="10">
        <f>INDEX('Paste Calib Data'!$1:$1048576,MATCH($A$184,'Paste Calib Data'!$A:$A,0)+(ROW()-ROW($A$184)),COLUMN())</f>
        <v>46.054687999999999</v>
      </c>
      <c r="O192" s="10">
        <f>INDEX('Paste Calib Data'!$1:$1048576,MATCH($A$184,'Paste Calib Data'!$A:$A,0)+(ROW()-ROW($A$184)),COLUMN())</f>
        <v>46.054687999999999</v>
      </c>
      <c r="P192" s="10">
        <f>INDEX('Paste Calib Data'!$1:$1048576,MATCH($A$184,'Paste Calib Data'!$A:$A,0)+(ROW()-ROW($A$184)),COLUMN())</f>
        <v>46.054687999999999</v>
      </c>
      <c r="Q192" s="11">
        <f>INDEX('Paste Calib Data'!$1:$1048576,MATCH($A$184,'Paste Calib Data'!$A:$A,0)+(ROW()-ROW($A$184)),COLUMN())</f>
        <v>46.054687999999999</v>
      </c>
      <c r="R192" s="21">
        <f t="shared" si="14"/>
        <v>46.054687999999999</v>
      </c>
    </row>
    <row r="193" spans="1:18" x14ac:dyDescent="0.25">
      <c r="A193" s="7">
        <f>INDEX('Paste Calib Data'!$1:$1048576,MATCH($A$184,'Paste Calib Data'!$A:$A,0)+(ROW()-ROW($A$184)),COLUMN())</f>
        <v>1550</v>
      </c>
      <c r="B193" s="10">
        <f>INDEX('Paste Calib Data'!$1:$1048576,MATCH($A$184,'Paste Calib Data'!$A:$A,0)+(ROW()-ROW($A$184)),COLUMN())</f>
        <v>9.4921880000000005</v>
      </c>
      <c r="C193" s="10">
        <f>INDEX('Paste Calib Data'!$1:$1048576,MATCH($A$184,'Paste Calib Data'!$A:$A,0)+(ROW()-ROW($A$184)),COLUMN())</f>
        <v>9.4921880000000005</v>
      </c>
      <c r="D193" s="10">
        <f>INDEX('Paste Calib Data'!$1:$1048576,MATCH($A$184,'Paste Calib Data'!$A:$A,0)+(ROW()-ROW($A$184)),COLUMN())</f>
        <v>9.4921880000000005</v>
      </c>
      <c r="E193" s="10">
        <f>INDEX('Paste Calib Data'!$1:$1048576,MATCH($A$184,'Paste Calib Data'!$A:$A,0)+(ROW()-ROW($A$184)),COLUMN())</f>
        <v>9.9609380000000005</v>
      </c>
      <c r="F193" s="10">
        <f>INDEX('Paste Calib Data'!$1:$1048576,MATCH($A$184,'Paste Calib Data'!$A:$A,0)+(ROW()-ROW($A$184)),COLUMN())</f>
        <v>11.953125</v>
      </c>
      <c r="G193" s="10">
        <f>INDEX('Paste Calib Data'!$1:$1048576,MATCH($A$184,'Paste Calib Data'!$A:$A,0)+(ROW()-ROW($A$184)),COLUMN())</f>
        <v>18.046875</v>
      </c>
      <c r="H193" s="10">
        <f>INDEX('Paste Calib Data'!$1:$1048576,MATCH($A$184,'Paste Calib Data'!$A:$A,0)+(ROW()-ROW($A$184)),COLUMN())</f>
        <v>22.96875</v>
      </c>
      <c r="I193" s="10">
        <f>INDEX('Paste Calib Data'!$1:$1048576,MATCH($A$184,'Paste Calib Data'!$A:$A,0)+(ROW()-ROW($A$184)),COLUMN())</f>
        <v>26.015625</v>
      </c>
      <c r="J193" s="10">
        <f>INDEX('Paste Calib Data'!$1:$1048576,MATCH($A$184,'Paste Calib Data'!$A:$A,0)+(ROW()-ROW($A$184)),COLUMN())</f>
        <v>26.015625</v>
      </c>
      <c r="K193" s="10">
        <f>INDEX('Paste Calib Data'!$1:$1048576,MATCH($A$184,'Paste Calib Data'!$A:$A,0)+(ROW()-ROW($A$184)),COLUMN())</f>
        <v>26.015625</v>
      </c>
      <c r="L193" s="10">
        <f>INDEX('Paste Calib Data'!$1:$1048576,MATCH($A$184,'Paste Calib Data'!$A:$A,0)+(ROW()-ROW($A$184)),COLUMN())</f>
        <v>30</v>
      </c>
      <c r="M193" s="10">
        <f>INDEX('Paste Calib Data'!$1:$1048576,MATCH($A$184,'Paste Calib Data'!$A:$A,0)+(ROW()-ROW($A$184)),COLUMN())</f>
        <v>47.226562999999999</v>
      </c>
      <c r="N193" s="10">
        <f>INDEX('Paste Calib Data'!$1:$1048576,MATCH($A$184,'Paste Calib Data'!$A:$A,0)+(ROW()-ROW($A$184)),COLUMN())</f>
        <v>46.054687999999999</v>
      </c>
      <c r="O193" s="10">
        <f>INDEX('Paste Calib Data'!$1:$1048576,MATCH($A$184,'Paste Calib Data'!$A:$A,0)+(ROW()-ROW($A$184)),COLUMN())</f>
        <v>46.054687999999999</v>
      </c>
      <c r="P193" s="10">
        <f>INDEX('Paste Calib Data'!$1:$1048576,MATCH($A$184,'Paste Calib Data'!$A:$A,0)+(ROW()-ROW($A$184)),COLUMN())</f>
        <v>46.054687999999999</v>
      </c>
      <c r="Q193" s="11">
        <f>INDEX('Paste Calib Data'!$1:$1048576,MATCH($A$184,'Paste Calib Data'!$A:$A,0)+(ROW()-ROW($A$184)),COLUMN())</f>
        <v>46.054687999999999</v>
      </c>
      <c r="R193" s="21">
        <f t="shared" si="14"/>
        <v>46.054687999999999</v>
      </c>
    </row>
    <row r="194" spans="1:18" x14ac:dyDescent="0.25">
      <c r="A194" s="7">
        <f>INDEX('Paste Calib Data'!$1:$1048576,MATCH($A$184,'Paste Calib Data'!$A:$A,0)+(ROW()-ROW($A$184)),COLUMN())</f>
        <v>1700</v>
      </c>
      <c r="B194" s="10">
        <f>INDEX('Paste Calib Data'!$1:$1048576,MATCH($A$184,'Paste Calib Data'!$A:$A,0)+(ROW()-ROW($A$184)),COLUMN())</f>
        <v>9.4921880000000005</v>
      </c>
      <c r="C194" s="10">
        <f>INDEX('Paste Calib Data'!$1:$1048576,MATCH($A$184,'Paste Calib Data'!$A:$A,0)+(ROW()-ROW($A$184)),COLUMN())</f>
        <v>9.4921880000000005</v>
      </c>
      <c r="D194" s="10">
        <f>INDEX('Paste Calib Data'!$1:$1048576,MATCH($A$184,'Paste Calib Data'!$A:$A,0)+(ROW()-ROW($A$184)),COLUMN())</f>
        <v>9.9609380000000005</v>
      </c>
      <c r="E194" s="10">
        <f>INDEX('Paste Calib Data'!$1:$1048576,MATCH($A$184,'Paste Calib Data'!$A:$A,0)+(ROW()-ROW($A$184)),COLUMN())</f>
        <v>10.664063000000001</v>
      </c>
      <c r="F194" s="10">
        <f>INDEX('Paste Calib Data'!$1:$1048576,MATCH($A$184,'Paste Calib Data'!$A:$A,0)+(ROW()-ROW($A$184)),COLUMN())</f>
        <v>16.054687999999999</v>
      </c>
      <c r="G194" s="10">
        <f>INDEX('Paste Calib Data'!$1:$1048576,MATCH($A$184,'Paste Calib Data'!$A:$A,0)+(ROW()-ROW($A$184)),COLUMN())</f>
        <v>24.023437999999999</v>
      </c>
      <c r="H194" s="10">
        <f>INDEX('Paste Calib Data'!$1:$1048576,MATCH($A$184,'Paste Calib Data'!$A:$A,0)+(ROW()-ROW($A$184)),COLUMN())</f>
        <v>28.007812999999999</v>
      </c>
      <c r="I194" s="10">
        <f>INDEX('Paste Calib Data'!$1:$1048576,MATCH($A$184,'Paste Calib Data'!$A:$A,0)+(ROW()-ROW($A$184)),COLUMN())</f>
        <v>35.039062999999999</v>
      </c>
      <c r="J194" s="10">
        <f>INDEX('Paste Calib Data'!$1:$1048576,MATCH($A$184,'Paste Calib Data'!$A:$A,0)+(ROW()-ROW($A$184)),COLUMN())</f>
        <v>37.96875</v>
      </c>
      <c r="K194" s="10">
        <f>INDEX('Paste Calib Data'!$1:$1048576,MATCH($A$184,'Paste Calib Data'!$A:$A,0)+(ROW()-ROW($A$184)),COLUMN())</f>
        <v>39.960937999999999</v>
      </c>
      <c r="L194" s="10">
        <f>INDEX('Paste Calib Data'!$1:$1048576,MATCH($A$184,'Paste Calib Data'!$A:$A,0)+(ROW()-ROW($A$184)),COLUMN())</f>
        <v>45</v>
      </c>
      <c r="M194" s="10">
        <f>INDEX('Paste Calib Data'!$1:$1048576,MATCH($A$184,'Paste Calib Data'!$A:$A,0)+(ROW()-ROW($A$184)),COLUMN())</f>
        <v>48.867187999999999</v>
      </c>
      <c r="N194" s="10">
        <f>INDEX('Paste Calib Data'!$1:$1048576,MATCH($A$184,'Paste Calib Data'!$A:$A,0)+(ROW()-ROW($A$184)),COLUMN())</f>
        <v>47.695312999999999</v>
      </c>
      <c r="O194" s="10">
        <f>INDEX('Paste Calib Data'!$1:$1048576,MATCH($A$184,'Paste Calib Data'!$A:$A,0)+(ROW()-ROW($A$184)),COLUMN())</f>
        <v>47.34375</v>
      </c>
      <c r="P194" s="10">
        <f>INDEX('Paste Calib Data'!$1:$1048576,MATCH($A$184,'Paste Calib Data'!$A:$A,0)+(ROW()-ROW($A$184)),COLUMN())</f>
        <v>47.34375</v>
      </c>
      <c r="Q194" s="11">
        <f>INDEX('Paste Calib Data'!$1:$1048576,MATCH($A$184,'Paste Calib Data'!$A:$A,0)+(ROW()-ROW($A$184)),COLUMN())</f>
        <v>47.34375</v>
      </c>
      <c r="R194" s="21">
        <f t="shared" si="14"/>
        <v>47.34375</v>
      </c>
    </row>
    <row r="195" spans="1:18" x14ac:dyDescent="0.25">
      <c r="A195" s="7">
        <f>INDEX('Paste Calib Data'!$1:$1048576,MATCH($A$184,'Paste Calib Data'!$A:$A,0)+(ROW()-ROW($A$184)),COLUMN())</f>
        <v>1800</v>
      </c>
      <c r="B195" s="10">
        <f>INDEX('Paste Calib Data'!$1:$1048576,MATCH($A$184,'Paste Calib Data'!$A:$A,0)+(ROW()-ROW($A$184)),COLUMN())</f>
        <v>9.4921880000000005</v>
      </c>
      <c r="C195" s="10">
        <f>INDEX('Paste Calib Data'!$1:$1048576,MATCH($A$184,'Paste Calib Data'!$A:$A,0)+(ROW()-ROW($A$184)),COLUMN())</f>
        <v>9.4921880000000005</v>
      </c>
      <c r="D195" s="10">
        <f>INDEX('Paste Calib Data'!$1:$1048576,MATCH($A$184,'Paste Calib Data'!$A:$A,0)+(ROW()-ROW($A$184)),COLUMN())</f>
        <v>9.9609380000000005</v>
      </c>
      <c r="E195" s="10">
        <f>INDEX('Paste Calib Data'!$1:$1048576,MATCH($A$184,'Paste Calib Data'!$A:$A,0)+(ROW()-ROW($A$184)),COLUMN())</f>
        <v>11.015625</v>
      </c>
      <c r="F195" s="10">
        <f>INDEX('Paste Calib Data'!$1:$1048576,MATCH($A$184,'Paste Calib Data'!$A:$A,0)+(ROW()-ROW($A$184)),COLUMN())</f>
        <v>20.039062999999999</v>
      </c>
      <c r="G195" s="10">
        <f>INDEX('Paste Calib Data'!$1:$1048576,MATCH($A$184,'Paste Calib Data'!$A:$A,0)+(ROW()-ROW($A$184)),COLUMN())</f>
        <v>28.007812999999999</v>
      </c>
      <c r="H195" s="10">
        <f>INDEX('Paste Calib Data'!$1:$1048576,MATCH($A$184,'Paste Calib Data'!$A:$A,0)+(ROW()-ROW($A$184)),COLUMN())</f>
        <v>35.039062999999999</v>
      </c>
      <c r="I195" s="10">
        <f>INDEX('Paste Calib Data'!$1:$1048576,MATCH($A$184,'Paste Calib Data'!$A:$A,0)+(ROW()-ROW($A$184)),COLUMN())</f>
        <v>41.25</v>
      </c>
      <c r="J195" s="10">
        <f>INDEX('Paste Calib Data'!$1:$1048576,MATCH($A$184,'Paste Calib Data'!$A:$A,0)+(ROW()-ROW($A$184)),COLUMN())</f>
        <v>43.007812999999999</v>
      </c>
      <c r="K195" s="10">
        <f>INDEX('Paste Calib Data'!$1:$1048576,MATCH($A$184,'Paste Calib Data'!$A:$A,0)+(ROW()-ROW($A$184)),COLUMN())</f>
        <v>46.40625</v>
      </c>
      <c r="L195" s="10">
        <f>INDEX('Paste Calib Data'!$1:$1048576,MATCH($A$184,'Paste Calib Data'!$A:$A,0)+(ROW()-ROW($A$184)),COLUMN())</f>
        <v>48.164062999999999</v>
      </c>
      <c r="M195" s="10">
        <f>INDEX('Paste Calib Data'!$1:$1048576,MATCH($A$184,'Paste Calib Data'!$A:$A,0)+(ROW()-ROW($A$184)),COLUMN())</f>
        <v>48.75</v>
      </c>
      <c r="N195" s="10">
        <f>INDEX('Paste Calib Data'!$1:$1048576,MATCH($A$184,'Paste Calib Data'!$A:$A,0)+(ROW()-ROW($A$184)),COLUMN())</f>
        <v>48.046875</v>
      </c>
      <c r="O195" s="10">
        <f>INDEX('Paste Calib Data'!$1:$1048576,MATCH($A$184,'Paste Calib Data'!$A:$A,0)+(ROW()-ROW($A$184)),COLUMN())</f>
        <v>48.046875</v>
      </c>
      <c r="P195" s="10">
        <f>INDEX('Paste Calib Data'!$1:$1048576,MATCH($A$184,'Paste Calib Data'!$A:$A,0)+(ROW()-ROW($A$184)),COLUMN())</f>
        <v>48.046875</v>
      </c>
      <c r="Q195" s="11">
        <f>INDEX('Paste Calib Data'!$1:$1048576,MATCH($A$184,'Paste Calib Data'!$A:$A,0)+(ROW()-ROW($A$184)),COLUMN())</f>
        <v>48.046875</v>
      </c>
      <c r="R195" s="21">
        <f t="shared" si="14"/>
        <v>48.046875</v>
      </c>
    </row>
    <row r="196" spans="1:18" x14ac:dyDescent="0.25">
      <c r="A196" s="7">
        <f>INDEX('Paste Calib Data'!$1:$1048576,MATCH($A$184,'Paste Calib Data'!$A:$A,0)+(ROW()-ROW($A$184)),COLUMN())</f>
        <v>2000</v>
      </c>
      <c r="B196" s="10">
        <f>INDEX('Paste Calib Data'!$1:$1048576,MATCH($A$184,'Paste Calib Data'!$A:$A,0)+(ROW()-ROW($A$184)),COLUMN())</f>
        <v>9.9609380000000005</v>
      </c>
      <c r="C196" s="10">
        <f>INDEX('Paste Calib Data'!$1:$1048576,MATCH($A$184,'Paste Calib Data'!$A:$A,0)+(ROW()-ROW($A$184)),COLUMN())</f>
        <v>11.484375</v>
      </c>
      <c r="D196" s="10">
        <f>INDEX('Paste Calib Data'!$1:$1048576,MATCH($A$184,'Paste Calib Data'!$A:$A,0)+(ROW()-ROW($A$184)),COLUMN())</f>
        <v>13.476563000000001</v>
      </c>
      <c r="E196" s="10">
        <f>INDEX('Paste Calib Data'!$1:$1048576,MATCH($A$184,'Paste Calib Data'!$A:$A,0)+(ROW()-ROW($A$184)),COLUMN())</f>
        <v>13.476563000000001</v>
      </c>
      <c r="F196" s="10">
        <f>INDEX('Paste Calib Data'!$1:$1048576,MATCH($A$184,'Paste Calib Data'!$A:$A,0)+(ROW()-ROW($A$184)),COLUMN())</f>
        <v>22.96875</v>
      </c>
      <c r="G196" s="10">
        <f>INDEX('Paste Calib Data'!$1:$1048576,MATCH($A$184,'Paste Calib Data'!$A:$A,0)+(ROW()-ROW($A$184)),COLUMN())</f>
        <v>28.945312999999999</v>
      </c>
      <c r="H196" s="10">
        <f>INDEX('Paste Calib Data'!$1:$1048576,MATCH($A$184,'Paste Calib Data'!$A:$A,0)+(ROW()-ROW($A$184)),COLUMN())</f>
        <v>39.023437999999999</v>
      </c>
      <c r="I196" s="10">
        <f>INDEX('Paste Calib Data'!$1:$1048576,MATCH($A$184,'Paste Calib Data'!$A:$A,0)+(ROW()-ROW($A$184)),COLUMN())</f>
        <v>45</v>
      </c>
      <c r="J196" s="10">
        <f>INDEX('Paste Calib Data'!$1:$1048576,MATCH($A$184,'Paste Calib Data'!$A:$A,0)+(ROW()-ROW($A$184)),COLUMN())</f>
        <v>46.992187999999999</v>
      </c>
      <c r="K196" s="10">
        <f>INDEX('Paste Calib Data'!$1:$1048576,MATCH($A$184,'Paste Calib Data'!$A:$A,0)+(ROW()-ROW($A$184)),COLUMN())</f>
        <v>47.695312999999999</v>
      </c>
      <c r="L196" s="10">
        <f>INDEX('Paste Calib Data'!$1:$1048576,MATCH($A$184,'Paste Calib Data'!$A:$A,0)+(ROW()-ROW($A$184)),COLUMN())</f>
        <v>50.976562999999999</v>
      </c>
      <c r="M196" s="10">
        <f>INDEX('Paste Calib Data'!$1:$1048576,MATCH($A$184,'Paste Calib Data'!$A:$A,0)+(ROW()-ROW($A$184)),COLUMN())</f>
        <v>53.203125</v>
      </c>
      <c r="N196" s="10">
        <f>INDEX('Paste Calib Data'!$1:$1048576,MATCH($A$184,'Paste Calib Data'!$A:$A,0)+(ROW()-ROW($A$184)),COLUMN())</f>
        <v>54.257812999999999</v>
      </c>
      <c r="O196" s="10">
        <f>INDEX('Paste Calib Data'!$1:$1048576,MATCH($A$184,'Paste Calib Data'!$A:$A,0)+(ROW()-ROW($A$184)),COLUMN())</f>
        <v>55.3125</v>
      </c>
      <c r="P196" s="10">
        <f>INDEX('Paste Calib Data'!$1:$1048576,MATCH($A$184,'Paste Calib Data'!$A:$A,0)+(ROW()-ROW($A$184)),COLUMN())</f>
        <v>56.367187999999999</v>
      </c>
      <c r="Q196" s="11">
        <f>INDEX('Paste Calib Data'!$1:$1048576,MATCH($A$184,'Paste Calib Data'!$A:$A,0)+(ROW()-ROW($A$184)),COLUMN())</f>
        <v>57.421875</v>
      </c>
      <c r="R196" s="21">
        <f t="shared" si="14"/>
        <v>57.421875</v>
      </c>
    </row>
    <row r="197" spans="1:18" x14ac:dyDescent="0.25">
      <c r="A197" s="7">
        <f>INDEX('Paste Calib Data'!$1:$1048576,MATCH($A$184,'Paste Calib Data'!$A:$A,0)+(ROW()-ROW($A$184)),COLUMN())</f>
        <v>2200</v>
      </c>
      <c r="B197" s="10">
        <f>INDEX('Paste Calib Data'!$1:$1048576,MATCH($A$184,'Paste Calib Data'!$A:$A,0)+(ROW()-ROW($A$184)),COLUMN())</f>
        <v>9.9609380000000005</v>
      </c>
      <c r="C197" s="10">
        <f>INDEX('Paste Calib Data'!$1:$1048576,MATCH($A$184,'Paste Calib Data'!$A:$A,0)+(ROW()-ROW($A$184)),COLUMN())</f>
        <v>13.476563000000001</v>
      </c>
      <c r="D197" s="10">
        <f>INDEX('Paste Calib Data'!$1:$1048576,MATCH($A$184,'Paste Calib Data'!$A:$A,0)+(ROW()-ROW($A$184)),COLUMN())</f>
        <v>16.992187999999999</v>
      </c>
      <c r="E197" s="10">
        <f>INDEX('Paste Calib Data'!$1:$1048576,MATCH($A$184,'Paste Calib Data'!$A:$A,0)+(ROW()-ROW($A$184)),COLUMN())</f>
        <v>18.046875</v>
      </c>
      <c r="F197" s="10">
        <f>INDEX('Paste Calib Data'!$1:$1048576,MATCH($A$184,'Paste Calib Data'!$A:$A,0)+(ROW()-ROW($A$184)),COLUMN())</f>
        <v>26.015625</v>
      </c>
      <c r="G197" s="10">
        <f>INDEX('Paste Calib Data'!$1:$1048576,MATCH($A$184,'Paste Calib Data'!$A:$A,0)+(ROW()-ROW($A$184)),COLUMN())</f>
        <v>37.96875</v>
      </c>
      <c r="H197" s="10">
        <f>INDEX('Paste Calib Data'!$1:$1048576,MATCH($A$184,'Paste Calib Data'!$A:$A,0)+(ROW()-ROW($A$184)),COLUMN())</f>
        <v>43.945312999999999</v>
      </c>
      <c r="I197" s="10">
        <f>INDEX('Paste Calib Data'!$1:$1048576,MATCH($A$184,'Paste Calib Data'!$A:$A,0)+(ROW()-ROW($A$184)),COLUMN())</f>
        <v>54.023437999999999</v>
      </c>
      <c r="J197" s="10">
        <f>INDEX('Paste Calib Data'!$1:$1048576,MATCH($A$184,'Paste Calib Data'!$A:$A,0)+(ROW()-ROW($A$184)),COLUMN())</f>
        <v>54.492187999999999</v>
      </c>
      <c r="K197" s="10">
        <f>INDEX('Paste Calib Data'!$1:$1048576,MATCH($A$184,'Paste Calib Data'!$A:$A,0)+(ROW()-ROW($A$184)),COLUMN())</f>
        <v>54.492187999999999</v>
      </c>
      <c r="L197" s="10">
        <f>INDEX('Paste Calib Data'!$1:$1048576,MATCH($A$184,'Paste Calib Data'!$A:$A,0)+(ROW()-ROW($A$184)),COLUMN())</f>
        <v>54.960937999999999</v>
      </c>
      <c r="M197" s="10">
        <f>INDEX('Paste Calib Data'!$1:$1048576,MATCH($A$184,'Paste Calib Data'!$A:$A,0)+(ROW()-ROW($A$184)),COLUMN())</f>
        <v>52.617187999999999</v>
      </c>
      <c r="N197" s="10">
        <f>INDEX('Paste Calib Data'!$1:$1048576,MATCH($A$184,'Paste Calib Data'!$A:$A,0)+(ROW()-ROW($A$184)),COLUMN())</f>
        <v>52.382812999999999</v>
      </c>
      <c r="O197" s="10">
        <f>INDEX('Paste Calib Data'!$1:$1048576,MATCH($A$184,'Paste Calib Data'!$A:$A,0)+(ROW()-ROW($A$184)),COLUMN())</f>
        <v>52.617187999999999</v>
      </c>
      <c r="P197" s="10">
        <f>INDEX('Paste Calib Data'!$1:$1048576,MATCH($A$184,'Paste Calib Data'!$A:$A,0)+(ROW()-ROW($A$184)),COLUMN())</f>
        <v>52.851562999999999</v>
      </c>
      <c r="Q197" s="11">
        <f>INDEX('Paste Calib Data'!$1:$1048576,MATCH($A$184,'Paste Calib Data'!$A:$A,0)+(ROW()-ROW($A$184)),COLUMN())</f>
        <v>53.085937999999999</v>
      </c>
      <c r="R197" s="21">
        <f t="shared" si="14"/>
        <v>53.085937999999999</v>
      </c>
    </row>
    <row r="198" spans="1:18" x14ac:dyDescent="0.25">
      <c r="A198" s="7">
        <f>INDEX('Paste Calib Data'!$1:$1048576,MATCH($A$184,'Paste Calib Data'!$A:$A,0)+(ROW()-ROW($A$184)),COLUMN())</f>
        <v>2400</v>
      </c>
      <c r="B198" s="10">
        <f>INDEX('Paste Calib Data'!$1:$1048576,MATCH($A$184,'Paste Calib Data'!$A:$A,0)+(ROW()-ROW($A$184)),COLUMN())</f>
        <v>9.9609380000000005</v>
      </c>
      <c r="C198" s="10">
        <f>INDEX('Paste Calib Data'!$1:$1048576,MATCH($A$184,'Paste Calib Data'!$A:$A,0)+(ROW()-ROW($A$184)),COLUMN())</f>
        <v>12.539063000000001</v>
      </c>
      <c r="D198" s="10">
        <f>INDEX('Paste Calib Data'!$1:$1048576,MATCH($A$184,'Paste Calib Data'!$A:$A,0)+(ROW()-ROW($A$184)),COLUMN())</f>
        <v>13.007813000000001</v>
      </c>
      <c r="E198" s="10">
        <f>INDEX('Paste Calib Data'!$1:$1048576,MATCH($A$184,'Paste Calib Data'!$A:$A,0)+(ROW()-ROW($A$184)),COLUMN())</f>
        <v>15</v>
      </c>
      <c r="F198" s="10">
        <f>INDEX('Paste Calib Data'!$1:$1048576,MATCH($A$184,'Paste Calib Data'!$A:$A,0)+(ROW()-ROW($A$184)),COLUMN())</f>
        <v>26.015625</v>
      </c>
      <c r="G198" s="10">
        <f>INDEX('Paste Calib Data'!$1:$1048576,MATCH($A$184,'Paste Calib Data'!$A:$A,0)+(ROW()-ROW($A$184)),COLUMN())</f>
        <v>37.03125</v>
      </c>
      <c r="H198" s="10">
        <f>INDEX('Paste Calib Data'!$1:$1048576,MATCH($A$184,'Paste Calib Data'!$A:$A,0)+(ROW()-ROW($A$184)),COLUMN())</f>
        <v>46.992187999999999</v>
      </c>
      <c r="I198" s="10">
        <f>INDEX('Paste Calib Data'!$1:$1048576,MATCH($A$184,'Paste Calib Data'!$A:$A,0)+(ROW()-ROW($A$184)),COLUMN())</f>
        <v>54.492187999999999</v>
      </c>
      <c r="J198" s="10">
        <f>INDEX('Paste Calib Data'!$1:$1048576,MATCH($A$184,'Paste Calib Data'!$A:$A,0)+(ROW()-ROW($A$184)),COLUMN())</f>
        <v>54.492187999999999</v>
      </c>
      <c r="K198" s="10">
        <f>INDEX('Paste Calib Data'!$1:$1048576,MATCH($A$184,'Paste Calib Data'!$A:$A,0)+(ROW()-ROW($A$184)),COLUMN())</f>
        <v>54.492187999999999</v>
      </c>
      <c r="L198" s="10">
        <f>INDEX('Paste Calib Data'!$1:$1048576,MATCH($A$184,'Paste Calib Data'!$A:$A,0)+(ROW()-ROW($A$184)),COLUMN())</f>
        <v>54.960937999999999</v>
      </c>
      <c r="M198" s="10">
        <f>INDEX('Paste Calib Data'!$1:$1048576,MATCH($A$184,'Paste Calib Data'!$A:$A,0)+(ROW()-ROW($A$184)),COLUMN())</f>
        <v>52.148437999999999</v>
      </c>
      <c r="N198" s="10">
        <f>INDEX('Paste Calib Data'!$1:$1048576,MATCH($A$184,'Paste Calib Data'!$A:$A,0)+(ROW()-ROW($A$184)),COLUMN())</f>
        <v>52.265625</v>
      </c>
      <c r="O198" s="10">
        <f>INDEX('Paste Calib Data'!$1:$1048576,MATCH($A$184,'Paste Calib Data'!$A:$A,0)+(ROW()-ROW($A$184)),COLUMN())</f>
        <v>52.5</v>
      </c>
      <c r="P198" s="10">
        <f>INDEX('Paste Calib Data'!$1:$1048576,MATCH($A$184,'Paste Calib Data'!$A:$A,0)+(ROW()-ROW($A$184)),COLUMN())</f>
        <v>52.03125</v>
      </c>
      <c r="Q198" s="11">
        <f>INDEX('Paste Calib Data'!$1:$1048576,MATCH($A$184,'Paste Calib Data'!$A:$A,0)+(ROW()-ROW($A$184)),COLUMN())</f>
        <v>52.265625</v>
      </c>
      <c r="R198" s="21">
        <f t="shared" si="14"/>
        <v>52.265625</v>
      </c>
    </row>
    <row r="199" spans="1:18" x14ac:dyDescent="0.25">
      <c r="A199" s="7">
        <f>INDEX('Paste Calib Data'!$1:$1048576,MATCH($A$184,'Paste Calib Data'!$A:$A,0)+(ROW()-ROW($A$184)),COLUMN())</f>
        <v>2600</v>
      </c>
      <c r="B199" s="10">
        <f>INDEX('Paste Calib Data'!$1:$1048576,MATCH($A$184,'Paste Calib Data'!$A:$A,0)+(ROW()-ROW($A$184)),COLUMN())</f>
        <v>9.9609380000000005</v>
      </c>
      <c r="C199" s="10">
        <f>INDEX('Paste Calib Data'!$1:$1048576,MATCH($A$184,'Paste Calib Data'!$A:$A,0)+(ROW()-ROW($A$184)),COLUMN())</f>
        <v>12.539063000000001</v>
      </c>
      <c r="D199" s="10">
        <f>INDEX('Paste Calib Data'!$1:$1048576,MATCH($A$184,'Paste Calib Data'!$A:$A,0)+(ROW()-ROW($A$184)),COLUMN())</f>
        <v>13.007813000000001</v>
      </c>
      <c r="E199" s="10">
        <f>INDEX('Paste Calib Data'!$1:$1048576,MATCH($A$184,'Paste Calib Data'!$A:$A,0)+(ROW()-ROW($A$184)),COLUMN())</f>
        <v>15</v>
      </c>
      <c r="F199" s="10">
        <f>INDEX('Paste Calib Data'!$1:$1048576,MATCH($A$184,'Paste Calib Data'!$A:$A,0)+(ROW()-ROW($A$184)),COLUMN())</f>
        <v>22.03125</v>
      </c>
      <c r="G199" s="10">
        <f>INDEX('Paste Calib Data'!$1:$1048576,MATCH($A$184,'Paste Calib Data'!$A:$A,0)+(ROW()-ROW($A$184)),COLUMN())</f>
        <v>35.507812999999999</v>
      </c>
      <c r="H199" s="10">
        <f>INDEX('Paste Calib Data'!$1:$1048576,MATCH($A$184,'Paste Calib Data'!$A:$A,0)+(ROW()-ROW($A$184)),COLUMN())</f>
        <v>43.945312999999999</v>
      </c>
      <c r="I199" s="10">
        <f>INDEX('Paste Calib Data'!$1:$1048576,MATCH($A$184,'Paste Calib Data'!$A:$A,0)+(ROW()-ROW($A$184)),COLUMN())</f>
        <v>54.492187999999999</v>
      </c>
      <c r="J199" s="10">
        <f>INDEX('Paste Calib Data'!$1:$1048576,MATCH($A$184,'Paste Calib Data'!$A:$A,0)+(ROW()-ROW($A$184)),COLUMN())</f>
        <v>54.492187999999999</v>
      </c>
      <c r="K199" s="10">
        <f>INDEX('Paste Calib Data'!$1:$1048576,MATCH($A$184,'Paste Calib Data'!$A:$A,0)+(ROW()-ROW($A$184)),COLUMN())</f>
        <v>54.492187999999999</v>
      </c>
      <c r="L199" s="10">
        <f>INDEX('Paste Calib Data'!$1:$1048576,MATCH($A$184,'Paste Calib Data'!$A:$A,0)+(ROW()-ROW($A$184)),COLUMN())</f>
        <v>54.960937999999999</v>
      </c>
      <c r="M199" s="10">
        <f>INDEX('Paste Calib Data'!$1:$1048576,MATCH($A$184,'Paste Calib Data'!$A:$A,0)+(ROW()-ROW($A$184)),COLUMN())</f>
        <v>53.320312999999999</v>
      </c>
      <c r="N199" s="10">
        <f>INDEX('Paste Calib Data'!$1:$1048576,MATCH($A$184,'Paste Calib Data'!$A:$A,0)+(ROW()-ROW($A$184)),COLUMN())</f>
        <v>54.023437999999999</v>
      </c>
      <c r="O199" s="10">
        <f>INDEX('Paste Calib Data'!$1:$1048576,MATCH($A$184,'Paste Calib Data'!$A:$A,0)+(ROW()-ROW($A$184)),COLUMN())</f>
        <v>53.789062999999999</v>
      </c>
      <c r="P199" s="10">
        <f>INDEX('Paste Calib Data'!$1:$1048576,MATCH($A$184,'Paste Calib Data'!$A:$A,0)+(ROW()-ROW($A$184)),COLUMN())</f>
        <v>54.140625</v>
      </c>
      <c r="Q199" s="11">
        <f>INDEX('Paste Calib Data'!$1:$1048576,MATCH($A$184,'Paste Calib Data'!$A:$A,0)+(ROW()-ROW($A$184)),COLUMN())</f>
        <v>54.84375</v>
      </c>
      <c r="R199" s="21">
        <f t="shared" si="14"/>
        <v>54.84375</v>
      </c>
    </row>
    <row r="200" spans="1:18" x14ac:dyDescent="0.25">
      <c r="A200" s="7">
        <f>INDEX('Paste Calib Data'!$1:$1048576,MATCH($A$184,'Paste Calib Data'!$A:$A,0)+(ROW()-ROW($A$184)),COLUMN())</f>
        <v>2800</v>
      </c>
      <c r="B200" s="10">
        <f>INDEX('Paste Calib Data'!$1:$1048576,MATCH($A$184,'Paste Calib Data'!$A:$A,0)+(ROW()-ROW($A$184)),COLUMN())</f>
        <v>9.9609380000000005</v>
      </c>
      <c r="C200" s="10">
        <f>INDEX('Paste Calib Data'!$1:$1048576,MATCH($A$184,'Paste Calib Data'!$A:$A,0)+(ROW()-ROW($A$184)),COLUMN())</f>
        <v>11.015625</v>
      </c>
      <c r="D200" s="10">
        <f>INDEX('Paste Calib Data'!$1:$1048576,MATCH($A$184,'Paste Calib Data'!$A:$A,0)+(ROW()-ROW($A$184)),COLUMN())</f>
        <v>11.953125</v>
      </c>
      <c r="E200" s="10">
        <f>INDEX('Paste Calib Data'!$1:$1048576,MATCH($A$184,'Paste Calib Data'!$A:$A,0)+(ROW()-ROW($A$184)),COLUMN())</f>
        <v>16.054687999999999</v>
      </c>
      <c r="F200" s="10">
        <f>INDEX('Paste Calib Data'!$1:$1048576,MATCH($A$184,'Paste Calib Data'!$A:$A,0)+(ROW()-ROW($A$184)),COLUMN())</f>
        <v>22.03125</v>
      </c>
      <c r="G200" s="10">
        <f>INDEX('Paste Calib Data'!$1:$1048576,MATCH($A$184,'Paste Calib Data'!$A:$A,0)+(ROW()-ROW($A$184)),COLUMN())</f>
        <v>35.976562999999999</v>
      </c>
      <c r="H200" s="10">
        <f>INDEX('Paste Calib Data'!$1:$1048576,MATCH($A$184,'Paste Calib Data'!$A:$A,0)+(ROW()-ROW($A$184)),COLUMN())</f>
        <v>43.007812999999999</v>
      </c>
      <c r="I200" s="10">
        <f>INDEX('Paste Calib Data'!$1:$1048576,MATCH($A$184,'Paste Calib Data'!$A:$A,0)+(ROW()-ROW($A$184)),COLUMN())</f>
        <v>52.96875</v>
      </c>
      <c r="J200" s="10">
        <f>INDEX('Paste Calib Data'!$1:$1048576,MATCH($A$184,'Paste Calib Data'!$A:$A,0)+(ROW()-ROW($A$184)),COLUMN())</f>
        <v>54.492187999999999</v>
      </c>
      <c r="K200" s="10">
        <f>INDEX('Paste Calib Data'!$1:$1048576,MATCH($A$184,'Paste Calib Data'!$A:$A,0)+(ROW()-ROW($A$184)),COLUMN())</f>
        <v>54.492187999999999</v>
      </c>
      <c r="L200" s="10">
        <f>INDEX('Paste Calib Data'!$1:$1048576,MATCH($A$184,'Paste Calib Data'!$A:$A,0)+(ROW()-ROW($A$184)),COLUMN())</f>
        <v>54.960937999999999</v>
      </c>
      <c r="M200" s="10">
        <f>INDEX('Paste Calib Data'!$1:$1048576,MATCH($A$184,'Paste Calib Data'!$A:$A,0)+(ROW()-ROW($A$184)),COLUMN())</f>
        <v>52.96875</v>
      </c>
      <c r="N200" s="10">
        <f>INDEX('Paste Calib Data'!$1:$1048576,MATCH($A$184,'Paste Calib Data'!$A:$A,0)+(ROW()-ROW($A$184)),COLUMN())</f>
        <v>52.734375</v>
      </c>
      <c r="O200" s="10">
        <f>INDEX('Paste Calib Data'!$1:$1048576,MATCH($A$184,'Paste Calib Data'!$A:$A,0)+(ROW()-ROW($A$184)),COLUMN())</f>
        <v>51.445312999999999</v>
      </c>
      <c r="P200" s="10">
        <f>INDEX('Paste Calib Data'!$1:$1048576,MATCH($A$184,'Paste Calib Data'!$A:$A,0)+(ROW()-ROW($A$184)),COLUMN())</f>
        <v>50.507812999999999</v>
      </c>
      <c r="Q200" s="11">
        <f>INDEX('Paste Calib Data'!$1:$1048576,MATCH($A$184,'Paste Calib Data'!$A:$A,0)+(ROW()-ROW($A$184)),COLUMN())</f>
        <v>50.273437999999999</v>
      </c>
      <c r="R200" s="21">
        <f t="shared" si="14"/>
        <v>50.273437999999999</v>
      </c>
    </row>
    <row r="201" spans="1:18" x14ac:dyDescent="0.25">
      <c r="A201" s="7">
        <f>INDEX('Paste Calib Data'!$1:$1048576,MATCH($A$184,'Paste Calib Data'!$A:$A,0)+(ROW()-ROW($A$184)),COLUMN())</f>
        <v>2900</v>
      </c>
      <c r="B201" s="10">
        <f>INDEX('Paste Calib Data'!$1:$1048576,MATCH($A$184,'Paste Calib Data'!$A:$A,0)+(ROW()-ROW($A$184)),COLUMN())</f>
        <v>9.9609380000000005</v>
      </c>
      <c r="C201" s="10">
        <f>INDEX('Paste Calib Data'!$1:$1048576,MATCH($A$184,'Paste Calib Data'!$A:$A,0)+(ROW()-ROW($A$184)),COLUMN())</f>
        <v>11.953125</v>
      </c>
      <c r="D201" s="10">
        <f>INDEX('Paste Calib Data'!$1:$1048576,MATCH($A$184,'Paste Calib Data'!$A:$A,0)+(ROW()-ROW($A$184)),COLUMN())</f>
        <v>11.953125</v>
      </c>
      <c r="E201" s="10">
        <f>INDEX('Paste Calib Data'!$1:$1048576,MATCH($A$184,'Paste Calib Data'!$A:$A,0)+(ROW()-ROW($A$184)),COLUMN())</f>
        <v>16.992187999999999</v>
      </c>
      <c r="F201" s="10">
        <f>INDEX('Paste Calib Data'!$1:$1048576,MATCH($A$184,'Paste Calib Data'!$A:$A,0)+(ROW()-ROW($A$184)),COLUMN())</f>
        <v>20.039062999999999</v>
      </c>
      <c r="G201" s="10">
        <f>INDEX('Paste Calib Data'!$1:$1048576,MATCH($A$184,'Paste Calib Data'!$A:$A,0)+(ROW()-ROW($A$184)),COLUMN())</f>
        <v>30</v>
      </c>
      <c r="H201" s="10">
        <f>INDEX('Paste Calib Data'!$1:$1048576,MATCH($A$184,'Paste Calib Data'!$A:$A,0)+(ROW()-ROW($A$184)),COLUMN())</f>
        <v>41.015625</v>
      </c>
      <c r="I201" s="10">
        <f>INDEX('Paste Calib Data'!$1:$1048576,MATCH($A$184,'Paste Calib Data'!$A:$A,0)+(ROW()-ROW($A$184)),COLUMN())</f>
        <v>45.46875</v>
      </c>
      <c r="J201" s="10">
        <f>INDEX('Paste Calib Data'!$1:$1048576,MATCH($A$184,'Paste Calib Data'!$A:$A,0)+(ROW()-ROW($A$184)),COLUMN())</f>
        <v>52.03125</v>
      </c>
      <c r="K201" s="10">
        <f>INDEX('Paste Calib Data'!$1:$1048576,MATCH($A$184,'Paste Calib Data'!$A:$A,0)+(ROW()-ROW($A$184)),COLUMN())</f>
        <v>52.03125</v>
      </c>
      <c r="L201" s="10">
        <f>INDEX('Paste Calib Data'!$1:$1048576,MATCH($A$184,'Paste Calib Data'!$A:$A,0)+(ROW()-ROW($A$184)),COLUMN())</f>
        <v>53.554687999999999</v>
      </c>
      <c r="M201" s="10">
        <f>INDEX('Paste Calib Data'!$1:$1048576,MATCH($A$184,'Paste Calib Data'!$A:$A,0)+(ROW()-ROW($A$184)),COLUMN())</f>
        <v>51.445312999999999</v>
      </c>
      <c r="N201" s="10">
        <f>INDEX('Paste Calib Data'!$1:$1048576,MATCH($A$184,'Paste Calib Data'!$A:$A,0)+(ROW()-ROW($A$184)),COLUMN())</f>
        <v>50.507812999999999</v>
      </c>
      <c r="O201" s="10">
        <f>INDEX('Paste Calib Data'!$1:$1048576,MATCH($A$184,'Paste Calib Data'!$A:$A,0)+(ROW()-ROW($A$184)),COLUMN())</f>
        <v>50.507812999999999</v>
      </c>
      <c r="P201" s="10">
        <f>INDEX('Paste Calib Data'!$1:$1048576,MATCH($A$184,'Paste Calib Data'!$A:$A,0)+(ROW()-ROW($A$184)),COLUMN())</f>
        <v>50.039062999999999</v>
      </c>
      <c r="Q201" s="11">
        <f>INDEX('Paste Calib Data'!$1:$1048576,MATCH($A$184,'Paste Calib Data'!$A:$A,0)+(ROW()-ROW($A$184)),COLUMN())</f>
        <v>49.335937999999999</v>
      </c>
      <c r="R201" s="21">
        <f t="shared" si="14"/>
        <v>49.335937999999999</v>
      </c>
    </row>
    <row r="202" spans="1:18" x14ac:dyDescent="0.25">
      <c r="A202" s="7">
        <f>INDEX('Paste Calib Data'!$1:$1048576,MATCH($A$184,'Paste Calib Data'!$A:$A,0)+(ROW()-ROW($A$184)),COLUMN())</f>
        <v>3000</v>
      </c>
      <c r="B202" s="10">
        <f>INDEX('Paste Calib Data'!$1:$1048576,MATCH($A$184,'Paste Calib Data'!$A:$A,0)+(ROW()-ROW($A$184)),COLUMN())</f>
        <v>9.9609380000000005</v>
      </c>
      <c r="C202" s="10">
        <f>INDEX('Paste Calib Data'!$1:$1048576,MATCH($A$184,'Paste Calib Data'!$A:$A,0)+(ROW()-ROW($A$184)),COLUMN())</f>
        <v>11.015625</v>
      </c>
      <c r="D202" s="10">
        <f>INDEX('Paste Calib Data'!$1:$1048576,MATCH($A$184,'Paste Calib Data'!$A:$A,0)+(ROW()-ROW($A$184)),COLUMN())</f>
        <v>11.953125</v>
      </c>
      <c r="E202" s="10">
        <f>INDEX('Paste Calib Data'!$1:$1048576,MATCH($A$184,'Paste Calib Data'!$A:$A,0)+(ROW()-ROW($A$184)),COLUMN())</f>
        <v>13.007813000000001</v>
      </c>
      <c r="F202" s="10">
        <f>INDEX('Paste Calib Data'!$1:$1048576,MATCH($A$184,'Paste Calib Data'!$A:$A,0)+(ROW()-ROW($A$184)),COLUMN())</f>
        <v>13.945313000000001</v>
      </c>
      <c r="G202" s="10">
        <f>INDEX('Paste Calib Data'!$1:$1048576,MATCH($A$184,'Paste Calib Data'!$A:$A,0)+(ROW()-ROW($A$184)),COLUMN())</f>
        <v>22.96875</v>
      </c>
      <c r="H202" s="10">
        <f>INDEX('Paste Calib Data'!$1:$1048576,MATCH($A$184,'Paste Calib Data'!$A:$A,0)+(ROW()-ROW($A$184)),COLUMN())</f>
        <v>35.976562999999999</v>
      </c>
      <c r="I202" s="10">
        <f>INDEX('Paste Calib Data'!$1:$1048576,MATCH($A$184,'Paste Calib Data'!$A:$A,0)+(ROW()-ROW($A$184)),COLUMN())</f>
        <v>43.945312999999999</v>
      </c>
      <c r="J202" s="10">
        <f>INDEX('Paste Calib Data'!$1:$1048576,MATCH($A$184,'Paste Calib Data'!$A:$A,0)+(ROW()-ROW($A$184)),COLUMN())</f>
        <v>48.984375</v>
      </c>
      <c r="K202" s="10">
        <f>INDEX('Paste Calib Data'!$1:$1048576,MATCH($A$184,'Paste Calib Data'!$A:$A,0)+(ROW()-ROW($A$184)),COLUMN())</f>
        <v>48.984375</v>
      </c>
      <c r="L202" s="10">
        <f>INDEX('Paste Calib Data'!$1:$1048576,MATCH($A$184,'Paste Calib Data'!$A:$A,0)+(ROW()-ROW($A$184)),COLUMN())</f>
        <v>49.570312999999999</v>
      </c>
      <c r="M202" s="10">
        <f>INDEX('Paste Calib Data'!$1:$1048576,MATCH($A$184,'Paste Calib Data'!$A:$A,0)+(ROW()-ROW($A$184)),COLUMN())</f>
        <v>49.570312999999999</v>
      </c>
      <c r="N202" s="10">
        <f>INDEX('Paste Calib Data'!$1:$1048576,MATCH($A$184,'Paste Calib Data'!$A:$A,0)+(ROW()-ROW($A$184)),COLUMN())</f>
        <v>50.039062999999999</v>
      </c>
      <c r="O202" s="10">
        <f>INDEX('Paste Calib Data'!$1:$1048576,MATCH($A$184,'Paste Calib Data'!$A:$A,0)+(ROW()-ROW($A$184)),COLUMN())</f>
        <v>50.039062999999999</v>
      </c>
      <c r="P202" s="10">
        <f>INDEX('Paste Calib Data'!$1:$1048576,MATCH($A$184,'Paste Calib Data'!$A:$A,0)+(ROW()-ROW($A$184)),COLUMN())</f>
        <v>52.03125</v>
      </c>
      <c r="Q202" s="11">
        <f>INDEX('Paste Calib Data'!$1:$1048576,MATCH($A$184,'Paste Calib Data'!$A:$A,0)+(ROW()-ROW($A$184)),COLUMN())</f>
        <v>52.03125</v>
      </c>
      <c r="R202" s="21">
        <f t="shared" si="14"/>
        <v>52.03125</v>
      </c>
    </row>
    <row r="203" spans="1:18" x14ac:dyDescent="0.25">
      <c r="A203" s="7">
        <f>INDEX('Paste Calib Data'!$1:$1048576,MATCH($A$184,'Paste Calib Data'!$A:$A,0)+(ROW()-ROW($A$184)),COLUMN())</f>
        <v>3200</v>
      </c>
      <c r="B203" s="10">
        <f>INDEX('Paste Calib Data'!$1:$1048576,MATCH($A$184,'Paste Calib Data'!$A:$A,0)+(ROW()-ROW($A$184)),COLUMN())</f>
        <v>9.9609380000000005</v>
      </c>
      <c r="C203" s="10">
        <f>INDEX('Paste Calib Data'!$1:$1048576,MATCH($A$184,'Paste Calib Data'!$A:$A,0)+(ROW()-ROW($A$184)),COLUMN())</f>
        <v>11.015625</v>
      </c>
      <c r="D203" s="10">
        <f>INDEX('Paste Calib Data'!$1:$1048576,MATCH($A$184,'Paste Calib Data'!$A:$A,0)+(ROW()-ROW($A$184)),COLUMN())</f>
        <v>11.953125</v>
      </c>
      <c r="E203" s="10">
        <f>INDEX('Paste Calib Data'!$1:$1048576,MATCH($A$184,'Paste Calib Data'!$A:$A,0)+(ROW()-ROW($A$184)),COLUMN())</f>
        <v>13.007813000000001</v>
      </c>
      <c r="F203" s="10">
        <f>INDEX('Paste Calib Data'!$1:$1048576,MATCH($A$184,'Paste Calib Data'!$A:$A,0)+(ROW()-ROW($A$184)),COLUMN())</f>
        <v>13.945313000000001</v>
      </c>
      <c r="G203" s="10">
        <f>INDEX('Paste Calib Data'!$1:$1048576,MATCH($A$184,'Paste Calib Data'!$A:$A,0)+(ROW()-ROW($A$184)),COLUMN())</f>
        <v>16.992187999999999</v>
      </c>
      <c r="H203" s="10">
        <f>INDEX('Paste Calib Data'!$1:$1048576,MATCH($A$184,'Paste Calib Data'!$A:$A,0)+(ROW()-ROW($A$184)),COLUMN())</f>
        <v>24.023437999999999</v>
      </c>
      <c r="I203" s="10">
        <f>INDEX('Paste Calib Data'!$1:$1048576,MATCH($A$184,'Paste Calib Data'!$A:$A,0)+(ROW()-ROW($A$184)),COLUMN())</f>
        <v>33.046875</v>
      </c>
      <c r="J203" s="10">
        <f>INDEX('Paste Calib Data'!$1:$1048576,MATCH($A$184,'Paste Calib Data'!$A:$A,0)+(ROW()-ROW($A$184)),COLUMN())</f>
        <v>39.960937999999999</v>
      </c>
      <c r="K203" s="10">
        <f>INDEX('Paste Calib Data'!$1:$1048576,MATCH($A$184,'Paste Calib Data'!$A:$A,0)+(ROW()-ROW($A$184)),COLUMN())</f>
        <v>39.960937999999999</v>
      </c>
      <c r="L203" s="10">
        <f>INDEX('Paste Calib Data'!$1:$1048576,MATCH($A$184,'Paste Calib Data'!$A:$A,0)+(ROW()-ROW($A$184)),COLUMN())</f>
        <v>33.632812999999999</v>
      </c>
      <c r="M203" s="10">
        <f>INDEX('Paste Calib Data'!$1:$1048576,MATCH($A$184,'Paste Calib Data'!$A:$A,0)+(ROW()-ROW($A$184)),COLUMN())</f>
        <v>34.21875</v>
      </c>
      <c r="N203" s="10">
        <f>INDEX('Paste Calib Data'!$1:$1048576,MATCH($A$184,'Paste Calib Data'!$A:$A,0)+(ROW()-ROW($A$184)),COLUMN())</f>
        <v>36.210937999999999</v>
      </c>
      <c r="O203" s="10">
        <f>INDEX('Paste Calib Data'!$1:$1048576,MATCH($A$184,'Paste Calib Data'!$A:$A,0)+(ROW()-ROW($A$184)),COLUMN())</f>
        <v>36.679687999999999</v>
      </c>
      <c r="P203" s="10">
        <f>INDEX('Paste Calib Data'!$1:$1048576,MATCH($A$184,'Paste Calib Data'!$A:$A,0)+(ROW()-ROW($A$184)),COLUMN())</f>
        <v>39.726562999999999</v>
      </c>
      <c r="Q203" s="11">
        <f>INDEX('Paste Calib Data'!$1:$1048576,MATCH($A$184,'Paste Calib Data'!$A:$A,0)+(ROW()-ROW($A$184)),COLUMN())</f>
        <v>42.65625</v>
      </c>
      <c r="R203" s="21">
        <f t="shared" si="14"/>
        <v>42.65625</v>
      </c>
    </row>
    <row r="204" spans="1:18" x14ac:dyDescent="0.25">
      <c r="A204" s="7">
        <f>INDEX('Paste Calib Data'!$1:$1048576,MATCH($A$184,'Paste Calib Data'!$A:$A,0)+(ROW()-ROW($A$184)),COLUMN())</f>
        <v>3300</v>
      </c>
      <c r="B204" s="10">
        <f>INDEX('Paste Calib Data'!$1:$1048576,MATCH($A$184,'Paste Calib Data'!$A:$A,0)+(ROW()-ROW($A$184)),COLUMN())</f>
        <v>9.9609380000000005</v>
      </c>
      <c r="C204" s="10">
        <f>INDEX('Paste Calib Data'!$1:$1048576,MATCH($A$184,'Paste Calib Data'!$A:$A,0)+(ROW()-ROW($A$184)),COLUMN())</f>
        <v>11.015625</v>
      </c>
      <c r="D204" s="10">
        <f>INDEX('Paste Calib Data'!$1:$1048576,MATCH($A$184,'Paste Calib Data'!$A:$A,0)+(ROW()-ROW($A$184)),COLUMN())</f>
        <v>11.953125</v>
      </c>
      <c r="E204" s="10">
        <f>INDEX('Paste Calib Data'!$1:$1048576,MATCH($A$184,'Paste Calib Data'!$A:$A,0)+(ROW()-ROW($A$184)),COLUMN())</f>
        <v>13.007813000000001</v>
      </c>
      <c r="F204" s="10">
        <f>INDEX('Paste Calib Data'!$1:$1048576,MATCH($A$184,'Paste Calib Data'!$A:$A,0)+(ROW()-ROW($A$184)),COLUMN())</f>
        <v>13.945313000000001</v>
      </c>
      <c r="G204" s="10">
        <f>INDEX('Paste Calib Data'!$1:$1048576,MATCH($A$184,'Paste Calib Data'!$A:$A,0)+(ROW()-ROW($A$184)),COLUMN())</f>
        <v>16.054687999999999</v>
      </c>
      <c r="H204" s="10">
        <f>INDEX('Paste Calib Data'!$1:$1048576,MATCH($A$184,'Paste Calib Data'!$A:$A,0)+(ROW()-ROW($A$184)),COLUMN())</f>
        <v>22.96875</v>
      </c>
      <c r="I204" s="10">
        <f>INDEX('Paste Calib Data'!$1:$1048576,MATCH($A$184,'Paste Calib Data'!$A:$A,0)+(ROW()-ROW($A$184)),COLUMN())</f>
        <v>31.992187999999999</v>
      </c>
      <c r="J204" s="10">
        <f>INDEX('Paste Calib Data'!$1:$1048576,MATCH($A$184,'Paste Calib Data'!$A:$A,0)+(ROW()-ROW($A$184)),COLUMN())</f>
        <v>39.960937999999999</v>
      </c>
      <c r="K204" s="10">
        <f>INDEX('Paste Calib Data'!$1:$1048576,MATCH($A$184,'Paste Calib Data'!$A:$A,0)+(ROW()-ROW($A$184)),COLUMN())</f>
        <v>35.507812999999999</v>
      </c>
      <c r="L204" s="10">
        <f>INDEX('Paste Calib Data'!$1:$1048576,MATCH($A$184,'Paste Calib Data'!$A:$A,0)+(ROW()-ROW($A$184)),COLUMN())</f>
        <v>33.515625</v>
      </c>
      <c r="M204" s="10">
        <f>INDEX('Paste Calib Data'!$1:$1048576,MATCH($A$184,'Paste Calib Data'!$A:$A,0)+(ROW()-ROW($A$184)),COLUMN())</f>
        <v>33.046875</v>
      </c>
      <c r="N204" s="10">
        <f>INDEX('Paste Calib Data'!$1:$1048576,MATCH($A$184,'Paste Calib Data'!$A:$A,0)+(ROW()-ROW($A$184)),COLUMN())</f>
        <v>32.460937999999999</v>
      </c>
      <c r="O204" s="10">
        <f>INDEX('Paste Calib Data'!$1:$1048576,MATCH($A$184,'Paste Calib Data'!$A:$A,0)+(ROW()-ROW($A$184)),COLUMN())</f>
        <v>31.992187999999999</v>
      </c>
      <c r="P204" s="10">
        <f>INDEX('Paste Calib Data'!$1:$1048576,MATCH($A$184,'Paste Calib Data'!$A:$A,0)+(ROW()-ROW($A$184)),COLUMN())</f>
        <v>33.515625</v>
      </c>
      <c r="Q204" s="11">
        <f>INDEX('Paste Calib Data'!$1:$1048576,MATCH($A$184,'Paste Calib Data'!$A:$A,0)+(ROW()-ROW($A$184)),COLUMN())</f>
        <v>35.039062999999999</v>
      </c>
      <c r="R204" s="21">
        <f t="shared" si="14"/>
        <v>35.039062999999999</v>
      </c>
    </row>
    <row r="205" spans="1:18" x14ac:dyDescent="0.25">
      <c r="A205" s="12">
        <f>INDEX('Paste Calib Data'!$1:$1048576,MATCH($A$184,'Paste Calib Data'!$A:$A,0)+(ROW()-ROW($A$184)),COLUMN())</f>
        <v>3500</v>
      </c>
      <c r="B205" s="13">
        <f>INDEX('Paste Calib Data'!$1:$1048576,MATCH($A$184,'Paste Calib Data'!$A:$A,0)+(ROW()-ROW($A$184)),COLUMN())</f>
        <v>9.9609380000000005</v>
      </c>
      <c r="C205" s="13">
        <f>INDEX('Paste Calib Data'!$1:$1048576,MATCH($A$184,'Paste Calib Data'!$A:$A,0)+(ROW()-ROW($A$184)),COLUMN())</f>
        <v>11.015625</v>
      </c>
      <c r="D205" s="13">
        <f>INDEX('Paste Calib Data'!$1:$1048576,MATCH($A$184,'Paste Calib Data'!$A:$A,0)+(ROW()-ROW($A$184)),COLUMN())</f>
        <v>11.953125</v>
      </c>
      <c r="E205" s="13">
        <f>INDEX('Paste Calib Data'!$1:$1048576,MATCH($A$184,'Paste Calib Data'!$A:$A,0)+(ROW()-ROW($A$184)),COLUMN())</f>
        <v>13.007813000000001</v>
      </c>
      <c r="F205" s="13">
        <f>INDEX('Paste Calib Data'!$1:$1048576,MATCH($A$184,'Paste Calib Data'!$A:$A,0)+(ROW()-ROW($A$184)),COLUMN())</f>
        <v>13.945313000000001</v>
      </c>
      <c r="G205" s="13">
        <f>INDEX('Paste Calib Data'!$1:$1048576,MATCH($A$184,'Paste Calib Data'!$A:$A,0)+(ROW()-ROW($A$184)),COLUMN())</f>
        <v>15</v>
      </c>
      <c r="H205" s="13">
        <f>INDEX('Paste Calib Data'!$1:$1048576,MATCH($A$184,'Paste Calib Data'!$A:$A,0)+(ROW()-ROW($A$184)),COLUMN())</f>
        <v>22.03125</v>
      </c>
      <c r="I205" s="13">
        <f>INDEX('Paste Calib Data'!$1:$1048576,MATCH($A$184,'Paste Calib Data'!$A:$A,0)+(ROW()-ROW($A$184)),COLUMN())</f>
        <v>31.054687999999999</v>
      </c>
      <c r="J205" s="13">
        <f>INDEX('Paste Calib Data'!$1:$1048576,MATCH($A$184,'Paste Calib Data'!$A:$A,0)+(ROW()-ROW($A$184)),COLUMN())</f>
        <v>39.960937999999999</v>
      </c>
      <c r="K205" s="13">
        <f>INDEX('Paste Calib Data'!$1:$1048576,MATCH($A$184,'Paste Calib Data'!$A:$A,0)+(ROW()-ROW($A$184)),COLUMN())</f>
        <v>35.507812999999999</v>
      </c>
      <c r="L205" s="13">
        <f>INDEX('Paste Calib Data'!$1:$1048576,MATCH($A$184,'Paste Calib Data'!$A:$A,0)+(ROW()-ROW($A$184)),COLUMN())</f>
        <v>33.515625</v>
      </c>
      <c r="M205" s="13">
        <f>INDEX('Paste Calib Data'!$1:$1048576,MATCH($A$184,'Paste Calib Data'!$A:$A,0)+(ROW()-ROW($A$184)),COLUMN())</f>
        <v>33.046875</v>
      </c>
      <c r="N205" s="13">
        <f>INDEX('Paste Calib Data'!$1:$1048576,MATCH($A$184,'Paste Calib Data'!$A:$A,0)+(ROW()-ROW($A$184)),COLUMN())</f>
        <v>32.460937999999999</v>
      </c>
      <c r="O205" s="13">
        <f>INDEX('Paste Calib Data'!$1:$1048576,MATCH($A$184,'Paste Calib Data'!$A:$A,0)+(ROW()-ROW($A$184)),COLUMN())</f>
        <v>31.992187999999999</v>
      </c>
      <c r="P205" s="13">
        <f>INDEX('Paste Calib Data'!$1:$1048576,MATCH($A$184,'Paste Calib Data'!$A:$A,0)+(ROW()-ROW($A$184)),COLUMN())</f>
        <v>33.515625</v>
      </c>
      <c r="Q205" s="14">
        <f>INDEX('Paste Calib Data'!$1:$1048576,MATCH($A$184,'Paste Calib Data'!$A:$A,0)+(ROW()-ROW($A$184)),COLUMN())</f>
        <v>35.039062999999999</v>
      </c>
      <c r="R205" s="21">
        <f t="shared" si="14"/>
        <v>35.039062999999999</v>
      </c>
    </row>
    <row r="206" spans="1:18" x14ac:dyDescent="0.25">
      <c r="A206" s="20">
        <f>A205+1</f>
        <v>3501</v>
      </c>
      <c r="B206" s="21">
        <f>B205</f>
        <v>9.9609380000000005</v>
      </c>
      <c r="C206" s="21">
        <f t="shared" ref="C206:R206" si="15">C205</f>
        <v>11.015625</v>
      </c>
      <c r="D206" s="21">
        <f t="shared" si="15"/>
        <v>11.953125</v>
      </c>
      <c r="E206" s="21">
        <f t="shared" si="15"/>
        <v>13.007813000000001</v>
      </c>
      <c r="F206" s="21">
        <f t="shared" si="15"/>
        <v>13.945313000000001</v>
      </c>
      <c r="G206" s="21">
        <f t="shared" si="15"/>
        <v>15</v>
      </c>
      <c r="H206" s="21">
        <f t="shared" si="15"/>
        <v>22.03125</v>
      </c>
      <c r="I206" s="21">
        <f t="shared" si="15"/>
        <v>31.054687999999999</v>
      </c>
      <c r="J206" s="21">
        <f t="shared" si="15"/>
        <v>39.960937999999999</v>
      </c>
      <c r="K206" s="21">
        <f t="shared" si="15"/>
        <v>35.507812999999999</v>
      </c>
      <c r="L206" s="21">
        <f t="shared" si="15"/>
        <v>33.515625</v>
      </c>
      <c r="M206" s="21">
        <f t="shared" si="15"/>
        <v>33.046875</v>
      </c>
      <c r="N206" s="21">
        <f t="shared" si="15"/>
        <v>32.460937999999999</v>
      </c>
      <c r="O206" s="21">
        <f t="shared" si="15"/>
        <v>31.992187999999999</v>
      </c>
      <c r="P206" s="21">
        <f t="shared" si="15"/>
        <v>33.515625</v>
      </c>
      <c r="Q206" s="21">
        <f t="shared" si="15"/>
        <v>35.039062999999999</v>
      </c>
      <c r="R206" s="21">
        <f t="shared" si="15"/>
        <v>35.039062999999999</v>
      </c>
    </row>
    <row r="208" spans="1:18" x14ac:dyDescent="0.25">
      <c r="A208" s="6" t="str">
        <f>IF(ISNUMBER($A$2),CONCATENATE("A9",$A$2,"15"),"E0280")</f>
        <v>E0280</v>
      </c>
      <c r="B208" s="71" t="str">
        <f>INDEX('Paste Calib Data'!$1:$1048576,MATCH($A$208,'Paste Calib Data'!$A:$A,0)+(ROW()-ROW($A$208)),COLUMN())</f>
        <v>Timing, Base Table</v>
      </c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2"/>
    </row>
    <row r="209" spans="1:18" x14ac:dyDescent="0.25">
      <c r="A209" s="7"/>
      <c r="B209" s="8" t="str">
        <f>INDEX('Paste Calib Data'!$1:$1048576,MATCH($A$208,'Paste Calib Data'!$A:$A,0)+(ROW()-ROW($A$208)),COLUMN())</f>
        <v>mm3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9"/>
    </row>
    <row r="210" spans="1:18" x14ac:dyDescent="0.25">
      <c r="A210" s="7" t="str">
        <f>INDEX('Paste Calib Data'!$1:$1048576,MATCH($A$208,'Paste Calib Data'!$A:$A,0)+(ROW()-ROW($A$208)),COLUMN())</f>
        <v>RPM</v>
      </c>
      <c r="B210" s="8">
        <f>INDEX('Paste Calib Data'!$1:$1048576,MATCH($A$208,'Paste Calib Data'!$A:$A,0)+(ROW()-ROW($A$208)),COLUMN())</f>
        <v>0</v>
      </c>
      <c r="C210" s="8">
        <f>INDEX('Paste Calib Data'!$1:$1048576,MATCH($A$208,'Paste Calib Data'!$A:$A,0)+(ROW()-ROW($A$208)),COLUMN())</f>
        <v>10</v>
      </c>
      <c r="D210" s="8">
        <f>INDEX('Paste Calib Data'!$1:$1048576,MATCH($A$208,'Paste Calib Data'!$A:$A,0)+(ROW()-ROW($A$208)),COLUMN())</f>
        <v>20</v>
      </c>
      <c r="E210" s="8">
        <f>INDEX('Paste Calib Data'!$1:$1048576,MATCH($A$208,'Paste Calib Data'!$A:$A,0)+(ROW()-ROW($A$208)),COLUMN())</f>
        <v>30</v>
      </c>
      <c r="F210" s="8">
        <f>INDEX('Paste Calib Data'!$1:$1048576,MATCH($A$208,'Paste Calib Data'!$A:$A,0)+(ROW()-ROW($A$208)),COLUMN())</f>
        <v>40</v>
      </c>
      <c r="G210" s="8">
        <f>INDEX('Paste Calib Data'!$1:$1048576,MATCH($A$208,'Paste Calib Data'!$A:$A,0)+(ROW()-ROW($A$208)),COLUMN())</f>
        <v>55</v>
      </c>
      <c r="H210" s="8">
        <f>INDEX('Paste Calib Data'!$1:$1048576,MATCH($A$208,'Paste Calib Data'!$A:$A,0)+(ROW()-ROW($A$208)),COLUMN())</f>
        <v>65</v>
      </c>
      <c r="I210" s="8">
        <f>INDEX('Paste Calib Data'!$1:$1048576,MATCH($A$208,'Paste Calib Data'!$A:$A,0)+(ROW()-ROW($A$208)),COLUMN())</f>
        <v>75</v>
      </c>
      <c r="J210" s="8">
        <f>INDEX('Paste Calib Data'!$1:$1048576,MATCH($A$208,'Paste Calib Data'!$A:$A,0)+(ROW()-ROW($A$208)),COLUMN())</f>
        <v>85</v>
      </c>
      <c r="K210" s="8">
        <f>INDEX('Paste Calib Data'!$1:$1048576,MATCH($A$208,'Paste Calib Data'!$A:$A,0)+(ROW()-ROW($A$208)),COLUMN())</f>
        <v>95</v>
      </c>
      <c r="L210" s="8">
        <f>INDEX('Paste Calib Data'!$1:$1048576,MATCH($A$208,'Paste Calib Data'!$A:$A,0)+(ROW()-ROW($A$208)),COLUMN())</f>
        <v>110</v>
      </c>
      <c r="M210" s="8">
        <f>INDEX('Paste Calib Data'!$1:$1048576,MATCH($A$208,'Paste Calib Data'!$A:$A,0)+(ROW()-ROW($A$208)),COLUMN())</f>
        <v>120</v>
      </c>
      <c r="N210" s="8">
        <f>INDEX('Paste Calib Data'!$1:$1048576,MATCH($A$208,'Paste Calib Data'!$A:$A,0)+(ROW()-ROW($A$208)),COLUMN())</f>
        <v>125</v>
      </c>
      <c r="O210" s="8">
        <f>INDEX('Paste Calib Data'!$1:$1048576,MATCH($A$208,'Paste Calib Data'!$A:$A,0)+(ROW()-ROW($A$208)),COLUMN())</f>
        <v>130</v>
      </c>
      <c r="P210" s="8">
        <f>INDEX('Paste Calib Data'!$1:$1048576,MATCH($A$208,'Paste Calib Data'!$A:$A,0)+(ROW()-ROW($A$208)),COLUMN())</f>
        <v>135</v>
      </c>
      <c r="Q210" s="9">
        <f>INDEX('Paste Calib Data'!$1:$1048576,MATCH($A$208,'Paste Calib Data'!$A:$A,0)+(ROW()-ROW($A$208)),COLUMN())</f>
        <v>140</v>
      </c>
      <c r="R210" s="20">
        <f>Q210+1</f>
        <v>141</v>
      </c>
    </row>
    <row r="211" spans="1:18" x14ac:dyDescent="0.25">
      <c r="A211" s="7">
        <f>INDEX('Paste Calib Data'!$1:$1048576,MATCH($A$208,'Paste Calib Data'!$A:$A,0)+(ROW()-ROW($A$208)),COLUMN())</f>
        <v>620</v>
      </c>
      <c r="B211" s="10">
        <f>INDEX('Paste Calib Data'!$1:$1048576,MATCH($A$208,'Paste Calib Data'!$A:$A,0)+(ROW()-ROW($A$208)),COLUMN())</f>
        <v>0</v>
      </c>
      <c r="C211" s="10">
        <f>INDEX('Paste Calib Data'!$1:$1048576,MATCH($A$208,'Paste Calib Data'!$A:$A,0)+(ROW()-ROW($A$208)),COLUMN())</f>
        <v>0</v>
      </c>
      <c r="D211" s="10">
        <f>INDEX('Paste Calib Data'!$1:$1048576,MATCH($A$208,'Paste Calib Data'!$A:$A,0)+(ROW()-ROW($A$208)),COLUMN())</f>
        <v>0</v>
      </c>
      <c r="E211" s="10">
        <f>INDEX('Paste Calib Data'!$1:$1048576,MATCH($A$208,'Paste Calib Data'!$A:$A,0)+(ROW()-ROW($A$208)),COLUMN())</f>
        <v>0</v>
      </c>
      <c r="F211" s="10">
        <f>INDEX('Paste Calib Data'!$1:$1048576,MATCH($A$208,'Paste Calib Data'!$A:$A,0)+(ROW()-ROW($A$208)),COLUMN())</f>
        <v>0</v>
      </c>
      <c r="G211" s="10">
        <f>INDEX('Paste Calib Data'!$1:$1048576,MATCH($A$208,'Paste Calib Data'!$A:$A,0)+(ROW()-ROW($A$208)),COLUMN())</f>
        <v>0</v>
      </c>
      <c r="H211" s="10">
        <f>INDEX('Paste Calib Data'!$1:$1048576,MATCH($A$208,'Paste Calib Data'!$A:$A,0)+(ROW()-ROW($A$208)),COLUMN())</f>
        <v>0</v>
      </c>
      <c r="I211" s="10">
        <f>INDEX('Paste Calib Data'!$1:$1048576,MATCH($A$208,'Paste Calib Data'!$A:$A,0)+(ROW()-ROW($A$208)),COLUMN())</f>
        <v>0</v>
      </c>
      <c r="J211" s="10">
        <f>INDEX('Paste Calib Data'!$1:$1048576,MATCH($A$208,'Paste Calib Data'!$A:$A,0)+(ROW()-ROW($A$208)),COLUMN())</f>
        <v>0</v>
      </c>
      <c r="K211" s="10">
        <f>INDEX('Paste Calib Data'!$1:$1048576,MATCH($A$208,'Paste Calib Data'!$A:$A,0)+(ROW()-ROW($A$208)),COLUMN())</f>
        <v>0</v>
      </c>
      <c r="L211" s="10">
        <f>INDEX('Paste Calib Data'!$1:$1048576,MATCH($A$208,'Paste Calib Data'!$A:$A,0)+(ROW()-ROW($A$208)),COLUMN())</f>
        <v>0</v>
      </c>
      <c r="M211" s="10">
        <f>INDEX('Paste Calib Data'!$1:$1048576,MATCH($A$208,'Paste Calib Data'!$A:$A,0)+(ROW()-ROW($A$208)),COLUMN())</f>
        <v>0</v>
      </c>
      <c r="N211" s="10">
        <f>INDEX('Paste Calib Data'!$1:$1048576,MATCH($A$208,'Paste Calib Data'!$A:$A,0)+(ROW()-ROW($A$208)),COLUMN())</f>
        <v>0</v>
      </c>
      <c r="O211" s="10">
        <f>INDEX('Paste Calib Data'!$1:$1048576,MATCH($A$208,'Paste Calib Data'!$A:$A,0)+(ROW()-ROW($A$208)),COLUMN())</f>
        <v>0</v>
      </c>
      <c r="P211" s="10">
        <f>INDEX('Paste Calib Data'!$1:$1048576,MATCH($A$208,'Paste Calib Data'!$A:$A,0)+(ROW()-ROW($A$208)),COLUMN())</f>
        <v>0</v>
      </c>
      <c r="Q211" s="11">
        <f>INDEX('Paste Calib Data'!$1:$1048576,MATCH($A$208,'Paste Calib Data'!$A:$A,0)+(ROW()-ROW($A$208)),COLUMN())</f>
        <v>0</v>
      </c>
      <c r="R211" s="21">
        <f>Q211</f>
        <v>0</v>
      </c>
    </row>
    <row r="212" spans="1:18" x14ac:dyDescent="0.25">
      <c r="A212" s="7">
        <f>INDEX('Paste Calib Data'!$1:$1048576,MATCH($A$208,'Paste Calib Data'!$A:$A,0)+(ROW()-ROW($A$208)),COLUMN())</f>
        <v>650</v>
      </c>
      <c r="B212" s="10">
        <f>INDEX('Paste Calib Data'!$1:$1048576,MATCH($A$208,'Paste Calib Data'!$A:$A,0)+(ROW()-ROW($A$208)),COLUMN())</f>
        <v>7.96875</v>
      </c>
      <c r="C212" s="10">
        <f>INDEX('Paste Calib Data'!$1:$1048576,MATCH($A$208,'Paste Calib Data'!$A:$A,0)+(ROW()-ROW($A$208)),COLUMN())</f>
        <v>7.96875</v>
      </c>
      <c r="D212" s="10">
        <f>INDEX('Paste Calib Data'!$1:$1048576,MATCH($A$208,'Paste Calib Data'!$A:$A,0)+(ROW()-ROW($A$208)),COLUMN())</f>
        <v>7.96875</v>
      </c>
      <c r="E212" s="10">
        <f>INDEX('Paste Calib Data'!$1:$1048576,MATCH($A$208,'Paste Calib Data'!$A:$A,0)+(ROW()-ROW($A$208)),COLUMN())</f>
        <v>7.96875</v>
      </c>
      <c r="F212" s="10">
        <f>INDEX('Paste Calib Data'!$1:$1048576,MATCH($A$208,'Paste Calib Data'!$A:$A,0)+(ROW()-ROW($A$208)),COLUMN())</f>
        <v>7.96875</v>
      </c>
      <c r="G212" s="10">
        <f>INDEX('Paste Calib Data'!$1:$1048576,MATCH($A$208,'Paste Calib Data'!$A:$A,0)+(ROW()-ROW($A$208)),COLUMN())</f>
        <v>7.96875</v>
      </c>
      <c r="H212" s="10">
        <f>INDEX('Paste Calib Data'!$1:$1048576,MATCH($A$208,'Paste Calib Data'!$A:$A,0)+(ROW()-ROW($A$208)),COLUMN())</f>
        <v>7.96875</v>
      </c>
      <c r="I212" s="10">
        <f>INDEX('Paste Calib Data'!$1:$1048576,MATCH($A$208,'Paste Calib Data'!$A:$A,0)+(ROW()-ROW($A$208)),COLUMN())</f>
        <v>7.96875</v>
      </c>
      <c r="J212" s="10">
        <f>INDEX('Paste Calib Data'!$1:$1048576,MATCH($A$208,'Paste Calib Data'!$A:$A,0)+(ROW()-ROW($A$208)),COLUMN())</f>
        <v>0</v>
      </c>
      <c r="K212" s="10">
        <f>INDEX('Paste Calib Data'!$1:$1048576,MATCH($A$208,'Paste Calib Data'!$A:$A,0)+(ROW()-ROW($A$208)),COLUMN())</f>
        <v>0</v>
      </c>
      <c r="L212" s="10">
        <f>INDEX('Paste Calib Data'!$1:$1048576,MATCH($A$208,'Paste Calib Data'!$A:$A,0)+(ROW()-ROW($A$208)),COLUMN())</f>
        <v>0</v>
      </c>
      <c r="M212" s="10">
        <f>INDEX('Paste Calib Data'!$1:$1048576,MATCH($A$208,'Paste Calib Data'!$A:$A,0)+(ROW()-ROW($A$208)),COLUMN())</f>
        <v>0</v>
      </c>
      <c r="N212" s="10">
        <f>INDEX('Paste Calib Data'!$1:$1048576,MATCH($A$208,'Paste Calib Data'!$A:$A,0)+(ROW()-ROW($A$208)),COLUMN())</f>
        <v>0</v>
      </c>
      <c r="O212" s="10">
        <f>INDEX('Paste Calib Data'!$1:$1048576,MATCH($A$208,'Paste Calib Data'!$A:$A,0)+(ROW()-ROW($A$208)),COLUMN())</f>
        <v>0</v>
      </c>
      <c r="P212" s="10">
        <f>INDEX('Paste Calib Data'!$1:$1048576,MATCH($A$208,'Paste Calib Data'!$A:$A,0)+(ROW()-ROW($A$208)),COLUMN())</f>
        <v>0</v>
      </c>
      <c r="Q212" s="11">
        <f>INDEX('Paste Calib Data'!$1:$1048576,MATCH($A$208,'Paste Calib Data'!$A:$A,0)+(ROW()-ROW($A$208)),COLUMN())</f>
        <v>0</v>
      </c>
      <c r="R212" s="21">
        <f t="shared" ref="R212:R229" si="16">Q212</f>
        <v>0</v>
      </c>
    </row>
    <row r="213" spans="1:18" x14ac:dyDescent="0.25">
      <c r="A213" s="7">
        <f>INDEX('Paste Calib Data'!$1:$1048576,MATCH($A$208,'Paste Calib Data'!$A:$A,0)+(ROW()-ROW($A$208)),COLUMN())</f>
        <v>800</v>
      </c>
      <c r="B213" s="10">
        <f>INDEX('Paste Calib Data'!$1:$1048576,MATCH($A$208,'Paste Calib Data'!$A:$A,0)+(ROW()-ROW($A$208)),COLUMN())</f>
        <v>7.96875</v>
      </c>
      <c r="C213" s="10">
        <f>INDEX('Paste Calib Data'!$1:$1048576,MATCH($A$208,'Paste Calib Data'!$A:$A,0)+(ROW()-ROW($A$208)),COLUMN())</f>
        <v>7.96875</v>
      </c>
      <c r="D213" s="10">
        <f>INDEX('Paste Calib Data'!$1:$1048576,MATCH($A$208,'Paste Calib Data'!$A:$A,0)+(ROW()-ROW($A$208)),COLUMN())</f>
        <v>7.96875</v>
      </c>
      <c r="E213" s="10">
        <f>INDEX('Paste Calib Data'!$1:$1048576,MATCH($A$208,'Paste Calib Data'!$A:$A,0)+(ROW()-ROW($A$208)),COLUMN())</f>
        <v>7.96875</v>
      </c>
      <c r="F213" s="10">
        <f>INDEX('Paste Calib Data'!$1:$1048576,MATCH($A$208,'Paste Calib Data'!$A:$A,0)+(ROW()-ROW($A$208)),COLUMN())</f>
        <v>7.96875</v>
      </c>
      <c r="G213" s="10">
        <f>INDEX('Paste Calib Data'!$1:$1048576,MATCH($A$208,'Paste Calib Data'!$A:$A,0)+(ROW()-ROW($A$208)),COLUMN())</f>
        <v>7.96875</v>
      </c>
      <c r="H213" s="10">
        <f>INDEX('Paste Calib Data'!$1:$1048576,MATCH($A$208,'Paste Calib Data'!$A:$A,0)+(ROW()-ROW($A$208)),COLUMN())</f>
        <v>7.96875</v>
      </c>
      <c r="I213" s="10">
        <f>INDEX('Paste Calib Data'!$1:$1048576,MATCH($A$208,'Paste Calib Data'!$A:$A,0)+(ROW()-ROW($A$208)),COLUMN())</f>
        <v>7.96875</v>
      </c>
      <c r="J213" s="10">
        <f>INDEX('Paste Calib Data'!$1:$1048576,MATCH($A$208,'Paste Calib Data'!$A:$A,0)+(ROW()-ROW($A$208)),COLUMN())</f>
        <v>0</v>
      </c>
      <c r="K213" s="10">
        <f>INDEX('Paste Calib Data'!$1:$1048576,MATCH($A$208,'Paste Calib Data'!$A:$A,0)+(ROW()-ROW($A$208)),COLUMN())</f>
        <v>0</v>
      </c>
      <c r="L213" s="10">
        <f>INDEX('Paste Calib Data'!$1:$1048576,MATCH($A$208,'Paste Calib Data'!$A:$A,0)+(ROW()-ROW($A$208)),COLUMN())</f>
        <v>0</v>
      </c>
      <c r="M213" s="10">
        <f>INDEX('Paste Calib Data'!$1:$1048576,MATCH($A$208,'Paste Calib Data'!$A:$A,0)+(ROW()-ROW($A$208)),COLUMN())</f>
        <v>0</v>
      </c>
      <c r="N213" s="10">
        <f>INDEX('Paste Calib Data'!$1:$1048576,MATCH($A$208,'Paste Calib Data'!$A:$A,0)+(ROW()-ROW($A$208)),COLUMN())</f>
        <v>0</v>
      </c>
      <c r="O213" s="10">
        <f>INDEX('Paste Calib Data'!$1:$1048576,MATCH($A$208,'Paste Calib Data'!$A:$A,0)+(ROW()-ROW($A$208)),COLUMN())</f>
        <v>0</v>
      </c>
      <c r="P213" s="10">
        <f>INDEX('Paste Calib Data'!$1:$1048576,MATCH($A$208,'Paste Calib Data'!$A:$A,0)+(ROW()-ROW($A$208)),COLUMN())</f>
        <v>0</v>
      </c>
      <c r="Q213" s="11">
        <f>INDEX('Paste Calib Data'!$1:$1048576,MATCH($A$208,'Paste Calib Data'!$A:$A,0)+(ROW()-ROW($A$208)),COLUMN())</f>
        <v>0</v>
      </c>
      <c r="R213" s="21">
        <f t="shared" si="16"/>
        <v>0</v>
      </c>
    </row>
    <row r="214" spans="1:18" x14ac:dyDescent="0.25">
      <c r="A214" s="7">
        <f>INDEX('Paste Calib Data'!$1:$1048576,MATCH($A$208,'Paste Calib Data'!$A:$A,0)+(ROW()-ROW($A$208)),COLUMN())</f>
        <v>1000</v>
      </c>
      <c r="B214" s="10">
        <f>INDEX('Paste Calib Data'!$1:$1048576,MATCH($A$208,'Paste Calib Data'!$A:$A,0)+(ROW()-ROW($A$208)),COLUMN())</f>
        <v>11.015625</v>
      </c>
      <c r="C214" s="10">
        <f>INDEX('Paste Calib Data'!$1:$1048576,MATCH($A$208,'Paste Calib Data'!$A:$A,0)+(ROW()-ROW($A$208)),COLUMN())</f>
        <v>11.015625</v>
      </c>
      <c r="D214" s="10">
        <f>INDEX('Paste Calib Data'!$1:$1048576,MATCH($A$208,'Paste Calib Data'!$A:$A,0)+(ROW()-ROW($A$208)),COLUMN())</f>
        <v>11.015625</v>
      </c>
      <c r="E214" s="10">
        <f>INDEX('Paste Calib Data'!$1:$1048576,MATCH($A$208,'Paste Calib Data'!$A:$A,0)+(ROW()-ROW($A$208)),COLUMN())</f>
        <v>11.015625</v>
      </c>
      <c r="F214" s="10">
        <f>INDEX('Paste Calib Data'!$1:$1048576,MATCH($A$208,'Paste Calib Data'!$A:$A,0)+(ROW()-ROW($A$208)),COLUMN())</f>
        <v>11.015625</v>
      </c>
      <c r="G214" s="10">
        <f>INDEX('Paste Calib Data'!$1:$1048576,MATCH($A$208,'Paste Calib Data'!$A:$A,0)+(ROW()-ROW($A$208)),COLUMN())</f>
        <v>11.015625</v>
      </c>
      <c r="H214" s="10">
        <f>INDEX('Paste Calib Data'!$1:$1048576,MATCH($A$208,'Paste Calib Data'!$A:$A,0)+(ROW()-ROW($A$208)),COLUMN())</f>
        <v>11.015625</v>
      </c>
      <c r="I214" s="10">
        <f>INDEX('Paste Calib Data'!$1:$1048576,MATCH($A$208,'Paste Calib Data'!$A:$A,0)+(ROW()-ROW($A$208)),COLUMN())</f>
        <v>11.015625</v>
      </c>
      <c r="J214" s="10">
        <f>INDEX('Paste Calib Data'!$1:$1048576,MATCH($A$208,'Paste Calib Data'!$A:$A,0)+(ROW()-ROW($A$208)),COLUMN())</f>
        <v>0</v>
      </c>
      <c r="K214" s="10">
        <f>INDEX('Paste Calib Data'!$1:$1048576,MATCH($A$208,'Paste Calib Data'!$A:$A,0)+(ROW()-ROW($A$208)),COLUMN())</f>
        <v>0</v>
      </c>
      <c r="L214" s="10">
        <f>INDEX('Paste Calib Data'!$1:$1048576,MATCH($A$208,'Paste Calib Data'!$A:$A,0)+(ROW()-ROW($A$208)),COLUMN())</f>
        <v>0</v>
      </c>
      <c r="M214" s="10">
        <f>INDEX('Paste Calib Data'!$1:$1048576,MATCH($A$208,'Paste Calib Data'!$A:$A,0)+(ROW()-ROW($A$208)),COLUMN())</f>
        <v>0</v>
      </c>
      <c r="N214" s="10">
        <f>INDEX('Paste Calib Data'!$1:$1048576,MATCH($A$208,'Paste Calib Data'!$A:$A,0)+(ROW()-ROW($A$208)),COLUMN())</f>
        <v>0</v>
      </c>
      <c r="O214" s="10">
        <f>INDEX('Paste Calib Data'!$1:$1048576,MATCH($A$208,'Paste Calib Data'!$A:$A,0)+(ROW()-ROW($A$208)),COLUMN())</f>
        <v>0</v>
      </c>
      <c r="P214" s="10">
        <f>INDEX('Paste Calib Data'!$1:$1048576,MATCH($A$208,'Paste Calib Data'!$A:$A,0)+(ROW()-ROW($A$208)),COLUMN())</f>
        <v>0</v>
      </c>
      <c r="Q214" s="11">
        <f>INDEX('Paste Calib Data'!$1:$1048576,MATCH($A$208,'Paste Calib Data'!$A:$A,0)+(ROW()-ROW($A$208)),COLUMN())</f>
        <v>0</v>
      </c>
      <c r="R214" s="21">
        <f t="shared" si="16"/>
        <v>0</v>
      </c>
    </row>
    <row r="215" spans="1:18" x14ac:dyDescent="0.25">
      <c r="A215" s="7">
        <f>INDEX('Paste Calib Data'!$1:$1048576,MATCH($A$208,'Paste Calib Data'!$A:$A,0)+(ROW()-ROW($A$208)),COLUMN())</f>
        <v>1200</v>
      </c>
      <c r="B215" s="10">
        <f>INDEX('Paste Calib Data'!$1:$1048576,MATCH($A$208,'Paste Calib Data'!$A:$A,0)+(ROW()-ROW($A$208)),COLUMN())</f>
        <v>13.476563000000001</v>
      </c>
      <c r="C215" s="10">
        <f>INDEX('Paste Calib Data'!$1:$1048576,MATCH($A$208,'Paste Calib Data'!$A:$A,0)+(ROW()-ROW($A$208)),COLUMN())</f>
        <v>13.476563000000001</v>
      </c>
      <c r="D215" s="10">
        <f>INDEX('Paste Calib Data'!$1:$1048576,MATCH($A$208,'Paste Calib Data'!$A:$A,0)+(ROW()-ROW($A$208)),COLUMN())</f>
        <v>13.476563000000001</v>
      </c>
      <c r="E215" s="10">
        <f>INDEX('Paste Calib Data'!$1:$1048576,MATCH($A$208,'Paste Calib Data'!$A:$A,0)+(ROW()-ROW($A$208)),COLUMN())</f>
        <v>13.476563000000001</v>
      </c>
      <c r="F215" s="10">
        <f>INDEX('Paste Calib Data'!$1:$1048576,MATCH($A$208,'Paste Calib Data'!$A:$A,0)+(ROW()-ROW($A$208)),COLUMN())</f>
        <v>13.476563000000001</v>
      </c>
      <c r="G215" s="10">
        <f>INDEX('Paste Calib Data'!$1:$1048576,MATCH($A$208,'Paste Calib Data'!$A:$A,0)+(ROW()-ROW($A$208)),COLUMN())</f>
        <v>13.476563000000001</v>
      </c>
      <c r="H215" s="10">
        <f>INDEX('Paste Calib Data'!$1:$1048576,MATCH($A$208,'Paste Calib Data'!$A:$A,0)+(ROW()-ROW($A$208)),COLUMN())</f>
        <v>13.476563000000001</v>
      </c>
      <c r="I215" s="10">
        <f>INDEX('Paste Calib Data'!$1:$1048576,MATCH($A$208,'Paste Calib Data'!$A:$A,0)+(ROW()-ROW($A$208)),COLUMN())</f>
        <v>13.476563000000001</v>
      </c>
      <c r="J215" s="10">
        <f>INDEX('Paste Calib Data'!$1:$1048576,MATCH($A$208,'Paste Calib Data'!$A:$A,0)+(ROW()-ROW($A$208)),COLUMN())</f>
        <v>0</v>
      </c>
      <c r="K215" s="10">
        <f>INDEX('Paste Calib Data'!$1:$1048576,MATCH($A$208,'Paste Calib Data'!$A:$A,0)+(ROW()-ROW($A$208)),COLUMN())</f>
        <v>0</v>
      </c>
      <c r="L215" s="10">
        <f>INDEX('Paste Calib Data'!$1:$1048576,MATCH($A$208,'Paste Calib Data'!$A:$A,0)+(ROW()-ROW($A$208)),COLUMN())</f>
        <v>0</v>
      </c>
      <c r="M215" s="10">
        <f>INDEX('Paste Calib Data'!$1:$1048576,MATCH($A$208,'Paste Calib Data'!$A:$A,0)+(ROW()-ROW($A$208)),COLUMN())</f>
        <v>0</v>
      </c>
      <c r="N215" s="10">
        <f>INDEX('Paste Calib Data'!$1:$1048576,MATCH($A$208,'Paste Calib Data'!$A:$A,0)+(ROW()-ROW($A$208)),COLUMN())</f>
        <v>0</v>
      </c>
      <c r="O215" s="10">
        <f>INDEX('Paste Calib Data'!$1:$1048576,MATCH($A$208,'Paste Calib Data'!$A:$A,0)+(ROW()-ROW($A$208)),COLUMN())</f>
        <v>0</v>
      </c>
      <c r="P215" s="10">
        <f>INDEX('Paste Calib Data'!$1:$1048576,MATCH($A$208,'Paste Calib Data'!$A:$A,0)+(ROW()-ROW($A$208)),COLUMN())</f>
        <v>0</v>
      </c>
      <c r="Q215" s="11">
        <f>INDEX('Paste Calib Data'!$1:$1048576,MATCH($A$208,'Paste Calib Data'!$A:$A,0)+(ROW()-ROW($A$208)),COLUMN())</f>
        <v>0</v>
      </c>
      <c r="R215" s="21">
        <f t="shared" si="16"/>
        <v>0</v>
      </c>
    </row>
    <row r="216" spans="1:18" x14ac:dyDescent="0.25">
      <c r="A216" s="7">
        <f>INDEX('Paste Calib Data'!$1:$1048576,MATCH($A$208,'Paste Calib Data'!$A:$A,0)+(ROW()-ROW($A$208)),COLUMN())</f>
        <v>1400</v>
      </c>
      <c r="B216" s="10">
        <f>INDEX('Paste Calib Data'!$1:$1048576,MATCH($A$208,'Paste Calib Data'!$A:$A,0)+(ROW()-ROW($A$208)),COLUMN())</f>
        <v>14.0625</v>
      </c>
      <c r="C216" s="10">
        <f>INDEX('Paste Calib Data'!$1:$1048576,MATCH($A$208,'Paste Calib Data'!$A:$A,0)+(ROW()-ROW($A$208)),COLUMN())</f>
        <v>14.0625</v>
      </c>
      <c r="D216" s="10">
        <f>INDEX('Paste Calib Data'!$1:$1048576,MATCH($A$208,'Paste Calib Data'!$A:$A,0)+(ROW()-ROW($A$208)),COLUMN())</f>
        <v>14.0625</v>
      </c>
      <c r="E216" s="10">
        <f>INDEX('Paste Calib Data'!$1:$1048576,MATCH($A$208,'Paste Calib Data'!$A:$A,0)+(ROW()-ROW($A$208)),COLUMN())</f>
        <v>14.0625</v>
      </c>
      <c r="F216" s="10">
        <f>INDEX('Paste Calib Data'!$1:$1048576,MATCH($A$208,'Paste Calib Data'!$A:$A,0)+(ROW()-ROW($A$208)),COLUMN())</f>
        <v>14.0625</v>
      </c>
      <c r="G216" s="10">
        <f>INDEX('Paste Calib Data'!$1:$1048576,MATCH($A$208,'Paste Calib Data'!$A:$A,0)+(ROW()-ROW($A$208)),COLUMN())</f>
        <v>14.0625</v>
      </c>
      <c r="H216" s="10">
        <f>INDEX('Paste Calib Data'!$1:$1048576,MATCH($A$208,'Paste Calib Data'!$A:$A,0)+(ROW()-ROW($A$208)),COLUMN())</f>
        <v>14.0625</v>
      </c>
      <c r="I216" s="10">
        <f>INDEX('Paste Calib Data'!$1:$1048576,MATCH($A$208,'Paste Calib Data'!$A:$A,0)+(ROW()-ROW($A$208)),COLUMN())</f>
        <v>14.0625</v>
      </c>
      <c r="J216" s="10">
        <f>INDEX('Paste Calib Data'!$1:$1048576,MATCH($A$208,'Paste Calib Data'!$A:$A,0)+(ROW()-ROW($A$208)),COLUMN())</f>
        <v>0</v>
      </c>
      <c r="K216" s="10">
        <f>INDEX('Paste Calib Data'!$1:$1048576,MATCH($A$208,'Paste Calib Data'!$A:$A,0)+(ROW()-ROW($A$208)),COLUMN())</f>
        <v>0</v>
      </c>
      <c r="L216" s="10">
        <f>INDEX('Paste Calib Data'!$1:$1048576,MATCH($A$208,'Paste Calib Data'!$A:$A,0)+(ROW()-ROW($A$208)),COLUMN())</f>
        <v>0</v>
      </c>
      <c r="M216" s="10">
        <f>INDEX('Paste Calib Data'!$1:$1048576,MATCH($A$208,'Paste Calib Data'!$A:$A,0)+(ROW()-ROW($A$208)),COLUMN())</f>
        <v>0</v>
      </c>
      <c r="N216" s="10">
        <f>INDEX('Paste Calib Data'!$1:$1048576,MATCH($A$208,'Paste Calib Data'!$A:$A,0)+(ROW()-ROW($A$208)),COLUMN())</f>
        <v>0</v>
      </c>
      <c r="O216" s="10">
        <f>INDEX('Paste Calib Data'!$1:$1048576,MATCH($A$208,'Paste Calib Data'!$A:$A,0)+(ROW()-ROW($A$208)),COLUMN())</f>
        <v>0</v>
      </c>
      <c r="P216" s="10">
        <f>INDEX('Paste Calib Data'!$1:$1048576,MATCH($A$208,'Paste Calib Data'!$A:$A,0)+(ROW()-ROW($A$208)),COLUMN())</f>
        <v>0</v>
      </c>
      <c r="Q216" s="11">
        <f>INDEX('Paste Calib Data'!$1:$1048576,MATCH($A$208,'Paste Calib Data'!$A:$A,0)+(ROW()-ROW($A$208)),COLUMN())</f>
        <v>0</v>
      </c>
      <c r="R216" s="21">
        <f t="shared" si="16"/>
        <v>0</v>
      </c>
    </row>
    <row r="217" spans="1:18" x14ac:dyDescent="0.25">
      <c r="A217" s="7">
        <f>INDEX('Paste Calib Data'!$1:$1048576,MATCH($A$208,'Paste Calib Data'!$A:$A,0)+(ROW()-ROW($A$208)),COLUMN())</f>
        <v>1550</v>
      </c>
      <c r="B217" s="10">
        <f>INDEX('Paste Calib Data'!$1:$1048576,MATCH($A$208,'Paste Calib Data'!$A:$A,0)+(ROW()-ROW($A$208)),COLUMN())</f>
        <v>14.648438000000001</v>
      </c>
      <c r="C217" s="10">
        <f>INDEX('Paste Calib Data'!$1:$1048576,MATCH($A$208,'Paste Calib Data'!$A:$A,0)+(ROW()-ROW($A$208)),COLUMN())</f>
        <v>14.648438000000001</v>
      </c>
      <c r="D217" s="10">
        <f>INDEX('Paste Calib Data'!$1:$1048576,MATCH($A$208,'Paste Calib Data'!$A:$A,0)+(ROW()-ROW($A$208)),COLUMN())</f>
        <v>14.648438000000001</v>
      </c>
      <c r="E217" s="10">
        <f>INDEX('Paste Calib Data'!$1:$1048576,MATCH($A$208,'Paste Calib Data'!$A:$A,0)+(ROW()-ROW($A$208)),COLUMN())</f>
        <v>14.648438000000001</v>
      </c>
      <c r="F217" s="10">
        <f>INDEX('Paste Calib Data'!$1:$1048576,MATCH($A$208,'Paste Calib Data'!$A:$A,0)+(ROW()-ROW($A$208)),COLUMN())</f>
        <v>14.648438000000001</v>
      </c>
      <c r="G217" s="10">
        <f>INDEX('Paste Calib Data'!$1:$1048576,MATCH($A$208,'Paste Calib Data'!$A:$A,0)+(ROW()-ROW($A$208)),COLUMN())</f>
        <v>14.648438000000001</v>
      </c>
      <c r="H217" s="10">
        <f>INDEX('Paste Calib Data'!$1:$1048576,MATCH($A$208,'Paste Calib Data'!$A:$A,0)+(ROW()-ROW($A$208)),COLUMN())</f>
        <v>14.648438000000001</v>
      </c>
      <c r="I217" s="10">
        <f>INDEX('Paste Calib Data'!$1:$1048576,MATCH($A$208,'Paste Calib Data'!$A:$A,0)+(ROW()-ROW($A$208)),COLUMN())</f>
        <v>14.648438000000001</v>
      </c>
      <c r="J217" s="10">
        <f>INDEX('Paste Calib Data'!$1:$1048576,MATCH($A$208,'Paste Calib Data'!$A:$A,0)+(ROW()-ROW($A$208)),COLUMN())</f>
        <v>0</v>
      </c>
      <c r="K217" s="10">
        <f>INDEX('Paste Calib Data'!$1:$1048576,MATCH($A$208,'Paste Calib Data'!$A:$A,0)+(ROW()-ROW($A$208)),COLUMN())</f>
        <v>0</v>
      </c>
      <c r="L217" s="10">
        <f>INDEX('Paste Calib Data'!$1:$1048576,MATCH($A$208,'Paste Calib Data'!$A:$A,0)+(ROW()-ROW($A$208)),COLUMN())</f>
        <v>0</v>
      </c>
      <c r="M217" s="10">
        <f>INDEX('Paste Calib Data'!$1:$1048576,MATCH($A$208,'Paste Calib Data'!$A:$A,0)+(ROW()-ROW($A$208)),COLUMN())</f>
        <v>0</v>
      </c>
      <c r="N217" s="10">
        <f>INDEX('Paste Calib Data'!$1:$1048576,MATCH($A$208,'Paste Calib Data'!$A:$A,0)+(ROW()-ROW($A$208)),COLUMN())</f>
        <v>0</v>
      </c>
      <c r="O217" s="10">
        <f>INDEX('Paste Calib Data'!$1:$1048576,MATCH($A$208,'Paste Calib Data'!$A:$A,0)+(ROW()-ROW($A$208)),COLUMN())</f>
        <v>0</v>
      </c>
      <c r="P217" s="10">
        <f>INDEX('Paste Calib Data'!$1:$1048576,MATCH($A$208,'Paste Calib Data'!$A:$A,0)+(ROW()-ROW($A$208)),COLUMN())</f>
        <v>0</v>
      </c>
      <c r="Q217" s="11">
        <f>INDEX('Paste Calib Data'!$1:$1048576,MATCH($A$208,'Paste Calib Data'!$A:$A,0)+(ROW()-ROW($A$208)),COLUMN())</f>
        <v>0</v>
      </c>
      <c r="R217" s="21">
        <f t="shared" si="16"/>
        <v>0</v>
      </c>
    </row>
    <row r="218" spans="1:18" x14ac:dyDescent="0.25">
      <c r="A218" s="7">
        <f>INDEX('Paste Calib Data'!$1:$1048576,MATCH($A$208,'Paste Calib Data'!$A:$A,0)+(ROW()-ROW($A$208)),COLUMN())</f>
        <v>1700</v>
      </c>
      <c r="B218" s="10">
        <f>INDEX('Paste Calib Data'!$1:$1048576,MATCH($A$208,'Paste Calib Data'!$A:$A,0)+(ROW()-ROW($A$208)),COLUMN())</f>
        <v>15.234375</v>
      </c>
      <c r="C218" s="10">
        <f>INDEX('Paste Calib Data'!$1:$1048576,MATCH($A$208,'Paste Calib Data'!$A:$A,0)+(ROW()-ROW($A$208)),COLUMN())</f>
        <v>15.234375</v>
      </c>
      <c r="D218" s="10">
        <f>INDEX('Paste Calib Data'!$1:$1048576,MATCH($A$208,'Paste Calib Data'!$A:$A,0)+(ROW()-ROW($A$208)),COLUMN())</f>
        <v>15.234375</v>
      </c>
      <c r="E218" s="10">
        <f>INDEX('Paste Calib Data'!$1:$1048576,MATCH($A$208,'Paste Calib Data'!$A:$A,0)+(ROW()-ROW($A$208)),COLUMN())</f>
        <v>15.234375</v>
      </c>
      <c r="F218" s="10">
        <f>INDEX('Paste Calib Data'!$1:$1048576,MATCH($A$208,'Paste Calib Data'!$A:$A,0)+(ROW()-ROW($A$208)),COLUMN())</f>
        <v>15.234375</v>
      </c>
      <c r="G218" s="10">
        <f>INDEX('Paste Calib Data'!$1:$1048576,MATCH($A$208,'Paste Calib Data'!$A:$A,0)+(ROW()-ROW($A$208)),COLUMN())</f>
        <v>15.234375</v>
      </c>
      <c r="H218" s="10">
        <f>INDEX('Paste Calib Data'!$1:$1048576,MATCH($A$208,'Paste Calib Data'!$A:$A,0)+(ROW()-ROW($A$208)),COLUMN())</f>
        <v>15.234375</v>
      </c>
      <c r="I218" s="10">
        <f>INDEX('Paste Calib Data'!$1:$1048576,MATCH($A$208,'Paste Calib Data'!$A:$A,0)+(ROW()-ROW($A$208)),COLUMN())</f>
        <v>15.234375</v>
      </c>
      <c r="J218" s="10">
        <f>INDEX('Paste Calib Data'!$1:$1048576,MATCH($A$208,'Paste Calib Data'!$A:$A,0)+(ROW()-ROW($A$208)),COLUMN())</f>
        <v>0</v>
      </c>
      <c r="K218" s="10">
        <f>INDEX('Paste Calib Data'!$1:$1048576,MATCH($A$208,'Paste Calib Data'!$A:$A,0)+(ROW()-ROW($A$208)),COLUMN())</f>
        <v>0</v>
      </c>
      <c r="L218" s="10">
        <f>INDEX('Paste Calib Data'!$1:$1048576,MATCH($A$208,'Paste Calib Data'!$A:$A,0)+(ROW()-ROW($A$208)),COLUMN())</f>
        <v>0</v>
      </c>
      <c r="M218" s="10">
        <f>INDEX('Paste Calib Data'!$1:$1048576,MATCH($A$208,'Paste Calib Data'!$A:$A,0)+(ROW()-ROW($A$208)),COLUMN())</f>
        <v>0</v>
      </c>
      <c r="N218" s="10">
        <f>INDEX('Paste Calib Data'!$1:$1048576,MATCH($A$208,'Paste Calib Data'!$A:$A,0)+(ROW()-ROW($A$208)),COLUMN())</f>
        <v>0</v>
      </c>
      <c r="O218" s="10">
        <f>INDEX('Paste Calib Data'!$1:$1048576,MATCH($A$208,'Paste Calib Data'!$A:$A,0)+(ROW()-ROW($A$208)),COLUMN())</f>
        <v>0</v>
      </c>
      <c r="P218" s="10">
        <f>INDEX('Paste Calib Data'!$1:$1048576,MATCH($A$208,'Paste Calib Data'!$A:$A,0)+(ROW()-ROW($A$208)),COLUMN())</f>
        <v>0</v>
      </c>
      <c r="Q218" s="11">
        <f>INDEX('Paste Calib Data'!$1:$1048576,MATCH($A$208,'Paste Calib Data'!$A:$A,0)+(ROW()-ROW($A$208)),COLUMN())</f>
        <v>0</v>
      </c>
      <c r="R218" s="21">
        <f t="shared" si="16"/>
        <v>0</v>
      </c>
    </row>
    <row r="219" spans="1:18" x14ac:dyDescent="0.25">
      <c r="A219" s="7">
        <f>INDEX('Paste Calib Data'!$1:$1048576,MATCH($A$208,'Paste Calib Data'!$A:$A,0)+(ROW()-ROW($A$208)),COLUMN())</f>
        <v>1800</v>
      </c>
      <c r="B219" s="10">
        <f>INDEX('Paste Calib Data'!$1:$1048576,MATCH($A$208,'Paste Calib Data'!$A:$A,0)+(ROW()-ROW($A$208)),COLUMN())</f>
        <v>15.46875</v>
      </c>
      <c r="C219" s="10">
        <f>INDEX('Paste Calib Data'!$1:$1048576,MATCH($A$208,'Paste Calib Data'!$A:$A,0)+(ROW()-ROW($A$208)),COLUMN())</f>
        <v>15.46875</v>
      </c>
      <c r="D219" s="10">
        <f>INDEX('Paste Calib Data'!$1:$1048576,MATCH($A$208,'Paste Calib Data'!$A:$A,0)+(ROW()-ROW($A$208)),COLUMN())</f>
        <v>15.46875</v>
      </c>
      <c r="E219" s="10">
        <f>INDEX('Paste Calib Data'!$1:$1048576,MATCH($A$208,'Paste Calib Data'!$A:$A,0)+(ROW()-ROW($A$208)),COLUMN())</f>
        <v>15.46875</v>
      </c>
      <c r="F219" s="10">
        <f>INDEX('Paste Calib Data'!$1:$1048576,MATCH($A$208,'Paste Calib Data'!$A:$A,0)+(ROW()-ROW($A$208)),COLUMN())</f>
        <v>15.46875</v>
      </c>
      <c r="G219" s="10">
        <f>INDEX('Paste Calib Data'!$1:$1048576,MATCH($A$208,'Paste Calib Data'!$A:$A,0)+(ROW()-ROW($A$208)),COLUMN())</f>
        <v>15.46875</v>
      </c>
      <c r="H219" s="10">
        <f>INDEX('Paste Calib Data'!$1:$1048576,MATCH($A$208,'Paste Calib Data'!$A:$A,0)+(ROW()-ROW($A$208)),COLUMN())</f>
        <v>15.46875</v>
      </c>
      <c r="I219" s="10">
        <f>INDEX('Paste Calib Data'!$1:$1048576,MATCH($A$208,'Paste Calib Data'!$A:$A,0)+(ROW()-ROW($A$208)),COLUMN())</f>
        <v>15.46875</v>
      </c>
      <c r="J219" s="10">
        <f>INDEX('Paste Calib Data'!$1:$1048576,MATCH($A$208,'Paste Calib Data'!$A:$A,0)+(ROW()-ROW($A$208)),COLUMN())</f>
        <v>0</v>
      </c>
      <c r="K219" s="10">
        <f>INDEX('Paste Calib Data'!$1:$1048576,MATCH($A$208,'Paste Calib Data'!$A:$A,0)+(ROW()-ROW($A$208)),COLUMN())</f>
        <v>0</v>
      </c>
      <c r="L219" s="10">
        <f>INDEX('Paste Calib Data'!$1:$1048576,MATCH($A$208,'Paste Calib Data'!$A:$A,0)+(ROW()-ROW($A$208)),COLUMN())</f>
        <v>0</v>
      </c>
      <c r="M219" s="10">
        <f>INDEX('Paste Calib Data'!$1:$1048576,MATCH($A$208,'Paste Calib Data'!$A:$A,0)+(ROW()-ROW($A$208)),COLUMN())</f>
        <v>0</v>
      </c>
      <c r="N219" s="10">
        <f>INDEX('Paste Calib Data'!$1:$1048576,MATCH($A$208,'Paste Calib Data'!$A:$A,0)+(ROW()-ROW($A$208)),COLUMN())</f>
        <v>0</v>
      </c>
      <c r="O219" s="10">
        <f>INDEX('Paste Calib Data'!$1:$1048576,MATCH($A$208,'Paste Calib Data'!$A:$A,0)+(ROW()-ROW($A$208)),COLUMN())</f>
        <v>0</v>
      </c>
      <c r="P219" s="10">
        <f>INDEX('Paste Calib Data'!$1:$1048576,MATCH($A$208,'Paste Calib Data'!$A:$A,0)+(ROW()-ROW($A$208)),COLUMN())</f>
        <v>0</v>
      </c>
      <c r="Q219" s="11">
        <f>INDEX('Paste Calib Data'!$1:$1048576,MATCH($A$208,'Paste Calib Data'!$A:$A,0)+(ROW()-ROW($A$208)),COLUMN())</f>
        <v>0</v>
      </c>
      <c r="R219" s="21">
        <f t="shared" si="16"/>
        <v>0</v>
      </c>
    </row>
    <row r="220" spans="1:18" x14ac:dyDescent="0.25">
      <c r="A220" s="7">
        <f>INDEX('Paste Calib Data'!$1:$1048576,MATCH($A$208,'Paste Calib Data'!$A:$A,0)+(ROW()-ROW($A$208)),COLUMN())</f>
        <v>2000</v>
      </c>
      <c r="B220" s="10">
        <f>INDEX('Paste Calib Data'!$1:$1048576,MATCH($A$208,'Paste Calib Data'!$A:$A,0)+(ROW()-ROW($A$208)),COLUMN())</f>
        <v>15.46875</v>
      </c>
      <c r="C220" s="10">
        <f>INDEX('Paste Calib Data'!$1:$1048576,MATCH($A$208,'Paste Calib Data'!$A:$A,0)+(ROW()-ROW($A$208)),COLUMN())</f>
        <v>15.46875</v>
      </c>
      <c r="D220" s="10">
        <f>INDEX('Paste Calib Data'!$1:$1048576,MATCH($A$208,'Paste Calib Data'!$A:$A,0)+(ROW()-ROW($A$208)),COLUMN())</f>
        <v>15.46875</v>
      </c>
      <c r="E220" s="10">
        <f>INDEX('Paste Calib Data'!$1:$1048576,MATCH($A$208,'Paste Calib Data'!$A:$A,0)+(ROW()-ROW($A$208)),COLUMN())</f>
        <v>15.46875</v>
      </c>
      <c r="F220" s="10">
        <f>INDEX('Paste Calib Data'!$1:$1048576,MATCH($A$208,'Paste Calib Data'!$A:$A,0)+(ROW()-ROW($A$208)),COLUMN())</f>
        <v>15.46875</v>
      </c>
      <c r="G220" s="10">
        <f>INDEX('Paste Calib Data'!$1:$1048576,MATCH($A$208,'Paste Calib Data'!$A:$A,0)+(ROW()-ROW($A$208)),COLUMN())</f>
        <v>15.46875</v>
      </c>
      <c r="H220" s="10">
        <f>INDEX('Paste Calib Data'!$1:$1048576,MATCH($A$208,'Paste Calib Data'!$A:$A,0)+(ROW()-ROW($A$208)),COLUMN())</f>
        <v>15.46875</v>
      </c>
      <c r="I220" s="10">
        <f>INDEX('Paste Calib Data'!$1:$1048576,MATCH($A$208,'Paste Calib Data'!$A:$A,0)+(ROW()-ROW($A$208)),COLUMN())</f>
        <v>15.46875</v>
      </c>
      <c r="J220" s="10">
        <f>INDEX('Paste Calib Data'!$1:$1048576,MATCH($A$208,'Paste Calib Data'!$A:$A,0)+(ROW()-ROW($A$208)),COLUMN())</f>
        <v>0</v>
      </c>
      <c r="K220" s="10">
        <f>INDEX('Paste Calib Data'!$1:$1048576,MATCH($A$208,'Paste Calib Data'!$A:$A,0)+(ROW()-ROW($A$208)),COLUMN())</f>
        <v>0</v>
      </c>
      <c r="L220" s="10">
        <f>INDEX('Paste Calib Data'!$1:$1048576,MATCH($A$208,'Paste Calib Data'!$A:$A,0)+(ROW()-ROW($A$208)),COLUMN())</f>
        <v>0</v>
      </c>
      <c r="M220" s="10">
        <f>INDEX('Paste Calib Data'!$1:$1048576,MATCH($A$208,'Paste Calib Data'!$A:$A,0)+(ROW()-ROW($A$208)),COLUMN())</f>
        <v>0</v>
      </c>
      <c r="N220" s="10">
        <f>INDEX('Paste Calib Data'!$1:$1048576,MATCH($A$208,'Paste Calib Data'!$A:$A,0)+(ROW()-ROW($A$208)),COLUMN())</f>
        <v>0</v>
      </c>
      <c r="O220" s="10">
        <f>INDEX('Paste Calib Data'!$1:$1048576,MATCH($A$208,'Paste Calib Data'!$A:$A,0)+(ROW()-ROW($A$208)),COLUMN())</f>
        <v>0</v>
      </c>
      <c r="P220" s="10">
        <f>INDEX('Paste Calib Data'!$1:$1048576,MATCH($A$208,'Paste Calib Data'!$A:$A,0)+(ROW()-ROW($A$208)),COLUMN())</f>
        <v>0</v>
      </c>
      <c r="Q220" s="11">
        <f>INDEX('Paste Calib Data'!$1:$1048576,MATCH($A$208,'Paste Calib Data'!$A:$A,0)+(ROW()-ROW($A$208)),COLUMN())</f>
        <v>0</v>
      </c>
      <c r="R220" s="21">
        <f t="shared" si="16"/>
        <v>0</v>
      </c>
    </row>
    <row r="221" spans="1:18" x14ac:dyDescent="0.25">
      <c r="A221" s="7">
        <f>INDEX('Paste Calib Data'!$1:$1048576,MATCH($A$208,'Paste Calib Data'!$A:$A,0)+(ROW()-ROW($A$208)),COLUMN())</f>
        <v>2200</v>
      </c>
      <c r="B221" s="10">
        <f>INDEX('Paste Calib Data'!$1:$1048576,MATCH($A$208,'Paste Calib Data'!$A:$A,0)+(ROW()-ROW($A$208)),COLUMN())</f>
        <v>15.46875</v>
      </c>
      <c r="C221" s="10">
        <f>INDEX('Paste Calib Data'!$1:$1048576,MATCH($A$208,'Paste Calib Data'!$A:$A,0)+(ROW()-ROW($A$208)),COLUMN())</f>
        <v>15.46875</v>
      </c>
      <c r="D221" s="10">
        <f>INDEX('Paste Calib Data'!$1:$1048576,MATCH($A$208,'Paste Calib Data'!$A:$A,0)+(ROW()-ROW($A$208)),COLUMN())</f>
        <v>15.46875</v>
      </c>
      <c r="E221" s="10">
        <f>INDEX('Paste Calib Data'!$1:$1048576,MATCH($A$208,'Paste Calib Data'!$A:$A,0)+(ROW()-ROW($A$208)),COLUMN())</f>
        <v>15.46875</v>
      </c>
      <c r="F221" s="10">
        <f>INDEX('Paste Calib Data'!$1:$1048576,MATCH($A$208,'Paste Calib Data'!$A:$A,0)+(ROW()-ROW($A$208)),COLUMN())</f>
        <v>15.46875</v>
      </c>
      <c r="G221" s="10">
        <f>INDEX('Paste Calib Data'!$1:$1048576,MATCH($A$208,'Paste Calib Data'!$A:$A,0)+(ROW()-ROW($A$208)),COLUMN())</f>
        <v>15.46875</v>
      </c>
      <c r="H221" s="10">
        <f>INDEX('Paste Calib Data'!$1:$1048576,MATCH($A$208,'Paste Calib Data'!$A:$A,0)+(ROW()-ROW($A$208)),COLUMN())</f>
        <v>15.46875</v>
      </c>
      <c r="I221" s="10">
        <f>INDEX('Paste Calib Data'!$1:$1048576,MATCH($A$208,'Paste Calib Data'!$A:$A,0)+(ROW()-ROW($A$208)),COLUMN())</f>
        <v>0</v>
      </c>
      <c r="J221" s="10">
        <f>INDEX('Paste Calib Data'!$1:$1048576,MATCH($A$208,'Paste Calib Data'!$A:$A,0)+(ROW()-ROW($A$208)),COLUMN())</f>
        <v>0</v>
      </c>
      <c r="K221" s="10">
        <f>INDEX('Paste Calib Data'!$1:$1048576,MATCH($A$208,'Paste Calib Data'!$A:$A,0)+(ROW()-ROW($A$208)),COLUMN())</f>
        <v>0</v>
      </c>
      <c r="L221" s="10">
        <f>INDEX('Paste Calib Data'!$1:$1048576,MATCH($A$208,'Paste Calib Data'!$A:$A,0)+(ROW()-ROW($A$208)),COLUMN())</f>
        <v>0</v>
      </c>
      <c r="M221" s="10">
        <f>INDEX('Paste Calib Data'!$1:$1048576,MATCH($A$208,'Paste Calib Data'!$A:$A,0)+(ROW()-ROW($A$208)),COLUMN())</f>
        <v>0</v>
      </c>
      <c r="N221" s="10">
        <f>INDEX('Paste Calib Data'!$1:$1048576,MATCH($A$208,'Paste Calib Data'!$A:$A,0)+(ROW()-ROW($A$208)),COLUMN())</f>
        <v>0</v>
      </c>
      <c r="O221" s="10">
        <f>INDEX('Paste Calib Data'!$1:$1048576,MATCH($A$208,'Paste Calib Data'!$A:$A,0)+(ROW()-ROW($A$208)),COLUMN())</f>
        <v>0</v>
      </c>
      <c r="P221" s="10">
        <f>INDEX('Paste Calib Data'!$1:$1048576,MATCH($A$208,'Paste Calib Data'!$A:$A,0)+(ROW()-ROW($A$208)),COLUMN())</f>
        <v>0</v>
      </c>
      <c r="Q221" s="11">
        <f>INDEX('Paste Calib Data'!$1:$1048576,MATCH($A$208,'Paste Calib Data'!$A:$A,0)+(ROW()-ROW($A$208)),COLUMN())</f>
        <v>0</v>
      </c>
      <c r="R221" s="21">
        <f t="shared" si="16"/>
        <v>0</v>
      </c>
    </row>
    <row r="222" spans="1:18" x14ac:dyDescent="0.25">
      <c r="A222" s="7">
        <f>INDEX('Paste Calib Data'!$1:$1048576,MATCH($A$208,'Paste Calib Data'!$A:$A,0)+(ROW()-ROW($A$208)),COLUMN())</f>
        <v>2400</v>
      </c>
      <c r="B222" s="10">
        <f>INDEX('Paste Calib Data'!$1:$1048576,MATCH($A$208,'Paste Calib Data'!$A:$A,0)+(ROW()-ROW($A$208)),COLUMN())</f>
        <v>15.46875</v>
      </c>
      <c r="C222" s="10">
        <f>INDEX('Paste Calib Data'!$1:$1048576,MATCH($A$208,'Paste Calib Data'!$A:$A,0)+(ROW()-ROW($A$208)),COLUMN())</f>
        <v>15.46875</v>
      </c>
      <c r="D222" s="10">
        <f>INDEX('Paste Calib Data'!$1:$1048576,MATCH($A$208,'Paste Calib Data'!$A:$A,0)+(ROW()-ROW($A$208)),COLUMN())</f>
        <v>15.46875</v>
      </c>
      <c r="E222" s="10">
        <f>INDEX('Paste Calib Data'!$1:$1048576,MATCH($A$208,'Paste Calib Data'!$A:$A,0)+(ROW()-ROW($A$208)),COLUMN())</f>
        <v>15.46875</v>
      </c>
      <c r="F222" s="10">
        <f>INDEX('Paste Calib Data'!$1:$1048576,MATCH($A$208,'Paste Calib Data'!$A:$A,0)+(ROW()-ROW($A$208)),COLUMN())</f>
        <v>15.46875</v>
      </c>
      <c r="G222" s="10">
        <f>INDEX('Paste Calib Data'!$1:$1048576,MATCH($A$208,'Paste Calib Data'!$A:$A,0)+(ROW()-ROW($A$208)),COLUMN())</f>
        <v>15.46875</v>
      </c>
      <c r="H222" s="10">
        <f>INDEX('Paste Calib Data'!$1:$1048576,MATCH($A$208,'Paste Calib Data'!$A:$A,0)+(ROW()-ROW($A$208)),COLUMN())</f>
        <v>15.46875</v>
      </c>
      <c r="I222" s="10">
        <f>INDEX('Paste Calib Data'!$1:$1048576,MATCH($A$208,'Paste Calib Data'!$A:$A,0)+(ROW()-ROW($A$208)),COLUMN())</f>
        <v>7.96875</v>
      </c>
      <c r="J222" s="10">
        <f>INDEX('Paste Calib Data'!$1:$1048576,MATCH($A$208,'Paste Calib Data'!$A:$A,0)+(ROW()-ROW($A$208)),COLUMN())</f>
        <v>7.96875</v>
      </c>
      <c r="K222" s="10">
        <f>INDEX('Paste Calib Data'!$1:$1048576,MATCH($A$208,'Paste Calib Data'!$A:$A,0)+(ROW()-ROW($A$208)),COLUMN())</f>
        <v>7.96875</v>
      </c>
      <c r="L222" s="10">
        <f>INDEX('Paste Calib Data'!$1:$1048576,MATCH($A$208,'Paste Calib Data'!$A:$A,0)+(ROW()-ROW($A$208)),COLUMN())</f>
        <v>7.96875</v>
      </c>
      <c r="M222" s="10">
        <f>INDEX('Paste Calib Data'!$1:$1048576,MATCH($A$208,'Paste Calib Data'!$A:$A,0)+(ROW()-ROW($A$208)),COLUMN())</f>
        <v>7.96875</v>
      </c>
      <c r="N222" s="10">
        <f>INDEX('Paste Calib Data'!$1:$1048576,MATCH($A$208,'Paste Calib Data'!$A:$A,0)+(ROW()-ROW($A$208)),COLUMN())</f>
        <v>7.03125</v>
      </c>
      <c r="O222" s="10">
        <f>INDEX('Paste Calib Data'!$1:$1048576,MATCH($A$208,'Paste Calib Data'!$A:$A,0)+(ROW()-ROW($A$208)),COLUMN())</f>
        <v>7.96875</v>
      </c>
      <c r="P222" s="10">
        <f>INDEX('Paste Calib Data'!$1:$1048576,MATCH($A$208,'Paste Calib Data'!$A:$A,0)+(ROW()-ROW($A$208)),COLUMN())</f>
        <v>9.0234380000000005</v>
      </c>
      <c r="Q222" s="11">
        <f>INDEX('Paste Calib Data'!$1:$1048576,MATCH($A$208,'Paste Calib Data'!$A:$A,0)+(ROW()-ROW($A$208)),COLUMN())</f>
        <v>9.0234380000000005</v>
      </c>
      <c r="R222" s="21">
        <f t="shared" si="16"/>
        <v>9.0234380000000005</v>
      </c>
    </row>
    <row r="223" spans="1:18" x14ac:dyDescent="0.25">
      <c r="A223" s="7">
        <f>INDEX('Paste Calib Data'!$1:$1048576,MATCH($A$208,'Paste Calib Data'!$A:$A,0)+(ROW()-ROW($A$208)),COLUMN())</f>
        <v>2600</v>
      </c>
      <c r="B223" s="10">
        <f>INDEX('Paste Calib Data'!$1:$1048576,MATCH($A$208,'Paste Calib Data'!$A:$A,0)+(ROW()-ROW($A$208)),COLUMN())</f>
        <v>15.46875</v>
      </c>
      <c r="C223" s="10">
        <f>INDEX('Paste Calib Data'!$1:$1048576,MATCH($A$208,'Paste Calib Data'!$A:$A,0)+(ROW()-ROW($A$208)),COLUMN())</f>
        <v>15.46875</v>
      </c>
      <c r="D223" s="10">
        <f>INDEX('Paste Calib Data'!$1:$1048576,MATCH($A$208,'Paste Calib Data'!$A:$A,0)+(ROW()-ROW($A$208)),COLUMN())</f>
        <v>15.46875</v>
      </c>
      <c r="E223" s="10">
        <f>INDEX('Paste Calib Data'!$1:$1048576,MATCH($A$208,'Paste Calib Data'!$A:$A,0)+(ROW()-ROW($A$208)),COLUMN())</f>
        <v>15.46875</v>
      </c>
      <c r="F223" s="10">
        <f>INDEX('Paste Calib Data'!$1:$1048576,MATCH($A$208,'Paste Calib Data'!$A:$A,0)+(ROW()-ROW($A$208)),COLUMN())</f>
        <v>15.46875</v>
      </c>
      <c r="G223" s="10">
        <f>INDEX('Paste Calib Data'!$1:$1048576,MATCH($A$208,'Paste Calib Data'!$A:$A,0)+(ROW()-ROW($A$208)),COLUMN())</f>
        <v>15.46875</v>
      </c>
      <c r="H223" s="10">
        <f>INDEX('Paste Calib Data'!$1:$1048576,MATCH($A$208,'Paste Calib Data'!$A:$A,0)+(ROW()-ROW($A$208)),COLUMN())</f>
        <v>15.46875</v>
      </c>
      <c r="I223" s="10">
        <f>INDEX('Paste Calib Data'!$1:$1048576,MATCH($A$208,'Paste Calib Data'!$A:$A,0)+(ROW()-ROW($A$208)),COLUMN())</f>
        <v>7.96875</v>
      </c>
      <c r="J223" s="10">
        <f>INDEX('Paste Calib Data'!$1:$1048576,MATCH($A$208,'Paste Calib Data'!$A:$A,0)+(ROW()-ROW($A$208)),COLUMN())</f>
        <v>12.539063000000001</v>
      </c>
      <c r="K223" s="10">
        <f>INDEX('Paste Calib Data'!$1:$1048576,MATCH($A$208,'Paste Calib Data'!$A:$A,0)+(ROW()-ROW($A$208)),COLUMN())</f>
        <v>12.539063000000001</v>
      </c>
      <c r="L223" s="10">
        <f>INDEX('Paste Calib Data'!$1:$1048576,MATCH($A$208,'Paste Calib Data'!$A:$A,0)+(ROW()-ROW($A$208)),COLUMN())</f>
        <v>12.539063000000001</v>
      </c>
      <c r="M223" s="10">
        <f>INDEX('Paste Calib Data'!$1:$1048576,MATCH($A$208,'Paste Calib Data'!$A:$A,0)+(ROW()-ROW($A$208)),COLUMN())</f>
        <v>12.539063000000001</v>
      </c>
      <c r="N223" s="10">
        <f>INDEX('Paste Calib Data'!$1:$1048576,MATCH($A$208,'Paste Calib Data'!$A:$A,0)+(ROW()-ROW($A$208)),COLUMN())</f>
        <v>12.539063000000001</v>
      </c>
      <c r="O223" s="10">
        <f>INDEX('Paste Calib Data'!$1:$1048576,MATCH($A$208,'Paste Calib Data'!$A:$A,0)+(ROW()-ROW($A$208)),COLUMN())</f>
        <v>12.539063000000001</v>
      </c>
      <c r="P223" s="10">
        <f>INDEX('Paste Calib Data'!$1:$1048576,MATCH($A$208,'Paste Calib Data'!$A:$A,0)+(ROW()-ROW($A$208)),COLUMN())</f>
        <v>12.539063000000001</v>
      </c>
      <c r="Q223" s="11">
        <f>INDEX('Paste Calib Data'!$1:$1048576,MATCH($A$208,'Paste Calib Data'!$A:$A,0)+(ROW()-ROW($A$208)),COLUMN())</f>
        <v>12.539063000000001</v>
      </c>
      <c r="R223" s="21">
        <f t="shared" si="16"/>
        <v>12.539063000000001</v>
      </c>
    </row>
    <row r="224" spans="1:18" x14ac:dyDescent="0.25">
      <c r="A224" s="7">
        <f>INDEX('Paste Calib Data'!$1:$1048576,MATCH($A$208,'Paste Calib Data'!$A:$A,0)+(ROW()-ROW($A$208)),COLUMN())</f>
        <v>2800</v>
      </c>
      <c r="B224" s="10">
        <f>INDEX('Paste Calib Data'!$1:$1048576,MATCH($A$208,'Paste Calib Data'!$A:$A,0)+(ROW()-ROW($A$208)),COLUMN())</f>
        <v>0</v>
      </c>
      <c r="C224" s="10">
        <f>INDEX('Paste Calib Data'!$1:$1048576,MATCH($A$208,'Paste Calib Data'!$A:$A,0)+(ROW()-ROW($A$208)),COLUMN())</f>
        <v>1.9921880000000001</v>
      </c>
      <c r="D224" s="10">
        <f>INDEX('Paste Calib Data'!$1:$1048576,MATCH($A$208,'Paste Calib Data'!$A:$A,0)+(ROW()-ROW($A$208)),COLUMN())</f>
        <v>3.984375</v>
      </c>
      <c r="E224" s="10">
        <f>INDEX('Paste Calib Data'!$1:$1048576,MATCH($A$208,'Paste Calib Data'!$A:$A,0)+(ROW()-ROW($A$208)),COLUMN())</f>
        <v>5.9765629999999996</v>
      </c>
      <c r="F224" s="10">
        <f>INDEX('Paste Calib Data'!$1:$1048576,MATCH($A$208,'Paste Calib Data'!$A:$A,0)+(ROW()-ROW($A$208)),COLUMN())</f>
        <v>7.96875</v>
      </c>
      <c r="G224" s="10">
        <f>INDEX('Paste Calib Data'!$1:$1048576,MATCH($A$208,'Paste Calib Data'!$A:$A,0)+(ROW()-ROW($A$208)),COLUMN())</f>
        <v>7.96875</v>
      </c>
      <c r="H224" s="10">
        <f>INDEX('Paste Calib Data'!$1:$1048576,MATCH($A$208,'Paste Calib Data'!$A:$A,0)+(ROW()-ROW($A$208)),COLUMN())</f>
        <v>7.96875</v>
      </c>
      <c r="I224" s="10">
        <f>INDEX('Paste Calib Data'!$1:$1048576,MATCH($A$208,'Paste Calib Data'!$A:$A,0)+(ROW()-ROW($A$208)),COLUMN())</f>
        <v>7.96875</v>
      </c>
      <c r="J224" s="10">
        <f>INDEX('Paste Calib Data'!$1:$1048576,MATCH($A$208,'Paste Calib Data'!$A:$A,0)+(ROW()-ROW($A$208)),COLUMN())</f>
        <v>13.476563000000001</v>
      </c>
      <c r="K224" s="10">
        <f>INDEX('Paste Calib Data'!$1:$1048576,MATCH($A$208,'Paste Calib Data'!$A:$A,0)+(ROW()-ROW($A$208)),COLUMN())</f>
        <v>13.476563000000001</v>
      </c>
      <c r="L224" s="10">
        <f>INDEX('Paste Calib Data'!$1:$1048576,MATCH($A$208,'Paste Calib Data'!$A:$A,0)+(ROW()-ROW($A$208)),COLUMN())</f>
        <v>13.476563000000001</v>
      </c>
      <c r="M224" s="10">
        <f>INDEX('Paste Calib Data'!$1:$1048576,MATCH($A$208,'Paste Calib Data'!$A:$A,0)+(ROW()-ROW($A$208)),COLUMN())</f>
        <v>13.476563000000001</v>
      </c>
      <c r="N224" s="10">
        <f>INDEX('Paste Calib Data'!$1:$1048576,MATCH($A$208,'Paste Calib Data'!$A:$A,0)+(ROW()-ROW($A$208)),COLUMN())</f>
        <v>13.476563000000001</v>
      </c>
      <c r="O224" s="10">
        <f>INDEX('Paste Calib Data'!$1:$1048576,MATCH($A$208,'Paste Calib Data'!$A:$A,0)+(ROW()-ROW($A$208)),COLUMN())</f>
        <v>13.476563000000001</v>
      </c>
      <c r="P224" s="10">
        <f>INDEX('Paste Calib Data'!$1:$1048576,MATCH($A$208,'Paste Calib Data'!$A:$A,0)+(ROW()-ROW($A$208)),COLUMN())</f>
        <v>13.59375</v>
      </c>
      <c r="Q224" s="11">
        <f>INDEX('Paste Calib Data'!$1:$1048576,MATCH($A$208,'Paste Calib Data'!$A:$A,0)+(ROW()-ROW($A$208)),COLUMN())</f>
        <v>14.0625</v>
      </c>
      <c r="R224" s="21">
        <f t="shared" si="16"/>
        <v>14.0625</v>
      </c>
    </row>
    <row r="225" spans="1:18" x14ac:dyDescent="0.25">
      <c r="A225" s="7">
        <f>INDEX('Paste Calib Data'!$1:$1048576,MATCH($A$208,'Paste Calib Data'!$A:$A,0)+(ROW()-ROW($A$208)),COLUMN())</f>
        <v>2900</v>
      </c>
      <c r="B225" s="10">
        <f>INDEX('Paste Calib Data'!$1:$1048576,MATCH($A$208,'Paste Calib Data'!$A:$A,0)+(ROW()-ROW($A$208)),COLUMN())</f>
        <v>0</v>
      </c>
      <c r="C225" s="10">
        <f>INDEX('Paste Calib Data'!$1:$1048576,MATCH($A$208,'Paste Calib Data'!$A:$A,0)+(ROW()-ROW($A$208)),COLUMN())</f>
        <v>1.9921880000000001</v>
      </c>
      <c r="D225" s="10">
        <f>INDEX('Paste Calib Data'!$1:$1048576,MATCH($A$208,'Paste Calib Data'!$A:$A,0)+(ROW()-ROW($A$208)),COLUMN())</f>
        <v>3.984375</v>
      </c>
      <c r="E225" s="10">
        <f>INDEX('Paste Calib Data'!$1:$1048576,MATCH($A$208,'Paste Calib Data'!$A:$A,0)+(ROW()-ROW($A$208)),COLUMN())</f>
        <v>5.9765629999999996</v>
      </c>
      <c r="F225" s="10">
        <f>INDEX('Paste Calib Data'!$1:$1048576,MATCH($A$208,'Paste Calib Data'!$A:$A,0)+(ROW()-ROW($A$208)),COLUMN())</f>
        <v>7.96875</v>
      </c>
      <c r="G225" s="10">
        <f>INDEX('Paste Calib Data'!$1:$1048576,MATCH($A$208,'Paste Calib Data'!$A:$A,0)+(ROW()-ROW($A$208)),COLUMN())</f>
        <v>7.96875</v>
      </c>
      <c r="H225" s="10">
        <f>INDEX('Paste Calib Data'!$1:$1048576,MATCH($A$208,'Paste Calib Data'!$A:$A,0)+(ROW()-ROW($A$208)),COLUMN())</f>
        <v>7.96875</v>
      </c>
      <c r="I225" s="10">
        <f>INDEX('Paste Calib Data'!$1:$1048576,MATCH($A$208,'Paste Calib Data'!$A:$A,0)+(ROW()-ROW($A$208)),COLUMN())</f>
        <v>7.96875</v>
      </c>
      <c r="J225" s="10">
        <f>INDEX('Paste Calib Data'!$1:$1048576,MATCH($A$208,'Paste Calib Data'!$A:$A,0)+(ROW()-ROW($A$208)),COLUMN())</f>
        <v>13.945313000000001</v>
      </c>
      <c r="K225" s="10">
        <f>INDEX('Paste Calib Data'!$1:$1048576,MATCH($A$208,'Paste Calib Data'!$A:$A,0)+(ROW()-ROW($A$208)),COLUMN())</f>
        <v>13.945313000000001</v>
      </c>
      <c r="L225" s="10">
        <f>INDEX('Paste Calib Data'!$1:$1048576,MATCH($A$208,'Paste Calib Data'!$A:$A,0)+(ROW()-ROW($A$208)),COLUMN())</f>
        <v>13.945313000000001</v>
      </c>
      <c r="M225" s="10">
        <f>INDEX('Paste Calib Data'!$1:$1048576,MATCH($A$208,'Paste Calib Data'!$A:$A,0)+(ROW()-ROW($A$208)),COLUMN())</f>
        <v>13.945313000000001</v>
      </c>
      <c r="N225" s="10">
        <f>INDEX('Paste Calib Data'!$1:$1048576,MATCH($A$208,'Paste Calib Data'!$A:$A,0)+(ROW()-ROW($A$208)),COLUMN())</f>
        <v>13.945313000000001</v>
      </c>
      <c r="O225" s="10">
        <f>INDEX('Paste Calib Data'!$1:$1048576,MATCH($A$208,'Paste Calib Data'!$A:$A,0)+(ROW()-ROW($A$208)),COLUMN())</f>
        <v>14.0625</v>
      </c>
      <c r="P225" s="10">
        <f>INDEX('Paste Calib Data'!$1:$1048576,MATCH($A$208,'Paste Calib Data'!$A:$A,0)+(ROW()-ROW($A$208)),COLUMN())</f>
        <v>14.414063000000001</v>
      </c>
      <c r="Q225" s="11">
        <f>INDEX('Paste Calib Data'!$1:$1048576,MATCH($A$208,'Paste Calib Data'!$A:$A,0)+(ROW()-ROW($A$208)),COLUMN())</f>
        <v>14.882813000000001</v>
      </c>
      <c r="R225" s="21">
        <f t="shared" si="16"/>
        <v>14.882813000000001</v>
      </c>
    </row>
    <row r="226" spans="1:18" x14ac:dyDescent="0.25">
      <c r="A226" s="7">
        <f>INDEX('Paste Calib Data'!$1:$1048576,MATCH($A$208,'Paste Calib Data'!$A:$A,0)+(ROW()-ROW($A$208)),COLUMN())</f>
        <v>3000</v>
      </c>
      <c r="B226" s="10">
        <f>INDEX('Paste Calib Data'!$1:$1048576,MATCH($A$208,'Paste Calib Data'!$A:$A,0)+(ROW()-ROW($A$208)),COLUMN())</f>
        <v>0</v>
      </c>
      <c r="C226" s="10">
        <f>INDEX('Paste Calib Data'!$1:$1048576,MATCH($A$208,'Paste Calib Data'!$A:$A,0)+(ROW()-ROW($A$208)),COLUMN())</f>
        <v>0</v>
      </c>
      <c r="D226" s="10">
        <f>INDEX('Paste Calib Data'!$1:$1048576,MATCH($A$208,'Paste Calib Data'!$A:$A,0)+(ROW()-ROW($A$208)),COLUMN())</f>
        <v>0</v>
      </c>
      <c r="E226" s="10">
        <f>INDEX('Paste Calib Data'!$1:$1048576,MATCH($A$208,'Paste Calib Data'!$A:$A,0)+(ROW()-ROW($A$208)),COLUMN())</f>
        <v>0</v>
      </c>
      <c r="F226" s="10">
        <f>INDEX('Paste Calib Data'!$1:$1048576,MATCH($A$208,'Paste Calib Data'!$A:$A,0)+(ROW()-ROW($A$208)),COLUMN())</f>
        <v>0</v>
      </c>
      <c r="G226" s="10">
        <f>INDEX('Paste Calib Data'!$1:$1048576,MATCH($A$208,'Paste Calib Data'!$A:$A,0)+(ROW()-ROW($A$208)),COLUMN())</f>
        <v>0</v>
      </c>
      <c r="H226" s="10">
        <f>INDEX('Paste Calib Data'!$1:$1048576,MATCH($A$208,'Paste Calib Data'!$A:$A,0)+(ROW()-ROW($A$208)),COLUMN())</f>
        <v>0</v>
      </c>
      <c r="I226" s="10">
        <f>INDEX('Paste Calib Data'!$1:$1048576,MATCH($A$208,'Paste Calib Data'!$A:$A,0)+(ROW()-ROW($A$208)),COLUMN())</f>
        <v>0</v>
      </c>
      <c r="J226" s="10">
        <f>INDEX('Paste Calib Data'!$1:$1048576,MATCH($A$208,'Paste Calib Data'!$A:$A,0)+(ROW()-ROW($A$208)),COLUMN())</f>
        <v>14.414063000000001</v>
      </c>
      <c r="K226" s="10">
        <f>INDEX('Paste Calib Data'!$1:$1048576,MATCH($A$208,'Paste Calib Data'!$A:$A,0)+(ROW()-ROW($A$208)),COLUMN())</f>
        <v>14.414063000000001</v>
      </c>
      <c r="L226" s="10">
        <f>INDEX('Paste Calib Data'!$1:$1048576,MATCH($A$208,'Paste Calib Data'!$A:$A,0)+(ROW()-ROW($A$208)),COLUMN())</f>
        <v>14.414063000000001</v>
      </c>
      <c r="M226" s="10">
        <f>INDEX('Paste Calib Data'!$1:$1048576,MATCH($A$208,'Paste Calib Data'!$A:$A,0)+(ROW()-ROW($A$208)),COLUMN())</f>
        <v>14.414063000000001</v>
      </c>
      <c r="N226" s="10">
        <f>INDEX('Paste Calib Data'!$1:$1048576,MATCH($A$208,'Paste Calib Data'!$A:$A,0)+(ROW()-ROW($A$208)),COLUMN())</f>
        <v>14.414063000000001</v>
      </c>
      <c r="O226" s="10">
        <f>INDEX('Paste Calib Data'!$1:$1048576,MATCH($A$208,'Paste Calib Data'!$A:$A,0)+(ROW()-ROW($A$208)),COLUMN())</f>
        <v>14.414063000000001</v>
      </c>
      <c r="P226" s="10">
        <f>INDEX('Paste Calib Data'!$1:$1048576,MATCH($A$208,'Paste Calib Data'!$A:$A,0)+(ROW()-ROW($A$208)),COLUMN())</f>
        <v>14.414063000000001</v>
      </c>
      <c r="Q226" s="11">
        <f>INDEX('Paste Calib Data'!$1:$1048576,MATCH($A$208,'Paste Calib Data'!$A:$A,0)+(ROW()-ROW($A$208)),COLUMN())</f>
        <v>14.414063000000001</v>
      </c>
      <c r="R226" s="21">
        <f t="shared" si="16"/>
        <v>14.414063000000001</v>
      </c>
    </row>
    <row r="227" spans="1:18" x14ac:dyDescent="0.25">
      <c r="A227" s="7">
        <f>INDEX('Paste Calib Data'!$1:$1048576,MATCH($A$208,'Paste Calib Data'!$A:$A,0)+(ROW()-ROW($A$208)),COLUMN())</f>
        <v>3200</v>
      </c>
      <c r="B227" s="10">
        <f>INDEX('Paste Calib Data'!$1:$1048576,MATCH($A$208,'Paste Calib Data'!$A:$A,0)+(ROW()-ROW($A$208)),COLUMN())</f>
        <v>0</v>
      </c>
      <c r="C227" s="10">
        <f>INDEX('Paste Calib Data'!$1:$1048576,MATCH($A$208,'Paste Calib Data'!$A:$A,0)+(ROW()-ROW($A$208)),COLUMN())</f>
        <v>0</v>
      </c>
      <c r="D227" s="10">
        <f>INDEX('Paste Calib Data'!$1:$1048576,MATCH($A$208,'Paste Calib Data'!$A:$A,0)+(ROW()-ROW($A$208)),COLUMN())</f>
        <v>0</v>
      </c>
      <c r="E227" s="10">
        <f>INDEX('Paste Calib Data'!$1:$1048576,MATCH($A$208,'Paste Calib Data'!$A:$A,0)+(ROW()-ROW($A$208)),COLUMN())</f>
        <v>0</v>
      </c>
      <c r="F227" s="10">
        <f>INDEX('Paste Calib Data'!$1:$1048576,MATCH($A$208,'Paste Calib Data'!$A:$A,0)+(ROW()-ROW($A$208)),COLUMN())</f>
        <v>0</v>
      </c>
      <c r="G227" s="10">
        <f>INDEX('Paste Calib Data'!$1:$1048576,MATCH($A$208,'Paste Calib Data'!$A:$A,0)+(ROW()-ROW($A$208)),COLUMN())</f>
        <v>0</v>
      </c>
      <c r="H227" s="10">
        <f>INDEX('Paste Calib Data'!$1:$1048576,MATCH($A$208,'Paste Calib Data'!$A:$A,0)+(ROW()-ROW($A$208)),COLUMN())</f>
        <v>0</v>
      </c>
      <c r="I227" s="10">
        <f>INDEX('Paste Calib Data'!$1:$1048576,MATCH($A$208,'Paste Calib Data'!$A:$A,0)+(ROW()-ROW($A$208)),COLUMN())</f>
        <v>0</v>
      </c>
      <c r="J227" s="10">
        <f>INDEX('Paste Calib Data'!$1:$1048576,MATCH($A$208,'Paste Calib Data'!$A:$A,0)+(ROW()-ROW($A$208)),COLUMN())</f>
        <v>15.46875</v>
      </c>
      <c r="K227" s="10">
        <f>INDEX('Paste Calib Data'!$1:$1048576,MATCH($A$208,'Paste Calib Data'!$A:$A,0)+(ROW()-ROW($A$208)),COLUMN())</f>
        <v>15.46875</v>
      </c>
      <c r="L227" s="10">
        <f>INDEX('Paste Calib Data'!$1:$1048576,MATCH($A$208,'Paste Calib Data'!$A:$A,0)+(ROW()-ROW($A$208)),COLUMN())</f>
        <v>15.46875</v>
      </c>
      <c r="M227" s="10">
        <f>INDEX('Paste Calib Data'!$1:$1048576,MATCH($A$208,'Paste Calib Data'!$A:$A,0)+(ROW()-ROW($A$208)),COLUMN())</f>
        <v>15.46875</v>
      </c>
      <c r="N227" s="10">
        <f>INDEX('Paste Calib Data'!$1:$1048576,MATCH($A$208,'Paste Calib Data'!$A:$A,0)+(ROW()-ROW($A$208)),COLUMN())</f>
        <v>15.46875</v>
      </c>
      <c r="O227" s="10">
        <f>INDEX('Paste Calib Data'!$1:$1048576,MATCH($A$208,'Paste Calib Data'!$A:$A,0)+(ROW()-ROW($A$208)),COLUMN())</f>
        <v>15.46875</v>
      </c>
      <c r="P227" s="10">
        <f>INDEX('Paste Calib Data'!$1:$1048576,MATCH($A$208,'Paste Calib Data'!$A:$A,0)+(ROW()-ROW($A$208)),COLUMN())</f>
        <v>15.46875</v>
      </c>
      <c r="Q227" s="11">
        <f>INDEX('Paste Calib Data'!$1:$1048576,MATCH($A$208,'Paste Calib Data'!$A:$A,0)+(ROW()-ROW($A$208)),COLUMN())</f>
        <v>15.46875</v>
      </c>
      <c r="R227" s="21">
        <f t="shared" si="16"/>
        <v>15.46875</v>
      </c>
    </row>
    <row r="228" spans="1:18" x14ac:dyDescent="0.25">
      <c r="A228" s="7">
        <f>INDEX('Paste Calib Data'!$1:$1048576,MATCH($A$208,'Paste Calib Data'!$A:$A,0)+(ROW()-ROW($A$208)),COLUMN())</f>
        <v>3300</v>
      </c>
      <c r="B228" s="10">
        <f>INDEX('Paste Calib Data'!$1:$1048576,MATCH($A$208,'Paste Calib Data'!$A:$A,0)+(ROW()-ROW($A$208)),COLUMN())</f>
        <v>0</v>
      </c>
      <c r="C228" s="10">
        <f>INDEX('Paste Calib Data'!$1:$1048576,MATCH($A$208,'Paste Calib Data'!$A:$A,0)+(ROW()-ROW($A$208)),COLUMN())</f>
        <v>0</v>
      </c>
      <c r="D228" s="10">
        <f>INDEX('Paste Calib Data'!$1:$1048576,MATCH($A$208,'Paste Calib Data'!$A:$A,0)+(ROW()-ROW($A$208)),COLUMN())</f>
        <v>0</v>
      </c>
      <c r="E228" s="10">
        <f>INDEX('Paste Calib Data'!$1:$1048576,MATCH($A$208,'Paste Calib Data'!$A:$A,0)+(ROW()-ROW($A$208)),COLUMN())</f>
        <v>0</v>
      </c>
      <c r="F228" s="10">
        <f>INDEX('Paste Calib Data'!$1:$1048576,MATCH($A$208,'Paste Calib Data'!$A:$A,0)+(ROW()-ROW($A$208)),COLUMN())</f>
        <v>0</v>
      </c>
      <c r="G228" s="10">
        <f>INDEX('Paste Calib Data'!$1:$1048576,MATCH($A$208,'Paste Calib Data'!$A:$A,0)+(ROW()-ROW($A$208)),COLUMN())</f>
        <v>0</v>
      </c>
      <c r="H228" s="10">
        <f>INDEX('Paste Calib Data'!$1:$1048576,MATCH($A$208,'Paste Calib Data'!$A:$A,0)+(ROW()-ROW($A$208)),COLUMN())</f>
        <v>0</v>
      </c>
      <c r="I228" s="10">
        <f>INDEX('Paste Calib Data'!$1:$1048576,MATCH($A$208,'Paste Calib Data'!$A:$A,0)+(ROW()-ROW($A$208)),COLUMN())</f>
        <v>0</v>
      </c>
      <c r="J228" s="10">
        <f>INDEX('Paste Calib Data'!$1:$1048576,MATCH($A$208,'Paste Calib Data'!$A:$A,0)+(ROW()-ROW($A$208)),COLUMN())</f>
        <v>15.9375</v>
      </c>
      <c r="K228" s="10">
        <f>INDEX('Paste Calib Data'!$1:$1048576,MATCH($A$208,'Paste Calib Data'!$A:$A,0)+(ROW()-ROW($A$208)),COLUMN())</f>
        <v>15.9375</v>
      </c>
      <c r="L228" s="10">
        <f>INDEX('Paste Calib Data'!$1:$1048576,MATCH($A$208,'Paste Calib Data'!$A:$A,0)+(ROW()-ROW($A$208)),COLUMN())</f>
        <v>15.9375</v>
      </c>
      <c r="M228" s="10">
        <f>INDEX('Paste Calib Data'!$1:$1048576,MATCH($A$208,'Paste Calib Data'!$A:$A,0)+(ROW()-ROW($A$208)),COLUMN())</f>
        <v>15.9375</v>
      </c>
      <c r="N228" s="10">
        <f>INDEX('Paste Calib Data'!$1:$1048576,MATCH($A$208,'Paste Calib Data'!$A:$A,0)+(ROW()-ROW($A$208)),COLUMN())</f>
        <v>15.9375</v>
      </c>
      <c r="O228" s="10">
        <f>INDEX('Paste Calib Data'!$1:$1048576,MATCH($A$208,'Paste Calib Data'!$A:$A,0)+(ROW()-ROW($A$208)),COLUMN())</f>
        <v>15.9375</v>
      </c>
      <c r="P228" s="10">
        <f>INDEX('Paste Calib Data'!$1:$1048576,MATCH($A$208,'Paste Calib Data'!$A:$A,0)+(ROW()-ROW($A$208)),COLUMN())</f>
        <v>15.9375</v>
      </c>
      <c r="Q228" s="11">
        <f>INDEX('Paste Calib Data'!$1:$1048576,MATCH($A$208,'Paste Calib Data'!$A:$A,0)+(ROW()-ROW($A$208)),COLUMN())</f>
        <v>15.9375</v>
      </c>
      <c r="R228" s="21">
        <f t="shared" si="16"/>
        <v>15.9375</v>
      </c>
    </row>
    <row r="229" spans="1:18" x14ac:dyDescent="0.25">
      <c r="A229" s="12">
        <f>INDEX('Paste Calib Data'!$1:$1048576,MATCH($A$208,'Paste Calib Data'!$A:$A,0)+(ROW()-ROW($A$208)),COLUMN())</f>
        <v>3500</v>
      </c>
      <c r="B229" s="13">
        <f>INDEX('Paste Calib Data'!$1:$1048576,MATCH($A$208,'Paste Calib Data'!$A:$A,0)+(ROW()-ROW($A$208)),COLUMN())</f>
        <v>0</v>
      </c>
      <c r="C229" s="13">
        <f>INDEX('Paste Calib Data'!$1:$1048576,MATCH($A$208,'Paste Calib Data'!$A:$A,0)+(ROW()-ROW($A$208)),COLUMN())</f>
        <v>0</v>
      </c>
      <c r="D229" s="13">
        <f>INDEX('Paste Calib Data'!$1:$1048576,MATCH($A$208,'Paste Calib Data'!$A:$A,0)+(ROW()-ROW($A$208)),COLUMN())</f>
        <v>0</v>
      </c>
      <c r="E229" s="13">
        <f>INDEX('Paste Calib Data'!$1:$1048576,MATCH($A$208,'Paste Calib Data'!$A:$A,0)+(ROW()-ROW($A$208)),COLUMN())</f>
        <v>0</v>
      </c>
      <c r="F229" s="13">
        <f>INDEX('Paste Calib Data'!$1:$1048576,MATCH($A$208,'Paste Calib Data'!$A:$A,0)+(ROW()-ROW($A$208)),COLUMN())</f>
        <v>0</v>
      </c>
      <c r="G229" s="13">
        <f>INDEX('Paste Calib Data'!$1:$1048576,MATCH($A$208,'Paste Calib Data'!$A:$A,0)+(ROW()-ROW($A$208)),COLUMN())</f>
        <v>0</v>
      </c>
      <c r="H229" s="13">
        <f>INDEX('Paste Calib Data'!$1:$1048576,MATCH($A$208,'Paste Calib Data'!$A:$A,0)+(ROW()-ROW($A$208)),COLUMN())</f>
        <v>0</v>
      </c>
      <c r="I229" s="13">
        <f>INDEX('Paste Calib Data'!$1:$1048576,MATCH($A$208,'Paste Calib Data'!$A:$A,0)+(ROW()-ROW($A$208)),COLUMN())</f>
        <v>0</v>
      </c>
      <c r="J229" s="13">
        <f>INDEX('Paste Calib Data'!$1:$1048576,MATCH($A$208,'Paste Calib Data'!$A:$A,0)+(ROW()-ROW($A$208)),COLUMN())</f>
        <v>16.757812999999999</v>
      </c>
      <c r="K229" s="13">
        <f>INDEX('Paste Calib Data'!$1:$1048576,MATCH($A$208,'Paste Calib Data'!$A:$A,0)+(ROW()-ROW($A$208)),COLUMN())</f>
        <v>16.757812999999999</v>
      </c>
      <c r="L229" s="13">
        <f>INDEX('Paste Calib Data'!$1:$1048576,MATCH($A$208,'Paste Calib Data'!$A:$A,0)+(ROW()-ROW($A$208)),COLUMN())</f>
        <v>16.757812999999999</v>
      </c>
      <c r="M229" s="13">
        <f>INDEX('Paste Calib Data'!$1:$1048576,MATCH($A$208,'Paste Calib Data'!$A:$A,0)+(ROW()-ROW($A$208)),COLUMN())</f>
        <v>16.757812999999999</v>
      </c>
      <c r="N229" s="13">
        <f>INDEX('Paste Calib Data'!$1:$1048576,MATCH($A$208,'Paste Calib Data'!$A:$A,0)+(ROW()-ROW($A$208)),COLUMN())</f>
        <v>16.757812999999999</v>
      </c>
      <c r="O229" s="13">
        <f>INDEX('Paste Calib Data'!$1:$1048576,MATCH($A$208,'Paste Calib Data'!$A:$A,0)+(ROW()-ROW($A$208)),COLUMN())</f>
        <v>16.757812999999999</v>
      </c>
      <c r="P229" s="13">
        <f>INDEX('Paste Calib Data'!$1:$1048576,MATCH($A$208,'Paste Calib Data'!$A:$A,0)+(ROW()-ROW($A$208)),COLUMN())</f>
        <v>16.757812999999999</v>
      </c>
      <c r="Q229" s="14">
        <f>INDEX('Paste Calib Data'!$1:$1048576,MATCH($A$208,'Paste Calib Data'!$A:$A,0)+(ROW()-ROW($A$208)),COLUMN())</f>
        <v>16.757812999999999</v>
      </c>
      <c r="R229" s="21">
        <f t="shared" si="16"/>
        <v>16.757812999999999</v>
      </c>
    </row>
    <row r="230" spans="1:18" x14ac:dyDescent="0.25">
      <c r="A230" s="20">
        <f>A229+1</f>
        <v>3501</v>
      </c>
      <c r="B230" s="21">
        <f>B229</f>
        <v>0</v>
      </c>
      <c r="C230" s="21">
        <f t="shared" ref="C230:R230" si="17">C229</f>
        <v>0</v>
      </c>
      <c r="D230" s="21">
        <f t="shared" si="17"/>
        <v>0</v>
      </c>
      <c r="E230" s="21">
        <f t="shared" si="17"/>
        <v>0</v>
      </c>
      <c r="F230" s="21">
        <f t="shared" si="17"/>
        <v>0</v>
      </c>
      <c r="G230" s="21">
        <f t="shared" si="17"/>
        <v>0</v>
      </c>
      <c r="H230" s="21">
        <f t="shared" si="17"/>
        <v>0</v>
      </c>
      <c r="I230" s="21">
        <f t="shared" si="17"/>
        <v>0</v>
      </c>
      <c r="J230" s="21">
        <f t="shared" si="17"/>
        <v>16.757812999999999</v>
      </c>
      <c r="K230" s="21">
        <f t="shared" si="17"/>
        <v>16.757812999999999</v>
      </c>
      <c r="L230" s="21">
        <f t="shared" si="17"/>
        <v>16.757812999999999</v>
      </c>
      <c r="M230" s="21">
        <f t="shared" si="17"/>
        <v>16.757812999999999</v>
      </c>
      <c r="N230" s="21">
        <f t="shared" si="17"/>
        <v>16.757812999999999</v>
      </c>
      <c r="O230" s="21">
        <f t="shared" si="17"/>
        <v>16.757812999999999</v>
      </c>
      <c r="P230" s="21">
        <f t="shared" si="17"/>
        <v>16.757812999999999</v>
      </c>
      <c r="Q230" s="21">
        <f t="shared" si="17"/>
        <v>16.757812999999999</v>
      </c>
      <c r="R230" s="21">
        <f t="shared" si="17"/>
        <v>16.757812999999999</v>
      </c>
    </row>
    <row r="232" spans="1:18" x14ac:dyDescent="0.25">
      <c r="A232" s="6" t="str">
        <f>IF(ISNUMBER($A$2),CONCATENATE("A9",$A$2,"19"),"D0782")</f>
        <v>D0782</v>
      </c>
      <c r="B232" s="71" t="str">
        <f>INDEX('Paste Calib Data'!$1:$1048576,MATCH($A$232,'Paste Calib Data'!$A:$A,0)+(ROW()-ROW($A$232)),COLUMN())</f>
        <v>Fuel Pressure, Base Table</v>
      </c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2"/>
    </row>
    <row r="233" spans="1:18" x14ac:dyDescent="0.25">
      <c r="A233" s="7"/>
      <c r="B233" s="8" t="str">
        <f>INDEX('Paste Calib Data'!$1:$1048576,MATCH($A$232,'Paste Calib Data'!$A:$A,0)+(ROW()-ROW($A$232)),COLUMN())</f>
        <v>mm3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9"/>
    </row>
    <row r="234" spans="1:18" x14ac:dyDescent="0.25">
      <c r="A234" s="7" t="str">
        <f>INDEX('Paste Calib Data'!$1:$1048576,MATCH($A$232,'Paste Calib Data'!$A:$A,0)+(ROW()-ROW($A$232)),COLUMN())</f>
        <v>RPM</v>
      </c>
      <c r="B234" s="8">
        <f>INDEX('Paste Calib Data'!$1:$1048576,MATCH($A$232,'Paste Calib Data'!$A:$A,0)+(ROW()-ROW($A$232)),COLUMN())</f>
        <v>0</v>
      </c>
      <c r="C234" s="8">
        <f>INDEX('Paste Calib Data'!$1:$1048576,MATCH($A$232,'Paste Calib Data'!$A:$A,0)+(ROW()-ROW($A$232)),COLUMN())</f>
        <v>10</v>
      </c>
      <c r="D234" s="8">
        <f>INDEX('Paste Calib Data'!$1:$1048576,MATCH($A$232,'Paste Calib Data'!$A:$A,0)+(ROW()-ROW($A$232)),COLUMN())</f>
        <v>20</v>
      </c>
      <c r="E234" s="8">
        <f>INDEX('Paste Calib Data'!$1:$1048576,MATCH($A$232,'Paste Calib Data'!$A:$A,0)+(ROW()-ROW($A$232)),COLUMN())</f>
        <v>30</v>
      </c>
      <c r="F234" s="8">
        <f>INDEX('Paste Calib Data'!$1:$1048576,MATCH($A$232,'Paste Calib Data'!$A:$A,0)+(ROW()-ROW($A$232)),COLUMN())</f>
        <v>45</v>
      </c>
      <c r="G234" s="8">
        <f>INDEX('Paste Calib Data'!$1:$1048576,MATCH($A$232,'Paste Calib Data'!$A:$A,0)+(ROW()-ROW($A$232)),COLUMN())</f>
        <v>55</v>
      </c>
      <c r="H234" s="8">
        <f>INDEX('Paste Calib Data'!$1:$1048576,MATCH($A$232,'Paste Calib Data'!$A:$A,0)+(ROW()-ROW($A$232)),COLUMN())</f>
        <v>65</v>
      </c>
      <c r="I234" s="8">
        <f>INDEX('Paste Calib Data'!$1:$1048576,MATCH($A$232,'Paste Calib Data'!$A:$A,0)+(ROW()-ROW($A$232)),COLUMN())</f>
        <v>75</v>
      </c>
      <c r="J234" s="8">
        <f>INDEX('Paste Calib Data'!$1:$1048576,MATCH($A$232,'Paste Calib Data'!$A:$A,0)+(ROW()-ROW($A$232)),COLUMN())</f>
        <v>85</v>
      </c>
      <c r="K234" s="8">
        <f>INDEX('Paste Calib Data'!$1:$1048576,MATCH($A$232,'Paste Calib Data'!$A:$A,0)+(ROW()-ROW($A$232)),COLUMN())</f>
        <v>95</v>
      </c>
      <c r="L234" s="8">
        <f>INDEX('Paste Calib Data'!$1:$1048576,MATCH($A$232,'Paste Calib Data'!$A:$A,0)+(ROW()-ROW($A$232)),COLUMN())</f>
        <v>110</v>
      </c>
      <c r="M234" s="8">
        <f>INDEX('Paste Calib Data'!$1:$1048576,MATCH($A$232,'Paste Calib Data'!$A:$A,0)+(ROW()-ROW($A$232)),COLUMN())</f>
        <v>120</v>
      </c>
      <c r="N234" s="8">
        <f>INDEX('Paste Calib Data'!$1:$1048576,MATCH($A$232,'Paste Calib Data'!$A:$A,0)+(ROW()-ROW($A$232)),COLUMN())</f>
        <v>125</v>
      </c>
      <c r="O234" s="8">
        <f>INDEX('Paste Calib Data'!$1:$1048576,MATCH($A$232,'Paste Calib Data'!$A:$A,0)+(ROW()-ROW($A$232)),COLUMN())</f>
        <v>130</v>
      </c>
      <c r="P234" s="8">
        <f>INDEX('Paste Calib Data'!$1:$1048576,MATCH($A$232,'Paste Calib Data'!$A:$A,0)+(ROW()-ROW($A$232)),COLUMN())</f>
        <v>135</v>
      </c>
      <c r="Q234" s="9">
        <f>INDEX('Paste Calib Data'!$1:$1048576,MATCH($A$232,'Paste Calib Data'!$A:$A,0)+(ROW()-ROW($A$232)),COLUMN())</f>
        <v>140</v>
      </c>
      <c r="R234" s="20">
        <f>Q234+1</f>
        <v>141</v>
      </c>
    </row>
    <row r="235" spans="1:18" x14ac:dyDescent="0.25">
      <c r="A235" s="7">
        <f>INDEX('Paste Calib Data'!$1:$1048576,MATCH($A$232,'Paste Calib Data'!$A:$A,0)+(ROW()-ROW($A$232)),COLUMN())</f>
        <v>400</v>
      </c>
      <c r="B235" s="15">
        <f>INDEX('Paste Calib Data'!$1:$1048576,MATCH($A$232,'Paste Calib Data'!$A:$A,0)+(ROW()-ROW($A$232)),COLUMN())</f>
        <v>34.989600000000003</v>
      </c>
      <c r="C235" s="15">
        <f>INDEX('Paste Calib Data'!$1:$1048576,MATCH($A$232,'Paste Calib Data'!$A:$A,0)+(ROW()-ROW($A$232)),COLUMN())</f>
        <v>34.989600000000003</v>
      </c>
      <c r="D235" s="15">
        <f>INDEX('Paste Calib Data'!$1:$1048576,MATCH($A$232,'Paste Calib Data'!$A:$A,0)+(ROW()-ROW($A$232)),COLUMN())</f>
        <v>40.015999999999998</v>
      </c>
      <c r="E235" s="15">
        <f>INDEX('Paste Calib Data'!$1:$1048576,MATCH($A$232,'Paste Calib Data'!$A:$A,0)+(ROW()-ROW($A$232)),COLUMN())</f>
        <v>40.015999999999998</v>
      </c>
      <c r="F235" s="15">
        <f>INDEX('Paste Calib Data'!$1:$1048576,MATCH($A$232,'Paste Calib Data'!$A:$A,0)+(ROW()-ROW($A$232)),COLUMN())</f>
        <v>50.02</v>
      </c>
      <c r="G235" s="15">
        <f>INDEX('Paste Calib Data'!$1:$1048576,MATCH($A$232,'Paste Calib Data'!$A:$A,0)+(ROW()-ROW($A$232)),COLUMN())</f>
        <v>50.02</v>
      </c>
      <c r="H235" s="15">
        <f>INDEX('Paste Calib Data'!$1:$1048576,MATCH($A$232,'Paste Calib Data'!$A:$A,0)+(ROW()-ROW($A$232)),COLUMN())</f>
        <v>54.997599999999998</v>
      </c>
      <c r="I235" s="15">
        <f>INDEX('Paste Calib Data'!$1:$1048576,MATCH($A$232,'Paste Calib Data'!$A:$A,0)+(ROW()-ROW($A$232)),COLUMN())</f>
        <v>60.024000000000001</v>
      </c>
      <c r="J235" s="15">
        <f>INDEX('Paste Calib Data'!$1:$1048576,MATCH($A$232,'Paste Calib Data'!$A:$A,0)+(ROW()-ROW($A$232)),COLUMN())</f>
        <v>61</v>
      </c>
      <c r="K235" s="15">
        <f>INDEX('Paste Calib Data'!$1:$1048576,MATCH($A$232,'Paste Calib Data'!$A:$A,0)+(ROW()-ROW($A$232)),COLUMN())</f>
        <v>65.001599999999996</v>
      </c>
      <c r="L235" s="15">
        <f>INDEX('Paste Calib Data'!$1:$1048576,MATCH($A$232,'Paste Calib Data'!$A:$A,0)+(ROW()-ROW($A$232)),COLUMN())</f>
        <v>69.979200000000006</v>
      </c>
      <c r="M235" s="15">
        <f>INDEX('Paste Calib Data'!$1:$1048576,MATCH($A$232,'Paste Calib Data'!$A:$A,0)+(ROW()-ROW($A$232)),COLUMN())</f>
        <v>69.979200000000006</v>
      </c>
      <c r="N235" s="15">
        <f>INDEX('Paste Calib Data'!$1:$1048576,MATCH($A$232,'Paste Calib Data'!$A:$A,0)+(ROW()-ROW($A$232)),COLUMN())</f>
        <v>69.979200000000006</v>
      </c>
      <c r="O235" s="15">
        <f>INDEX('Paste Calib Data'!$1:$1048576,MATCH($A$232,'Paste Calib Data'!$A:$A,0)+(ROW()-ROW($A$232)),COLUMN())</f>
        <v>71.004000000000005</v>
      </c>
      <c r="P235" s="15">
        <f>INDEX('Paste Calib Data'!$1:$1048576,MATCH($A$232,'Paste Calib Data'!$A:$A,0)+(ROW()-ROW($A$232)),COLUMN())</f>
        <v>79.983199999999997</v>
      </c>
      <c r="Q235" s="16">
        <f>INDEX('Paste Calib Data'!$1:$1048576,MATCH($A$232,'Paste Calib Data'!$A:$A,0)+(ROW()-ROW($A$232)),COLUMN())</f>
        <v>79.983199999999997</v>
      </c>
      <c r="R235" s="22">
        <f>Q235</f>
        <v>79.983199999999997</v>
      </c>
    </row>
    <row r="236" spans="1:18" x14ac:dyDescent="0.25">
      <c r="A236" s="7">
        <f>INDEX('Paste Calib Data'!$1:$1048576,MATCH($A$232,'Paste Calib Data'!$A:$A,0)+(ROW()-ROW($A$232)),COLUMN())</f>
        <v>600</v>
      </c>
      <c r="B236" s="15">
        <f>INDEX('Paste Calib Data'!$1:$1048576,MATCH($A$232,'Paste Calib Data'!$A:$A,0)+(ROW()-ROW($A$232)),COLUMN())</f>
        <v>34.989600000000003</v>
      </c>
      <c r="C236" s="15">
        <f>INDEX('Paste Calib Data'!$1:$1048576,MATCH($A$232,'Paste Calib Data'!$A:$A,0)+(ROW()-ROW($A$232)),COLUMN())</f>
        <v>34.989600000000003</v>
      </c>
      <c r="D236" s="15">
        <f>INDEX('Paste Calib Data'!$1:$1048576,MATCH($A$232,'Paste Calib Data'!$A:$A,0)+(ROW()-ROW($A$232)),COLUMN())</f>
        <v>40.015999999999998</v>
      </c>
      <c r="E236" s="15">
        <f>INDEX('Paste Calib Data'!$1:$1048576,MATCH($A$232,'Paste Calib Data'!$A:$A,0)+(ROW()-ROW($A$232)),COLUMN())</f>
        <v>44.993600000000001</v>
      </c>
      <c r="F236" s="15">
        <f>INDEX('Paste Calib Data'!$1:$1048576,MATCH($A$232,'Paste Calib Data'!$A:$A,0)+(ROW()-ROW($A$232)),COLUMN())</f>
        <v>60.024000000000001</v>
      </c>
      <c r="G236" s="15">
        <f>INDEX('Paste Calib Data'!$1:$1048576,MATCH($A$232,'Paste Calib Data'!$A:$A,0)+(ROW()-ROW($A$232)),COLUMN())</f>
        <v>60.024000000000001</v>
      </c>
      <c r="H236" s="15">
        <f>INDEX('Paste Calib Data'!$1:$1048576,MATCH($A$232,'Paste Calib Data'!$A:$A,0)+(ROW()-ROW($A$232)),COLUMN())</f>
        <v>65.001599999999996</v>
      </c>
      <c r="I236" s="15">
        <f>INDEX('Paste Calib Data'!$1:$1048576,MATCH($A$232,'Paste Calib Data'!$A:$A,0)+(ROW()-ROW($A$232)),COLUMN())</f>
        <v>69.979200000000006</v>
      </c>
      <c r="J236" s="15">
        <f>INDEX('Paste Calib Data'!$1:$1048576,MATCH($A$232,'Paste Calib Data'!$A:$A,0)+(ROW()-ROW($A$232)),COLUMN())</f>
        <v>71.004000000000005</v>
      </c>
      <c r="K236" s="15">
        <f>INDEX('Paste Calib Data'!$1:$1048576,MATCH($A$232,'Paste Calib Data'!$A:$A,0)+(ROW()-ROW($A$232)),COLUMN())</f>
        <v>75.005600000000001</v>
      </c>
      <c r="L236" s="15">
        <f>INDEX('Paste Calib Data'!$1:$1048576,MATCH($A$232,'Paste Calib Data'!$A:$A,0)+(ROW()-ROW($A$232)),COLUMN())</f>
        <v>79.983199999999997</v>
      </c>
      <c r="M236" s="15">
        <f>INDEX('Paste Calib Data'!$1:$1048576,MATCH($A$232,'Paste Calib Data'!$A:$A,0)+(ROW()-ROW($A$232)),COLUMN())</f>
        <v>79.983199999999997</v>
      </c>
      <c r="N236" s="15">
        <f>INDEX('Paste Calib Data'!$1:$1048576,MATCH($A$232,'Paste Calib Data'!$A:$A,0)+(ROW()-ROW($A$232)),COLUMN())</f>
        <v>79.983199999999997</v>
      </c>
      <c r="O236" s="15">
        <f>INDEX('Paste Calib Data'!$1:$1048576,MATCH($A$232,'Paste Calib Data'!$A:$A,0)+(ROW()-ROW($A$232)),COLUMN())</f>
        <v>79.983199999999997</v>
      </c>
      <c r="P236" s="15">
        <f>INDEX('Paste Calib Data'!$1:$1048576,MATCH($A$232,'Paste Calib Data'!$A:$A,0)+(ROW()-ROW($A$232)),COLUMN())</f>
        <v>79.983199999999997</v>
      </c>
      <c r="Q236" s="16">
        <f>INDEX('Paste Calib Data'!$1:$1048576,MATCH($A$232,'Paste Calib Data'!$A:$A,0)+(ROW()-ROW($A$232)),COLUMN())</f>
        <v>79.983199999999997</v>
      </c>
      <c r="R236" s="22">
        <f t="shared" ref="R236:R253" si="18">Q236</f>
        <v>79.983199999999997</v>
      </c>
    </row>
    <row r="237" spans="1:18" x14ac:dyDescent="0.25">
      <c r="A237" s="7">
        <f>INDEX('Paste Calib Data'!$1:$1048576,MATCH($A$232,'Paste Calib Data'!$A:$A,0)+(ROW()-ROW($A$232)),COLUMN())</f>
        <v>650</v>
      </c>
      <c r="B237" s="15">
        <f>INDEX('Paste Calib Data'!$1:$1048576,MATCH($A$232,'Paste Calib Data'!$A:$A,0)+(ROW()-ROW($A$232)),COLUMN())</f>
        <v>42.992800000000003</v>
      </c>
      <c r="C237" s="15">
        <f>INDEX('Paste Calib Data'!$1:$1048576,MATCH($A$232,'Paste Calib Data'!$A:$A,0)+(ROW()-ROW($A$232)),COLUMN())</f>
        <v>42.992800000000003</v>
      </c>
      <c r="D237" s="15">
        <f>INDEX('Paste Calib Data'!$1:$1048576,MATCH($A$232,'Paste Calib Data'!$A:$A,0)+(ROW()-ROW($A$232)),COLUMN())</f>
        <v>42.992800000000003</v>
      </c>
      <c r="E237" s="15">
        <f>INDEX('Paste Calib Data'!$1:$1048576,MATCH($A$232,'Paste Calib Data'!$A:$A,0)+(ROW()-ROW($A$232)),COLUMN())</f>
        <v>50.02</v>
      </c>
      <c r="F237" s="15">
        <f>INDEX('Paste Calib Data'!$1:$1048576,MATCH($A$232,'Paste Calib Data'!$A:$A,0)+(ROW()-ROW($A$232)),COLUMN())</f>
        <v>65.001599999999996</v>
      </c>
      <c r="G237" s="15">
        <f>INDEX('Paste Calib Data'!$1:$1048576,MATCH($A$232,'Paste Calib Data'!$A:$A,0)+(ROW()-ROW($A$232)),COLUMN())</f>
        <v>69.979200000000006</v>
      </c>
      <c r="H237" s="15">
        <f>INDEX('Paste Calib Data'!$1:$1048576,MATCH($A$232,'Paste Calib Data'!$A:$A,0)+(ROW()-ROW($A$232)),COLUMN())</f>
        <v>75.005600000000001</v>
      </c>
      <c r="I237" s="15">
        <f>INDEX('Paste Calib Data'!$1:$1048576,MATCH($A$232,'Paste Calib Data'!$A:$A,0)+(ROW()-ROW($A$232)),COLUMN())</f>
        <v>75.005600000000001</v>
      </c>
      <c r="J237" s="15">
        <f>INDEX('Paste Calib Data'!$1:$1048576,MATCH($A$232,'Paste Calib Data'!$A:$A,0)+(ROW()-ROW($A$232)),COLUMN())</f>
        <v>79.983199999999997</v>
      </c>
      <c r="K237" s="15">
        <f>INDEX('Paste Calib Data'!$1:$1048576,MATCH($A$232,'Paste Calib Data'!$A:$A,0)+(ROW()-ROW($A$232)),COLUMN())</f>
        <v>79.983199999999997</v>
      </c>
      <c r="L237" s="15">
        <f>INDEX('Paste Calib Data'!$1:$1048576,MATCH($A$232,'Paste Calib Data'!$A:$A,0)+(ROW()-ROW($A$232)),COLUMN())</f>
        <v>99.991200000000006</v>
      </c>
      <c r="M237" s="15">
        <f>INDEX('Paste Calib Data'!$1:$1048576,MATCH($A$232,'Paste Calib Data'!$A:$A,0)+(ROW()-ROW($A$232)),COLUMN())</f>
        <v>99.991200000000006</v>
      </c>
      <c r="N237" s="15">
        <f>INDEX('Paste Calib Data'!$1:$1048576,MATCH($A$232,'Paste Calib Data'!$A:$A,0)+(ROW()-ROW($A$232)),COLUMN())</f>
        <v>99.991200000000006</v>
      </c>
      <c r="O237" s="15">
        <f>INDEX('Paste Calib Data'!$1:$1048576,MATCH($A$232,'Paste Calib Data'!$A:$A,0)+(ROW()-ROW($A$232)),COLUMN())</f>
        <v>99.991200000000006</v>
      </c>
      <c r="P237" s="15">
        <f>INDEX('Paste Calib Data'!$1:$1048576,MATCH($A$232,'Paste Calib Data'!$A:$A,0)+(ROW()-ROW($A$232)),COLUMN())</f>
        <v>99.991200000000006</v>
      </c>
      <c r="Q237" s="16">
        <f>INDEX('Paste Calib Data'!$1:$1048576,MATCH($A$232,'Paste Calib Data'!$A:$A,0)+(ROW()-ROW($A$232)),COLUMN())</f>
        <v>99.991200000000006</v>
      </c>
      <c r="R237" s="22">
        <f t="shared" si="18"/>
        <v>99.991200000000006</v>
      </c>
    </row>
    <row r="238" spans="1:18" x14ac:dyDescent="0.25">
      <c r="A238" s="7">
        <f>INDEX('Paste Calib Data'!$1:$1048576,MATCH($A$232,'Paste Calib Data'!$A:$A,0)+(ROW()-ROW($A$232)),COLUMN())</f>
        <v>800</v>
      </c>
      <c r="B238" s="15">
        <f>INDEX('Paste Calib Data'!$1:$1048576,MATCH($A$232,'Paste Calib Data'!$A:$A,0)+(ROW()-ROW($A$232)),COLUMN())</f>
        <v>44.993600000000001</v>
      </c>
      <c r="C238" s="15">
        <f>INDEX('Paste Calib Data'!$1:$1048576,MATCH($A$232,'Paste Calib Data'!$A:$A,0)+(ROW()-ROW($A$232)),COLUMN())</f>
        <v>48.019199999999998</v>
      </c>
      <c r="D238" s="15">
        <f>INDEX('Paste Calib Data'!$1:$1048576,MATCH($A$232,'Paste Calib Data'!$A:$A,0)+(ROW()-ROW($A$232)),COLUMN())</f>
        <v>48.019199999999998</v>
      </c>
      <c r="E238" s="15">
        <f>INDEX('Paste Calib Data'!$1:$1048576,MATCH($A$232,'Paste Calib Data'!$A:$A,0)+(ROW()-ROW($A$232)),COLUMN())</f>
        <v>60.024000000000001</v>
      </c>
      <c r="F238" s="15">
        <f>INDEX('Paste Calib Data'!$1:$1048576,MATCH($A$232,'Paste Calib Data'!$A:$A,0)+(ROW()-ROW($A$232)),COLUMN())</f>
        <v>63.976799999999997</v>
      </c>
      <c r="G238" s="15">
        <f>INDEX('Paste Calib Data'!$1:$1048576,MATCH($A$232,'Paste Calib Data'!$A:$A,0)+(ROW()-ROW($A$232)),COLUMN())</f>
        <v>71.004000000000005</v>
      </c>
      <c r="H238" s="15">
        <f>INDEX('Paste Calib Data'!$1:$1048576,MATCH($A$232,'Paste Calib Data'!$A:$A,0)+(ROW()-ROW($A$232)),COLUMN())</f>
        <v>75.9816</v>
      </c>
      <c r="I238" s="15">
        <f>INDEX('Paste Calib Data'!$1:$1048576,MATCH($A$232,'Paste Calib Data'!$A:$A,0)+(ROW()-ROW($A$232)),COLUMN())</f>
        <v>81.007999999999996</v>
      </c>
      <c r="J238" s="15">
        <f>INDEX('Paste Calib Data'!$1:$1048576,MATCH($A$232,'Paste Calib Data'!$A:$A,0)+(ROW()-ROW($A$232)),COLUMN())</f>
        <v>85.985600000000005</v>
      </c>
      <c r="K238" s="15">
        <f>INDEX('Paste Calib Data'!$1:$1048576,MATCH($A$232,'Paste Calib Data'!$A:$A,0)+(ROW()-ROW($A$232)),COLUMN())</f>
        <v>91.012</v>
      </c>
      <c r="L238" s="15">
        <f>INDEX('Paste Calib Data'!$1:$1048576,MATCH($A$232,'Paste Calib Data'!$A:$A,0)+(ROW()-ROW($A$232)),COLUMN())</f>
        <v>97.990399999999994</v>
      </c>
      <c r="M238" s="15">
        <f>INDEX('Paste Calib Data'!$1:$1048576,MATCH($A$232,'Paste Calib Data'!$A:$A,0)+(ROW()-ROW($A$232)),COLUMN())</f>
        <v>103.0168</v>
      </c>
      <c r="N238" s="15">
        <f>INDEX('Paste Calib Data'!$1:$1048576,MATCH($A$232,'Paste Calib Data'!$A:$A,0)+(ROW()-ROW($A$232)),COLUMN())</f>
        <v>105.0176</v>
      </c>
      <c r="O238" s="15">
        <f>INDEX('Paste Calib Data'!$1:$1048576,MATCH($A$232,'Paste Calib Data'!$A:$A,0)+(ROW()-ROW($A$232)),COLUMN())</f>
        <v>107.9944</v>
      </c>
      <c r="P238" s="15">
        <f>INDEX('Paste Calib Data'!$1:$1048576,MATCH($A$232,'Paste Calib Data'!$A:$A,0)+(ROW()-ROW($A$232)),COLUMN())</f>
        <v>109.9952</v>
      </c>
      <c r="Q238" s="16">
        <f>INDEX('Paste Calib Data'!$1:$1048576,MATCH($A$232,'Paste Calib Data'!$A:$A,0)+(ROW()-ROW($A$232)),COLUMN())</f>
        <v>113.02079999999999</v>
      </c>
      <c r="R238" s="22">
        <f t="shared" si="18"/>
        <v>113.02079999999999</v>
      </c>
    </row>
    <row r="239" spans="1:18" x14ac:dyDescent="0.25">
      <c r="A239" s="7">
        <f>INDEX('Paste Calib Data'!$1:$1048576,MATCH($A$232,'Paste Calib Data'!$A:$A,0)+(ROW()-ROW($A$232)),COLUMN())</f>
        <v>1000</v>
      </c>
      <c r="B239" s="15">
        <f>INDEX('Paste Calib Data'!$1:$1048576,MATCH($A$232,'Paste Calib Data'!$A:$A,0)+(ROW()-ROW($A$232)),COLUMN())</f>
        <v>50.02</v>
      </c>
      <c r="C239" s="15">
        <f>INDEX('Paste Calib Data'!$1:$1048576,MATCH($A$232,'Paste Calib Data'!$A:$A,0)+(ROW()-ROW($A$232)),COLUMN())</f>
        <v>58.023200000000003</v>
      </c>
      <c r="D239" s="15">
        <f>INDEX('Paste Calib Data'!$1:$1048576,MATCH($A$232,'Paste Calib Data'!$A:$A,0)+(ROW()-ROW($A$232)),COLUMN())</f>
        <v>54.997599999999998</v>
      </c>
      <c r="E239" s="15">
        <f>INDEX('Paste Calib Data'!$1:$1048576,MATCH($A$232,'Paste Calib Data'!$A:$A,0)+(ROW()-ROW($A$232)),COLUMN())</f>
        <v>67.978399999999993</v>
      </c>
      <c r="F239" s="15">
        <f>INDEX('Paste Calib Data'!$1:$1048576,MATCH($A$232,'Paste Calib Data'!$A:$A,0)+(ROW()-ROW($A$232)),COLUMN())</f>
        <v>85.009600000000006</v>
      </c>
      <c r="G239" s="15">
        <f>INDEX('Paste Calib Data'!$1:$1048576,MATCH($A$232,'Paste Calib Data'!$A:$A,0)+(ROW()-ROW($A$232)),COLUMN())</f>
        <v>85.009600000000006</v>
      </c>
      <c r="H239" s="15">
        <f>INDEX('Paste Calib Data'!$1:$1048576,MATCH($A$232,'Paste Calib Data'!$A:$A,0)+(ROW()-ROW($A$232)),COLUMN())</f>
        <v>87.010400000000004</v>
      </c>
      <c r="I239" s="15">
        <f>INDEX('Paste Calib Data'!$1:$1048576,MATCH($A$232,'Paste Calib Data'!$A:$A,0)+(ROW()-ROW($A$232)),COLUMN())</f>
        <v>91.012</v>
      </c>
      <c r="J239" s="15">
        <f>INDEX('Paste Calib Data'!$1:$1048576,MATCH($A$232,'Paste Calib Data'!$A:$A,0)+(ROW()-ROW($A$232)),COLUMN())</f>
        <v>95.013599999999997</v>
      </c>
      <c r="K239" s="15">
        <f>INDEX('Paste Calib Data'!$1:$1048576,MATCH($A$232,'Paste Calib Data'!$A:$A,0)+(ROW()-ROW($A$232)),COLUMN())</f>
        <v>99.015199999999993</v>
      </c>
      <c r="L239" s="15">
        <f>INDEX('Paste Calib Data'!$1:$1048576,MATCH($A$232,'Paste Calib Data'!$A:$A,0)+(ROW()-ROW($A$232)),COLUMN())</f>
        <v>105.0176</v>
      </c>
      <c r="M239" s="15">
        <f>INDEX('Paste Calib Data'!$1:$1048576,MATCH($A$232,'Paste Calib Data'!$A:$A,0)+(ROW()-ROW($A$232)),COLUMN())</f>
        <v>107.9944</v>
      </c>
      <c r="N239" s="15">
        <f>INDEX('Paste Calib Data'!$1:$1048576,MATCH($A$232,'Paste Calib Data'!$A:$A,0)+(ROW()-ROW($A$232)),COLUMN())</f>
        <v>109.9952</v>
      </c>
      <c r="O239" s="15">
        <f>INDEX('Paste Calib Data'!$1:$1048576,MATCH($A$232,'Paste Calib Data'!$A:$A,0)+(ROW()-ROW($A$232)),COLUMN())</f>
        <v>111.996</v>
      </c>
      <c r="P239" s="15">
        <f>INDEX('Paste Calib Data'!$1:$1048576,MATCH($A$232,'Paste Calib Data'!$A:$A,0)+(ROW()-ROW($A$232)),COLUMN())</f>
        <v>113.99679999999999</v>
      </c>
      <c r="Q239" s="16">
        <f>INDEX('Paste Calib Data'!$1:$1048576,MATCH($A$232,'Paste Calib Data'!$A:$A,0)+(ROW()-ROW($A$232)),COLUMN())</f>
        <v>115.99760000000001</v>
      </c>
      <c r="R239" s="22">
        <f t="shared" si="18"/>
        <v>115.99760000000001</v>
      </c>
    </row>
    <row r="240" spans="1:18" x14ac:dyDescent="0.25">
      <c r="A240" s="7">
        <f>INDEX('Paste Calib Data'!$1:$1048576,MATCH($A$232,'Paste Calib Data'!$A:$A,0)+(ROW()-ROW($A$232)),COLUMN())</f>
        <v>1200</v>
      </c>
      <c r="B240" s="15">
        <f>INDEX('Paste Calib Data'!$1:$1048576,MATCH($A$232,'Paste Calib Data'!$A:$A,0)+(ROW()-ROW($A$232)),COLUMN())</f>
        <v>54.021599999999999</v>
      </c>
      <c r="C240" s="15">
        <f>INDEX('Paste Calib Data'!$1:$1048576,MATCH($A$232,'Paste Calib Data'!$A:$A,0)+(ROW()-ROW($A$232)),COLUMN())</f>
        <v>54.021599999999999</v>
      </c>
      <c r="D240" s="15">
        <f>INDEX('Paste Calib Data'!$1:$1048576,MATCH($A$232,'Paste Calib Data'!$A:$A,0)+(ROW()-ROW($A$232)),COLUMN())</f>
        <v>65.977599999999995</v>
      </c>
      <c r="E240" s="15">
        <f>INDEX('Paste Calib Data'!$1:$1048576,MATCH($A$232,'Paste Calib Data'!$A:$A,0)+(ROW()-ROW($A$232)),COLUMN())</f>
        <v>79.983199999999997</v>
      </c>
      <c r="F240" s="15">
        <f>INDEX('Paste Calib Data'!$1:$1048576,MATCH($A$232,'Paste Calib Data'!$A:$A,0)+(ROW()-ROW($A$232)),COLUMN())</f>
        <v>105.0176</v>
      </c>
      <c r="G240" s="15">
        <f>INDEX('Paste Calib Data'!$1:$1048576,MATCH($A$232,'Paste Calib Data'!$A:$A,0)+(ROW()-ROW($A$232)),COLUMN())</f>
        <v>102.48</v>
      </c>
      <c r="H240" s="15">
        <f>INDEX('Paste Calib Data'!$1:$1048576,MATCH($A$232,'Paste Calib Data'!$A:$A,0)+(ROW()-ROW($A$232)),COLUMN())</f>
        <v>87.986400000000003</v>
      </c>
      <c r="I240" s="15">
        <f>INDEX('Paste Calib Data'!$1:$1048576,MATCH($A$232,'Paste Calib Data'!$A:$A,0)+(ROW()-ROW($A$232)),COLUMN())</f>
        <v>87.010400000000004</v>
      </c>
      <c r="J240" s="15">
        <f>INDEX('Paste Calib Data'!$1:$1048576,MATCH($A$232,'Paste Calib Data'!$A:$A,0)+(ROW()-ROW($A$232)),COLUMN())</f>
        <v>87.986400000000003</v>
      </c>
      <c r="K240" s="15">
        <f>INDEX('Paste Calib Data'!$1:$1048576,MATCH($A$232,'Paste Calib Data'!$A:$A,0)+(ROW()-ROW($A$232)),COLUMN())</f>
        <v>89.011200000000002</v>
      </c>
      <c r="L240" s="15">
        <f>INDEX('Paste Calib Data'!$1:$1048576,MATCH($A$232,'Paste Calib Data'!$A:$A,0)+(ROW()-ROW($A$232)),COLUMN())</f>
        <v>91.012</v>
      </c>
      <c r="M240" s="15">
        <f>INDEX('Paste Calib Data'!$1:$1048576,MATCH($A$232,'Paste Calib Data'!$A:$A,0)+(ROW()-ROW($A$232)),COLUMN())</f>
        <v>91.988</v>
      </c>
      <c r="N240" s="15">
        <f>INDEX('Paste Calib Data'!$1:$1048576,MATCH($A$232,'Paste Calib Data'!$A:$A,0)+(ROW()-ROW($A$232)),COLUMN())</f>
        <v>93.012799999999999</v>
      </c>
      <c r="O240" s="15">
        <f>INDEX('Paste Calib Data'!$1:$1048576,MATCH($A$232,'Paste Calib Data'!$A:$A,0)+(ROW()-ROW($A$232)),COLUMN())</f>
        <v>93.012799999999999</v>
      </c>
      <c r="P240" s="15">
        <f>INDEX('Paste Calib Data'!$1:$1048576,MATCH($A$232,'Paste Calib Data'!$A:$A,0)+(ROW()-ROW($A$232)),COLUMN())</f>
        <v>93.988799999999998</v>
      </c>
      <c r="Q240" s="16">
        <f>INDEX('Paste Calib Data'!$1:$1048576,MATCH($A$232,'Paste Calib Data'!$A:$A,0)+(ROW()-ROW($A$232)),COLUMN())</f>
        <v>93.988799999999998</v>
      </c>
      <c r="R240" s="22">
        <f t="shared" si="18"/>
        <v>93.988799999999998</v>
      </c>
    </row>
    <row r="241" spans="1:18" x14ac:dyDescent="0.25">
      <c r="A241" s="7">
        <f>INDEX('Paste Calib Data'!$1:$1048576,MATCH($A$232,'Paste Calib Data'!$A:$A,0)+(ROW()-ROW($A$232)),COLUMN())</f>
        <v>1400</v>
      </c>
      <c r="B241" s="15">
        <f>INDEX('Paste Calib Data'!$1:$1048576,MATCH($A$232,'Paste Calib Data'!$A:$A,0)+(ROW()-ROW($A$232)),COLUMN())</f>
        <v>58.023200000000003</v>
      </c>
      <c r="C241" s="15">
        <f>INDEX('Paste Calib Data'!$1:$1048576,MATCH($A$232,'Paste Calib Data'!$A:$A,0)+(ROW()-ROW($A$232)),COLUMN())</f>
        <v>58.023200000000003</v>
      </c>
      <c r="D241" s="15">
        <f>INDEX('Paste Calib Data'!$1:$1048576,MATCH($A$232,'Paste Calib Data'!$A:$A,0)+(ROW()-ROW($A$232)),COLUMN())</f>
        <v>77.006399999999999</v>
      </c>
      <c r="E241" s="15">
        <f>INDEX('Paste Calib Data'!$1:$1048576,MATCH($A$232,'Paste Calib Data'!$A:$A,0)+(ROW()-ROW($A$232)),COLUMN())</f>
        <v>89.987200000000001</v>
      </c>
      <c r="F241" s="15">
        <f>INDEX('Paste Calib Data'!$1:$1048576,MATCH($A$232,'Paste Calib Data'!$A:$A,0)+(ROW()-ROW($A$232)),COLUMN())</f>
        <v>123.0248</v>
      </c>
      <c r="G241" s="15">
        <f>INDEX('Paste Calib Data'!$1:$1048576,MATCH($A$232,'Paste Calib Data'!$A:$A,0)+(ROW()-ROW($A$232)),COLUMN())</f>
        <v>119.9992</v>
      </c>
      <c r="H241" s="15">
        <f>INDEX('Paste Calib Data'!$1:$1048576,MATCH($A$232,'Paste Calib Data'!$A:$A,0)+(ROW()-ROW($A$232)),COLUMN())</f>
        <v>107.0184</v>
      </c>
      <c r="I241" s="15">
        <f>INDEX('Paste Calib Data'!$1:$1048576,MATCH($A$232,'Paste Calib Data'!$A:$A,0)+(ROW()-ROW($A$232)),COLUMN())</f>
        <v>103.9928</v>
      </c>
      <c r="J241" s="15">
        <f>INDEX('Paste Calib Data'!$1:$1048576,MATCH($A$232,'Paste Calib Data'!$A:$A,0)+(ROW()-ROW($A$232)),COLUMN())</f>
        <v>103.0168</v>
      </c>
      <c r="K241" s="15">
        <f>INDEX('Paste Calib Data'!$1:$1048576,MATCH($A$232,'Paste Calib Data'!$A:$A,0)+(ROW()-ROW($A$232)),COLUMN())</f>
        <v>101.01600000000001</v>
      </c>
      <c r="L241" s="15">
        <f>INDEX('Paste Calib Data'!$1:$1048576,MATCH($A$232,'Paste Calib Data'!$A:$A,0)+(ROW()-ROW($A$232)),COLUMN())</f>
        <v>99.015199999999993</v>
      </c>
      <c r="M241" s="15">
        <f>INDEX('Paste Calib Data'!$1:$1048576,MATCH($A$232,'Paste Calib Data'!$A:$A,0)+(ROW()-ROW($A$232)),COLUMN())</f>
        <v>97.990399999999994</v>
      </c>
      <c r="N241" s="15">
        <f>INDEX('Paste Calib Data'!$1:$1048576,MATCH($A$232,'Paste Calib Data'!$A:$A,0)+(ROW()-ROW($A$232)),COLUMN())</f>
        <v>97.014399999999995</v>
      </c>
      <c r="O241" s="15">
        <f>INDEX('Paste Calib Data'!$1:$1048576,MATCH($A$232,'Paste Calib Data'!$A:$A,0)+(ROW()-ROW($A$232)),COLUMN())</f>
        <v>95.989599999999996</v>
      </c>
      <c r="P241" s="15">
        <f>INDEX('Paste Calib Data'!$1:$1048576,MATCH($A$232,'Paste Calib Data'!$A:$A,0)+(ROW()-ROW($A$232)),COLUMN())</f>
        <v>95.989599999999996</v>
      </c>
      <c r="Q241" s="16">
        <f>INDEX('Paste Calib Data'!$1:$1048576,MATCH($A$232,'Paste Calib Data'!$A:$A,0)+(ROW()-ROW($A$232)),COLUMN())</f>
        <v>95.013599999999997</v>
      </c>
      <c r="R241" s="22">
        <f t="shared" si="18"/>
        <v>95.013599999999997</v>
      </c>
    </row>
    <row r="242" spans="1:18" x14ac:dyDescent="0.25">
      <c r="A242" s="7">
        <f>INDEX('Paste Calib Data'!$1:$1048576,MATCH($A$232,'Paste Calib Data'!$A:$A,0)+(ROW()-ROW($A$232)),COLUMN())</f>
        <v>1600</v>
      </c>
      <c r="B242" s="15">
        <f>INDEX('Paste Calib Data'!$1:$1048576,MATCH($A$232,'Paste Calib Data'!$A:$A,0)+(ROW()-ROW($A$232)),COLUMN())</f>
        <v>65.001599999999996</v>
      </c>
      <c r="C242" s="15">
        <f>INDEX('Paste Calib Data'!$1:$1048576,MATCH($A$232,'Paste Calib Data'!$A:$A,0)+(ROW()-ROW($A$232)),COLUMN())</f>
        <v>69.979200000000006</v>
      </c>
      <c r="D242" s="15">
        <f>INDEX('Paste Calib Data'!$1:$1048576,MATCH($A$232,'Paste Calib Data'!$A:$A,0)+(ROW()-ROW($A$232)),COLUMN())</f>
        <v>85.985600000000005</v>
      </c>
      <c r="E242" s="15">
        <f>INDEX('Paste Calib Data'!$1:$1048576,MATCH($A$232,'Paste Calib Data'!$A:$A,0)+(ROW()-ROW($A$232)),COLUMN())</f>
        <v>103.9928</v>
      </c>
      <c r="F242" s="15">
        <f>INDEX('Paste Calib Data'!$1:$1048576,MATCH($A$232,'Paste Calib Data'!$A:$A,0)+(ROW()-ROW($A$232)),COLUMN())</f>
        <v>128.00239999999999</v>
      </c>
      <c r="G242" s="15">
        <f>INDEX('Paste Calib Data'!$1:$1048576,MATCH($A$232,'Paste Calib Data'!$A:$A,0)+(ROW()-ROW($A$232)),COLUMN())</f>
        <v>128.00239999999999</v>
      </c>
      <c r="H242" s="15">
        <f>INDEX('Paste Calib Data'!$1:$1048576,MATCH($A$232,'Paste Calib Data'!$A:$A,0)+(ROW()-ROW($A$232)),COLUMN())</f>
        <v>117.9984</v>
      </c>
      <c r="I242" s="15">
        <f>INDEX('Paste Calib Data'!$1:$1048576,MATCH($A$232,'Paste Calib Data'!$A:$A,0)+(ROW()-ROW($A$232)),COLUMN())</f>
        <v>101.992</v>
      </c>
      <c r="J242" s="15">
        <f>INDEX('Paste Calib Data'!$1:$1048576,MATCH($A$232,'Paste Calib Data'!$A:$A,0)+(ROW()-ROW($A$232)),COLUMN())</f>
        <v>99.991200000000006</v>
      </c>
      <c r="K242" s="15">
        <f>INDEX('Paste Calib Data'!$1:$1048576,MATCH($A$232,'Paste Calib Data'!$A:$A,0)+(ROW()-ROW($A$232)),COLUMN())</f>
        <v>99.015199999999993</v>
      </c>
      <c r="L242" s="15">
        <f>INDEX('Paste Calib Data'!$1:$1048576,MATCH($A$232,'Paste Calib Data'!$A:$A,0)+(ROW()-ROW($A$232)),COLUMN())</f>
        <v>103.0168</v>
      </c>
      <c r="M242" s="15">
        <f>INDEX('Paste Calib Data'!$1:$1048576,MATCH($A$232,'Paste Calib Data'!$A:$A,0)+(ROW()-ROW($A$232)),COLUMN())</f>
        <v>107.0184</v>
      </c>
      <c r="N242" s="15">
        <f>INDEX('Paste Calib Data'!$1:$1048576,MATCH($A$232,'Paste Calib Data'!$A:$A,0)+(ROW()-ROW($A$232)),COLUMN())</f>
        <v>115.02160000000001</v>
      </c>
      <c r="O242" s="15">
        <f>INDEX('Paste Calib Data'!$1:$1048576,MATCH($A$232,'Paste Calib Data'!$A:$A,0)+(ROW()-ROW($A$232)),COLUMN())</f>
        <v>117.9984</v>
      </c>
      <c r="P242" s="15">
        <f>INDEX('Paste Calib Data'!$1:$1048576,MATCH($A$232,'Paste Calib Data'!$A:$A,0)+(ROW()-ROW($A$232)),COLUMN())</f>
        <v>119.9992</v>
      </c>
      <c r="Q242" s="16">
        <f>INDEX('Paste Calib Data'!$1:$1048576,MATCH($A$232,'Paste Calib Data'!$A:$A,0)+(ROW()-ROW($A$232)),COLUMN())</f>
        <v>124.9768</v>
      </c>
      <c r="R242" s="22">
        <f t="shared" si="18"/>
        <v>124.9768</v>
      </c>
    </row>
    <row r="243" spans="1:18" x14ac:dyDescent="0.25">
      <c r="A243" s="7">
        <f>INDEX('Paste Calib Data'!$1:$1048576,MATCH($A$232,'Paste Calib Data'!$A:$A,0)+(ROW()-ROW($A$232)),COLUMN())</f>
        <v>1800</v>
      </c>
      <c r="B243" s="15">
        <f>INDEX('Paste Calib Data'!$1:$1048576,MATCH($A$232,'Paste Calib Data'!$A:$A,0)+(ROW()-ROW($A$232)),COLUMN())</f>
        <v>79.983199999999997</v>
      </c>
      <c r="C243" s="15">
        <f>INDEX('Paste Calib Data'!$1:$1048576,MATCH($A$232,'Paste Calib Data'!$A:$A,0)+(ROW()-ROW($A$232)),COLUMN())</f>
        <v>89.987200000000001</v>
      </c>
      <c r="D243" s="15">
        <f>INDEX('Paste Calib Data'!$1:$1048576,MATCH($A$232,'Paste Calib Data'!$A:$A,0)+(ROW()-ROW($A$232)),COLUMN())</f>
        <v>95.989599999999996</v>
      </c>
      <c r="E243" s="15">
        <f>INDEX('Paste Calib Data'!$1:$1048576,MATCH($A$232,'Paste Calib Data'!$A:$A,0)+(ROW()-ROW($A$232)),COLUMN())</f>
        <v>105.0176</v>
      </c>
      <c r="F243" s="15">
        <f>INDEX('Paste Calib Data'!$1:$1048576,MATCH($A$232,'Paste Calib Data'!$A:$A,0)+(ROW()-ROW($A$232)),COLUMN())</f>
        <v>132.00399999999999</v>
      </c>
      <c r="G243" s="15">
        <f>INDEX('Paste Calib Data'!$1:$1048576,MATCH($A$232,'Paste Calib Data'!$A:$A,0)+(ROW()-ROW($A$232)),COLUMN())</f>
        <v>122</v>
      </c>
      <c r="H243" s="15">
        <f>INDEX('Paste Calib Data'!$1:$1048576,MATCH($A$232,'Paste Calib Data'!$A:$A,0)+(ROW()-ROW($A$232)),COLUMN())</f>
        <v>111.996</v>
      </c>
      <c r="I243" s="15">
        <f>INDEX('Paste Calib Data'!$1:$1048576,MATCH($A$232,'Paste Calib Data'!$A:$A,0)+(ROW()-ROW($A$232)),COLUMN())</f>
        <v>109.9952</v>
      </c>
      <c r="J243" s="15">
        <f>INDEX('Paste Calib Data'!$1:$1048576,MATCH($A$232,'Paste Calib Data'!$A:$A,0)+(ROW()-ROW($A$232)),COLUMN())</f>
        <v>109.0192</v>
      </c>
      <c r="K243" s="15">
        <f>INDEX('Paste Calib Data'!$1:$1048576,MATCH($A$232,'Paste Calib Data'!$A:$A,0)+(ROW()-ROW($A$232)),COLUMN())</f>
        <v>107.9944</v>
      </c>
      <c r="L243" s="15">
        <f>INDEX('Paste Calib Data'!$1:$1048576,MATCH($A$232,'Paste Calib Data'!$A:$A,0)+(ROW()-ROW($A$232)),COLUMN())</f>
        <v>113.02079999999999</v>
      </c>
      <c r="M243" s="15">
        <f>INDEX('Paste Calib Data'!$1:$1048576,MATCH($A$232,'Paste Calib Data'!$A:$A,0)+(ROW()-ROW($A$232)),COLUMN())</f>
        <v>119.0232</v>
      </c>
      <c r="N243" s="15">
        <f>INDEX('Paste Calib Data'!$1:$1048576,MATCH($A$232,'Paste Calib Data'!$A:$A,0)+(ROW()-ROW($A$232)),COLUMN())</f>
        <v>122</v>
      </c>
      <c r="O243" s="15">
        <f>INDEX('Paste Calib Data'!$1:$1048576,MATCH($A$232,'Paste Calib Data'!$A:$A,0)+(ROW()-ROW($A$232)),COLUMN())</f>
        <v>126.0016</v>
      </c>
      <c r="P243" s="15">
        <f>INDEX('Paste Calib Data'!$1:$1048576,MATCH($A$232,'Paste Calib Data'!$A:$A,0)+(ROW()-ROW($A$232)),COLUMN())</f>
        <v>138.98240000000001</v>
      </c>
      <c r="Q243" s="16">
        <f>INDEX('Paste Calib Data'!$1:$1048576,MATCH($A$232,'Paste Calib Data'!$A:$A,0)+(ROW()-ROW($A$232)),COLUMN())</f>
        <v>142.98400000000001</v>
      </c>
      <c r="R243" s="22">
        <f t="shared" si="18"/>
        <v>142.98400000000001</v>
      </c>
    </row>
    <row r="244" spans="1:18" x14ac:dyDescent="0.25">
      <c r="A244" s="7">
        <f>INDEX('Paste Calib Data'!$1:$1048576,MATCH($A$232,'Paste Calib Data'!$A:$A,0)+(ROW()-ROW($A$232)),COLUMN())</f>
        <v>2000</v>
      </c>
      <c r="B244" s="15">
        <f>INDEX('Paste Calib Data'!$1:$1048576,MATCH($A$232,'Paste Calib Data'!$A:$A,0)+(ROW()-ROW($A$232)),COLUMN())</f>
        <v>95.013599999999997</v>
      </c>
      <c r="C244" s="15">
        <f>INDEX('Paste Calib Data'!$1:$1048576,MATCH($A$232,'Paste Calib Data'!$A:$A,0)+(ROW()-ROW($A$232)),COLUMN())</f>
        <v>97.014399999999995</v>
      </c>
      <c r="D244" s="15">
        <f>INDEX('Paste Calib Data'!$1:$1048576,MATCH($A$232,'Paste Calib Data'!$A:$A,0)+(ROW()-ROW($A$232)),COLUMN())</f>
        <v>109.9952</v>
      </c>
      <c r="E244" s="15">
        <f>INDEX('Paste Calib Data'!$1:$1048576,MATCH($A$232,'Paste Calib Data'!$A:$A,0)+(ROW()-ROW($A$232)),COLUMN())</f>
        <v>115.99760000000001</v>
      </c>
      <c r="F244" s="15">
        <f>INDEX('Paste Calib Data'!$1:$1048576,MATCH($A$232,'Paste Calib Data'!$A:$A,0)+(ROW()-ROW($A$232)),COLUMN())</f>
        <v>134.98079999999999</v>
      </c>
      <c r="G244" s="15">
        <f>INDEX('Paste Calib Data'!$1:$1048576,MATCH($A$232,'Paste Calib Data'!$A:$A,0)+(ROW()-ROW($A$232)),COLUMN())</f>
        <v>134.98079999999999</v>
      </c>
      <c r="H244" s="15">
        <f>INDEX('Paste Calib Data'!$1:$1048576,MATCH($A$232,'Paste Calib Data'!$A:$A,0)+(ROW()-ROW($A$232)),COLUMN())</f>
        <v>130.00319999999999</v>
      </c>
      <c r="I244" s="15">
        <f>INDEX('Paste Calib Data'!$1:$1048576,MATCH($A$232,'Paste Calib Data'!$A:$A,0)+(ROW()-ROW($A$232)),COLUMN())</f>
        <v>126.9776</v>
      </c>
      <c r="J244" s="15">
        <f>INDEX('Paste Calib Data'!$1:$1048576,MATCH($A$232,'Paste Calib Data'!$A:$A,0)+(ROW()-ROW($A$232)),COLUMN())</f>
        <v>124.9768</v>
      </c>
      <c r="K244" s="15">
        <f>INDEX('Paste Calib Data'!$1:$1048576,MATCH($A$232,'Paste Calib Data'!$A:$A,0)+(ROW()-ROW($A$232)),COLUMN())</f>
        <v>115.02160000000001</v>
      </c>
      <c r="L244" s="15">
        <f>INDEX('Paste Calib Data'!$1:$1048576,MATCH($A$232,'Paste Calib Data'!$A:$A,0)+(ROW()-ROW($A$232)),COLUMN())</f>
        <v>109.9952</v>
      </c>
      <c r="M244" s="15">
        <f>INDEX('Paste Calib Data'!$1:$1048576,MATCH($A$232,'Paste Calib Data'!$A:$A,0)+(ROW()-ROW($A$232)),COLUMN())</f>
        <v>109.9952</v>
      </c>
      <c r="N244" s="15">
        <f>INDEX('Paste Calib Data'!$1:$1048576,MATCH($A$232,'Paste Calib Data'!$A:$A,0)+(ROW()-ROW($A$232)),COLUMN())</f>
        <v>109.9952</v>
      </c>
      <c r="O244" s="15">
        <f>INDEX('Paste Calib Data'!$1:$1048576,MATCH($A$232,'Paste Calib Data'!$A:$A,0)+(ROW()-ROW($A$232)),COLUMN())</f>
        <v>134.98079999999999</v>
      </c>
      <c r="P244" s="15">
        <f>INDEX('Paste Calib Data'!$1:$1048576,MATCH($A$232,'Paste Calib Data'!$A:$A,0)+(ROW()-ROW($A$232)),COLUMN())</f>
        <v>140.00720000000001</v>
      </c>
      <c r="Q244" s="16">
        <f>INDEX('Paste Calib Data'!$1:$1048576,MATCH($A$232,'Paste Calib Data'!$A:$A,0)+(ROW()-ROW($A$232)),COLUMN())</f>
        <v>144.00880000000001</v>
      </c>
      <c r="R244" s="22">
        <f t="shared" si="18"/>
        <v>144.00880000000001</v>
      </c>
    </row>
    <row r="245" spans="1:18" x14ac:dyDescent="0.25">
      <c r="A245" s="7">
        <f>INDEX('Paste Calib Data'!$1:$1048576,MATCH($A$232,'Paste Calib Data'!$A:$A,0)+(ROW()-ROW($A$232)),COLUMN())</f>
        <v>2200</v>
      </c>
      <c r="B245" s="15">
        <f>INDEX('Paste Calib Data'!$1:$1048576,MATCH($A$232,'Paste Calib Data'!$A:$A,0)+(ROW()-ROW($A$232)),COLUMN())</f>
        <v>99.991200000000006</v>
      </c>
      <c r="C245" s="15">
        <f>INDEX('Paste Calib Data'!$1:$1048576,MATCH($A$232,'Paste Calib Data'!$A:$A,0)+(ROW()-ROW($A$232)),COLUMN())</f>
        <v>105.0176</v>
      </c>
      <c r="D245" s="15">
        <f>INDEX('Paste Calib Data'!$1:$1048576,MATCH($A$232,'Paste Calib Data'!$A:$A,0)+(ROW()-ROW($A$232)),COLUMN())</f>
        <v>115.99760000000001</v>
      </c>
      <c r="E245" s="15">
        <f>INDEX('Paste Calib Data'!$1:$1048576,MATCH($A$232,'Paste Calib Data'!$A:$A,0)+(ROW()-ROW($A$232)),COLUMN())</f>
        <v>124.9768</v>
      </c>
      <c r="F245" s="15">
        <f>INDEX('Paste Calib Data'!$1:$1048576,MATCH($A$232,'Paste Calib Data'!$A:$A,0)+(ROW()-ROW($A$232)),COLUMN())</f>
        <v>134.98079999999999</v>
      </c>
      <c r="G245" s="15">
        <f>INDEX('Paste Calib Data'!$1:$1048576,MATCH($A$232,'Paste Calib Data'!$A:$A,0)+(ROW()-ROW($A$232)),COLUMN())</f>
        <v>134.98079999999999</v>
      </c>
      <c r="H245" s="15">
        <f>INDEX('Paste Calib Data'!$1:$1048576,MATCH($A$232,'Paste Calib Data'!$A:$A,0)+(ROW()-ROW($A$232)),COLUMN())</f>
        <v>134.98079999999999</v>
      </c>
      <c r="I245" s="15">
        <f>INDEX('Paste Calib Data'!$1:$1048576,MATCH($A$232,'Paste Calib Data'!$A:$A,0)+(ROW()-ROW($A$232)),COLUMN())</f>
        <v>130.00319999999999</v>
      </c>
      <c r="J245" s="15">
        <f>INDEX('Paste Calib Data'!$1:$1048576,MATCH($A$232,'Paste Calib Data'!$A:$A,0)+(ROW()-ROW($A$232)),COLUMN())</f>
        <v>126.9776</v>
      </c>
      <c r="K245" s="15">
        <f>INDEX('Paste Calib Data'!$1:$1048576,MATCH($A$232,'Paste Calib Data'!$A:$A,0)+(ROW()-ROW($A$232)),COLUMN())</f>
        <v>122.488</v>
      </c>
      <c r="L245" s="15">
        <f>INDEX('Paste Calib Data'!$1:$1048576,MATCH($A$232,'Paste Calib Data'!$A:$A,0)+(ROW()-ROW($A$232)),COLUMN())</f>
        <v>115.02160000000001</v>
      </c>
      <c r="M245" s="15">
        <f>INDEX('Paste Calib Data'!$1:$1048576,MATCH($A$232,'Paste Calib Data'!$A:$A,0)+(ROW()-ROW($A$232)),COLUMN())</f>
        <v>122.976</v>
      </c>
      <c r="N245" s="15">
        <f>INDEX('Paste Calib Data'!$1:$1048576,MATCH($A$232,'Paste Calib Data'!$A:$A,0)+(ROW()-ROW($A$232)),COLUMN())</f>
        <v>126.9776</v>
      </c>
      <c r="O245" s="15">
        <f>INDEX('Paste Calib Data'!$1:$1048576,MATCH($A$232,'Paste Calib Data'!$A:$A,0)+(ROW()-ROW($A$232)),COLUMN())</f>
        <v>136.00559999999999</v>
      </c>
      <c r="P245" s="15">
        <f>INDEX('Paste Calib Data'!$1:$1048576,MATCH($A$232,'Paste Calib Data'!$A:$A,0)+(ROW()-ROW($A$232)),COLUMN())</f>
        <v>142.00800000000001</v>
      </c>
      <c r="Q245" s="16">
        <f>INDEX('Paste Calib Data'!$1:$1048576,MATCH($A$232,'Paste Calib Data'!$A:$A,0)+(ROW()-ROW($A$232)),COLUMN())</f>
        <v>144.98480000000001</v>
      </c>
      <c r="R245" s="22">
        <f t="shared" si="18"/>
        <v>144.98480000000001</v>
      </c>
    </row>
    <row r="246" spans="1:18" x14ac:dyDescent="0.25">
      <c r="A246" s="7">
        <f>INDEX('Paste Calib Data'!$1:$1048576,MATCH($A$232,'Paste Calib Data'!$A:$A,0)+(ROW()-ROW($A$232)),COLUMN())</f>
        <v>2400</v>
      </c>
      <c r="B246" s="15">
        <f>INDEX('Paste Calib Data'!$1:$1048576,MATCH($A$232,'Paste Calib Data'!$A:$A,0)+(ROW()-ROW($A$232)),COLUMN())</f>
        <v>105.0176</v>
      </c>
      <c r="C246" s="15">
        <f>INDEX('Paste Calib Data'!$1:$1048576,MATCH($A$232,'Paste Calib Data'!$A:$A,0)+(ROW()-ROW($A$232)),COLUMN())</f>
        <v>109.9952</v>
      </c>
      <c r="D246" s="15">
        <f>INDEX('Paste Calib Data'!$1:$1048576,MATCH($A$232,'Paste Calib Data'!$A:$A,0)+(ROW()-ROW($A$232)),COLUMN())</f>
        <v>115.99760000000001</v>
      </c>
      <c r="E246" s="15">
        <f>INDEX('Paste Calib Data'!$1:$1048576,MATCH($A$232,'Paste Calib Data'!$A:$A,0)+(ROW()-ROW($A$232)),COLUMN())</f>
        <v>134.98079999999999</v>
      </c>
      <c r="F246" s="15">
        <f>INDEX('Paste Calib Data'!$1:$1048576,MATCH($A$232,'Paste Calib Data'!$A:$A,0)+(ROW()-ROW($A$232)),COLUMN())</f>
        <v>126.9776</v>
      </c>
      <c r="G246" s="15">
        <f>INDEX('Paste Calib Data'!$1:$1048576,MATCH($A$232,'Paste Calib Data'!$A:$A,0)+(ROW()-ROW($A$232)),COLUMN())</f>
        <v>119.9992</v>
      </c>
      <c r="H246" s="15">
        <f>INDEX('Paste Calib Data'!$1:$1048576,MATCH($A$232,'Paste Calib Data'!$A:$A,0)+(ROW()-ROW($A$232)),COLUMN())</f>
        <v>119.9992</v>
      </c>
      <c r="I246" s="15">
        <f>INDEX('Paste Calib Data'!$1:$1048576,MATCH($A$232,'Paste Calib Data'!$A:$A,0)+(ROW()-ROW($A$232)),COLUMN())</f>
        <v>119.9992</v>
      </c>
      <c r="J246" s="15">
        <f>INDEX('Paste Calib Data'!$1:$1048576,MATCH($A$232,'Paste Calib Data'!$A:$A,0)+(ROW()-ROW($A$232)),COLUMN())</f>
        <v>115.02160000000001</v>
      </c>
      <c r="K246" s="15">
        <f>INDEX('Paste Calib Data'!$1:$1048576,MATCH($A$232,'Paste Calib Data'!$A:$A,0)+(ROW()-ROW($A$232)),COLUMN())</f>
        <v>117.5104</v>
      </c>
      <c r="L246" s="15">
        <f>INDEX('Paste Calib Data'!$1:$1048576,MATCH($A$232,'Paste Calib Data'!$A:$A,0)+(ROW()-ROW($A$232)),COLUMN())</f>
        <v>119.9992</v>
      </c>
      <c r="M246" s="15">
        <f>INDEX('Paste Calib Data'!$1:$1048576,MATCH($A$232,'Paste Calib Data'!$A:$A,0)+(ROW()-ROW($A$232)),COLUMN())</f>
        <v>134.98079999999999</v>
      </c>
      <c r="N246" s="15">
        <f>INDEX('Paste Calib Data'!$1:$1048576,MATCH($A$232,'Paste Calib Data'!$A:$A,0)+(ROW()-ROW($A$232)),COLUMN())</f>
        <v>136.00559999999999</v>
      </c>
      <c r="O246" s="15">
        <f>INDEX('Paste Calib Data'!$1:$1048576,MATCH($A$232,'Paste Calib Data'!$A:$A,0)+(ROW()-ROW($A$232)),COLUMN())</f>
        <v>142.98400000000001</v>
      </c>
      <c r="P246" s="15">
        <f>INDEX('Paste Calib Data'!$1:$1048576,MATCH($A$232,'Paste Calib Data'!$A:$A,0)+(ROW()-ROW($A$232)),COLUMN())</f>
        <v>152.012</v>
      </c>
      <c r="Q246" s="16">
        <f>INDEX('Paste Calib Data'!$1:$1048576,MATCH($A$232,'Paste Calib Data'!$A:$A,0)+(ROW()-ROW($A$232)),COLUMN())</f>
        <v>154.0128</v>
      </c>
      <c r="R246" s="22">
        <f t="shared" si="18"/>
        <v>154.0128</v>
      </c>
    </row>
    <row r="247" spans="1:18" x14ac:dyDescent="0.25">
      <c r="A247" s="7">
        <f>INDEX('Paste Calib Data'!$1:$1048576,MATCH($A$232,'Paste Calib Data'!$A:$A,0)+(ROW()-ROW($A$232)),COLUMN())</f>
        <v>2600</v>
      </c>
      <c r="B247" s="15">
        <f>INDEX('Paste Calib Data'!$1:$1048576,MATCH($A$232,'Paste Calib Data'!$A:$A,0)+(ROW()-ROW($A$232)),COLUMN())</f>
        <v>109.9952</v>
      </c>
      <c r="C247" s="15">
        <f>INDEX('Paste Calib Data'!$1:$1048576,MATCH($A$232,'Paste Calib Data'!$A:$A,0)+(ROW()-ROW($A$232)),COLUMN())</f>
        <v>115.02160000000001</v>
      </c>
      <c r="D247" s="15">
        <f>INDEX('Paste Calib Data'!$1:$1048576,MATCH($A$232,'Paste Calib Data'!$A:$A,0)+(ROW()-ROW($A$232)),COLUMN())</f>
        <v>115.02160000000001</v>
      </c>
      <c r="E247" s="15">
        <f>INDEX('Paste Calib Data'!$1:$1048576,MATCH($A$232,'Paste Calib Data'!$A:$A,0)+(ROW()-ROW($A$232)),COLUMN())</f>
        <v>124.0008</v>
      </c>
      <c r="F247" s="15">
        <f>INDEX('Paste Calib Data'!$1:$1048576,MATCH($A$232,'Paste Calib Data'!$A:$A,0)+(ROW()-ROW($A$232)),COLUMN())</f>
        <v>126.9776</v>
      </c>
      <c r="G247" s="15">
        <f>INDEX('Paste Calib Data'!$1:$1048576,MATCH($A$232,'Paste Calib Data'!$A:$A,0)+(ROW()-ROW($A$232)),COLUMN())</f>
        <v>121.024</v>
      </c>
      <c r="H247" s="15">
        <f>INDEX('Paste Calib Data'!$1:$1048576,MATCH($A$232,'Paste Calib Data'!$A:$A,0)+(ROW()-ROW($A$232)),COLUMN())</f>
        <v>119.9992</v>
      </c>
      <c r="I247" s="15">
        <f>INDEX('Paste Calib Data'!$1:$1048576,MATCH($A$232,'Paste Calib Data'!$A:$A,0)+(ROW()-ROW($A$232)),COLUMN())</f>
        <v>119.9992</v>
      </c>
      <c r="J247" s="15">
        <f>INDEX('Paste Calib Data'!$1:$1048576,MATCH($A$232,'Paste Calib Data'!$A:$A,0)+(ROW()-ROW($A$232)),COLUMN())</f>
        <v>119.9992</v>
      </c>
      <c r="K247" s="15">
        <f>INDEX('Paste Calib Data'!$1:$1048576,MATCH($A$232,'Paste Calib Data'!$A:$A,0)+(ROW()-ROW($A$232)),COLUMN())</f>
        <v>119.0232</v>
      </c>
      <c r="L247" s="15">
        <f>INDEX('Paste Calib Data'!$1:$1048576,MATCH($A$232,'Paste Calib Data'!$A:$A,0)+(ROW()-ROW($A$232)),COLUMN())</f>
        <v>124.9768</v>
      </c>
      <c r="M247" s="15">
        <f>INDEX('Paste Calib Data'!$1:$1048576,MATCH($A$232,'Paste Calib Data'!$A:$A,0)+(ROW()-ROW($A$232)),COLUMN())</f>
        <v>140.00720000000001</v>
      </c>
      <c r="N247" s="15">
        <f>INDEX('Paste Calib Data'!$1:$1048576,MATCH($A$232,'Paste Calib Data'!$A:$A,0)+(ROW()-ROW($A$232)),COLUMN())</f>
        <v>144.98480000000001</v>
      </c>
      <c r="O247" s="15">
        <f>INDEX('Paste Calib Data'!$1:$1048576,MATCH($A$232,'Paste Calib Data'!$A:$A,0)+(ROW()-ROW($A$232)),COLUMN())</f>
        <v>150.0112</v>
      </c>
      <c r="P247" s="15">
        <f>INDEX('Paste Calib Data'!$1:$1048576,MATCH($A$232,'Paste Calib Data'!$A:$A,0)+(ROW()-ROW($A$232)),COLUMN())</f>
        <v>160.01519999999999</v>
      </c>
      <c r="Q247" s="16">
        <f>INDEX('Paste Calib Data'!$1:$1048576,MATCH($A$232,'Paste Calib Data'!$A:$A,0)+(ROW()-ROW($A$232)),COLUMN())</f>
        <v>160.01519999999999</v>
      </c>
      <c r="R247" s="22">
        <f t="shared" si="18"/>
        <v>160.01519999999999</v>
      </c>
    </row>
    <row r="248" spans="1:18" x14ac:dyDescent="0.25">
      <c r="A248" s="7">
        <f>INDEX('Paste Calib Data'!$1:$1048576,MATCH($A$232,'Paste Calib Data'!$A:$A,0)+(ROW()-ROW($A$232)),COLUMN())</f>
        <v>2700</v>
      </c>
      <c r="B248" s="15">
        <f>INDEX('Paste Calib Data'!$1:$1048576,MATCH($A$232,'Paste Calib Data'!$A:$A,0)+(ROW()-ROW($A$232)),COLUMN())</f>
        <v>115.02160000000001</v>
      </c>
      <c r="C248" s="15">
        <f>INDEX('Paste Calib Data'!$1:$1048576,MATCH($A$232,'Paste Calib Data'!$A:$A,0)+(ROW()-ROW($A$232)),COLUMN())</f>
        <v>119.9992</v>
      </c>
      <c r="D248" s="15">
        <f>INDEX('Paste Calib Data'!$1:$1048576,MATCH($A$232,'Paste Calib Data'!$A:$A,0)+(ROW()-ROW($A$232)),COLUMN())</f>
        <v>113.99679999999999</v>
      </c>
      <c r="E248" s="15">
        <f>INDEX('Paste Calib Data'!$1:$1048576,MATCH($A$232,'Paste Calib Data'!$A:$A,0)+(ROW()-ROW($A$232)),COLUMN())</f>
        <v>122.976</v>
      </c>
      <c r="F248" s="15">
        <f>INDEX('Paste Calib Data'!$1:$1048576,MATCH($A$232,'Paste Calib Data'!$A:$A,0)+(ROW()-ROW($A$232)),COLUMN())</f>
        <v>132.97999999999999</v>
      </c>
      <c r="G248" s="15">
        <f>INDEX('Paste Calib Data'!$1:$1048576,MATCH($A$232,'Paste Calib Data'!$A:$A,0)+(ROW()-ROW($A$232)),COLUMN())</f>
        <v>130.97919999999999</v>
      </c>
      <c r="H248" s="15">
        <f>INDEX('Paste Calib Data'!$1:$1048576,MATCH($A$232,'Paste Calib Data'!$A:$A,0)+(ROW()-ROW($A$232)),COLUMN())</f>
        <v>127.51439999999999</v>
      </c>
      <c r="I248" s="15">
        <f>INDEX('Paste Calib Data'!$1:$1048576,MATCH($A$232,'Paste Calib Data'!$A:$A,0)+(ROW()-ROW($A$232)),COLUMN())</f>
        <v>124.9768</v>
      </c>
      <c r="J248" s="15">
        <f>INDEX('Paste Calib Data'!$1:$1048576,MATCH($A$232,'Paste Calib Data'!$A:$A,0)+(ROW()-ROW($A$232)),COLUMN())</f>
        <v>124.9768</v>
      </c>
      <c r="K248" s="15">
        <f>INDEX('Paste Calib Data'!$1:$1048576,MATCH($A$232,'Paste Calib Data'!$A:$A,0)+(ROW()-ROW($A$232)),COLUMN())</f>
        <v>127.51439999999999</v>
      </c>
      <c r="L248" s="15">
        <f>INDEX('Paste Calib Data'!$1:$1048576,MATCH($A$232,'Paste Calib Data'!$A:$A,0)+(ROW()-ROW($A$232)),COLUMN())</f>
        <v>130.00319999999999</v>
      </c>
      <c r="M248" s="15">
        <f>INDEX('Paste Calib Data'!$1:$1048576,MATCH($A$232,'Paste Calib Data'!$A:$A,0)+(ROW()-ROW($A$232)),COLUMN())</f>
        <v>144.98480000000001</v>
      </c>
      <c r="N248" s="15">
        <f>INDEX('Paste Calib Data'!$1:$1048576,MATCH($A$232,'Paste Calib Data'!$A:$A,0)+(ROW()-ROW($A$232)),COLUMN())</f>
        <v>152.012</v>
      </c>
      <c r="O248" s="15">
        <f>INDEX('Paste Calib Data'!$1:$1048576,MATCH($A$232,'Paste Calib Data'!$A:$A,0)+(ROW()-ROW($A$232)),COLUMN())</f>
        <v>154.0128</v>
      </c>
      <c r="P248" s="15">
        <f>INDEX('Paste Calib Data'!$1:$1048576,MATCH($A$232,'Paste Calib Data'!$A:$A,0)+(ROW()-ROW($A$232)),COLUMN())</f>
        <v>160.01519999999999</v>
      </c>
      <c r="Q248" s="16">
        <f>INDEX('Paste Calib Data'!$1:$1048576,MATCH($A$232,'Paste Calib Data'!$A:$A,0)+(ROW()-ROW($A$232)),COLUMN())</f>
        <v>160.01519999999999</v>
      </c>
      <c r="R248" s="22">
        <f t="shared" si="18"/>
        <v>160.01519999999999</v>
      </c>
    </row>
    <row r="249" spans="1:18" x14ac:dyDescent="0.25">
      <c r="A249" s="7">
        <f>INDEX('Paste Calib Data'!$1:$1048576,MATCH($A$232,'Paste Calib Data'!$A:$A,0)+(ROW()-ROW($A$232)),COLUMN())</f>
        <v>2800</v>
      </c>
      <c r="B249" s="15">
        <f>INDEX('Paste Calib Data'!$1:$1048576,MATCH($A$232,'Paste Calib Data'!$A:$A,0)+(ROW()-ROW($A$232)),COLUMN())</f>
        <v>119.9992</v>
      </c>
      <c r="C249" s="15">
        <f>INDEX('Paste Calib Data'!$1:$1048576,MATCH($A$232,'Paste Calib Data'!$A:$A,0)+(ROW()-ROW($A$232)),COLUMN())</f>
        <v>119.9992</v>
      </c>
      <c r="D249" s="15">
        <f>INDEX('Paste Calib Data'!$1:$1048576,MATCH($A$232,'Paste Calib Data'!$A:$A,0)+(ROW()-ROW($A$232)),COLUMN())</f>
        <v>134.98079999999999</v>
      </c>
      <c r="E249" s="15">
        <f>INDEX('Paste Calib Data'!$1:$1048576,MATCH($A$232,'Paste Calib Data'!$A:$A,0)+(ROW()-ROW($A$232)),COLUMN())</f>
        <v>121.024</v>
      </c>
      <c r="F249" s="15">
        <f>INDEX('Paste Calib Data'!$1:$1048576,MATCH($A$232,'Paste Calib Data'!$A:$A,0)+(ROW()-ROW($A$232)),COLUMN())</f>
        <v>136.00559999999999</v>
      </c>
      <c r="G249" s="15">
        <f>INDEX('Paste Calib Data'!$1:$1048576,MATCH($A$232,'Paste Calib Data'!$A:$A,0)+(ROW()-ROW($A$232)),COLUMN())</f>
        <v>142.98400000000001</v>
      </c>
      <c r="H249" s="15">
        <f>INDEX('Paste Calib Data'!$1:$1048576,MATCH($A$232,'Paste Calib Data'!$A:$A,0)+(ROW()-ROW($A$232)),COLUMN())</f>
        <v>140.00720000000001</v>
      </c>
      <c r="I249" s="15">
        <f>INDEX('Paste Calib Data'!$1:$1048576,MATCH($A$232,'Paste Calib Data'!$A:$A,0)+(ROW()-ROW($A$232)),COLUMN())</f>
        <v>134.98079999999999</v>
      </c>
      <c r="J249" s="15">
        <f>INDEX('Paste Calib Data'!$1:$1048576,MATCH($A$232,'Paste Calib Data'!$A:$A,0)+(ROW()-ROW($A$232)),COLUMN())</f>
        <v>134.98079999999999</v>
      </c>
      <c r="K249" s="15">
        <f>INDEX('Paste Calib Data'!$1:$1048576,MATCH($A$232,'Paste Calib Data'!$A:$A,0)+(ROW()-ROW($A$232)),COLUMN())</f>
        <v>137.51840000000001</v>
      </c>
      <c r="L249" s="15">
        <f>INDEX('Paste Calib Data'!$1:$1048576,MATCH($A$232,'Paste Calib Data'!$A:$A,0)+(ROW()-ROW($A$232)),COLUMN())</f>
        <v>140.00720000000001</v>
      </c>
      <c r="M249" s="15">
        <f>INDEX('Paste Calib Data'!$1:$1048576,MATCH($A$232,'Paste Calib Data'!$A:$A,0)+(ROW()-ROW($A$232)),COLUMN())</f>
        <v>154.9888</v>
      </c>
      <c r="N249" s="15">
        <f>INDEX('Paste Calib Data'!$1:$1048576,MATCH($A$232,'Paste Calib Data'!$A:$A,0)+(ROW()-ROW($A$232)),COLUMN())</f>
        <v>154.9888</v>
      </c>
      <c r="O249" s="15">
        <f>INDEX('Paste Calib Data'!$1:$1048576,MATCH($A$232,'Paste Calib Data'!$A:$A,0)+(ROW()-ROW($A$232)),COLUMN())</f>
        <v>160.01519999999999</v>
      </c>
      <c r="P249" s="15">
        <f>INDEX('Paste Calib Data'!$1:$1048576,MATCH($A$232,'Paste Calib Data'!$A:$A,0)+(ROW()-ROW($A$232)),COLUMN())</f>
        <v>160.01519999999999</v>
      </c>
      <c r="Q249" s="16">
        <f>INDEX('Paste Calib Data'!$1:$1048576,MATCH($A$232,'Paste Calib Data'!$A:$A,0)+(ROW()-ROW($A$232)),COLUMN())</f>
        <v>160.01519999999999</v>
      </c>
      <c r="R249" s="22">
        <f t="shared" si="18"/>
        <v>160.01519999999999</v>
      </c>
    </row>
    <row r="250" spans="1:18" x14ac:dyDescent="0.25">
      <c r="A250" s="7">
        <f>INDEX('Paste Calib Data'!$1:$1048576,MATCH($A$232,'Paste Calib Data'!$A:$A,0)+(ROW()-ROW($A$232)),COLUMN())</f>
        <v>2900</v>
      </c>
      <c r="B250" s="15">
        <f>INDEX('Paste Calib Data'!$1:$1048576,MATCH($A$232,'Paste Calib Data'!$A:$A,0)+(ROW()-ROW($A$232)),COLUMN())</f>
        <v>115.02160000000001</v>
      </c>
      <c r="C250" s="15">
        <f>INDEX('Paste Calib Data'!$1:$1048576,MATCH($A$232,'Paste Calib Data'!$A:$A,0)+(ROW()-ROW($A$232)),COLUMN())</f>
        <v>115.02160000000001</v>
      </c>
      <c r="D250" s="15">
        <f>INDEX('Paste Calib Data'!$1:$1048576,MATCH($A$232,'Paste Calib Data'!$A:$A,0)+(ROW()-ROW($A$232)),COLUMN())</f>
        <v>119.9992</v>
      </c>
      <c r="E250" s="15">
        <f>INDEX('Paste Calib Data'!$1:$1048576,MATCH($A$232,'Paste Calib Data'!$A:$A,0)+(ROW()-ROW($A$232)),COLUMN())</f>
        <v>130.00319999999999</v>
      </c>
      <c r="F250" s="15">
        <f>INDEX('Paste Calib Data'!$1:$1048576,MATCH($A$232,'Paste Calib Data'!$A:$A,0)+(ROW()-ROW($A$232)),COLUMN())</f>
        <v>140.00720000000001</v>
      </c>
      <c r="G250" s="15">
        <f>INDEX('Paste Calib Data'!$1:$1048576,MATCH($A$232,'Paste Calib Data'!$A:$A,0)+(ROW()-ROW($A$232)),COLUMN())</f>
        <v>154.9888</v>
      </c>
      <c r="H250" s="15">
        <f>INDEX('Paste Calib Data'!$1:$1048576,MATCH($A$232,'Paste Calib Data'!$A:$A,0)+(ROW()-ROW($A$232)),COLUMN())</f>
        <v>150.0112</v>
      </c>
      <c r="I250" s="15">
        <f>INDEX('Paste Calib Data'!$1:$1048576,MATCH($A$232,'Paste Calib Data'!$A:$A,0)+(ROW()-ROW($A$232)),COLUMN())</f>
        <v>150.0112</v>
      </c>
      <c r="J250" s="15">
        <f>INDEX('Paste Calib Data'!$1:$1048576,MATCH($A$232,'Paste Calib Data'!$A:$A,0)+(ROW()-ROW($A$232)),COLUMN())</f>
        <v>150.0112</v>
      </c>
      <c r="K250" s="15">
        <f>INDEX('Paste Calib Data'!$1:$1048576,MATCH($A$232,'Paste Calib Data'!$A:$A,0)+(ROW()-ROW($A$232)),COLUMN())</f>
        <v>154.9888</v>
      </c>
      <c r="L250" s="15">
        <f>INDEX('Paste Calib Data'!$1:$1048576,MATCH($A$232,'Paste Calib Data'!$A:$A,0)+(ROW()-ROW($A$232)),COLUMN())</f>
        <v>160.01519999999999</v>
      </c>
      <c r="M250" s="15">
        <f>INDEX('Paste Calib Data'!$1:$1048576,MATCH($A$232,'Paste Calib Data'!$A:$A,0)+(ROW()-ROW($A$232)),COLUMN())</f>
        <v>160.01519999999999</v>
      </c>
      <c r="N250" s="15">
        <f>INDEX('Paste Calib Data'!$1:$1048576,MATCH($A$232,'Paste Calib Data'!$A:$A,0)+(ROW()-ROW($A$232)),COLUMN())</f>
        <v>160.01519999999999</v>
      </c>
      <c r="O250" s="15">
        <f>INDEX('Paste Calib Data'!$1:$1048576,MATCH($A$232,'Paste Calib Data'!$A:$A,0)+(ROW()-ROW($A$232)),COLUMN())</f>
        <v>160.01519999999999</v>
      </c>
      <c r="P250" s="15">
        <f>INDEX('Paste Calib Data'!$1:$1048576,MATCH($A$232,'Paste Calib Data'!$A:$A,0)+(ROW()-ROW($A$232)),COLUMN())</f>
        <v>160.01519999999999</v>
      </c>
      <c r="Q250" s="16">
        <f>INDEX('Paste Calib Data'!$1:$1048576,MATCH($A$232,'Paste Calib Data'!$A:$A,0)+(ROW()-ROW($A$232)),COLUMN())</f>
        <v>160.01519999999999</v>
      </c>
      <c r="R250" s="22">
        <f t="shared" si="18"/>
        <v>160.01519999999999</v>
      </c>
    </row>
    <row r="251" spans="1:18" x14ac:dyDescent="0.25">
      <c r="A251" s="7">
        <f>INDEX('Paste Calib Data'!$1:$1048576,MATCH($A$232,'Paste Calib Data'!$A:$A,0)+(ROW()-ROW($A$232)),COLUMN())</f>
        <v>3000</v>
      </c>
      <c r="B251" s="15">
        <f>INDEX('Paste Calib Data'!$1:$1048576,MATCH($A$232,'Paste Calib Data'!$A:$A,0)+(ROW()-ROW($A$232)),COLUMN())</f>
        <v>109.9952</v>
      </c>
      <c r="C251" s="15">
        <f>INDEX('Paste Calib Data'!$1:$1048576,MATCH($A$232,'Paste Calib Data'!$A:$A,0)+(ROW()-ROW($A$232)),COLUMN())</f>
        <v>109.9952</v>
      </c>
      <c r="D251" s="15">
        <f>INDEX('Paste Calib Data'!$1:$1048576,MATCH($A$232,'Paste Calib Data'!$A:$A,0)+(ROW()-ROW($A$232)),COLUMN())</f>
        <v>140.00720000000001</v>
      </c>
      <c r="E251" s="15">
        <f>INDEX('Paste Calib Data'!$1:$1048576,MATCH($A$232,'Paste Calib Data'!$A:$A,0)+(ROW()-ROW($A$232)),COLUMN())</f>
        <v>140.00720000000001</v>
      </c>
      <c r="F251" s="15">
        <f>INDEX('Paste Calib Data'!$1:$1048576,MATCH($A$232,'Paste Calib Data'!$A:$A,0)+(ROW()-ROW($A$232)),COLUMN())</f>
        <v>150.0112</v>
      </c>
      <c r="G251" s="15">
        <f>INDEX('Paste Calib Data'!$1:$1048576,MATCH($A$232,'Paste Calib Data'!$A:$A,0)+(ROW()-ROW($A$232)),COLUMN())</f>
        <v>160.01519999999999</v>
      </c>
      <c r="H251" s="15">
        <f>INDEX('Paste Calib Data'!$1:$1048576,MATCH($A$232,'Paste Calib Data'!$A:$A,0)+(ROW()-ROW($A$232)),COLUMN())</f>
        <v>160.01519999999999</v>
      </c>
      <c r="I251" s="15">
        <f>INDEX('Paste Calib Data'!$1:$1048576,MATCH($A$232,'Paste Calib Data'!$A:$A,0)+(ROW()-ROW($A$232)),COLUMN())</f>
        <v>160.01519999999999</v>
      </c>
      <c r="J251" s="15">
        <f>INDEX('Paste Calib Data'!$1:$1048576,MATCH($A$232,'Paste Calib Data'!$A:$A,0)+(ROW()-ROW($A$232)),COLUMN())</f>
        <v>160.01519999999999</v>
      </c>
      <c r="K251" s="15">
        <f>INDEX('Paste Calib Data'!$1:$1048576,MATCH($A$232,'Paste Calib Data'!$A:$A,0)+(ROW()-ROW($A$232)),COLUMN())</f>
        <v>160.01519999999999</v>
      </c>
      <c r="L251" s="15">
        <f>INDEX('Paste Calib Data'!$1:$1048576,MATCH($A$232,'Paste Calib Data'!$A:$A,0)+(ROW()-ROW($A$232)),COLUMN())</f>
        <v>160.01519999999999</v>
      </c>
      <c r="M251" s="15">
        <f>INDEX('Paste Calib Data'!$1:$1048576,MATCH($A$232,'Paste Calib Data'!$A:$A,0)+(ROW()-ROW($A$232)),COLUMN())</f>
        <v>160.01519999999999</v>
      </c>
      <c r="N251" s="15">
        <f>INDEX('Paste Calib Data'!$1:$1048576,MATCH($A$232,'Paste Calib Data'!$A:$A,0)+(ROW()-ROW($A$232)),COLUMN())</f>
        <v>160.01519999999999</v>
      </c>
      <c r="O251" s="15">
        <f>INDEX('Paste Calib Data'!$1:$1048576,MATCH($A$232,'Paste Calib Data'!$A:$A,0)+(ROW()-ROW($A$232)),COLUMN())</f>
        <v>160.01519999999999</v>
      </c>
      <c r="P251" s="15">
        <f>INDEX('Paste Calib Data'!$1:$1048576,MATCH($A$232,'Paste Calib Data'!$A:$A,0)+(ROW()-ROW($A$232)),COLUMN())</f>
        <v>160.01519999999999</v>
      </c>
      <c r="Q251" s="16">
        <f>INDEX('Paste Calib Data'!$1:$1048576,MATCH($A$232,'Paste Calib Data'!$A:$A,0)+(ROW()-ROW($A$232)),COLUMN())</f>
        <v>160.01519999999999</v>
      </c>
      <c r="R251" s="22">
        <f t="shared" si="18"/>
        <v>160.01519999999999</v>
      </c>
    </row>
    <row r="252" spans="1:18" x14ac:dyDescent="0.25">
      <c r="A252" s="7">
        <f>INDEX('Paste Calib Data'!$1:$1048576,MATCH($A$232,'Paste Calib Data'!$A:$A,0)+(ROW()-ROW($A$232)),COLUMN())</f>
        <v>3200</v>
      </c>
      <c r="B252" s="15">
        <f>INDEX('Paste Calib Data'!$1:$1048576,MATCH($A$232,'Paste Calib Data'!$A:$A,0)+(ROW()-ROW($A$232)),COLUMN())</f>
        <v>109.9952</v>
      </c>
      <c r="C252" s="15">
        <f>INDEX('Paste Calib Data'!$1:$1048576,MATCH($A$232,'Paste Calib Data'!$A:$A,0)+(ROW()-ROW($A$232)),COLUMN())</f>
        <v>109.9952</v>
      </c>
      <c r="D252" s="15">
        <f>INDEX('Paste Calib Data'!$1:$1048576,MATCH($A$232,'Paste Calib Data'!$A:$A,0)+(ROW()-ROW($A$232)),COLUMN())</f>
        <v>140.00720000000001</v>
      </c>
      <c r="E252" s="15">
        <f>INDEX('Paste Calib Data'!$1:$1048576,MATCH($A$232,'Paste Calib Data'!$A:$A,0)+(ROW()-ROW($A$232)),COLUMN())</f>
        <v>140.00720000000001</v>
      </c>
      <c r="F252" s="15">
        <f>INDEX('Paste Calib Data'!$1:$1048576,MATCH($A$232,'Paste Calib Data'!$A:$A,0)+(ROW()-ROW($A$232)),COLUMN())</f>
        <v>154.9888</v>
      </c>
      <c r="G252" s="15">
        <f>INDEX('Paste Calib Data'!$1:$1048576,MATCH($A$232,'Paste Calib Data'!$A:$A,0)+(ROW()-ROW($A$232)),COLUMN())</f>
        <v>160.01519999999999</v>
      </c>
      <c r="H252" s="15">
        <f>INDEX('Paste Calib Data'!$1:$1048576,MATCH($A$232,'Paste Calib Data'!$A:$A,0)+(ROW()-ROW($A$232)),COLUMN())</f>
        <v>160.01519999999999</v>
      </c>
      <c r="I252" s="15">
        <f>INDEX('Paste Calib Data'!$1:$1048576,MATCH($A$232,'Paste Calib Data'!$A:$A,0)+(ROW()-ROW($A$232)),COLUMN())</f>
        <v>160.01519999999999</v>
      </c>
      <c r="J252" s="15">
        <f>INDEX('Paste Calib Data'!$1:$1048576,MATCH($A$232,'Paste Calib Data'!$A:$A,0)+(ROW()-ROW($A$232)),COLUMN())</f>
        <v>160.01519999999999</v>
      </c>
      <c r="K252" s="15">
        <f>INDEX('Paste Calib Data'!$1:$1048576,MATCH($A$232,'Paste Calib Data'!$A:$A,0)+(ROW()-ROW($A$232)),COLUMN())</f>
        <v>160.01519999999999</v>
      </c>
      <c r="L252" s="15">
        <f>INDEX('Paste Calib Data'!$1:$1048576,MATCH($A$232,'Paste Calib Data'!$A:$A,0)+(ROW()-ROW($A$232)),COLUMN())</f>
        <v>160.01519999999999</v>
      </c>
      <c r="M252" s="15">
        <f>INDEX('Paste Calib Data'!$1:$1048576,MATCH($A$232,'Paste Calib Data'!$A:$A,0)+(ROW()-ROW($A$232)),COLUMN())</f>
        <v>160.01519999999999</v>
      </c>
      <c r="N252" s="15">
        <f>INDEX('Paste Calib Data'!$1:$1048576,MATCH($A$232,'Paste Calib Data'!$A:$A,0)+(ROW()-ROW($A$232)),COLUMN())</f>
        <v>160.01519999999999</v>
      </c>
      <c r="O252" s="15">
        <f>INDEX('Paste Calib Data'!$1:$1048576,MATCH($A$232,'Paste Calib Data'!$A:$A,0)+(ROW()-ROW($A$232)),COLUMN())</f>
        <v>160.01519999999999</v>
      </c>
      <c r="P252" s="15">
        <f>INDEX('Paste Calib Data'!$1:$1048576,MATCH($A$232,'Paste Calib Data'!$A:$A,0)+(ROW()-ROW($A$232)),COLUMN())</f>
        <v>160.01519999999999</v>
      </c>
      <c r="Q252" s="16">
        <f>INDEX('Paste Calib Data'!$1:$1048576,MATCH($A$232,'Paste Calib Data'!$A:$A,0)+(ROW()-ROW($A$232)),COLUMN())</f>
        <v>160.01519999999999</v>
      </c>
      <c r="R252" s="22">
        <f t="shared" si="18"/>
        <v>160.01519999999999</v>
      </c>
    </row>
    <row r="253" spans="1:18" x14ac:dyDescent="0.25">
      <c r="A253" s="12">
        <f>INDEX('Paste Calib Data'!$1:$1048576,MATCH($A$232,'Paste Calib Data'!$A:$A,0)+(ROW()-ROW($A$232)),COLUMN())</f>
        <v>3500</v>
      </c>
      <c r="B253" s="17">
        <f>INDEX('Paste Calib Data'!$1:$1048576,MATCH($A$232,'Paste Calib Data'!$A:$A,0)+(ROW()-ROW($A$232)),COLUMN())</f>
        <v>109.9952</v>
      </c>
      <c r="C253" s="17">
        <f>INDEX('Paste Calib Data'!$1:$1048576,MATCH($A$232,'Paste Calib Data'!$A:$A,0)+(ROW()-ROW($A$232)),COLUMN())</f>
        <v>109.9952</v>
      </c>
      <c r="D253" s="17">
        <f>INDEX('Paste Calib Data'!$1:$1048576,MATCH($A$232,'Paste Calib Data'!$A:$A,0)+(ROW()-ROW($A$232)),COLUMN())</f>
        <v>130.00319999999999</v>
      </c>
      <c r="E253" s="17">
        <f>INDEX('Paste Calib Data'!$1:$1048576,MATCH($A$232,'Paste Calib Data'!$A:$A,0)+(ROW()-ROW($A$232)),COLUMN())</f>
        <v>140.00720000000001</v>
      </c>
      <c r="F253" s="17">
        <f>INDEX('Paste Calib Data'!$1:$1048576,MATCH($A$232,'Paste Calib Data'!$A:$A,0)+(ROW()-ROW($A$232)),COLUMN())</f>
        <v>150.0112</v>
      </c>
      <c r="G253" s="17">
        <f>INDEX('Paste Calib Data'!$1:$1048576,MATCH($A$232,'Paste Calib Data'!$A:$A,0)+(ROW()-ROW($A$232)),COLUMN())</f>
        <v>150.0112</v>
      </c>
      <c r="H253" s="17">
        <f>INDEX('Paste Calib Data'!$1:$1048576,MATCH($A$232,'Paste Calib Data'!$A:$A,0)+(ROW()-ROW($A$232)),COLUMN())</f>
        <v>150.0112</v>
      </c>
      <c r="I253" s="17">
        <f>INDEX('Paste Calib Data'!$1:$1048576,MATCH($A$232,'Paste Calib Data'!$A:$A,0)+(ROW()-ROW($A$232)),COLUMN())</f>
        <v>150.0112</v>
      </c>
      <c r="J253" s="17">
        <f>INDEX('Paste Calib Data'!$1:$1048576,MATCH($A$232,'Paste Calib Data'!$A:$A,0)+(ROW()-ROW($A$232)),COLUMN())</f>
        <v>150.0112</v>
      </c>
      <c r="K253" s="17">
        <f>INDEX('Paste Calib Data'!$1:$1048576,MATCH($A$232,'Paste Calib Data'!$A:$A,0)+(ROW()-ROW($A$232)),COLUMN())</f>
        <v>150.0112</v>
      </c>
      <c r="L253" s="17">
        <f>INDEX('Paste Calib Data'!$1:$1048576,MATCH($A$232,'Paste Calib Data'!$A:$A,0)+(ROW()-ROW($A$232)),COLUMN())</f>
        <v>150.0112</v>
      </c>
      <c r="M253" s="17">
        <f>INDEX('Paste Calib Data'!$1:$1048576,MATCH($A$232,'Paste Calib Data'!$A:$A,0)+(ROW()-ROW($A$232)),COLUMN())</f>
        <v>150.0112</v>
      </c>
      <c r="N253" s="17">
        <f>INDEX('Paste Calib Data'!$1:$1048576,MATCH($A$232,'Paste Calib Data'!$A:$A,0)+(ROW()-ROW($A$232)),COLUMN())</f>
        <v>150.0112</v>
      </c>
      <c r="O253" s="17">
        <f>INDEX('Paste Calib Data'!$1:$1048576,MATCH($A$232,'Paste Calib Data'!$A:$A,0)+(ROW()-ROW($A$232)),COLUMN())</f>
        <v>150.0112</v>
      </c>
      <c r="P253" s="17">
        <f>INDEX('Paste Calib Data'!$1:$1048576,MATCH($A$232,'Paste Calib Data'!$A:$A,0)+(ROW()-ROW($A$232)),COLUMN())</f>
        <v>150.0112</v>
      </c>
      <c r="Q253" s="18">
        <f>INDEX('Paste Calib Data'!$1:$1048576,MATCH($A$232,'Paste Calib Data'!$A:$A,0)+(ROW()-ROW($A$232)),COLUMN())</f>
        <v>150.0112</v>
      </c>
      <c r="R253" s="22">
        <f t="shared" si="18"/>
        <v>150.0112</v>
      </c>
    </row>
    <row r="254" spans="1:18" x14ac:dyDescent="0.25">
      <c r="A254" s="20">
        <f>A253+1</f>
        <v>3501</v>
      </c>
      <c r="B254" s="22">
        <f>B253</f>
        <v>109.9952</v>
      </c>
      <c r="C254" s="22">
        <f t="shared" ref="C254:R254" si="19">C253</f>
        <v>109.9952</v>
      </c>
      <c r="D254" s="22">
        <f t="shared" si="19"/>
        <v>130.00319999999999</v>
      </c>
      <c r="E254" s="22">
        <f t="shared" si="19"/>
        <v>140.00720000000001</v>
      </c>
      <c r="F254" s="22">
        <f t="shared" si="19"/>
        <v>150.0112</v>
      </c>
      <c r="G254" s="22">
        <f t="shared" si="19"/>
        <v>150.0112</v>
      </c>
      <c r="H254" s="22">
        <f t="shared" si="19"/>
        <v>150.0112</v>
      </c>
      <c r="I254" s="22">
        <f t="shared" si="19"/>
        <v>150.0112</v>
      </c>
      <c r="J254" s="22">
        <f t="shared" si="19"/>
        <v>150.0112</v>
      </c>
      <c r="K254" s="22">
        <f t="shared" si="19"/>
        <v>150.0112</v>
      </c>
      <c r="L254" s="22">
        <f t="shared" si="19"/>
        <v>150.0112</v>
      </c>
      <c r="M254" s="22">
        <f t="shared" si="19"/>
        <v>150.0112</v>
      </c>
      <c r="N254" s="22">
        <f t="shared" si="19"/>
        <v>150.0112</v>
      </c>
      <c r="O254" s="22">
        <f t="shared" si="19"/>
        <v>150.0112</v>
      </c>
      <c r="P254" s="22">
        <f t="shared" si="19"/>
        <v>150.0112</v>
      </c>
      <c r="Q254" s="22">
        <f t="shared" si="19"/>
        <v>150.0112</v>
      </c>
      <c r="R254" s="22">
        <f t="shared" si="19"/>
        <v>150.0112</v>
      </c>
    </row>
    <row r="256" spans="1:18" x14ac:dyDescent="0.25">
      <c r="A256" s="6" t="str">
        <f>IF(ISNUMBER($A$2),CONCATENATE("A9",$A$2,"21"),"D0790")</f>
        <v>D0790</v>
      </c>
      <c r="B256" s="71" t="str">
        <f>INDEX('Paste Calib Data'!$1:$1048576,MATCH($A$256,'Paste Calib Data'!$A:$A,0)+(ROW()-ROW($A$256)),COLUMN())</f>
        <v>Fuel Pressure Reg, Base Duty Cycle</v>
      </c>
      <c r="C256" s="71"/>
      <c r="D256" s="71"/>
      <c r="E256" s="71"/>
      <c r="F256" s="71"/>
      <c r="G256" s="71"/>
      <c r="H256" s="71"/>
      <c r="I256" s="72"/>
    </row>
    <row r="257" spans="1:10" x14ac:dyDescent="0.25">
      <c r="A257" s="7"/>
      <c r="B257" s="8" t="str">
        <f>INDEX('Paste Calib Data'!$1:$1048576,MATCH($A$256,'Paste Calib Data'!$A:$A,0)+(ROW()-ROW($A$256)),COLUMN())</f>
        <v>mm3</v>
      </c>
      <c r="C257" s="8"/>
      <c r="D257" s="8"/>
      <c r="E257" s="8"/>
      <c r="F257" s="8"/>
      <c r="G257" s="8"/>
      <c r="H257" s="8"/>
      <c r="I257" s="9"/>
    </row>
    <row r="258" spans="1:10" x14ac:dyDescent="0.25">
      <c r="A258" s="7" t="str">
        <f>INDEX('Paste Calib Data'!$1:$1048576,MATCH($A$256,'Paste Calib Data'!$A:$A,0)+(ROW()-ROW($A$256)),COLUMN())</f>
        <v>RPM</v>
      </c>
      <c r="B258" s="8">
        <f>INDEX('Paste Calib Data'!$1:$1048576,MATCH($A$256,'Paste Calib Data'!$A:$A,0)+(ROW()-ROW($A$256)),COLUMN())</f>
        <v>0</v>
      </c>
      <c r="C258" s="8">
        <f>INDEX('Paste Calib Data'!$1:$1048576,MATCH($A$256,'Paste Calib Data'!$A:$A,0)+(ROW()-ROW($A$256)),COLUMN())</f>
        <v>10</v>
      </c>
      <c r="D258" s="8">
        <f>INDEX('Paste Calib Data'!$1:$1048576,MATCH($A$256,'Paste Calib Data'!$A:$A,0)+(ROW()-ROW($A$256)),COLUMN())</f>
        <v>20</v>
      </c>
      <c r="E258" s="8">
        <f>INDEX('Paste Calib Data'!$1:$1048576,MATCH($A$256,'Paste Calib Data'!$A:$A,0)+(ROW()-ROW($A$256)),COLUMN())</f>
        <v>30</v>
      </c>
      <c r="F258" s="8">
        <f>INDEX('Paste Calib Data'!$1:$1048576,MATCH($A$256,'Paste Calib Data'!$A:$A,0)+(ROW()-ROW($A$256)),COLUMN())</f>
        <v>50</v>
      </c>
      <c r="G258" s="8">
        <f>INDEX('Paste Calib Data'!$1:$1048576,MATCH($A$256,'Paste Calib Data'!$A:$A,0)+(ROW()-ROW($A$256)),COLUMN())</f>
        <v>60</v>
      </c>
      <c r="H258" s="8">
        <f>INDEX('Paste Calib Data'!$1:$1048576,MATCH($A$256,'Paste Calib Data'!$A:$A,0)+(ROW()-ROW($A$256)),COLUMN())</f>
        <v>100</v>
      </c>
      <c r="I258" s="9">
        <f>INDEX('Paste Calib Data'!$1:$1048576,MATCH($A$256,'Paste Calib Data'!$A:$A,0)+(ROW()-ROW($A$256)),COLUMN())</f>
        <v>140</v>
      </c>
      <c r="J258" s="20">
        <f>I258+1</f>
        <v>141</v>
      </c>
    </row>
    <row r="259" spans="1:10" x14ac:dyDescent="0.25">
      <c r="A259" s="7">
        <f>INDEX('Paste Calib Data'!$1:$1048576,MATCH($A$256,'Paste Calib Data'!$A:$A,0)+(ROW()-ROW($A$256)),COLUMN())</f>
        <v>0</v>
      </c>
      <c r="B259" s="10">
        <f>INDEX('Paste Calib Data'!$1:$1048576,MATCH($A$256,'Paste Calib Data'!$A:$A,0)+(ROW()-ROW($A$256)),COLUMN())</f>
        <v>0</v>
      </c>
      <c r="C259" s="10">
        <f>INDEX('Paste Calib Data'!$1:$1048576,MATCH($A$256,'Paste Calib Data'!$A:$A,0)+(ROW()-ROW($A$256)),COLUMN())</f>
        <v>0</v>
      </c>
      <c r="D259" s="10">
        <f>INDEX('Paste Calib Data'!$1:$1048576,MATCH($A$256,'Paste Calib Data'!$A:$A,0)+(ROW()-ROW($A$256)),COLUMN())</f>
        <v>0</v>
      </c>
      <c r="E259" s="10">
        <f>INDEX('Paste Calib Data'!$1:$1048576,MATCH($A$256,'Paste Calib Data'!$A:$A,0)+(ROW()-ROW($A$256)),COLUMN())</f>
        <v>0</v>
      </c>
      <c r="F259" s="10">
        <f>INDEX('Paste Calib Data'!$1:$1048576,MATCH($A$256,'Paste Calib Data'!$A:$A,0)+(ROW()-ROW($A$256)),COLUMN())</f>
        <v>0</v>
      </c>
      <c r="G259" s="10">
        <f>INDEX('Paste Calib Data'!$1:$1048576,MATCH($A$256,'Paste Calib Data'!$A:$A,0)+(ROW()-ROW($A$256)),COLUMN())</f>
        <v>0</v>
      </c>
      <c r="H259" s="10">
        <f>INDEX('Paste Calib Data'!$1:$1048576,MATCH($A$256,'Paste Calib Data'!$A:$A,0)+(ROW()-ROW($A$256)),COLUMN())</f>
        <v>0</v>
      </c>
      <c r="I259" s="11">
        <f>INDEX('Paste Calib Data'!$1:$1048576,MATCH($A$256,'Paste Calib Data'!$A:$A,0)+(ROW()-ROW($A$256)),COLUMN())</f>
        <v>0</v>
      </c>
      <c r="J259" s="21">
        <f>I259</f>
        <v>0</v>
      </c>
    </row>
    <row r="260" spans="1:10" x14ac:dyDescent="0.25">
      <c r="A260" s="7">
        <f>INDEX('Paste Calib Data'!$1:$1048576,MATCH($A$256,'Paste Calib Data'!$A:$A,0)+(ROW()-ROW($A$256)),COLUMN())</f>
        <v>100</v>
      </c>
      <c r="B260" s="10">
        <f>INDEX('Paste Calib Data'!$1:$1048576,MATCH($A$256,'Paste Calib Data'!$A:$A,0)+(ROW()-ROW($A$256)),COLUMN())</f>
        <v>0</v>
      </c>
      <c r="C260" s="10">
        <f>INDEX('Paste Calib Data'!$1:$1048576,MATCH($A$256,'Paste Calib Data'!$A:$A,0)+(ROW()-ROW($A$256)),COLUMN())</f>
        <v>0.43919999999999998</v>
      </c>
      <c r="D260" s="10">
        <f>INDEX('Paste Calib Data'!$1:$1048576,MATCH($A$256,'Paste Calib Data'!$A:$A,0)+(ROW()-ROW($A$256)),COLUMN())</f>
        <v>0.90280000000000005</v>
      </c>
      <c r="E260" s="10">
        <f>INDEX('Paste Calib Data'!$1:$1048576,MATCH($A$256,'Paste Calib Data'!$A:$A,0)+(ROW()-ROW($A$256)),COLUMN())</f>
        <v>1.3420000000000001</v>
      </c>
      <c r="F260" s="10">
        <f>INDEX('Paste Calib Data'!$1:$1048576,MATCH($A$256,'Paste Calib Data'!$A:$A,0)+(ROW()-ROW($A$256)),COLUMN())</f>
        <v>2.2448000000000001</v>
      </c>
      <c r="G260" s="10">
        <f>INDEX('Paste Calib Data'!$1:$1048576,MATCH($A$256,'Paste Calib Data'!$A:$A,0)+(ROW()-ROW($A$256)),COLUMN())</f>
        <v>2.6840000000000002</v>
      </c>
      <c r="H260" s="10">
        <f>INDEX('Paste Calib Data'!$1:$1048576,MATCH($A$256,'Paste Calib Data'!$A:$A,0)+(ROW()-ROW($A$256)),COLUMN())</f>
        <v>4.4896000000000003</v>
      </c>
      <c r="I260" s="11">
        <f>INDEX('Paste Calib Data'!$1:$1048576,MATCH($A$256,'Paste Calib Data'!$A:$A,0)+(ROW()-ROW($A$256)),COLUMN())</f>
        <v>6.2952000000000004</v>
      </c>
      <c r="J260" s="21">
        <f t="shared" ref="J260:J266" si="20">I260</f>
        <v>6.2952000000000004</v>
      </c>
    </row>
    <row r="261" spans="1:10" x14ac:dyDescent="0.25">
      <c r="A261" s="7">
        <f>INDEX('Paste Calib Data'!$1:$1048576,MATCH($A$256,'Paste Calib Data'!$A:$A,0)+(ROW()-ROW($A$256)),COLUMN())</f>
        <v>500</v>
      </c>
      <c r="B261" s="10">
        <f>INDEX('Paste Calib Data'!$1:$1048576,MATCH($A$256,'Paste Calib Data'!$A:$A,0)+(ROW()-ROW($A$256)),COLUMN())</f>
        <v>0</v>
      </c>
      <c r="C261" s="10">
        <f>INDEX('Paste Calib Data'!$1:$1048576,MATCH($A$256,'Paste Calib Data'!$A:$A,0)+(ROW()-ROW($A$256)),COLUMN())</f>
        <v>0.43919999999999998</v>
      </c>
      <c r="D261" s="10">
        <f>INDEX('Paste Calib Data'!$1:$1048576,MATCH($A$256,'Paste Calib Data'!$A:$A,0)+(ROW()-ROW($A$256)),COLUMN())</f>
        <v>0.90280000000000005</v>
      </c>
      <c r="E261" s="10">
        <f>INDEX('Paste Calib Data'!$1:$1048576,MATCH($A$256,'Paste Calib Data'!$A:$A,0)+(ROW()-ROW($A$256)),COLUMN())</f>
        <v>1.3420000000000001</v>
      </c>
      <c r="F261" s="10">
        <f>INDEX('Paste Calib Data'!$1:$1048576,MATCH($A$256,'Paste Calib Data'!$A:$A,0)+(ROW()-ROW($A$256)),COLUMN())</f>
        <v>2.2448000000000001</v>
      </c>
      <c r="G261" s="10">
        <f>INDEX('Paste Calib Data'!$1:$1048576,MATCH($A$256,'Paste Calib Data'!$A:$A,0)+(ROW()-ROW($A$256)),COLUMN())</f>
        <v>2.6840000000000002</v>
      </c>
      <c r="H261" s="10">
        <f>INDEX('Paste Calib Data'!$1:$1048576,MATCH($A$256,'Paste Calib Data'!$A:$A,0)+(ROW()-ROW($A$256)),COLUMN())</f>
        <v>4.4896000000000003</v>
      </c>
      <c r="I261" s="11">
        <f>INDEX('Paste Calib Data'!$1:$1048576,MATCH($A$256,'Paste Calib Data'!$A:$A,0)+(ROW()-ROW($A$256)),COLUMN())</f>
        <v>6.2952000000000004</v>
      </c>
      <c r="J261" s="21">
        <f t="shared" si="20"/>
        <v>6.2952000000000004</v>
      </c>
    </row>
    <row r="262" spans="1:10" x14ac:dyDescent="0.25">
      <c r="A262" s="7">
        <f>INDEX('Paste Calib Data'!$1:$1048576,MATCH($A$256,'Paste Calib Data'!$A:$A,0)+(ROW()-ROW($A$256)),COLUMN())</f>
        <v>650</v>
      </c>
      <c r="B262" s="10">
        <f>INDEX('Paste Calib Data'!$1:$1048576,MATCH($A$256,'Paste Calib Data'!$A:$A,0)+(ROW()-ROW($A$256)),COLUMN())</f>
        <v>0</v>
      </c>
      <c r="C262" s="10">
        <f>INDEX('Paste Calib Data'!$1:$1048576,MATCH($A$256,'Paste Calib Data'!$A:$A,0)+(ROW()-ROW($A$256)),COLUMN())</f>
        <v>0.43919999999999998</v>
      </c>
      <c r="D262" s="10">
        <f>INDEX('Paste Calib Data'!$1:$1048576,MATCH($A$256,'Paste Calib Data'!$A:$A,0)+(ROW()-ROW($A$256)),COLUMN())</f>
        <v>0.90280000000000005</v>
      </c>
      <c r="E262" s="10">
        <f>INDEX('Paste Calib Data'!$1:$1048576,MATCH($A$256,'Paste Calib Data'!$A:$A,0)+(ROW()-ROW($A$256)),COLUMN())</f>
        <v>1.3420000000000001</v>
      </c>
      <c r="F262" s="10">
        <f>INDEX('Paste Calib Data'!$1:$1048576,MATCH($A$256,'Paste Calib Data'!$A:$A,0)+(ROW()-ROW($A$256)),COLUMN())</f>
        <v>2.2448000000000001</v>
      </c>
      <c r="G262" s="10">
        <f>INDEX('Paste Calib Data'!$1:$1048576,MATCH($A$256,'Paste Calib Data'!$A:$A,0)+(ROW()-ROW($A$256)),COLUMN())</f>
        <v>2.6840000000000002</v>
      </c>
      <c r="H262" s="10">
        <f>INDEX('Paste Calib Data'!$1:$1048576,MATCH($A$256,'Paste Calib Data'!$A:$A,0)+(ROW()-ROW($A$256)),COLUMN())</f>
        <v>4.4896000000000003</v>
      </c>
      <c r="I262" s="11">
        <f>INDEX('Paste Calib Data'!$1:$1048576,MATCH($A$256,'Paste Calib Data'!$A:$A,0)+(ROW()-ROW($A$256)),COLUMN())</f>
        <v>6.2952000000000004</v>
      </c>
      <c r="J262" s="21">
        <f t="shared" si="20"/>
        <v>6.2952000000000004</v>
      </c>
    </row>
    <row r="263" spans="1:10" x14ac:dyDescent="0.25">
      <c r="A263" s="7">
        <f>INDEX('Paste Calib Data'!$1:$1048576,MATCH($A$256,'Paste Calib Data'!$A:$A,0)+(ROW()-ROW($A$256)),COLUMN())</f>
        <v>1000</v>
      </c>
      <c r="B263" s="10">
        <f>INDEX('Paste Calib Data'!$1:$1048576,MATCH($A$256,'Paste Calib Data'!$A:$A,0)+(ROW()-ROW($A$256)),COLUMN())</f>
        <v>0</v>
      </c>
      <c r="C263" s="10">
        <f>INDEX('Paste Calib Data'!$1:$1048576,MATCH($A$256,'Paste Calib Data'!$A:$A,0)+(ROW()-ROW($A$256)),COLUMN())</f>
        <v>0.68320000000000003</v>
      </c>
      <c r="D263" s="10">
        <f>INDEX('Paste Calib Data'!$1:$1048576,MATCH($A$256,'Paste Calib Data'!$A:$A,0)+(ROW()-ROW($A$256)),COLUMN())</f>
        <v>1.3908</v>
      </c>
      <c r="E263" s="10">
        <f>INDEX('Paste Calib Data'!$1:$1048576,MATCH($A$256,'Paste Calib Data'!$A:$A,0)+(ROW()-ROW($A$256)),COLUMN())</f>
        <v>2.0739999999999998</v>
      </c>
      <c r="F263" s="10">
        <f>INDEX('Paste Calib Data'!$1:$1048576,MATCH($A$256,'Paste Calib Data'!$A:$A,0)+(ROW()-ROW($A$256)),COLUMN())</f>
        <v>3.4403999999999999</v>
      </c>
      <c r="G263" s="10">
        <f>INDEX('Paste Calib Data'!$1:$1048576,MATCH($A$256,'Paste Calib Data'!$A:$A,0)+(ROW()-ROW($A$256)),COLUMN())</f>
        <v>4.1479999999999997</v>
      </c>
      <c r="H263" s="10">
        <f>INDEX('Paste Calib Data'!$1:$1048576,MATCH($A$256,'Paste Calib Data'!$A:$A,0)+(ROW()-ROW($A$256)),COLUMN())</f>
        <v>6.9051999999999998</v>
      </c>
      <c r="I263" s="11">
        <f>INDEX('Paste Calib Data'!$1:$1048576,MATCH($A$256,'Paste Calib Data'!$A:$A,0)+(ROW()-ROW($A$256)),COLUMN())</f>
        <v>9.6623999999999999</v>
      </c>
      <c r="J263" s="21">
        <f t="shared" si="20"/>
        <v>9.6623999999999999</v>
      </c>
    </row>
    <row r="264" spans="1:10" x14ac:dyDescent="0.25">
      <c r="A264" s="7">
        <f>INDEX('Paste Calib Data'!$1:$1048576,MATCH($A$256,'Paste Calib Data'!$A:$A,0)+(ROW()-ROW($A$256)),COLUMN())</f>
        <v>1800</v>
      </c>
      <c r="B264" s="10">
        <f>INDEX('Paste Calib Data'!$1:$1048576,MATCH($A$256,'Paste Calib Data'!$A:$A,0)+(ROW()-ROW($A$256)),COLUMN())</f>
        <v>0</v>
      </c>
      <c r="C264" s="10">
        <f>INDEX('Paste Calib Data'!$1:$1048576,MATCH($A$256,'Paste Calib Data'!$A:$A,0)+(ROW()-ROW($A$256)),COLUMN())</f>
        <v>1.2687999999999999</v>
      </c>
      <c r="D264" s="10">
        <f>INDEX('Paste Calib Data'!$1:$1048576,MATCH($A$256,'Paste Calib Data'!$A:$A,0)+(ROW()-ROW($A$256)),COLUMN())</f>
        <v>2.5619999999999998</v>
      </c>
      <c r="E264" s="10">
        <f>INDEX('Paste Calib Data'!$1:$1048576,MATCH($A$256,'Paste Calib Data'!$A:$A,0)+(ROW()-ROW($A$256)),COLUMN())</f>
        <v>3.8308</v>
      </c>
      <c r="F264" s="10">
        <f>INDEX('Paste Calib Data'!$1:$1048576,MATCH($A$256,'Paste Calib Data'!$A:$A,0)+(ROW()-ROW($A$256)),COLUMN())</f>
        <v>6.3928000000000003</v>
      </c>
      <c r="G264" s="10">
        <f>INDEX('Paste Calib Data'!$1:$1048576,MATCH($A$256,'Paste Calib Data'!$A:$A,0)+(ROW()-ROW($A$256)),COLUMN())</f>
        <v>7.6616</v>
      </c>
      <c r="H264" s="10">
        <f>INDEX('Paste Calib Data'!$1:$1048576,MATCH($A$256,'Paste Calib Data'!$A:$A,0)+(ROW()-ROW($A$256)),COLUMN())</f>
        <v>12.785600000000001</v>
      </c>
      <c r="I264" s="11">
        <f>INDEX('Paste Calib Data'!$1:$1048576,MATCH($A$256,'Paste Calib Data'!$A:$A,0)+(ROW()-ROW($A$256)),COLUMN())</f>
        <v>17.909600000000001</v>
      </c>
      <c r="J264" s="21">
        <f t="shared" si="20"/>
        <v>17.909600000000001</v>
      </c>
    </row>
    <row r="265" spans="1:10" x14ac:dyDescent="0.25">
      <c r="A265" s="7">
        <f>INDEX('Paste Calib Data'!$1:$1048576,MATCH($A$256,'Paste Calib Data'!$A:$A,0)+(ROW()-ROW($A$256)),COLUMN())</f>
        <v>2400</v>
      </c>
      <c r="B265" s="10">
        <f>INDEX('Paste Calib Data'!$1:$1048576,MATCH($A$256,'Paste Calib Data'!$A:$A,0)+(ROW()-ROW($A$256)),COLUMN())</f>
        <v>0</v>
      </c>
      <c r="C265" s="10">
        <f>INDEX('Paste Calib Data'!$1:$1048576,MATCH($A$256,'Paste Calib Data'!$A:$A,0)+(ROW()-ROW($A$256)),COLUMN())</f>
        <v>1.7323999999999999</v>
      </c>
      <c r="D265" s="10">
        <f>INDEX('Paste Calib Data'!$1:$1048576,MATCH($A$256,'Paste Calib Data'!$A:$A,0)+(ROW()-ROW($A$256)),COLUMN())</f>
        <v>3.4891999999999999</v>
      </c>
      <c r="E265" s="10">
        <f>INDEX('Paste Calib Data'!$1:$1048576,MATCH($A$256,'Paste Calib Data'!$A:$A,0)+(ROW()-ROW($A$256)),COLUMN())</f>
        <v>5.2215999999999996</v>
      </c>
      <c r="F265" s="10">
        <f>INDEX('Paste Calib Data'!$1:$1048576,MATCH($A$256,'Paste Calib Data'!$A:$A,0)+(ROW()-ROW($A$256)),COLUMN())</f>
        <v>8.7108000000000008</v>
      </c>
      <c r="G265" s="10">
        <f>INDEX('Paste Calib Data'!$1:$1048576,MATCH($A$256,'Paste Calib Data'!$A:$A,0)+(ROW()-ROW($A$256)),COLUMN())</f>
        <v>10.443199999999999</v>
      </c>
      <c r="H265" s="10">
        <f>INDEX('Paste Calib Data'!$1:$1048576,MATCH($A$256,'Paste Calib Data'!$A:$A,0)+(ROW()-ROW($A$256)),COLUMN())</f>
        <v>17.397200000000002</v>
      </c>
      <c r="I265" s="11">
        <f>INDEX('Paste Calib Data'!$1:$1048576,MATCH($A$256,'Paste Calib Data'!$A:$A,0)+(ROW()-ROW($A$256)),COLUMN())</f>
        <v>24.351199999999999</v>
      </c>
      <c r="J265" s="21">
        <f t="shared" si="20"/>
        <v>24.351199999999999</v>
      </c>
    </row>
    <row r="266" spans="1:10" x14ac:dyDescent="0.25">
      <c r="A266" s="12">
        <f>INDEX('Paste Calib Data'!$1:$1048576,MATCH($A$256,'Paste Calib Data'!$A:$A,0)+(ROW()-ROW($A$256)),COLUMN())</f>
        <v>3500</v>
      </c>
      <c r="B266" s="13">
        <f>INDEX('Paste Calib Data'!$1:$1048576,MATCH($A$256,'Paste Calib Data'!$A:$A,0)+(ROW()-ROW($A$256)),COLUMN())</f>
        <v>0</v>
      </c>
      <c r="C266" s="13">
        <f>INDEX('Paste Calib Data'!$1:$1048576,MATCH($A$256,'Paste Calib Data'!$A:$A,0)+(ROW()-ROW($A$256)),COLUMN())</f>
        <v>2.6352000000000002</v>
      </c>
      <c r="D266" s="13">
        <f>INDEX('Paste Calib Data'!$1:$1048576,MATCH($A$256,'Paste Calib Data'!$A:$A,0)+(ROW()-ROW($A$256)),COLUMN())</f>
        <v>5.2704000000000004</v>
      </c>
      <c r="E266" s="13">
        <f>INDEX('Paste Calib Data'!$1:$1048576,MATCH($A$256,'Paste Calib Data'!$A:$A,0)+(ROW()-ROW($A$256)),COLUMN())</f>
        <v>7.9055999999999997</v>
      </c>
      <c r="F266" s="13">
        <f>INDEX('Paste Calib Data'!$1:$1048576,MATCH($A$256,'Paste Calib Data'!$A:$A,0)+(ROW()-ROW($A$256)),COLUMN())</f>
        <v>13.176</v>
      </c>
      <c r="G266" s="13">
        <f>INDEX('Paste Calib Data'!$1:$1048576,MATCH($A$256,'Paste Calib Data'!$A:$A,0)+(ROW()-ROW($A$256)),COLUMN())</f>
        <v>15.811199999999999</v>
      </c>
      <c r="H266" s="13">
        <f>INDEX('Paste Calib Data'!$1:$1048576,MATCH($A$256,'Paste Calib Data'!$A:$A,0)+(ROW()-ROW($A$256)),COLUMN())</f>
        <v>26.352</v>
      </c>
      <c r="I266" s="14">
        <f>INDEX('Paste Calib Data'!$1:$1048576,MATCH($A$256,'Paste Calib Data'!$A:$A,0)+(ROW()-ROW($A$256)),COLUMN())</f>
        <v>36.892800000000001</v>
      </c>
      <c r="J266" s="21">
        <f t="shared" si="20"/>
        <v>36.892800000000001</v>
      </c>
    </row>
    <row r="267" spans="1:10" x14ac:dyDescent="0.25">
      <c r="A267" s="20">
        <f>A266+1</f>
        <v>3501</v>
      </c>
      <c r="B267" s="21">
        <f>B266</f>
        <v>0</v>
      </c>
      <c r="C267" s="21">
        <f t="shared" ref="C267:J267" si="21">C266</f>
        <v>2.6352000000000002</v>
      </c>
      <c r="D267" s="21">
        <f t="shared" si="21"/>
        <v>5.2704000000000004</v>
      </c>
      <c r="E267" s="21">
        <f t="shared" si="21"/>
        <v>7.9055999999999997</v>
      </c>
      <c r="F267" s="21">
        <f t="shared" si="21"/>
        <v>13.176</v>
      </c>
      <c r="G267" s="21">
        <f t="shared" si="21"/>
        <v>15.811199999999999</v>
      </c>
      <c r="H267" s="21">
        <f t="shared" si="21"/>
        <v>26.352</v>
      </c>
      <c r="I267" s="21">
        <f t="shared" si="21"/>
        <v>36.892800000000001</v>
      </c>
      <c r="J267" s="21">
        <f t="shared" si="21"/>
        <v>36.892800000000001</v>
      </c>
    </row>
  </sheetData>
  <mergeCells count="11">
    <mergeCell ref="B160:Q160"/>
    <mergeCell ref="B184:Q184"/>
    <mergeCell ref="B208:Q208"/>
    <mergeCell ref="B232:Q232"/>
    <mergeCell ref="B256:I256"/>
    <mergeCell ref="B134:G134"/>
    <mergeCell ref="B5:E5"/>
    <mergeCell ref="B31:Q31"/>
    <mergeCell ref="B60:Q60"/>
    <mergeCell ref="B84:Q84"/>
    <mergeCell ref="B108:O108"/>
  </mergeCells>
  <conditionalFormatting sqref="B8:E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Q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Q8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:Q1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:O1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:G1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:Q1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:Q2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1:Q2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5:Q2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9:I2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601"/>
  <sheetViews>
    <sheetView topLeftCell="A170" workbookViewId="0"/>
  </sheetViews>
  <sheetFormatPr defaultColWidth="6.42578125" defaultRowHeight="15" x14ac:dyDescent="0.25"/>
  <cols>
    <col min="1" max="1" width="6.5703125" bestFit="1" customWidth="1"/>
    <col min="2" max="2" width="38.42578125" bestFit="1" customWidth="1"/>
    <col min="3" max="3" width="13.28515625" bestFit="1" customWidth="1"/>
    <col min="4" max="4" width="27.28515625" bestFit="1" customWidth="1"/>
    <col min="5" max="5" width="6" bestFit="1" customWidth="1"/>
    <col min="6" max="7" width="8" bestFit="1" customWidth="1"/>
    <col min="8" max="8" width="6" bestFit="1" customWidth="1"/>
    <col min="9" max="18" width="8" bestFit="1" customWidth="1"/>
  </cols>
  <sheetData>
    <row r="2" spans="1:13" x14ac:dyDescent="0.25">
      <c r="A2" s="6" t="s">
        <v>65</v>
      </c>
      <c r="B2" s="71" t="str">
        <f>INDEX('Paste Calib Data'!$1:$1048576,MATCH($A$2,'Paste Calib Data'!$A:$A,0)+(ROW()-ROW($A$2)),COLUMN())</f>
        <v>Pilot Quantity, Coolant Temp Adjust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1:13" x14ac:dyDescent="0.25">
      <c r="A3" s="7"/>
      <c r="B3" s="8" t="str">
        <f>INDEX('Paste Calib Data'!$1:$1048576,MATCH($A$2,'Paste Calib Data'!$A:$A,0)+(ROW()-ROW($A$2)),COLUMN())</f>
        <v>mm3</v>
      </c>
      <c r="C3" s="8"/>
      <c r="D3" s="8"/>
      <c r="E3" s="8"/>
      <c r="F3" s="8"/>
      <c r="G3" s="8"/>
      <c r="H3" s="8"/>
      <c r="I3" s="8"/>
      <c r="J3" s="8"/>
      <c r="K3" s="8"/>
      <c r="L3" s="9"/>
    </row>
    <row r="4" spans="1:13" x14ac:dyDescent="0.25">
      <c r="A4" s="7" t="str">
        <f>INDEX('Paste Calib Data'!$1:$1048576,MATCH($A$2,'Paste Calib Data'!$A:$A,0)+(ROW()-ROW($A$2)),COLUMN())</f>
        <v>RPM</v>
      </c>
      <c r="B4" s="8">
        <f>INDEX('Paste Calib Data'!$1:$1048576,MATCH($A$2,'Paste Calib Data'!$A:$A,0)+(ROW()-ROW($A$2)),COLUMN())</f>
        <v>0</v>
      </c>
      <c r="C4" s="8">
        <f>INDEX('Paste Calib Data'!$1:$1048576,MATCH($A$2,'Paste Calib Data'!$A:$A,0)+(ROW()-ROW($A$2)),COLUMN())</f>
        <v>12</v>
      </c>
      <c r="D4" s="8">
        <f>INDEX('Paste Calib Data'!$1:$1048576,MATCH($A$2,'Paste Calib Data'!$A:$A,0)+(ROW()-ROW($A$2)),COLUMN())</f>
        <v>24</v>
      </c>
      <c r="E4" s="8">
        <f>INDEX('Paste Calib Data'!$1:$1048576,MATCH($A$2,'Paste Calib Data'!$A:$A,0)+(ROW()-ROW($A$2)),COLUMN())</f>
        <v>32</v>
      </c>
      <c r="F4" s="8">
        <f>INDEX('Paste Calib Data'!$1:$1048576,MATCH($A$2,'Paste Calib Data'!$A:$A,0)+(ROW()-ROW($A$2)),COLUMN())</f>
        <v>36</v>
      </c>
      <c r="G4" s="8">
        <f>INDEX('Paste Calib Data'!$1:$1048576,MATCH($A$2,'Paste Calib Data'!$A:$A,0)+(ROW()-ROW($A$2)),COLUMN())</f>
        <v>54.1</v>
      </c>
      <c r="H4" s="8">
        <f>INDEX('Paste Calib Data'!$1:$1048576,MATCH($A$2,'Paste Calib Data'!$A:$A,0)+(ROW()-ROW($A$2)),COLUMN())</f>
        <v>60</v>
      </c>
      <c r="I4" s="8">
        <f>INDEX('Paste Calib Data'!$1:$1048576,MATCH($A$2,'Paste Calib Data'!$A:$A,0)+(ROW()-ROW($A$2)),COLUMN())</f>
        <v>70</v>
      </c>
      <c r="J4" s="8">
        <f>INDEX('Paste Calib Data'!$1:$1048576,MATCH($A$2,'Paste Calib Data'!$A:$A,0)+(ROW()-ROW($A$2)),COLUMN())</f>
        <v>80</v>
      </c>
      <c r="K4" s="8">
        <f>INDEX('Paste Calib Data'!$1:$1048576,MATCH($A$2,'Paste Calib Data'!$A:$A,0)+(ROW()-ROW($A$2)),COLUMN())</f>
        <v>110</v>
      </c>
      <c r="L4" s="9">
        <f>INDEX('Paste Calib Data'!$1:$1048576,MATCH($A$2,'Paste Calib Data'!$A:$A,0)+(ROW()-ROW($A$2)),COLUMN())</f>
        <v>120</v>
      </c>
      <c r="M4" s="21">
        <f>L4+1</f>
        <v>121</v>
      </c>
    </row>
    <row r="5" spans="1:13" x14ac:dyDescent="0.25">
      <c r="A5" s="7">
        <f>INDEX('Paste Calib Data'!$1:$1048576,MATCH($A$2,'Paste Calib Data'!$A:$A,0)+(ROW()-ROW($A$2)),COLUMN())</f>
        <v>500</v>
      </c>
      <c r="B5" s="10">
        <f>INDEX('Paste Calib Data'!$1:$1048576,MATCH($A$2,'Paste Calib Data'!$A:$A,0)+(ROW()-ROW($A$2)),COLUMN())</f>
        <v>1.9701090000000001</v>
      </c>
      <c r="C5" s="10">
        <f>INDEX('Paste Calib Data'!$1:$1048576,MATCH($A$2,'Paste Calib Data'!$A:$A,0)+(ROW()-ROW($A$2)),COLUMN())</f>
        <v>4.0081519999999999</v>
      </c>
      <c r="D5" s="10">
        <f>INDEX('Paste Calib Data'!$1:$1048576,MATCH($A$2,'Paste Calib Data'!$A:$A,0)+(ROW()-ROW($A$2)),COLUMN())</f>
        <v>4.0081519999999999</v>
      </c>
      <c r="E5" s="10">
        <f>INDEX('Paste Calib Data'!$1:$1048576,MATCH($A$2,'Paste Calib Data'!$A:$A,0)+(ROW()-ROW($A$2)),COLUMN())</f>
        <v>4.0081519999999999</v>
      </c>
      <c r="F5" s="10">
        <f>INDEX('Paste Calib Data'!$1:$1048576,MATCH($A$2,'Paste Calib Data'!$A:$A,0)+(ROW()-ROW($A$2)),COLUMN())</f>
        <v>4.0081519999999999</v>
      </c>
      <c r="G5" s="10">
        <f>INDEX('Paste Calib Data'!$1:$1048576,MATCH($A$2,'Paste Calib Data'!$A:$A,0)+(ROW()-ROW($A$2)),COLUMN())</f>
        <v>5.0271739999999996</v>
      </c>
      <c r="H5" s="10">
        <f>INDEX('Paste Calib Data'!$1:$1048576,MATCH($A$2,'Paste Calib Data'!$A:$A,0)+(ROW()-ROW($A$2)),COLUMN())</f>
        <v>5.0271739999999996</v>
      </c>
      <c r="I5" s="10">
        <f>INDEX('Paste Calib Data'!$1:$1048576,MATCH($A$2,'Paste Calib Data'!$A:$A,0)+(ROW()-ROW($A$2)),COLUMN())</f>
        <v>5.0271739999999996</v>
      </c>
      <c r="J5" s="10">
        <f>INDEX('Paste Calib Data'!$1:$1048576,MATCH($A$2,'Paste Calib Data'!$A:$A,0)+(ROW()-ROW($A$2)),COLUMN())</f>
        <v>5.0271739999999996</v>
      </c>
      <c r="K5" s="10">
        <f>INDEX('Paste Calib Data'!$1:$1048576,MATCH($A$2,'Paste Calib Data'!$A:$A,0)+(ROW()-ROW($A$2)),COLUMN())</f>
        <v>5.0271739999999996</v>
      </c>
      <c r="L5" s="11">
        <f>INDEX('Paste Calib Data'!$1:$1048576,MATCH($A$2,'Paste Calib Data'!$A:$A,0)+(ROW()-ROW($A$2)),COLUMN())</f>
        <v>22.010870000000001</v>
      </c>
      <c r="M5" s="21">
        <f t="shared" ref="M5:M16" si="0">L5</f>
        <v>22.010870000000001</v>
      </c>
    </row>
    <row r="6" spans="1:13" x14ac:dyDescent="0.25">
      <c r="A6" s="7">
        <f>INDEX('Paste Calib Data'!$1:$1048576,MATCH($A$2,'Paste Calib Data'!$A:$A,0)+(ROW()-ROW($A$2)),COLUMN())</f>
        <v>600</v>
      </c>
      <c r="B6" s="10">
        <f>INDEX('Paste Calib Data'!$1:$1048576,MATCH($A$2,'Paste Calib Data'!$A:$A,0)+(ROW()-ROW($A$2)),COLUMN())</f>
        <v>1.9701090000000001</v>
      </c>
      <c r="C6" s="10">
        <f>INDEX('Paste Calib Data'!$1:$1048576,MATCH($A$2,'Paste Calib Data'!$A:$A,0)+(ROW()-ROW($A$2)),COLUMN())</f>
        <v>4.0081519999999999</v>
      </c>
      <c r="D6" s="10">
        <f>INDEX('Paste Calib Data'!$1:$1048576,MATCH($A$2,'Paste Calib Data'!$A:$A,0)+(ROW()-ROW($A$2)),COLUMN())</f>
        <v>4.0081519999999999</v>
      </c>
      <c r="E6" s="10">
        <f>INDEX('Paste Calib Data'!$1:$1048576,MATCH($A$2,'Paste Calib Data'!$A:$A,0)+(ROW()-ROW($A$2)),COLUMN())</f>
        <v>4.0081519999999999</v>
      </c>
      <c r="F6" s="10">
        <f>INDEX('Paste Calib Data'!$1:$1048576,MATCH($A$2,'Paste Calib Data'!$A:$A,0)+(ROW()-ROW($A$2)),COLUMN())</f>
        <v>4.0081519999999999</v>
      </c>
      <c r="G6" s="10">
        <f>INDEX('Paste Calib Data'!$1:$1048576,MATCH($A$2,'Paste Calib Data'!$A:$A,0)+(ROW()-ROW($A$2)),COLUMN())</f>
        <v>5.0271739999999996</v>
      </c>
      <c r="H6" s="10">
        <f>INDEX('Paste Calib Data'!$1:$1048576,MATCH($A$2,'Paste Calib Data'!$A:$A,0)+(ROW()-ROW($A$2)),COLUMN())</f>
        <v>5.0271739999999996</v>
      </c>
      <c r="I6" s="10">
        <f>INDEX('Paste Calib Data'!$1:$1048576,MATCH($A$2,'Paste Calib Data'!$A:$A,0)+(ROW()-ROW($A$2)),COLUMN())</f>
        <v>5.0271739999999996</v>
      </c>
      <c r="J6" s="10">
        <f>INDEX('Paste Calib Data'!$1:$1048576,MATCH($A$2,'Paste Calib Data'!$A:$A,0)+(ROW()-ROW($A$2)),COLUMN())</f>
        <v>5.0271739999999996</v>
      </c>
      <c r="K6" s="10">
        <f>INDEX('Paste Calib Data'!$1:$1048576,MATCH($A$2,'Paste Calib Data'!$A:$A,0)+(ROW()-ROW($A$2)),COLUMN())</f>
        <v>5.0271739999999996</v>
      </c>
      <c r="L6" s="11">
        <f>INDEX('Paste Calib Data'!$1:$1048576,MATCH($A$2,'Paste Calib Data'!$A:$A,0)+(ROW()-ROW($A$2)),COLUMN())</f>
        <v>22.010870000000001</v>
      </c>
      <c r="M6" s="21">
        <f t="shared" si="0"/>
        <v>22.010870000000001</v>
      </c>
    </row>
    <row r="7" spans="1:13" x14ac:dyDescent="0.25">
      <c r="A7" s="7">
        <f>INDEX('Paste Calib Data'!$1:$1048576,MATCH($A$2,'Paste Calib Data'!$A:$A,0)+(ROW()-ROW($A$2)),COLUMN())</f>
        <v>800</v>
      </c>
      <c r="B7" s="10">
        <f>INDEX('Paste Calib Data'!$1:$1048576,MATCH($A$2,'Paste Calib Data'!$A:$A,0)+(ROW()-ROW($A$2)),COLUMN())</f>
        <v>1.9701090000000001</v>
      </c>
      <c r="C7" s="10">
        <f>INDEX('Paste Calib Data'!$1:$1048576,MATCH($A$2,'Paste Calib Data'!$A:$A,0)+(ROW()-ROW($A$2)),COLUMN())</f>
        <v>4.0081519999999999</v>
      </c>
      <c r="D7" s="10">
        <f>INDEX('Paste Calib Data'!$1:$1048576,MATCH($A$2,'Paste Calib Data'!$A:$A,0)+(ROW()-ROW($A$2)),COLUMN())</f>
        <v>4.0081519999999999</v>
      </c>
      <c r="E7" s="10">
        <f>INDEX('Paste Calib Data'!$1:$1048576,MATCH($A$2,'Paste Calib Data'!$A:$A,0)+(ROW()-ROW($A$2)),COLUMN())</f>
        <v>4.0081519999999999</v>
      </c>
      <c r="F7" s="10">
        <f>INDEX('Paste Calib Data'!$1:$1048576,MATCH($A$2,'Paste Calib Data'!$A:$A,0)+(ROW()-ROW($A$2)),COLUMN())</f>
        <v>4.0081519999999999</v>
      </c>
      <c r="G7" s="10">
        <f>INDEX('Paste Calib Data'!$1:$1048576,MATCH($A$2,'Paste Calib Data'!$A:$A,0)+(ROW()-ROW($A$2)),COLUMN())</f>
        <v>5.0271739999999996</v>
      </c>
      <c r="H7" s="10">
        <f>INDEX('Paste Calib Data'!$1:$1048576,MATCH($A$2,'Paste Calib Data'!$A:$A,0)+(ROW()-ROW($A$2)),COLUMN())</f>
        <v>5.0271739999999996</v>
      </c>
      <c r="I7" s="10">
        <f>INDEX('Paste Calib Data'!$1:$1048576,MATCH($A$2,'Paste Calib Data'!$A:$A,0)+(ROW()-ROW($A$2)),COLUMN())</f>
        <v>5.0271739999999996</v>
      </c>
      <c r="J7" s="10">
        <f>INDEX('Paste Calib Data'!$1:$1048576,MATCH($A$2,'Paste Calib Data'!$A:$A,0)+(ROW()-ROW($A$2)),COLUMN())</f>
        <v>5.0271739999999996</v>
      </c>
      <c r="K7" s="10">
        <f>INDEX('Paste Calib Data'!$1:$1048576,MATCH($A$2,'Paste Calib Data'!$A:$A,0)+(ROW()-ROW($A$2)),COLUMN())</f>
        <v>5.0271739999999996</v>
      </c>
      <c r="L7" s="11">
        <f>INDEX('Paste Calib Data'!$1:$1048576,MATCH($A$2,'Paste Calib Data'!$A:$A,0)+(ROW()-ROW($A$2)),COLUMN())</f>
        <v>22.010870000000001</v>
      </c>
      <c r="M7" s="21">
        <f t="shared" si="0"/>
        <v>22.010870000000001</v>
      </c>
    </row>
    <row r="8" spans="1:13" x14ac:dyDescent="0.25">
      <c r="A8" s="7">
        <f>INDEX('Paste Calib Data'!$1:$1048576,MATCH($A$2,'Paste Calib Data'!$A:$A,0)+(ROW()-ROW($A$2)),COLUMN())</f>
        <v>1000</v>
      </c>
      <c r="B8" s="10">
        <f>INDEX('Paste Calib Data'!$1:$1048576,MATCH($A$2,'Paste Calib Data'!$A:$A,0)+(ROW()-ROW($A$2)),COLUMN())</f>
        <v>1.9701090000000001</v>
      </c>
      <c r="C8" s="10">
        <f>INDEX('Paste Calib Data'!$1:$1048576,MATCH($A$2,'Paste Calib Data'!$A:$A,0)+(ROW()-ROW($A$2)),COLUMN())</f>
        <v>4.0081519999999999</v>
      </c>
      <c r="D8" s="10">
        <f>INDEX('Paste Calib Data'!$1:$1048576,MATCH($A$2,'Paste Calib Data'!$A:$A,0)+(ROW()-ROW($A$2)),COLUMN())</f>
        <v>4.0081519999999999</v>
      </c>
      <c r="E8" s="10">
        <f>INDEX('Paste Calib Data'!$1:$1048576,MATCH($A$2,'Paste Calib Data'!$A:$A,0)+(ROW()-ROW($A$2)),COLUMN())</f>
        <v>4.0081519999999999</v>
      </c>
      <c r="F8" s="10">
        <f>INDEX('Paste Calib Data'!$1:$1048576,MATCH($A$2,'Paste Calib Data'!$A:$A,0)+(ROW()-ROW($A$2)),COLUMN())</f>
        <v>4.0081519999999999</v>
      </c>
      <c r="G8" s="10">
        <f>INDEX('Paste Calib Data'!$1:$1048576,MATCH($A$2,'Paste Calib Data'!$A:$A,0)+(ROW()-ROW($A$2)),COLUMN())</f>
        <v>5.0271739999999996</v>
      </c>
      <c r="H8" s="10">
        <f>INDEX('Paste Calib Data'!$1:$1048576,MATCH($A$2,'Paste Calib Data'!$A:$A,0)+(ROW()-ROW($A$2)),COLUMN())</f>
        <v>5.0271739999999996</v>
      </c>
      <c r="I8" s="10">
        <f>INDEX('Paste Calib Data'!$1:$1048576,MATCH($A$2,'Paste Calib Data'!$A:$A,0)+(ROW()-ROW($A$2)),COLUMN())</f>
        <v>5.0271739999999996</v>
      </c>
      <c r="J8" s="10">
        <f>INDEX('Paste Calib Data'!$1:$1048576,MATCH($A$2,'Paste Calib Data'!$A:$A,0)+(ROW()-ROW($A$2)),COLUMN())</f>
        <v>5.0271739999999996</v>
      </c>
      <c r="K8" s="10">
        <f>INDEX('Paste Calib Data'!$1:$1048576,MATCH($A$2,'Paste Calib Data'!$A:$A,0)+(ROW()-ROW($A$2)),COLUMN())</f>
        <v>5.0271739999999996</v>
      </c>
      <c r="L8" s="11">
        <f>INDEX('Paste Calib Data'!$1:$1048576,MATCH($A$2,'Paste Calib Data'!$A:$A,0)+(ROW()-ROW($A$2)),COLUMN())</f>
        <v>22.010870000000001</v>
      </c>
      <c r="M8" s="21">
        <f t="shared" si="0"/>
        <v>22.010870000000001</v>
      </c>
    </row>
    <row r="9" spans="1:13" x14ac:dyDescent="0.25">
      <c r="A9" s="7">
        <f>INDEX('Paste Calib Data'!$1:$1048576,MATCH($A$2,'Paste Calib Data'!$A:$A,0)+(ROW()-ROW($A$2)),COLUMN())</f>
        <v>1200</v>
      </c>
      <c r="B9" s="10">
        <f>INDEX('Paste Calib Data'!$1:$1048576,MATCH($A$2,'Paste Calib Data'!$A:$A,0)+(ROW()-ROW($A$2)),COLUMN())</f>
        <v>1.9701090000000001</v>
      </c>
      <c r="C9" s="10">
        <f>INDEX('Paste Calib Data'!$1:$1048576,MATCH($A$2,'Paste Calib Data'!$A:$A,0)+(ROW()-ROW($A$2)),COLUMN())</f>
        <v>4.0081519999999999</v>
      </c>
      <c r="D9" s="10">
        <f>INDEX('Paste Calib Data'!$1:$1048576,MATCH($A$2,'Paste Calib Data'!$A:$A,0)+(ROW()-ROW($A$2)),COLUMN())</f>
        <v>4.0081519999999999</v>
      </c>
      <c r="E9" s="10">
        <f>INDEX('Paste Calib Data'!$1:$1048576,MATCH($A$2,'Paste Calib Data'!$A:$A,0)+(ROW()-ROW($A$2)),COLUMN())</f>
        <v>4.0081519999999999</v>
      </c>
      <c r="F9" s="10">
        <f>INDEX('Paste Calib Data'!$1:$1048576,MATCH($A$2,'Paste Calib Data'!$A:$A,0)+(ROW()-ROW($A$2)),COLUMN())</f>
        <v>4.0081519999999999</v>
      </c>
      <c r="G9" s="10">
        <f>INDEX('Paste Calib Data'!$1:$1048576,MATCH($A$2,'Paste Calib Data'!$A:$A,0)+(ROW()-ROW($A$2)),COLUMN())</f>
        <v>5.0271739999999996</v>
      </c>
      <c r="H9" s="10">
        <f>INDEX('Paste Calib Data'!$1:$1048576,MATCH($A$2,'Paste Calib Data'!$A:$A,0)+(ROW()-ROW($A$2)),COLUMN())</f>
        <v>5.0271739999999996</v>
      </c>
      <c r="I9" s="10">
        <f>INDEX('Paste Calib Data'!$1:$1048576,MATCH($A$2,'Paste Calib Data'!$A:$A,0)+(ROW()-ROW($A$2)),COLUMN())</f>
        <v>5.0271739999999996</v>
      </c>
      <c r="J9" s="10">
        <f>INDEX('Paste Calib Data'!$1:$1048576,MATCH($A$2,'Paste Calib Data'!$A:$A,0)+(ROW()-ROW($A$2)),COLUMN())</f>
        <v>5.0271739999999996</v>
      </c>
      <c r="K9" s="10">
        <f>INDEX('Paste Calib Data'!$1:$1048576,MATCH($A$2,'Paste Calib Data'!$A:$A,0)+(ROW()-ROW($A$2)),COLUMN())</f>
        <v>5.0271739999999996</v>
      </c>
      <c r="L9" s="11">
        <f>INDEX('Paste Calib Data'!$1:$1048576,MATCH($A$2,'Paste Calib Data'!$A:$A,0)+(ROW()-ROW($A$2)),COLUMN())</f>
        <v>9.9864130000000007</v>
      </c>
      <c r="M9" s="21">
        <f t="shared" si="0"/>
        <v>9.9864130000000007</v>
      </c>
    </row>
    <row r="10" spans="1:13" x14ac:dyDescent="0.25">
      <c r="A10" s="7">
        <f>INDEX('Paste Calib Data'!$1:$1048576,MATCH($A$2,'Paste Calib Data'!$A:$A,0)+(ROW()-ROW($A$2)),COLUMN())</f>
        <v>1400</v>
      </c>
      <c r="B10" s="10">
        <f>INDEX('Paste Calib Data'!$1:$1048576,MATCH($A$2,'Paste Calib Data'!$A:$A,0)+(ROW()-ROW($A$2)),COLUMN())</f>
        <v>1.9701090000000001</v>
      </c>
      <c r="C10" s="10">
        <f>INDEX('Paste Calib Data'!$1:$1048576,MATCH($A$2,'Paste Calib Data'!$A:$A,0)+(ROW()-ROW($A$2)),COLUMN())</f>
        <v>3.5326089999999999</v>
      </c>
      <c r="D10" s="10">
        <f>INDEX('Paste Calib Data'!$1:$1048576,MATCH($A$2,'Paste Calib Data'!$A:$A,0)+(ROW()-ROW($A$2)),COLUMN())</f>
        <v>4.0081519999999999</v>
      </c>
      <c r="E10" s="10">
        <f>INDEX('Paste Calib Data'!$1:$1048576,MATCH($A$2,'Paste Calib Data'!$A:$A,0)+(ROW()-ROW($A$2)),COLUMN())</f>
        <v>5.0271739999999996</v>
      </c>
      <c r="F10" s="10">
        <f>INDEX('Paste Calib Data'!$1:$1048576,MATCH($A$2,'Paste Calib Data'!$A:$A,0)+(ROW()-ROW($A$2)),COLUMN())</f>
        <v>5.0271739999999996</v>
      </c>
      <c r="G10" s="10">
        <f>INDEX('Paste Calib Data'!$1:$1048576,MATCH($A$2,'Paste Calib Data'!$A:$A,0)+(ROW()-ROW($A$2)),COLUMN())</f>
        <v>5.0271739999999996</v>
      </c>
      <c r="H10" s="10">
        <f>INDEX('Paste Calib Data'!$1:$1048576,MATCH($A$2,'Paste Calib Data'!$A:$A,0)+(ROW()-ROW($A$2)),COLUMN())</f>
        <v>5.0271739999999996</v>
      </c>
      <c r="I10" s="10">
        <f>INDEX('Paste Calib Data'!$1:$1048576,MATCH($A$2,'Paste Calib Data'!$A:$A,0)+(ROW()-ROW($A$2)),COLUMN())</f>
        <v>5.0271739999999996</v>
      </c>
      <c r="J10" s="10">
        <f>INDEX('Paste Calib Data'!$1:$1048576,MATCH($A$2,'Paste Calib Data'!$A:$A,0)+(ROW()-ROW($A$2)),COLUMN())</f>
        <v>5.9782609999999998</v>
      </c>
      <c r="K10" s="10">
        <f>INDEX('Paste Calib Data'!$1:$1048576,MATCH($A$2,'Paste Calib Data'!$A:$A,0)+(ROW()-ROW($A$2)),COLUMN())</f>
        <v>8.0163049999999991</v>
      </c>
      <c r="L10" s="11">
        <f>INDEX('Paste Calib Data'!$1:$1048576,MATCH($A$2,'Paste Calib Data'!$A:$A,0)+(ROW()-ROW($A$2)),COLUMN())</f>
        <v>9.9864130000000007</v>
      </c>
      <c r="M10" s="21">
        <f t="shared" si="0"/>
        <v>9.9864130000000007</v>
      </c>
    </row>
    <row r="11" spans="1:13" x14ac:dyDescent="0.25">
      <c r="A11" s="7">
        <f>INDEX('Paste Calib Data'!$1:$1048576,MATCH($A$2,'Paste Calib Data'!$A:$A,0)+(ROW()-ROW($A$2)),COLUMN())</f>
        <v>1600</v>
      </c>
      <c r="B11" s="10">
        <f>INDEX('Paste Calib Data'!$1:$1048576,MATCH($A$2,'Paste Calib Data'!$A:$A,0)+(ROW()-ROW($A$2)),COLUMN())</f>
        <v>1.9701090000000001</v>
      </c>
      <c r="C11" s="10">
        <f>INDEX('Paste Calib Data'!$1:$1048576,MATCH($A$2,'Paste Calib Data'!$A:$A,0)+(ROW()-ROW($A$2)),COLUMN())</f>
        <v>3.5326089999999999</v>
      </c>
      <c r="D11" s="10">
        <f>INDEX('Paste Calib Data'!$1:$1048576,MATCH($A$2,'Paste Calib Data'!$A:$A,0)+(ROW()-ROW($A$2)),COLUMN())</f>
        <v>4.0081519999999999</v>
      </c>
      <c r="E11" s="10">
        <f>INDEX('Paste Calib Data'!$1:$1048576,MATCH($A$2,'Paste Calib Data'!$A:$A,0)+(ROW()-ROW($A$2)),COLUMN())</f>
        <v>5.0271739999999996</v>
      </c>
      <c r="F11" s="10">
        <f>INDEX('Paste Calib Data'!$1:$1048576,MATCH($A$2,'Paste Calib Data'!$A:$A,0)+(ROW()-ROW($A$2)),COLUMN())</f>
        <v>5.0271739999999996</v>
      </c>
      <c r="G11" s="10">
        <f>INDEX('Paste Calib Data'!$1:$1048576,MATCH($A$2,'Paste Calib Data'!$A:$A,0)+(ROW()-ROW($A$2)),COLUMN())</f>
        <v>5.0271739999999996</v>
      </c>
      <c r="H11" s="10">
        <f>INDEX('Paste Calib Data'!$1:$1048576,MATCH($A$2,'Paste Calib Data'!$A:$A,0)+(ROW()-ROW($A$2)),COLUMN())</f>
        <v>5.0271739999999996</v>
      </c>
      <c r="I11" s="10">
        <f>INDEX('Paste Calib Data'!$1:$1048576,MATCH($A$2,'Paste Calib Data'!$A:$A,0)+(ROW()-ROW($A$2)),COLUMN())</f>
        <v>5.0271739999999996</v>
      </c>
      <c r="J11" s="10">
        <f>INDEX('Paste Calib Data'!$1:$1048576,MATCH($A$2,'Paste Calib Data'!$A:$A,0)+(ROW()-ROW($A$2)),COLUMN())</f>
        <v>5.9782609999999998</v>
      </c>
      <c r="K11" s="10">
        <f>INDEX('Paste Calib Data'!$1:$1048576,MATCH($A$2,'Paste Calib Data'!$A:$A,0)+(ROW()-ROW($A$2)),COLUMN())</f>
        <v>8.0163049999999991</v>
      </c>
      <c r="L11" s="11">
        <f>INDEX('Paste Calib Data'!$1:$1048576,MATCH($A$2,'Paste Calib Data'!$A:$A,0)+(ROW()-ROW($A$2)),COLUMN())</f>
        <v>9.9864130000000007</v>
      </c>
      <c r="M11" s="21">
        <f t="shared" si="0"/>
        <v>9.9864130000000007</v>
      </c>
    </row>
    <row r="12" spans="1:13" x14ac:dyDescent="0.25">
      <c r="A12" s="7">
        <f>INDEX('Paste Calib Data'!$1:$1048576,MATCH($A$2,'Paste Calib Data'!$A:$A,0)+(ROW()-ROW($A$2)),COLUMN())</f>
        <v>1800</v>
      </c>
      <c r="B12" s="10">
        <f>INDEX('Paste Calib Data'!$1:$1048576,MATCH($A$2,'Paste Calib Data'!$A:$A,0)+(ROW()-ROW($A$2)),COLUMN())</f>
        <v>1.9701090000000001</v>
      </c>
      <c r="C12" s="10">
        <f>INDEX('Paste Calib Data'!$1:$1048576,MATCH($A$2,'Paste Calib Data'!$A:$A,0)+(ROW()-ROW($A$2)),COLUMN())</f>
        <v>3.5326089999999999</v>
      </c>
      <c r="D12" s="10">
        <f>INDEX('Paste Calib Data'!$1:$1048576,MATCH($A$2,'Paste Calib Data'!$A:$A,0)+(ROW()-ROW($A$2)),COLUMN())</f>
        <v>4.0081519999999999</v>
      </c>
      <c r="E12" s="10">
        <f>INDEX('Paste Calib Data'!$1:$1048576,MATCH($A$2,'Paste Calib Data'!$A:$A,0)+(ROW()-ROW($A$2)),COLUMN())</f>
        <v>5.0271739999999996</v>
      </c>
      <c r="F12" s="10">
        <f>INDEX('Paste Calib Data'!$1:$1048576,MATCH($A$2,'Paste Calib Data'!$A:$A,0)+(ROW()-ROW($A$2)),COLUMN())</f>
        <v>5.0271739999999996</v>
      </c>
      <c r="G12" s="10">
        <f>INDEX('Paste Calib Data'!$1:$1048576,MATCH($A$2,'Paste Calib Data'!$A:$A,0)+(ROW()-ROW($A$2)),COLUMN())</f>
        <v>5.0271739999999996</v>
      </c>
      <c r="H12" s="10">
        <f>INDEX('Paste Calib Data'!$1:$1048576,MATCH($A$2,'Paste Calib Data'!$A:$A,0)+(ROW()-ROW($A$2)),COLUMN())</f>
        <v>5.0271739999999996</v>
      </c>
      <c r="I12" s="10">
        <f>INDEX('Paste Calib Data'!$1:$1048576,MATCH($A$2,'Paste Calib Data'!$A:$A,0)+(ROW()-ROW($A$2)),COLUMN())</f>
        <v>5.0271739999999996</v>
      </c>
      <c r="J12" s="10">
        <f>INDEX('Paste Calib Data'!$1:$1048576,MATCH($A$2,'Paste Calib Data'!$A:$A,0)+(ROW()-ROW($A$2)),COLUMN())</f>
        <v>5.9782609999999998</v>
      </c>
      <c r="K12" s="10">
        <f>INDEX('Paste Calib Data'!$1:$1048576,MATCH($A$2,'Paste Calib Data'!$A:$A,0)+(ROW()-ROW($A$2)),COLUMN())</f>
        <v>8.0163049999999991</v>
      </c>
      <c r="L12" s="11">
        <f>INDEX('Paste Calib Data'!$1:$1048576,MATCH($A$2,'Paste Calib Data'!$A:$A,0)+(ROW()-ROW($A$2)),COLUMN())</f>
        <v>9.9864130000000007</v>
      </c>
      <c r="M12" s="21">
        <f t="shared" si="0"/>
        <v>9.9864130000000007</v>
      </c>
    </row>
    <row r="13" spans="1:13" x14ac:dyDescent="0.25">
      <c r="A13" s="7">
        <f>INDEX('Paste Calib Data'!$1:$1048576,MATCH($A$2,'Paste Calib Data'!$A:$A,0)+(ROW()-ROW($A$2)),COLUMN())</f>
        <v>2000</v>
      </c>
      <c r="B13" s="10">
        <f>INDEX('Paste Calib Data'!$1:$1048576,MATCH($A$2,'Paste Calib Data'!$A:$A,0)+(ROW()-ROW($A$2)),COLUMN())</f>
        <v>1.9701090000000001</v>
      </c>
      <c r="C13" s="10">
        <f>INDEX('Paste Calib Data'!$1:$1048576,MATCH($A$2,'Paste Calib Data'!$A:$A,0)+(ROW()-ROW($A$2)),COLUMN())</f>
        <v>3.5326089999999999</v>
      </c>
      <c r="D13" s="10">
        <f>INDEX('Paste Calib Data'!$1:$1048576,MATCH($A$2,'Paste Calib Data'!$A:$A,0)+(ROW()-ROW($A$2)),COLUMN())</f>
        <v>4.0081519999999999</v>
      </c>
      <c r="E13" s="10">
        <f>INDEX('Paste Calib Data'!$1:$1048576,MATCH($A$2,'Paste Calib Data'!$A:$A,0)+(ROW()-ROW($A$2)),COLUMN())</f>
        <v>5.0271739999999996</v>
      </c>
      <c r="F13" s="10">
        <f>INDEX('Paste Calib Data'!$1:$1048576,MATCH($A$2,'Paste Calib Data'!$A:$A,0)+(ROW()-ROW($A$2)),COLUMN())</f>
        <v>5.9782609999999998</v>
      </c>
      <c r="G13" s="10">
        <f>INDEX('Paste Calib Data'!$1:$1048576,MATCH($A$2,'Paste Calib Data'!$A:$A,0)+(ROW()-ROW($A$2)),COLUMN())</f>
        <v>5.9782609999999998</v>
      </c>
      <c r="H13" s="10">
        <f>INDEX('Paste Calib Data'!$1:$1048576,MATCH($A$2,'Paste Calib Data'!$A:$A,0)+(ROW()-ROW($A$2)),COLUMN())</f>
        <v>5.9782609999999998</v>
      </c>
      <c r="I13" s="10">
        <f>INDEX('Paste Calib Data'!$1:$1048576,MATCH($A$2,'Paste Calib Data'!$A:$A,0)+(ROW()-ROW($A$2)),COLUMN())</f>
        <v>5.9782609999999998</v>
      </c>
      <c r="J13" s="10">
        <f>INDEX('Paste Calib Data'!$1:$1048576,MATCH($A$2,'Paste Calib Data'!$A:$A,0)+(ROW()-ROW($A$2)),COLUMN())</f>
        <v>5.9782609999999998</v>
      </c>
      <c r="K13" s="10">
        <f>INDEX('Paste Calib Data'!$1:$1048576,MATCH($A$2,'Paste Calib Data'!$A:$A,0)+(ROW()-ROW($A$2)),COLUMN())</f>
        <v>8.0163049999999991</v>
      </c>
      <c r="L13" s="11">
        <f>INDEX('Paste Calib Data'!$1:$1048576,MATCH($A$2,'Paste Calib Data'!$A:$A,0)+(ROW()-ROW($A$2)),COLUMN())</f>
        <v>9.9864130000000007</v>
      </c>
      <c r="M13" s="21">
        <f t="shared" si="0"/>
        <v>9.9864130000000007</v>
      </c>
    </row>
    <row r="14" spans="1:13" x14ac:dyDescent="0.25">
      <c r="A14" s="7">
        <f>INDEX('Paste Calib Data'!$1:$1048576,MATCH($A$2,'Paste Calib Data'!$A:$A,0)+(ROW()-ROW($A$2)),COLUMN())</f>
        <v>2200</v>
      </c>
      <c r="B14" s="10">
        <f>INDEX('Paste Calib Data'!$1:$1048576,MATCH($A$2,'Paste Calib Data'!$A:$A,0)+(ROW()-ROW($A$2)),COLUMN())</f>
        <v>1.9701090000000001</v>
      </c>
      <c r="C14" s="10">
        <f>INDEX('Paste Calib Data'!$1:$1048576,MATCH($A$2,'Paste Calib Data'!$A:$A,0)+(ROW()-ROW($A$2)),COLUMN())</f>
        <v>3.5326089999999999</v>
      </c>
      <c r="D14" s="10">
        <f>INDEX('Paste Calib Data'!$1:$1048576,MATCH($A$2,'Paste Calib Data'!$A:$A,0)+(ROW()-ROW($A$2)),COLUMN())</f>
        <v>4.0081519999999999</v>
      </c>
      <c r="E14" s="10">
        <f>INDEX('Paste Calib Data'!$1:$1048576,MATCH($A$2,'Paste Calib Data'!$A:$A,0)+(ROW()-ROW($A$2)),COLUMN())</f>
        <v>5.0271739999999996</v>
      </c>
      <c r="F14" s="10">
        <f>INDEX('Paste Calib Data'!$1:$1048576,MATCH($A$2,'Paste Calib Data'!$A:$A,0)+(ROW()-ROW($A$2)),COLUMN())</f>
        <v>5.9782609999999998</v>
      </c>
      <c r="G14" s="10">
        <f>INDEX('Paste Calib Data'!$1:$1048576,MATCH($A$2,'Paste Calib Data'!$A:$A,0)+(ROW()-ROW($A$2)),COLUMN())</f>
        <v>8.0163049999999991</v>
      </c>
      <c r="H14" s="10">
        <f>INDEX('Paste Calib Data'!$1:$1048576,MATCH($A$2,'Paste Calib Data'!$A:$A,0)+(ROW()-ROW($A$2)),COLUMN())</f>
        <v>8.0163049999999991</v>
      </c>
      <c r="I14" s="10">
        <f>INDEX('Paste Calib Data'!$1:$1048576,MATCH($A$2,'Paste Calib Data'!$A:$A,0)+(ROW()-ROW($A$2)),COLUMN())</f>
        <v>8.0163049999999991</v>
      </c>
      <c r="J14" s="10">
        <f>INDEX('Paste Calib Data'!$1:$1048576,MATCH($A$2,'Paste Calib Data'!$A:$A,0)+(ROW()-ROW($A$2)),COLUMN())</f>
        <v>8.0163049999999991</v>
      </c>
      <c r="K14" s="10">
        <f>INDEX('Paste Calib Data'!$1:$1048576,MATCH($A$2,'Paste Calib Data'!$A:$A,0)+(ROW()-ROW($A$2)),COLUMN())</f>
        <v>8.0163049999999991</v>
      </c>
      <c r="L14" s="11">
        <f>INDEX('Paste Calib Data'!$1:$1048576,MATCH($A$2,'Paste Calib Data'!$A:$A,0)+(ROW()-ROW($A$2)),COLUMN())</f>
        <v>9.9864130000000007</v>
      </c>
      <c r="M14" s="21">
        <f t="shared" si="0"/>
        <v>9.9864130000000007</v>
      </c>
    </row>
    <row r="15" spans="1:13" x14ac:dyDescent="0.25">
      <c r="A15" s="7">
        <f>INDEX('Paste Calib Data'!$1:$1048576,MATCH($A$2,'Paste Calib Data'!$A:$A,0)+(ROW()-ROW($A$2)),COLUMN())</f>
        <v>2400</v>
      </c>
      <c r="B15" s="10">
        <f>INDEX('Paste Calib Data'!$1:$1048576,MATCH($A$2,'Paste Calib Data'!$A:$A,0)+(ROW()-ROW($A$2)),COLUMN())</f>
        <v>1.9701090000000001</v>
      </c>
      <c r="C15" s="10">
        <f>INDEX('Paste Calib Data'!$1:$1048576,MATCH($A$2,'Paste Calib Data'!$A:$A,0)+(ROW()-ROW($A$2)),COLUMN())</f>
        <v>3.5326089999999999</v>
      </c>
      <c r="D15" s="10">
        <f>INDEX('Paste Calib Data'!$1:$1048576,MATCH($A$2,'Paste Calib Data'!$A:$A,0)+(ROW()-ROW($A$2)),COLUMN())</f>
        <v>4.0081519999999999</v>
      </c>
      <c r="E15" s="10">
        <f>INDEX('Paste Calib Data'!$1:$1048576,MATCH($A$2,'Paste Calib Data'!$A:$A,0)+(ROW()-ROW($A$2)),COLUMN())</f>
        <v>5.0271739999999996</v>
      </c>
      <c r="F15" s="10">
        <f>INDEX('Paste Calib Data'!$1:$1048576,MATCH($A$2,'Paste Calib Data'!$A:$A,0)+(ROW()-ROW($A$2)),COLUMN())</f>
        <v>5.9782609999999998</v>
      </c>
      <c r="G15" s="10">
        <f>INDEX('Paste Calib Data'!$1:$1048576,MATCH($A$2,'Paste Calib Data'!$A:$A,0)+(ROW()-ROW($A$2)),COLUMN())</f>
        <v>8.0163049999999991</v>
      </c>
      <c r="H15" s="10">
        <f>INDEX('Paste Calib Data'!$1:$1048576,MATCH($A$2,'Paste Calib Data'!$A:$A,0)+(ROW()-ROW($A$2)),COLUMN())</f>
        <v>8.0163049999999991</v>
      </c>
      <c r="I15" s="10">
        <f>INDEX('Paste Calib Data'!$1:$1048576,MATCH($A$2,'Paste Calib Data'!$A:$A,0)+(ROW()-ROW($A$2)),COLUMN())</f>
        <v>8.0163049999999991</v>
      </c>
      <c r="J15" s="10">
        <f>INDEX('Paste Calib Data'!$1:$1048576,MATCH($A$2,'Paste Calib Data'!$A:$A,0)+(ROW()-ROW($A$2)),COLUMN())</f>
        <v>8.0163049999999991</v>
      </c>
      <c r="K15" s="10">
        <f>INDEX('Paste Calib Data'!$1:$1048576,MATCH($A$2,'Paste Calib Data'!$A:$A,0)+(ROW()-ROW($A$2)),COLUMN())</f>
        <v>8.0163049999999991</v>
      </c>
      <c r="L15" s="11">
        <f>INDEX('Paste Calib Data'!$1:$1048576,MATCH($A$2,'Paste Calib Data'!$A:$A,0)+(ROW()-ROW($A$2)),COLUMN())</f>
        <v>9.9864130000000007</v>
      </c>
      <c r="M15" s="21">
        <f t="shared" si="0"/>
        <v>9.9864130000000007</v>
      </c>
    </row>
    <row r="16" spans="1:13" x14ac:dyDescent="0.25">
      <c r="A16" s="7">
        <f>INDEX('Paste Calib Data'!$1:$1048576,MATCH($A$2,'Paste Calib Data'!$A:$A,0)+(ROW()-ROW($A$2)),COLUMN())</f>
        <v>2600</v>
      </c>
      <c r="B16" s="10">
        <f>INDEX('Paste Calib Data'!$1:$1048576,MATCH($A$2,'Paste Calib Data'!$A:$A,0)+(ROW()-ROW($A$2)),COLUMN())</f>
        <v>1.9701090000000001</v>
      </c>
      <c r="C16" s="10">
        <f>INDEX('Paste Calib Data'!$1:$1048576,MATCH($A$2,'Paste Calib Data'!$A:$A,0)+(ROW()-ROW($A$2)),COLUMN())</f>
        <v>5.0271739999999996</v>
      </c>
      <c r="D16" s="10">
        <f>INDEX('Paste Calib Data'!$1:$1048576,MATCH($A$2,'Paste Calib Data'!$A:$A,0)+(ROW()-ROW($A$2)),COLUMN())</f>
        <v>5.0271739999999996</v>
      </c>
      <c r="E16" s="10">
        <f>INDEX('Paste Calib Data'!$1:$1048576,MATCH($A$2,'Paste Calib Data'!$A:$A,0)+(ROW()-ROW($A$2)),COLUMN())</f>
        <v>5.0271739999999996</v>
      </c>
      <c r="F16" s="10">
        <f>INDEX('Paste Calib Data'!$1:$1048576,MATCH($A$2,'Paste Calib Data'!$A:$A,0)+(ROW()-ROW($A$2)),COLUMN())</f>
        <v>5.9782609999999998</v>
      </c>
      <c r="G16" s="10">
        <f>INDEX('Paste Calib Data'!$1:$1048576,MATCH($A$2,'Paste Calib Data'!$A:$A,0)+(ROW()-ROW($A$2)),COLUMN())</f>
        <v>8.0163049999999991</v>
      </c>
      <c r="H16" s="10">
        <f>INDEX('Paste Calib Data'!$1:$1048576,MATCH($A$2,'Paste Calib Data'!$A:$A,0)+(ROW()-ROW($A$2)),COLUMN())</f>
        <v>8.0163049999999991</v>
      </c>
      <c r="I16" s="10">
        <f>INDEX('Paste Calib Data'!$1:$1048576,MATCH($A$2,'Paste Calib Data'!$A:$A,0)+(ROW()-ROW($A$2)),COLUMN())</f>
        <v>8.0163049999999991</v>
      </c>
      <c r="J16" s="10">
        <f>INDEX('Paste Calib Data'!$1:$1048576,MATCH($A$2,'Paste Calib Data'!$A:$A,0)+(ROW()-ROW($A$2)),COLUMN())</f>
        <v>8.0163049999999991</v>
      </c>
      <c r="K16" s="10">
        <f>INDEX('Paste Calib Data'!$1:$1048576,MATCH($A$2,'Paste Calib Data'!$A:$A,0)+(ROW()-ROW($A$2)),COLUMN())</f>
        <v>8.0163049999999991</v>
      </c>
      <c r="L16" s="11">
        <f>INDEX('Paste Calib Data'!$1:$1048576,MATCH($A$2,'Paste Calib Data'!$A:$A,0)+(ROW()-ROW($A$2)),COLUMN())</f>
        <v>9.9864130000000007</v>
      </c>
      <c r="M16" s="21">
        <f t="shared" si="0"/>
        <v>9.9864130000000007</v>
      </c>
    </row>
    <row r="17" spans="1:13" x14ac:dyDescent="0.25">
      <c r="A17" s="12">
        <f>INDEX('Paste Calib Data'!$1:$1048576,MATCH($A$2,'Paste Calib Data'!$A:$A,0)+(ROW()-ROW($A$2)),COLUMN())</f>
        <v>3000</v>
      </c>
      <c r="B17" s="13">
        <f>INDEX('Paste Calib Data'!$1:$1048576,MATCH($A$2,'Paste Calib Data'!$A:$A,0)+(ROW()-ROW($A$2)),COLUMN())</f>
        <v>1.9701090000000001</v>
      </c>
      <c r="C17" s="13">
        <f>INDEX('Paste Calib Data'!$1:$1048576,MATCH($A$2,'Paste Calib Data'!$A:$A,0)+(ROW()-ROW($A$2)),COLUMN())</f>
        <v>5.9782609999999998</v>
      </c>
      <c r="D17" s="13">
        <f>INDEX('Paste Calib Data'!$1:$1048576,MATCH($A$2,'Paste Calib Data'!$A:$A,0)+(ROW()-ROW($A$2)),COLUMN())</f>
        <v>5.9782609999999998</v>
      </c>
      <c r="E17" s="13">
        <f>INDEX('Paste Calib Data'!$1:$1048576,MATCH($A$2,'Paste Calib Data'!$A:$A,0)+(ROW()-ROW($A$2)),COLUMN())</f>
        <v>5.9782609999999998</v>
      </c>
      <c r="F17" s="13">
        <f>INDEX('Paste Calib Data'!$1:$1048576,MATCH($A$2,'Paste Calib Data'!$A:$A,0)+(ROW()-ROW($A$2)),COLUMN())</f>
        <v>5.9782609999999998</v>
      </c>
      <c r="G17" s="13">
        <f>INDEX('Paste Calib Data'!$1:$1048576,MATCH($A$2,'Paste Calib Data'!$A:$A,0)+(ROW()-ROW($A$2)),COLUMN())</f>
        <v>8.0163049999999991</v>
      </c>
      <c r="H17" s="13">
        <f>INDEX('Paste Calib Data'!$1:$1048576,MATCH($A$2,'Paste Calib Data'!$A:$A,0)+(ROW()-ROW($A$2)),COLUMN())</f>
        <v>8.0163049999999991</v>
      </c>
      <c r="I17" s="13">
        <f>INDEX('Paste Calib Data'!$1:$1048576,MATCH($A$2,'Paste Calib Data'!$A:$A,0)+(ROW()-ROW($A$2)),COLUMN())</f>
        <v>8.0163049999999991</v>
      </c>
      <c r="J17" s="13">
        <f>INDEX('Paste Calib Data'!$1:$1048576,MATCH($A$2,'Paste Calib Data'!$A:$A,0)+(ROW()-ROW($A$2)),COLUMN())</f>
        <v>8.0163049999999991</v>
      </c>
      <c r="K17" s="13">
        <f>INDEX('Paste Calib Data'!$1:$1048576,MATCH($A$2,'Paste Calib Data'!$A:$A,0)+(ROW()-ROW($A$2)),COLUMN())</f>
        <v>8.0163049999999991</v>
      </c>
      <c r="L17" s="14">
        <f>INDEX('Paste Calib Data'!$1:$1048576,MATCH($A$2,'Paste Calib Data'!$A:$A,0)+(ROW()-ROW($A$2)),COLUMN())</f>
        <v>22.010870000000001</v>
      </c>
      <c r="M17" s="21">
        <f>L17</f>
        <v>22.010870000000001</v>
      </c>
    </row>
    <row r="18" spans="1:13" x14ac:dyDescent="0.25">
      <c r="A18" s="20">
        <f>A17+1</f>
        <v>3001</v>
      </c>
      <c r="B18" s="21">
        <f>B17</f>
        <v>1.9701090000000001</v>
      </c>
      <c r="C18" s="21">
        <f t="shared" ref="C18:M18" si="1">C17</f>
        <v>5.9782609999999998</v>
      </c>
      <c r="D18" s="21">
        <f t="shared" si="1"/>
        <v>5.9782609999999998</v>
      </c>
      <c r="E18" s="21">
        <f t="shared" si="1"/>
        <v>5.9782609999999998</v>
      </c>
      <c r="F18" s="21">
        <f t="shared" si="1"/>
        <v>5.9782609999999998</v>
      </c>
      <c r="G18" s="21">
        <f t="shared" si="1"/>
        <v>8.0163049999999991</v>
      </c>
      <c r="H18" s="21">
        <f t="shared" si="1"/>
        <v>8.0163049999999991</v>
      </c>
      <c r="I18" s="21">
        <f t="shared" si="1"/>
        <v>8.0163049999999991</v>
      </c>
      <c r="J18" s="21">
        <f t="shared" si="1"/>
        <v>8.0163049999999991</v>
      </c>
      <c r="K18" s="21">
        <f t="shared" si="1"/>
        <v>8.0163049999999991</v>
      </c>
      <c r="L18" s="21">
        <f t="shared" si="1"/>
        <v>22.010870000000001</v>
      </c>
      <c r="M18" s="21">
        <f t="shared" si="1"/>
        <v>22.010870000000001</v>
      </c>
    </row>
    <row r="20" spans="1:13" x14ac:dyDescent="0.25">
      <c r="A20" s="6" t="s">
        <v>72</v>
      </c>
      <c r="B20" s="71" t="str">
        <f>INDEX('Paste Calib Data'!$1:$1048576,MATCH($A$20,'Paste Calib Data'!$A:$A,0)+(ROW()-ROW($A$20)),COLUMN())</f>
        <v>Pilot Quantity, Coolant Temp Multiplier</v>
      </c>
      <c r="C20" s="71"/>
      <c r="D20" s="71"/>
      <c r="E20" s="71"/>
      <c r="F20" s="71"/>
      <c r="G20" s="71"/>
      <c r="H20" s="71"/>
      <c r="I20" s="72"/>
    </row>
    <row r="21" spans="1:13" x14ac:dyDescent="0.25">
      <c r="A21" s="7"/>
      <c r="B21" s="8" t="str">
        <f>INDEX('Paste Calib Data'!$1:$1048576,MATCH($A$20,'Paste Calib Data'!$A:$A,0)+(ROW()-ROW($A$20)),COLUMN())</f>
        <v>IAT °F</v>
      </c>
      <c r="C21" s="8"/>
      <c r="D21" s="8"/>
      <c r="E21" s="8"/>
      <c r="F21" s="8"/>
      <c r="G21" s="8"/>
      <c r="H21" s="8"/>
      <c r="I21" s="9"/>
    </row>
    <row r="22" spans="1:13" x14ac:dyDescent="0.25">
      <c r="A22" s="7" t="str">
        <f>INDEX('Paste Calib Data'!$1:$1048576,MATCH($A$20,'Paste Calib Data'!$A:$A,0)+(ROW()-ROW($A$20)),COLUMN())</f>
        <v>ECT °F</v>
      </c>
      <c r="B22" s="8">
        <f>INDEX('Paste Calib Data'!$1:$1048576,MATCH($A$20,'Paste Calib Data'!$A:$A,0)+(ROW()-ROW($A$20)),COLUMN())</f>
        <v>-40</v>
      </c>
      <c r="C22" s="8">
        <f>INDEX('Paste Calib Data'!$1:$1048576,MATCH($A$20,'Paste Calib Data'!$A:$A,0)+(ROW()-ROW($A$20)),COLUMN())</f>
        <v>-20</v>
      </c>
      <c r="D22" s="8">
        <f>INDEX('Paste Calib Data'!$1:$1048576,MATCH($A$20,'Paste Calib Data'!$A:$A,0)+(ROW()-ROW($A$20)),COLUMN())</f>
        <v>0</v>
      </c>
      <c r="E22" s="8">
        <f>INDEX('Paste Calib Data'!$1:$1048576,MATCH($A$20,'Paste Calib Data'!$A:$A,0)+(ROW()-ROW($A$20)),COLUMN())</f>
        <v>40</v>
      </c>
      <c r="F22" s="8">
        <f>INDEX('Paste Calib Data'!$1:$1048576,MATCH($A$20,'Paste Calib Data'!$A:$A,0)+(ROW()-ROW($A$20)),COLUMN())</f>
        <v>55</v>
      </c>
      <c r="G22" s="8">
        <f>INDEX('Paste Calib Data'!$1:$1048576,MATCH($A$20,'Paste Calib Data'!$A:$A,0)+(ROW()-ROW($A$20)),COLUMN())</f>
        <v>60</v>
      </c>
      <c r="H22" s="8">
        <f>INDEX('Paste Calib Data'!$1:$1048576,MATCH($A$20,'Paste Calib Data'!$A:$A,0)+(ROW()-ROW($A$20)),COLUMN())</f>
        <v>80</v>
      </c>
      <c r="I22" s="9">
        <f>INDEX('Paste Calib Data'!$1:$1048576,MATCH($A$20,'Paste Calib Data'!$A:$A,0)+(ROW()-ROW($A$20)),COLUMN())</f>
        <v>120</v>
      </c>
      <c r="J22" s="21">
        <f>I22+1</f>
        <v>121</v>
      </c>
    </row>
    <row r="23" spans="1:13" x14ac:dyDescent="0.25">
      <c r="A23" s="7">
        <f>INDEX('Paste Calib Data'!$1:$1048576,MATCH($A$20,'Paste Calib Data'!$A:$A,0)+(ROW()-ROW($A$20)),COLUMN())</f>
        <v>-40</v>
      </c>
      <c r="B23" s="24">
        <f>INDEX('Paste Calib Data'!$1:$1048576,MATCH($A$20,'Paste Calib Data'!$A:$A,0)+(ROW()-ROW($A$20)),COLUMN())</f>
        <v>1.0000020000000001</v>
      </c>
      <c r="C23" s="24">
        <f>INDEX('Paste Calib Data'!$1:$1048576,MATCH($A$20,'Paste Calib Data'!$A:$A,0)+(ROW()-ROW($A$20)),COLUMN())</f>
        <v>1.0000020000000001</v>
      </c>
      <c r="D23" s="24">
        <f>INDEX('Paste Calib Data'!$1:$1048576,MATCH($A$20,'Paste Calib Data'!$A:$A,0)+(ROW()-ROW($A$20)),COLUMN())</f>
        <v>1.0000020000000001</v>
      </c>
      <c r="E23" s="24">
        <f>INDEX('Paste Calib Data'!$1:$1048576,MATCH($A$20,'Paste Calib Data'!$A:$A,0)+(ROW()-ROW($A$20)),COLUMN())</f>
        <v>1.0000020000000001</v>
      </c>
      <c r="F23" s="24">
        <f>INDEX('Paste Calib Data'!$1:$1048576,MATCH($A$20,'Paste Calib Data'!$A:$A,0)+(ROW()-ROW($A$20)),COLUMN())</f>
        <v>1.0700700000000001</v>
      </c>
      <c r="G23" s="24">
        <f>INDEX('Paste Calib Data'!$1:$1048576,MATCH($A$20,'Paste Calib Data'!$A:$A,0)+(ROW()-ROW($A$20)),COLUMN())</f>
        <v>1.1000989999999999</v>
      </c>
      <c r="H23" s="24">
        <f>INDEX('Paste Calib Data'!$1:$1048576,MATCH($A$20,'Paste Calib Data'!$A:$A,0)+(ROW()-ROW($A$20)),COLUMN())</f>
        <v>1.5000020000000001</v>
      </c>
      <c r="I23" s="25">
        <f>INDEX('Paste Calib Data'!$1:$1048576,MATCH($A$20,'Paste Calib Data'!$A:$A,0)+(ROW()-ROW($A$20)),COLUMN())</f>
        <v>5.0000080000000002</v>
      </c>
      <c r="J23" s="21">
        <f t="shared" ref="J23:J30" si="2">I23</f>
        <v>5.0000080000000002</v>
      </c>
    </row>
    <row r="24" spans="1:13" x14ac:dyDescent="0.25">
      <c r="A24" s="7">
        <f>INDEX('Paste Calib Data'!$1:$1048576,MATCH($A$20,'Paste Calib Data'!$A:$A,0)+(ROW()-ROW($A$20)),COLUMN())</f>
        <v>-20</v>
      </c>
      <c r="B24" s="24">
        <f>INDEX('Paste Calib Data'!$1:$1048576,MATCH($A$20,'Paste Calib Data'!$A:$A,0)+(ROW()-ROW($A$20)),COLUMN())</f>
        <v>1.0000020000000001</v>
      </c>
      <c r="C24" s="24">
        <f>INDEX('Paste Calib Data'!$1:$1048576,MATCH($A$20,'Paste Calib Data'!$A:$A,0)+(ROW()-ROW($A$20)),COLUMN())</f>
        <v>1.0000020000000001</v>
      </c>
      <c r="D24" s="24">
        <f>INDEX('Paste Calib Data'!$1:$1048576,MATCH($A$20,'Paste Calib Data'!$A:$A,0)+(ROW()-ROW($A$20)),COLUMN())</f>
        <v>1.0000020000000001</v>
      </c>
      <c r="E24" s="24">
        <f>INDEX('Paste Calib Data'!$1:$1048576,MATCH($A$20,'Paste Calib Data'!$A:$A,0)+(ROW()-ROW($A$20)),COLUMN())</f>
        <v>1.0000020000000001</v>
      </c>
      <c r="F24" s="24">
        <f>INDEX('Paste Calib Data'!$1:$1048576,MATCH($A$20,'Paste Calib Data'!$A:$A,0)+(ROW()-ROW($A$20)),COLUMN())</f>
        <v>1.0700700000000001</v>
      </c>
      <c r="G24" s="24">
        <f>INDEX('Paste Calib Data'!$1:$1048576,MATCH($A$20,'Paste Calib Data'!$A:$A,0)+(ROW()-ROW($A$20)),COLUMN())</f>
        <v>1.1000989999999999</v>
      </c>
      <c r="H24" s="24">
        <f>INDEX('Paste Calib Data'!$1:$1048576,MATCH($A$20,'Paste Calib Data'!$A:$A,0)+(ROW()-ROW($A$20)),COLUMN())</f>
        <v>1.5000020000000001</v>
      </c>
      <c r="I24" s="25">
        <f>INDEX('Paste Calib Data'!$1:$1048576,MATCH($A$20,'Paste Calib Data'!$A:$A,0)+(ROW()-ROW($A$20)),COLUMN())</f>
        <v>5.0000080000000002</v>
      </c>
      <c r="J24" s="21">
        <f t="shared" si="2"/>
        <v>5.0000080000000002</v>
      </c>
    </row>
    <row r="25" spans="1:13" x14ac:dyDescent="0.25">
      <c r="A25" s="7">
        <f>INDEX('Paste Calib Data'!$1:$1048576,MATCH($A$20,'Paste Calib Data'!$A:$A,0)+(ROW()-ROW($A$20)),COLUMN())</f>
        <v>0</v>
      </c>
      <c r="B25" s="24">
        <f>INDEX('Paste Calib Data'!$1:$1048576,MATCH($A$20,'Paste Calib Data'!$A:$A,0)+(ROW()-ROW($A$20)),COLUMN())</f>
        <v>1.0000020000000001</v>
      </c>
      <c r="C25" s="24">
        <f>INDEX('Paste Calib Data'!$1:$1048576,MATCH($A$20,'Paste Calib Data'!$A:$A,0)+(ROW()-ROW($A$20)),COLUMN())</f>
        <v>1.0000020000000001</v>
      </c>
      <c r="D25" s="24">
        <f>INDEX('Paste Calib Data'!$1:$1048576,MATCH($A$20,'Paste Calib Data'!$A:$A,0)+(ROW()-ROW($A$20)),COLUMN())</f>
        <v>1.0000020000000001</v>
      </c>
      <c r="E25" s="24">
        <f>INDEX('Paste Calib Data'!$1:$1048576,MATCH($A$20,'Paste Calib Data'!$A:$A,0)+(ROW()-ROW($A$20)),COLUMN())</f>
        <v>1.0000020000000001</v>
      </c>
      <c r="F25" s="24">
        <f>INDEX('Paste Calib Data'!$1:$1048576,MATCH($A$20,'Paste Calib Data'!$A:$A,0)+(ROW()-ROW($A$20)),COLUMN())</f>
        <v>1.0700700000000001</v>
      </c>
      <c r="G25" s="24">
        <f>INDEX('Paste Calib Data'!$1:$1048576,MATCH($A$20,'Paste Calib Data'!$A:$A,0)+(ROW()-ROW($A$20)),COLUMN())</f>
        <v>1.1000989999999999</v>
      </c>
      <c r="H25" s="24">
        <f>INDEX('Paste Calib Data'!$1:$1048576,MATCH($A$20,'Paste Calib Data'!$A:$A,0)+(ROW()-ROW($A$20)),COLUMN())</f>
        <v>1.5000020000000001</v>
      </c>
      <c r="I25" s="25">
        <f>INDEX('Paste Calib Data'!$1:$1048576,MATCH($A$20,'Paste Calib Data'!$A:$A,0)+(ROW()-ROW($A$20)),COLUMN())</f>
        <v>5.0000080000000002</v>
      </c>
      <c r="J25" s="21">
        <f t="shared" si="2"/>
        <v>5.0000080000000002</v>
      </c>
    </row>
    <row r="26" spans="1:13" x14ac:dyDescent="0.25">
      <c r="A26" s="7">
        <f>INDEX('Paste Calib Data'!$1:$1048576,MATCH($A$20,'Paste Calib Data'!$A:$A,0)+(ROW()-ROW($A$20)),COLUMN())</f>
        <v>20</v>
      </c>
      <c r="B26" s="24">
        <f>INDEX('Paste Calib Data'!$1:$1048576,MATCH($A$20,'Paste Calib Data'!$A:$A,0)+(ROW()-ROW($A$20)),COLUMN())</f>
        <v>1.0000020000000001</v>
      </c>
      <c r="C26" s="24">
        <f>INDEX('Paste Calib Data'!$1:$1048576,MATCH($A$20,'Paste Calib Data'!$A:$A,0)+(ROW()-ROW($A$20)),COLUMN())</f>
        <v>1.0000020000000001</v>
      </c>
      <c r="D26" s="24">
        <f>INDEX('Paste Calib Data'!$1:$1048576,MATCH($A$20,'Paste Calib Data'!$A:$A,0)+(ROW()-ROW($A$20)),COLUMN())</f>
        <v>1.0000020000000001</v>
      </c>
      <c r="E26" s="24">
        <f>INDEX('Paste Calib Data'!$1:$1048576,MATCH($A$20,'Paste Calib Data'!$A:$A,0)+(ROW()-ROW($A$20)),COLUMN())</f>
        <v>1.0000020000000001</v>
      </c>
      <c r="F26" s="24">
        <f>INDEX('Paste Calib Data'!$1:$1048576,MATCH($A$20,'Paste Calib Data'!$A:$A,0)+(ROW()-ROW($A$20)),COLUMN())</f>
        <v>1.0700700000000001</v>
      </c>
      <c r="G26" s="24">
        <f>INDEX('Paste Calib Data'!$1:$1048576,MATCH($A$20,'Paste Calib Data'!$A:$A,0)+(ROW()-ROW($A$20)),COLUMN())</f>
        <v>1.1000989999999999</v>
      </c>
      <c r="H26" s="24">
        <f>INDEX('Paste Calib Data'!$1:$1048576,MATCH($A$20,'Paste Calib Data'!$A:$A,0)+(ROW()-ROW($A$20)),COLUMN())</f>
        <v>1.5000020000000001</v>
      </c>
      <c r="I26" s="25">
        <f>INDEX('Paste Calib Data'!$1:$1048576,MATCH($A$20,'Paste Calib Data'!$A:$A,0)+(ROW()-ROW($A$20)),COLUMN())</f>
        <v>5.0000080000000002</v>
      </c>
      <c r="J26" s="21">
        <f t="shared" si="2"/>
        <v>5.0000080000000002</v>
      </c>
    </row>
    <row r="27" spans="1:13" x14ac:dyDescent="0.25">
      <c r="A27" s="7">
        <f>INDEX('Paste Calib Data'!$1:$1048576,MATCH($A$20,'Paste Calib Data'!$A:$A,0)+(ROW()-ROW($A$20)),COLUMN())</f>
        <v>40</v>
      </c>
      <c r="B27" s="24">
        <f>INDEX('Paste Calib Data'!$1:$1048576,MATCH($A$20,'Paste Calib Data'!$A:$A,0)+(ROW()-ROW($A$20)),COLUMN())</f>
        <v>1.0000020000000001</v>
      </c>
      <c r="C27" s="24">
        <f>INDEX('Paste Calib Data'!$1:$1048576,MATCH($A$20,'Paste Calib Data'!$A:$A,0)+(ROW()-ROW($A$20)),COLUMN())</f>
        <v>1.0000020000000001</v>
      </c>
      <c r="D27" s="24">
        <f>INDEX('Paste Calib Data'!$1:$1048576,MATCH($A$20,'Paste Calib Data'!$A:$A,0)+(ROW()-ROW($A$20)),COLUMN())</f>
        <v>1.0000020000000001</v>
      </c>
      <c r="E27" s="24">
        <f>INDEX('Paste Calib Data'!$1:$1048576,MATCH($A$20,'Paste Calib Data'!$A:$A,0)+(ROW()-ROW($A$20)),COLUMN())</f>
        <v>1.0000020000000001</v>
      </c>
      <c r="F27" s="24">
        <f>INDEX('Paste Calib Data'!$1:$1048576,MATCH($A$20,'Paste Calib Data'!$A:$A,0)+(ROW()-ROW($A$20)),COLUMN())</f>
        <v>1.149904</v>
      </c>
      <c r="G27" s="24">
        <f>INDEX('Paste Calib Data'!$1:$1048576,MATCH($A$20,'Paste Calib Data'!$A:$A,0)+(ROW()-ROW($A$20)),COLUMN())</f>
        <v>1.199953</v>
      </c>
      <c r="H27" s="24">
        <f>INDEX('Paste Calib Data'!$1:$1048576,MATCH($A$20,'Paste Calib Data'!$A:$A,0)+(ROW()-ROW($A$20)),COLUMN())</f>
        <v>1.5000020000000001</v>
      </c>
      <c r="I27" s="25">
        <f>INDEX('Paste Calib Data'!$1:$1048576,MATCH($A$20,'Paste Calib Data'!$A:$A,0)+(ROW()-ROW($A$20)),COLUMN())</f>
        <v>5.0000080000000002</v>
      </c>
      <c r="J27" s="21">
        <f t="shared" si="2"/>
        <v>5.0000080000000002</v>
      </c>
    </row>
    <row r="28" spans="1:13" x14ac:dyDescent="0.25">
      <c r="A28" s="7">
        <f>INDEX('Paste Calib Data'!$1:$1048576,MATCH($A$20,'Paste Calib Data'!$A:$A,0)+(ROW()-ROW($A$20)),COLUMN())</f>
        <v>60</v>
      </c>
      <c r="B28" s="24">
        <f>INDEX('Paste Calib Data'!$1:$1048576,MATCH($A$20,'Paste Calib Data'!$A:$A,0)+(ROW()-ROW($A$20)),COLUMN())</f>
        <v>1.0000020000000001</v>
      </c>
      <c r="C28" s="24">
        <f>INDEX('Paste Calib Data'!$1:$1048576,MATCH($A$20,'Paste Calib Data'!$A:$A,0)+(ROW()-ROW($A$20)),COLUMN())</f>
        <v>1.0000020000000001</v>
      </c>
      <c r="D28" s="24">
        <f>INDEX('Paste Calib Data'!$1:$1048576,MATCH($A$20,'Paste Calib Data'!$A:$A,0)+(ROW()-ROW($A$20)),COLUMN())</f>
        <v>1.0000020000000001</v>
      </c>
      <c r="E28" s="24">
        <f>INDEX('Paste Calib Data'!$1:$1048576,MATCH($A$20,'Paste Calib Data'!$A:$A,0)+(ROW()-ROW($A$20)),COLUMN())</f>
        <v>1.0000020000000001</v>
      </c>
      <c r="F28" s="24">
        <f>INDEX('Paste Calib Data'!$1:$1048576,MATCH($A$20,'Paste Calib Data'!$A:$A,0)+(ROW()-ROW($A$20)),COLUMN())</f>
        <v>1.149904</v>
      </c>
      <c r="G28" s="24">
        <f>INDEX('Paste Calib Data'!$1:$1048576,MATCH($A$20,'Paste Calib Data'!$A:$A,0)+(ROW()-ROW($A$20)),COLUMN())</f>
        <v>1.199953</v>
      </c>
      <c r="H28" s="24">
        <f>INDEX('Paste Calib Data'!$1:$1048576,MATCH($A$20,'Paste Calib Data'!$A:$A,0)+(ROW()-ROW($A$20)),COLUMN())</f>
        <v>1.399904</v>
      </c>
      <c r="I28" s="25">
        <f>INDEX('Paste Calib Data'!$1:$1048576,MATCH($A$20,'Paste Calib Data'!$A:$A,0)+(ROW()-ROW($A$20)),COLUMN())</f>
        <v>5.0000080000000002</v>
      </c>
      <c r="J28" s="21">
        <f t="shared" si="2"/>
        <v>5.0000080000000002</v>
      </c>
    </row>
    <row r="29" spans="1:13" x14ac:dyDescent="0.25">
      <c r="A29" s="7">
        <f>INDEX('Paste Calib Data'!$1:$1048576,MATCH($A$20,'Paste Calib Data'!$A:$A,0)+(ROW()-ROW($A$20)),COLUMN())</f>
        <v>150</v>
      </c>
      <c r="B29" s="24">
        <f>INDEX('Paste Calib Data'!$1:$1048576,MATCH($A$20,'Paste Calib Data'!$A:$A,0)+(ROW()-ROW($A$20)),COLUMN())</f>
        <v>1.0000020000000001</v>
      </c>
      <c r="C29" s="24">
        <f>INDEX('Paste Calib Data'!$1:$1048576,MATCH($A$20,'Paste Calib Data'!$A:$A,0)+(ROW()-ROW($A$20)),COLUMN())</f>
        <v>1.0000020000000001</v>
      </c>
      <c r="D29" s="24">
        <f>INDEX('Paste Calib Data'!$1:$1048576,MATCH($A$20,'Paste Calib Data'!$A:$A,0)+(ROW()-ROW($A$20)),COLUMN())</f>
        <v>1.0000020000000001</v>
      </c>
      <c r="E29" s="24">
        <f>INDEX('Paste Calib Data'!$1:$1048576,MATCH($A$20,'Paste Calib Data'!$A:$A,0)+(ROW()-ROW($A$20)),COLUMN())</f>
        <v>1.0000020000000001</v>
      </c>
      <c r="F29" s="24">
        <f>INDEX('Paste Calib Data'!$1:$1048576,MATCH($A$20,'Paste Calib Data'!$A:$A,0)+(ROW()-ROW($A$20)),COLUMN())</f>
        <v>1.149904</v>
      </c>
      <c r="G29" s="24">
        <f>INDEX('Paste Calib Data'!$1:$1048576,MATCH($A$20,'Paste Calib Data'!$A:$A,0)+(ROW()-ROW($A$20)),COLUMN())</f>
        <v>1.199953</v>
      </c>
      <c r="H29" s="24">
        <f>INDEX('Paste Calib Data'!$1:$1048576,MATCH($A$20,'Paste Calib Data'!$A:$A,0)+(ROW()-ROW($A$20)),COLUMN())</f>
        <v>5.0000080000000002</v>
      </c>
      <c r="I29" s="25">
        <f>INDEX('Paste Calib Data'!$1:$1048576,MATCH($A$20,'Paste Calib Data'!$A:$A,0)+(ROW()-ROW($A$20)),COLUMN())</f>
        <v>5.0000080000000002</v>
      </c>
      <c r="J29" s="21">
        <f t="shared" si="2"/>
        <v>5.0000080000000002</v>
      </c>
    </row>
    <row r="30" spans="1:13" x14ac:dyDescent="0.25">
      <c r="A30" s="12">
        <f>INDEX('Paste Calib Data'!$1:$1048576,MATCH($A$20,'Paste Calib Data'!$A:$A,0)+(ROW()-ROW($A$20)),COLUMN())</f>
        <v>180</v>
      </c>
      <c r="B30" s="26">
        <f>INDEX('Paste Calib Data'!$1:$1048576,MATCH($A$20,'Paste Calib Data'!$A:$A,0)+(ROW()-ROW($A$20)),COLUMN())</f>
        <v>1.0000020000000001</v>
      </c>
      <c r="C30" s="26">
        <f>INDEX('Paste Calib Data'!$1:$1048576,MATCH($A$20,'Paste Calib Data'!$A:$A,0)+(ROW()-ROW($A$20)),COLUMN())</f>
        <v>1.0000020000000001</v>
      </c>
      <c r="D30" s="26">
        <f>INDEX('Paste Calib Data'!$1:$1048576,MATCH($A$20,'Paste Calib Data'!$A:$A,0)+(ROW()-ROW($A$20)),COLUMN())</f>
        <v>1.0000020000000001</v>
      </c>
      <c r="E30" s="26">
        <f>INDEX('Paste Calib Data'!$1:$1048576,MATCH($A$20,'Paste Calib Data'!$A:$A,0)+(ROW()-ROW($A$20)),COLUMN())</f>
        <v>1.0000020000000001</v>
      </c>
      <c r="F30" s="26">
        <f>INDEX('Paste Calib Data'!$1:$1048576,MATCH($A$20,'Paste Calib Data'!$A:$A,0)+(ROW()-ROW($A$20)),COLUMN())</f>
        <v>1.149904</v>
      </c>
      <c r="G30" s="26">
        <f>INDEX('Paste Calib Data'!$1:$1048576,MATCH($A$20,'Paste Calib Data'!$A:$A,0)+(ROW()-ROW($A$20)),COLUMN())</f>
        <v>2.5400429999999998</v>
      </c>
      <c r="H30" s="26">
        <f>INDEX('Paste Calib Data'!$1:$1048576,MATCH($A$20,'Paste Calib Data'!$A:$A,0)+(ROW()-ROW($A$20)),COLUMN())</f>
        <v>5.0000080000000002</v>
      </c>
      <c r="I30" s="27">
        <f>INDEX('Paste Calib Data'!$1:$1048576,MATCH($A$20,'Paste Calib Data'!$A:$A,0)+(ROW()-ROW($A$20)),COLUMN())</f>
        <v>5.0000080000000002</v>
      </c>
      <c r="J30" s="21">
        <f t="shared" si="2"/>
        <v>5.0000080000000002</v>
      </c>
    </row>
    <row r="31" spans="1:13" x14ac:dyDescent="0.25">
      <c r="A31" s="20">
        <f>A30+1</f>
        <v>181</v>
      </c>
      <c r="B31" s="21">
        <f>B30</f>
        <v>1.0000020000000001</v>
      </c>
      <c r="C31" s="21">
        <f t="shared" ref="C31" si="3">C30</f>
        <v>1.0000020000000001</v>
      </c>
      <c r="D31" s="21">
        <f t="shared" ref="D31" si="4">D30</f>
        <v>1.0000020000000001</v>
      </c>
      <c r="E31" s="21">
        <f t="shared" ref="E31" si="5">E30</f>
        <v>1.0000020000000001</v>
      </c>
      <c r="F31" s="21">
        <f t="shared" ref="F31" si="6">F30</f>
        <v>1.149904</v>
      </c>
      <c r="G31" s="21">
        <f t="shared" ref="G31" si="7">G30</f>
        <v>2.5400429999999998</v>
      </c>
      <c r="H31" s="21">
        <f t="shared" ref="H31" si="8">H30</f>
        <v>5.0000080000000002</v>
      </c>
      <c r="I31" s="21">
        <f t="shared" ref="I31" si="9">I30</f>
        <v>5.0000080000000002</v>
      </c>
      <c r="J31" s="21">
        <f t="shared" ref="J31" si="10">J30</f>
        <v>5.0000080000000002</v>
      </c>
    </row>
    <row r="33" spans="1:13" x14ac:dyDescent="0.25">
      <c r="A33" s="6" t="s">
        <v>80</v>
      </c>
      <c r="B33" s="71" t="str">
        <f>INDEX('Paste Calib Data'!$1:$1048576,MATCH($A$33,'Paste Calib Data'!$A:$A,0)+(ROW()-ROW($A$33)),COLUMN())</f>
        <v>Pilot Quantity, Intake Temp Adj</v>
      </c>
      <c r="C33" s="71"/>
      <c r="D33" s="71"/>
      <c r="E33" s="71"/>
      <c r="F33" s="71"/>
      <c r="G33" s="71"/>
      <c r="H33" s="71"/>
      <c r="I33" s="71"/>
      <c r="J33" s="71"/>
      <c r="K33" s="71"/>
      <c r="L33" s="72"/>
    </row>
    <row r="34" spans="1:13" x14ac:dyDescent="0.25">
      <c r="A34" s="7"/>
      <c r="B34" s="8" t="str">
        <f>INDEX('Paste Calib Data'!$1:$1048576,MATCH($A$33,'Paste Calib Data'!$A:$A,0)+(ROW()-ROW($A$33)),COLUMN())</f>
        <v>mm3</v>
      </c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1:13" x14ac:dyDescent="0.25">
      <c r="A35" s="7" t="str">
        <f>INDEX('Paste Calib Data'!$1:$1048576,MATCH($A$33,'Paste Calib Data'!$A:$A,0)+(ROW()-ROW($A$33)),COLUMN())</f>
        <v>RPM</v>
      </c>
      <c r="B35" s="8">
        <f>INDEX('Paste Calib Data'!$1:$1048576,MATCH($A$33,'Paste Calib Data'!$A:$A,0)+(ROW()-ROW($A$33)),COLUMN())</f>
        <v>0</v>
      </c>
      <c r="C35" s="8">
        <f>INDEX('Paste Calib Data'!$1:$1048576,MATCH($A$33,'Paste Calib Data'!$A:$A,0)+(ROW()-ROW($A$33)),COLUMN())</f>
        <v>12</v>
      </c>
      <c r="D35" s="8">
        <f>INDEX('Paste Calib Data'!$1:$1048576,MATCH($A$33,'Paste Calib Data'!$A:$A,0)+(ROW()-ROW($A$33)),COLUMN())</f>
        <v>24</v>
      </c>
      <c r="E35" s="8">
        <f>INDEX('Paste Calib Data'!$1:$1048576,MATCH($A$33,'Paste Calib Data'!$A:$A,0)+(ROW()-ROW($A$33)),COLUMN())</f>
        <v>32</v>
      </c>
      <c r="F35" s="8">
        <f>INDEX('Paste Calib Data'!$1:$1048576,MATCH($A$33,'Paste Calib Data'!$A:$A,0)+(ROW()-ROW($A$33)),COLUMN())</f>
        <v>36</v>
      </c>
      <c r="G35" s="8">
        <f>INDEX('Paste Calib Data'!$1:$1048576,MATCH($A$33,'Paste Calib Data'!$A:$A,0)+(ROW()-ROW($A$33)),COLUMN())</f>
        <v>54.1</v>
      </c>
      <c r="H35" s="8">
        <f>INDEX('Paste Calib Data'!$1:$1048576,MATCH($A$33,'Paste Calib Data'!$A:$A,0)+(ROW()-ROW($A$33)),COLUMN())</f>
        <v>60</v>
      </c>
      <c r="I35" s="8">
        <f>INDEX('Paste Calib Data'!$1:$1048576,MATCH($A$33,'Paste Calib Data'!$A:$A,0)+(ROW()-ROW($A$33)),COLUMN())</f>
        <v>70</v>
      </c>
      <c r="J35" s="8">
        <f>INDEX('Paste Calib Data'!$1:$1048576,MATCH($A$33,'Paste Calib Data'!$A:$A,0)+(ROW()-ROW($A$33)),COLUMN())</f>
        <v>80</v>
      </c>
      <c r="K35" s="8">
        <f>INDEX('Paste Calib Data'!$1:$1048576,MATCH($A$33,'Paste Calib Data'!$A:$A,0)+(ROW()-ROW($A$33)),COLUMN())</f>
        <v>110</v>
      </c>
      <c r="L35" s="9">
        <f>INDEX('Paste Calib Data'!$1:$1048576,MATCH($A$33,'Paste Calib Data'!$A:$A,0)+(ROW()-ROW($A$33)),COLUMN())</f>
        <v>120</v>
      </c>
      <c r="M35" s="21">
        <f>L35+1</f>
        <v>121</v>
      </c>
    </row>
    <row r="36" spans="1:13" x14ac:dyDescent="0.25">
      <c r="A36" s="7">
        <f>INDEX('Paste Calib Data'!$1:$1048576,MATCH($A$33,'Paste Calib Data'!$A:$A,0)+(ROW()-ROW($A$33)),COLUMN())</f>
        <v>500</v>
      </c>
      <c r="B36" s="10">
        <f>INDEX('Paste Calib Data'!$1:$1048576,MATCH($A$33,'Paste Calib Data'!$A:$A,0)+(ROW()-ROW($A$33)),COLUMN())</f>
        <v>1.9701090000000001</v>
      </c>
      <c r="C36" s="10">
        <f>INDEX('Paste Calib Data'!$1:$1048576,MATCH($A$33,'Paste Calib Data'!$A:$A,0)+(ROW()-ROW($A$33)),COLUMN())</f>
        <v>4.0081519999999999</v>
      </c>
      <c r="D36" s="10">
        <f>INDEX('Paste Calib Data'!$1:$1048576,MATCH($A$33,'Paste Calib Data'!$A:$A,0)+(ROW()-ROW($A$33)),COLUMN())</f>
        <v>4.0081519999999999</v>
      </c>
      <c r="E36" s="10">
        <f>INDEX('Paste Calib Data'!$1:$1048576,MATCH($A$33,'Paste Calib Data'!$A:$A,0)+(ROW()-ROW($A$33)),COLUMN())</f>
        <v>4.0081519999999999</v>
      </c>
      <c r="F36" s="10">
        <f>INDEX('Paste Calib Data'!$1:$1048576,MATCH($A$33,'Paste Calib Data'!$A:$A,0)+(ROW()-ROW($A$33)),COLUMN())</f>
        <v>4.0081519999999999</v>
      </c>
      <c r="G36" s="10">
        <f>INDEX('Paste Calib Data'!$1:$1048576,MATCH($A$33,'Paste Calib Data'!$A:$A,0)+(ROW()-ROW($A$33)),COLUMN())</f>
        <v>4.0081519999999999</v>
      </c>
      <c r="H36" s="10">
        <f>INDEX('Paste Calib Data'!$1:$1048576,MATCH($A$33,'Paste Calib Data'!$A:$A,0)+(ROW()-ROW($A$33)),COLUMN())</f>
        <v>4.0081519999999999</v>
      </c>
      <c r="I36" s="10">
        <f>INDEX('Paste Calib Data'!$1:$1048576,MATCH($A$33,'Paste Calib Data'!$A:$A,0)+(ROW()-ROW($A$33)),COLUMN())</f>
        <v>4.0081519999999999</v>
      </c>
      <c r="J36" s="10">
        <f>INDEX('Paste Calib Data'!$1:$1048576,MATCH($A$33,'Paste Calib Data'!$A:$A,0)+(ROW()-ROW($A$33)),COLUMN())</f>
        <v>4.0081519999999999</v>
      </c>
      <c r="K36" s="10">
        <f>INDEX('Paste Calib Data'!$1:$1048576,MATCH($A$33,'Paste Calib Data'!$A:$A,0)+(ROW()-ROW($A$33)),COLUMN())</f>
        <v>4.0081519999999999</v>
      </c>
      <c r="L36" s="11">
        <f>INDEX('Paste Calib Data'!$1:$1048576,MATCH($A$33,'Paste Calib Data'!$A:$A,0)+(ROW()-ROW($A$33)),COLUMN())</f>
        <v>22.010870000000001</v>
      </c>
      <c r="M36" s="21">
        <f t="shared" ref="M36:M47" si="11">L36</f>
        <v>22.010870000000001</v>
      </c>
    </row>
    <row r="37" spans="1:13" x14ac:dyDescent="0.25">
      <c r="A37" s="7">
        <f>INDEX('Paste Calib Data'!$1:$1048576,MATCH($A$33,'Paste Calib Data'!$A:$A,0)+(ROW()-ROW($A$33)),COLUMN())</f>
        <v>600</v>
      </c>
      <c r="B37" s="10">
        <f>INDEX('Paste Calib Data'!$1:$1048576,MATCH($A$33,'Paste Calib Data'!$A:$A,0)+(ROW()-ROW($A$33)),COLUMN())</f>
        <v>1.9701090000000001</v>
      </c>
      <c r="C37" s="10">
        <f>INDEX('Paste Calib Data'!$1:$1048576,MATCH($A$33,'Paste Calib Data'!$A:$A,0)+(ROW()-ROW($A$33)),COLUMN())</f>
        <v>4.0081519999999999</v>
      </c>
      <c r="D37" s="10">
        <f>INDEX('Paste Calib Data'!$1:$1048576,MATCH($A$33,'Paste Calib Data'!$A:$A,0)+(ROW()-ROW($A$33)),COLUMN())</f>
        <v>4.0081519999999999</v>
      </c>
      <c r="E37" s="10">
        <f>INDEX('Paste Calib Data'!$1:$1048576,MATCH($A$33,'Paste Calib Data'!$A:$A,0)+(ROW()-ROW($A$33)),COLUMN())</f>
        <v>4.0081519999999999</v>
      </c>
      <c r="F37" s="10">
        <f>INDEX('Paste Calib Data'!$1:$1048576,MATCH($A$33,'Paste Calib Data'!$A:$A,0)+(ROW()-ROW($A$33)),COLUMN())</f>
        <v>4.0081519999999999</v>
      </c>
      <c r="G37" s="10">
        <f>INDEX('Paste Calib Data'!$1:$1048576,MATCH($A$33,'Paste Calib Data'!$A:$A,0)+(ROW()-ROW($A$33)),COLUMN())</f>
        <v>4.0081519999999999</v>
      </c>
      <c r="H37" s="10">
        <f>INDEX('Paste Calib Data'!$1:$1048576,MATCH($A$33,'Paste Calib Data'!$A:$A,0)+(ROW()-ROW($A$33)),COLUMN())</f>
        <v>4.0081519999999999</v>
      </c>
      <c r="I37" s="10">
        <f>INDEX('Paste Calib Data'!$1:$1048576,MATCH($A$33,'Paste Calib Data'!$A:$A,0)+(ROW()-ROW($A$33)),COLUMN())</f>
        <v>4.0081519999999999</v>
      </c>
      <c r="J37" s="10">
        <f>INDEX('Paste Calib Data'!$1:$1048576,MATCH($A$33,'Paste Calib Data'!$A:$A,0)+(ROW()-ROW($A$33)),COLUMN())</f>
        <v>4.0081519999999999</v>
      </c>
      <c r="K37" s="10">
        <f>INDEX('Paste Calib Data'!$1:$1048576,MATCH($A$33,'Paste Calib Data'!$A:$A,0)+(ROW()-ROW($A$33)),COLUMN())</f>
        <v>4.0081519999999999</v>
      </c>
      <c r="L37" s="11">
        <f>INDEX('Paste Calib Data'!$1:$1048576,MATCH($A$33,'Paste Calib Data'!$A:$A,0)+(ROW()-ROW($A$33)),COLUMN())</f>
        <v>22.010870000000001</v>
      </c>
      <c r="M37" s="21">
        <f t="shared" si="11"/>
        <v>22.010870000000001</v>
      </c>
    </row>
    <row r="38" spans="1:13" x14ac:dyDescent="0.25">
      <c r="A38" s="7">
        <f>INDEX('Paste Calib Data'!$1:$1048576,MATCH($A$33,'Paste Calib Data'!$A:$A,0)+(ROW()-ROW($A$33)),COLUMN())</f>
        <v>800</v>
      </c>
      <c r="B38" s="10">
        <f>INDEX('Paste Calib Data'!$1:$1048576,MATCH($A$33,'Paste Calib Data'!$A:$A,0)+(ROW()-ROW($A$33)),COLUMN())</f>
        <v>1.9701090000000001</v>
      </c>
      <c r="C38" s="10">
        <f>INDEX('Paste Calib Data'!$1:$1048576,MATCH($A$33,'Paste Calib Data'!$A:$A,0)+(ROW()-ROW($A$33)),COLUMN())</f>
        <v>4.0081519999999999</v>
      </c>
      <c r="D38" s="10">
        <f>INDEX('Paste Calib Data'!$1:$1048576,MATCH($A$33,'Paste Calib Data'!$A:$A,0)+(ROW()-ROW($A$33)),COLUMN())</f>
        <v>4.0081519999999999</v>
      </c>
      <c r="E38" s="10">
        <f>INDEX('Paste Calib Data'!$1:$1048576,MATCH($A$33,'Paste Calib Data'!$A:$A,0)+(ROW()-ROW($A$33)),COLUMN())</f>
        <v>4.0081519999999999</v>
      </c>
      <c r="F38" s="10">
        <f>INDEX('Paste Calib Data'!$1:$1048576,MATCH($A$33,'Paste Calib Data'!$A:$A,0)+(ROW()-ROW($A$33)),COLUMN())</f>
        <v>5.0271739999999996</v>
      </c>
      <c r="G38" s="10">
        <f>INDEX('Paste Calib Data'!$1:$1048576,MATCH($A$33,'Paste Calib Data'!$A:$A,0)+(ROW()-ROW($A$33)),COLUMN())</f>
        <v>4.0081519999999999</v>
      </c>
      <c r="H38" s="10">
        <f>INDEX('Paste Calib Data'!$1:$1048576,MATCH($A$33,'Paste Calib Data'!$A:$A,0)+(ROW()-ROW($A$33)),COLUMN())</f>
        <v>4.0081519999999999</v>
      </c>
      <c r="I38" s="10">
        <f>INDEX('Paste Calib Data'!$1:$1048576,MATCH($A$33,'Paste Calib Data'!$A:$A,0)+(ROW()-ROW($A$33)),COLUMN())</f>
        <v>4.0081519999999999</v>
      </c>
      <c r="J38" s="10">
        <f>INDEX('Paste Calib Data'!$1:$1048576,MATCH($A$33,'Paste Calib Data'!$A:$A,0)+(ROW()-ROW($A$33)),COLUMN())</f>
        <v>4.0081519999999999</v>
      </c>
      <c r="K38" s="10">
        <f>INDEX('Paste Calib Data'!$1:$1048576,MATCH($A$33,'Paste Calib Data'!$A:$A,0)+(ROW()-ROW($A$33)),COLUMN())</f>
        <v>4.0081519999999999</v>
      </c>
      <c r="L38" s="11">
        <f>INDEX('Paste Calib Data'!$1:$1048576,MATCH($A$33,'Paste Calib Data'!$A:$A,0)+(ROW()-ROW($A$33)),COLUMN())</f>
        <v>22.010870000000001</v>
      </c>
      <c r="M38" s="21">
        <f t="shared" si="11"/>
        <v>22.010870000000001</v>
      </c>
    </row>
    <row r="39" spans="1:13" x14ac:dyDescent="0.25">
      <c r="A39" s="7">
        <f>INDEX('Paste Calib Data'!$1:$1048576,MATCH($A$33,'Paste Calib Data'!$A:$A,0)+(ROW()-ROW($A$33)),COLUMN())</f>
        <v>1000</v>
      </c>
      <c r="B39" s="10">
        <f>INDEX('Paste Calib Data'!$1:$1048576,MATCH($A$33,'Paste Calib Data'!$A:$A,0)+(ROW()-ROW($A$33)),COLUMN())</f>
        <v>1.9701090000000001</v>
      </c>
      <c r="C39" s="10">
        <f>INDEX('Paste Calib Data'!$1:$1048576,MATCH($A$33,'Paste Calib Data'!$A:$A,0)+(ROW()-ROW($A$33)),COLUMN())</f>
        <v>5.9782609999999998</v>
      </c>
      <c r="D39" s="10">
        <f>INDEX('Paste Calib Data'!$1:$1048576,MATCH($A$33,'Paste Calib Data'!$A:$A,0)+(ROW()-ROW($A$33)),COLUMN())</f>
        <v>5.9782609999999998</v>
      </c>
      <c r="E39" s="10">
        <f>INDEX('Paste Calib Data'!$1:$1048576,MATCH($A$33,'Paste Calib Data'!$A:$A,0)+(ROW()-ROW($A$33)),COLUMN())</f>
        <v>5.9782609999999998</v>
      </c>
      <c r="F39" s="10">
        <f>INDEX('Paste Calib Data'!$1:$1048576,MATCH($A$33,'Paste Calib Data'!$A:$A,0)+(ROW()-ROW($A$33)),COLUMN())</f>
        <v>5.9782609999999998</v>
      </c>
      <c r="G39" s="10">
        <f>INDEX('Paste Calib Data'!$1:$1048576,MATCH($A$33,'Paste Calib Data'!$A:$A,0)+(ROW()-ROW($A$33)),COLUMN())</f>
        <v>4.0081519999999999</v>
      </c>
      <c r="H39" s="10">
        <f>INDEX('Paste Calib Data'!$1:$1048576,MATCH($A$33,'Paste Calib Data'!$A:$A,0)+(ROW()-ROW($A$33)),COLUMN())</f>
        <v>4.0081519999999999</v>
      </c>
      <c r="I39" s="10">
        <f>INDEX('Paste Calib Data'!$1:$1048576,MATCH($A$33,'Paste Calib Data'!$A:$A,0)+(ROW()-ROW($A$33)),COLUMN())</f>
        <v>4.0081519999999999</v>
      </c>
      <c r="J39" s="10">
        <f>INDEX('Paste Calib Data'!$1:$1048576,MATCH($A$33,'Paste Calib Data'!$A:$A,0)+(ROW()-ROW($A$33)),COLUMN())</f>
        <v>4.0081519999999999</v>
      </c>
      <c r="K39" s="10">
        <f>INDEX('Paste Calib Data'!$1:$1048576,MATCH($A$33,'Paste Calib Data'!$A:$A,0)+(ROW()-ROW($A$33)),COLUMN())</f>
        <v>5.0271739999999996</v>
      </c>
      <c r="L39" s="11">
        <f>INDEX('Paste Calib Data'!$1:$1048576,MATCH($A$33,'Paste Calib Data'!$A:$A,0)+(ROW()-ROW($A$33)),COLUMN())</f>
        <v>22.010870000000001</v>
      </c>
      <c r="M39" s="21">
        <f t="shared" si="11"/>
        <v>22.010870000000001</v>
      </c>
    </row>
    <row r="40" spans="1:13" x14ac:dyDescent="0.25">
      <c r="A40" s="7">
        <f>INDEX('Paste Calib Data'!$1:$1048576,MATCH($A$33,'Paste Calib Data'!$A:$A,0)+(ROW()-ROW($A$33)),COLUMN())</f>
        <v>1200</v>
      </c>
      <c r="B40" s="10">
        <f>INDEX('Paste Calib Data'!$1:$1048576,MATCH($A$33,'Paste Calib Data'!$A:$A,0)+(ROW()-ROW($A$33)),COLUMN())</f>
        <v>1.9701090000000001</v>
      </c>
      <c r="C40" s="10">
        <f>INDEX('Paste Calib Data'!$1:$1048576,MATCH($A$33,'Paste Calib Data'!$A:$A,0)+(ROW()-ROW($A$33)),COLUMN())</f>
        <v>5.0271739999999996</v>
      </c>
      <c r="D40" s="10">
        <f>INDEX('Paste Calib Data'!$1:$1048576,MATCH($A$33,'Paste Calib Data'!$A:$A,0)+(ROW()-ROW($A$33)),COLUMN())</f>
        <v>5.0271739999999996</v>
      </c>
      <c r="E40" s="10">
        <f>INDEX('Paste Calib Data'!$1:$1048576,MATCH($A$33,'Paste Calib Data'!$A:$A,0)+(ROW()-ROW($A$33)),COLUMN())</f>
        <v>5.0271739999999996</v>
      </c>
      <c r="F40" s="10">
        <f>INDEX('Paste Calib Data'!$1:$1048576,MATCH($A$33,'Paste Calib Data'!$A:$A,0)+(ROW()-ROW($A$33)),COLUMN())</f>
        <v>5.0271739999999996</v>
      </c>
      <c r="G40" s="10">
        <f>INDEX('Paste Calib Data'!$1:$1048576,MATCH($A$33,'Paste Calib Data'!$A:$A,0)+(ROW()-ROW($A$33)),COLUMN())</f>
        <v>4.0081519999999999</v>
      </c>
      <c r="H40" s="10">
        <f>INDEX('Paste Calib Data'!$1:$1048576,MATCH($A$33,'Paste Calib Data'!$A:$A,0)+(ROW()-ROW($A$33)),COLUMN())</f>
        <v>4.0081519999999999</v>
      </c>
      <c r="I40" s="10">
        <f>INDEX('Paste Calib Data'!$1:$1048576,MATCH($A$33,'Paste Calib Data'!$A:$A,0)+(ROW()-ROW($A$33)),COLUMN())</f>
        <v>4.0081519999999999</v>
      </c>
      <c r="J40" s="10">
        <f>INDEX('Paste Calib Data'!$1:$1048576,MATCH($A$33,'Paste Calib Data'!$A:$A,0)+(ROW()-ROW($A$33)),COLUMN())</f>
        <v>4.0081519999999999</v>
      </c>
      <c r="K40" s="10">
        <f>INDEX('Paste Calib Data'!$1:$1048576,MATCH($A$33,'Paste Calib Data'!$A:$A,0)+(ROW()-ROW($A$33)),COLUMN())</f>
        <v>5.0271739999999996</v>
      </c>
      <c r="L40" s="11">
        <f>INDEX('Paste Calib Data'!$1:$1048576,MATCH($A$33,'Paste Calib Data'!$A:$A,0)+(ROW()-ROW($A$33)),COLUMN())</f>
        <v>9.9864130000000007</v>
      </c>
      <c r="M40" s="21">
        <f t="shared" si="11"/>
        <v>9.9864130000000007</v>
      </c>
    </row>
    <row r="41" spans="1:13" x14ac:dyDescent="0.25">
      <c r="A41" s="7">
        <f>INDEX('Paste Calib Data'!$1:$1048576,MATCH($A$33,'Paste Calib Data'!$A:$A,0)+(ROW()-ROW($A$33)),COLUMN())</f>
        <v>1400</v>
      </c>
      <c r="B41" s="10">
        <f>INDEX('Paste Calib Data'!$1:$1048576,MATCH($A$33,'Paste Calib Data'!$A:$A,0)+(ROW()-ROW($A$33)),COLUMN())</f>
        <v>1.9701090000000001</v>
      </c>
      <c r="C41" s="10">
        <f>INDEX('Paste Calib Data'!$1:$1048576,MATCH($A$33,'Paste Calib Data'!$A:$A,0)+(ROW()-ROW($A$33)),COLUMN())</f>
        <v>3.5326089999999999</v>
      </c>
      <c r="D41" s="10">
        <f>INDEX('Paste Calib Data'!$1:$1048576,MATCH($A$33,'Paste Calib Data'!$A:$A,0)+(ROW()-ROW($A$33)),COLUMN())</f>
        <v>4.0081519999999999</v>
      </c>
      <c r="E41" s="10">
        <f>INDEX('Paste Calib Data'!$1:$1048576,MATCH($A$33,'Paste Calib Data'!$A:$A,0)+(ROW()-ROW($A$33)),COLUMN())</f>
        <v>5.0271739999999996</v>
      </c>
      <c r="F41" s="10">
        <f>INDEX('Paste Calib Data'!$1:$1048576,MATCH($A$33,'Paste Calib Data'!$A:$A,0)+(ROW()-ROW($A$33)),COLUMN())</f>
        <v>5.0271739999999996</v>
      </c>
      <c r="G41" s="10">
        <f>INDEX('Paste Calib Data'!$1:$1048576,MATCH($A$33,'Paste Calib Data'!$A:$A,0)+(ROW()-ROW($A$33)),COLUMN())</f>
        <v>5.0271739999999996</v>
      </c>
      <c r="H41" s="10">
        <f>INDEX('Paste Calib Data'!$1:$1048576,MATCH($A$33,'Paste Calib Data'!$A:$A,0)+(ROW()-ROW($A$33)),COLUMN())</f>
        <v>5.0271739999999996</v>
      </c>
      <c r="I41" s="10">
        <f>INDEX('Paste Calib Data'!$1:$1048576,MATCH($A$33,'Paste Calib Data'!$A:$A,0)+(ROW()-ROW($A$33)),COLUMN())</f>
        <v>5.0271739999999996</v>
      </c>
      <c r="J41" s="10">
        <f>INDEX('Paste Calib Data'!$1:$1048576,MATCH($A$33,'Paste Calib Data'!$A:$A,0)+(ROW()-ROW($A$33)),COLUMN())</f>
        <v>5.9782609999999998</v>
      </c>
      <c r="K41" s="10">
        <f>INDEX('Paste Calib Data'!$1:$1048576,MATCH($A$33,'Paste Calib Data'!$A:$A,0)+(ROW()-ROW($A$33)),COLUMN())</f>
        <v>8.0163049999999991</v>
      </c>
      <c r="L41" s="11">
        <f>INDEX('Paste Calib Data'!$1:$1048576,MATCH($A$33,'Paste Calib Data'!$A:$A,0)+(ROW()-ROW($A$33)),COLUMN())</f>
        <v>9.9864130000000007</v>
      </c>
      <c r="M41" s="21">
        <f t="shared" si="11"/>
        <v>9.9864130000000007</v>
      </c>
    </row>
    <row r="42" spans="1:13" x14ac:dyDescent="0.25">
      <c r="A42" s="7">
        <f>INDEX('Paste Calib Data'!$1:$1048576,MATCH($A$33,'Paste Calib Data'!$A:$A,0)+(ROW()-ROW($A$33)),COLUMN())</f>
        <v>1600</v>
      </c>
      <c r="B42" s="10">
        <f>INDEX('Paste Calib Data'!$1:$1048576,MATCH($A$33,'Paste Calib Data'!$A:$A,0)+(ROW()-ROW($A$33)),COLUMN())</f>
        <v>1.9701090000000001</v>
      </c>
      <c r="C42" s="10">
        <f>INDEX('Paste Calib Data'!$1:$1048576,MATCH($A$33,'Paste Calib Data'!$A:$A,0)+(ROW()-ROW($A$33)),COLUMN())</f>
        <v>3.5326089999999999</v>
      </c>
      <c r="D42" s="10">
        <f>INDEX('Paste Calib Data'!$1:$1048576,MATCH($A$33,'Paste Calib Data'!$A:$A,0)+(ROW()-ROW($A$33)),COLUMN())</f>
        <v>4.0081519999999999</v>
      </c>
      <c r="E42" s="10">
        <f>INDEX('Paste Calib Data'!$1:$1048576,MATCH($A$33,'Paste Calib Data'!$A:$A,0)+(ROW()-ROW($A$33)),COLUMN())</f>
        <v>5.0271739999999996</v>
      </c>
      <c r="F42" s="10">
        <f>INDEX('Paste Calib Data'!$1:$1048576,MATCH($A$33,'Paste Calib Data'!$A:$A,0)+(ROW()-ROW($A$33)),COLUMN())</f>
        <v>5.0271739999999996</v>
      </c>
      <c r="G42" s="10">
        <f>INDEX('Paste Calib Data'!$1:$1048576,MATCH($A$33,'Paste Calib Data'!$A:$A,0)+(ROW()-ROW($A$33)),COLUMN())</f>
        <v>5.0271739999999996</v>
      </c>
      <c r="H42" s="10">
        <f>INDEX('Paste Calib Data'!$1:$1048576,MATCH($A$33,'Paste Calib Data'!$A:$A,0)+(ROW()-ROW($A$33)),COLUMN())</f>
        <v>5.0271739999999996</v>
      </c>
      <c r="I42" s="10">
        <f>INDEX('Paste Calib Data'!$1:$1048576,MATCH($A$33,'Paste Calib Data'!$A:$A,0)+(ROW()-ROW($A$33)),COLUMN())</f>
        <v>5.0271739999999996</v>
      </c>
      <c r="J42" s="10">
        <f>INDEX('Paste Calib Data'!$1:$1048576,MATCH($A$33,'Paste Calib Data'!$A:$A,0)+(ROW()-ROW($A$33)),COLUMN())</f>
        <v>5.9782609999999998</v>
      </c>
      <c r="K42" s="10">
        <f>INDEX('Paste Calib Data'!$1:$1048576,MATCH($A$33,'Paste Calib Data'!$A:$A,0)+(ROW()-ROW($A$33)),COLUMN())</f>
        <v>8.0163049999999991</v>
      </c>
      <c r="L42" s="11">
        <f>INDEX('Paste Calib Data'!$1:$1048576,MATCH($A$33,'Paste Calib Data'!$A:$A,0)+(ROW()-ROW($A$33)),COLUMN())</f>
        <v>9.9864130000000007</v>
      </c>
      <c r="M42" s="21">
        <f t="shared" si="11"/>
        <v>9.9864130000000007</v>
      </c>
    </row>
    <row r="43" spans="1:13" x14ac:dyDescent="0.25">
      <c r="A43" s="7">
        <f>INDEX('Paste Calib Data'!$1:$1048576,MATCH($A$33,'Paste Calib Data'!$A:$A,0)+(ROW()-ROW($A$33)),COLUMN())</f>
        <v>1800</v>
      </c>
      <c r="B43" s="10">
        <f>INDEX('Paste Calib Data'!$1:$1048576,MATCH($A$33,'Paste Calib Data'!$A:$A,0)+(ROW()-ROW($A$33)),COLUMN())</f>
        <v>1.9701090000000001</v>
      </c>
      <c r="C43" s="10">
        <f>INDEX('Paste Calib Data'!$1:$1048576,MATCH($A$33,'Paste Calib Data'!$A:$A,0)+(ROW()-ROW($A$33)),COLUMN())</f>
        <v>3.5326089999999999</v>
      </c>
      <c r="D43" s="10">
        <f>INDEX('Paste Calib Data'!$1:$1048576,MATCH($A$33,'Paste Calib Data'!$A:$A,0)+(ROW()-ROW($A$33)),COLUMN())</f>
        <v>4.0081519999999999</v>
      </c>
      <c r="E43" s="10">
        <f>INDEX('Paste Calib Data'!$1:$1048576,MATCH($A$33,'Paste Calib Data'!$A:$A,0)+(ROW()-ROW($A$33)),COLUMN())</f>
        <v>5.0271739999999996</v>
      </c>
      <c r="F43" s="10">
        <f>INDEX('Paste Calib Data'!$1:$1048576,MATCH($A$33,'Paste Calib Data'!$A:$A,0)+(ROW()-ROW($A$33)),COLUMN())</f>
        <v>5.0271739999999996</v>
      </c>
      <c r="G43" s="10">
        <f>INDEX('Paste Calib Data'!$1:$1048576,MATCH($A$33,'Paste Calib Data'!$A:$A,0)+(ROW()-ROW($A$33)),COLUMN())</f>
        <v>5.0271739999999996</v>
      </c>
      <c r="H43" s="10">
        <f>INDEX('Paste Calib Data'!$1:$1048576,MATCH($A$33,'Paste Calib Data'!$A:$A,0)+(ROW()-ROW($A$33)),COLUMN())</f>
        <v>5.0271739999999996</v>
      </c>
      <c r="I43" s="10">
        <f>INDEX('Paste Calib Data'!$1:$1048576,MATCH($A$33,'Paste Calib Data'!$A:$A,0)+(ROW()-ROW($A$33)),COLUMN())</f>
        <v>5.0271739999999996</v>
      </c>
      <c r="J43" s="10">
        <f>INDEX('Paste Calib Data'!$1:$1048576,MATCH($A$33,'Paste Calib Data'!$A:$A,0)+(ROW()-ROW($A$33)),COLUMN())</f>
        <v>5.9782609999999998</v>
      </c>
      <c r="K43" s="10">
        <f>INDEX('Paste Calib Data'!$1:$1048576,MATCH($A$33,'Paste Calib Data'!$A:$A,0)+(ROW()-ROW($A$33)),COLUMN())</f>
        <v>8.0163049999999991</v>
      </c>
      <c r="L43" s="11">
        <f>INDEX('Paste Calib Data'!$1:$1048576,MATCH($A$33,'Paste Calib Data'!$A:$A,0)+(ROW()-ROW($A$33)),COLUMN())</f>
        <v>9.9864130000000007</v>
      </c>
      <c r="M43" s="21">
        <f t="shared" si="11"/>
        <v>9.9864130000000007</v>
      </c>
    </row>
    <row r="44" spans="1:13" x14ac:dyDescent="0.25">
      <c r="A44" s="7">
        <f>INDEX('Paste Calib Data'!$1:$1048576,MATCH($A$33,'Paste Calib Data'!$A:$A,0)+(ROW()-ROW($A$33)),COLUMN())</f>
        <v>2000</v>
      </c>
      <c r="B44" s="10">
        <f>INDEX('Paste Calib Data'!$1:$1048576,MATCH($A$33,'Paste Calib Data'!$A:$A,0)+(ROW()-ROW($A$33)),COLUMN())</f>
        <v>1.9701090000000001</v>
      </c>
      <c r="C44" s="10">
        <f>INDEX('Paste Calib Data'!$1:$1048576,MATCH($A$33,'Paste Calib Data'!$A:$A,0)+(ROW()-ROW($A$33)),COLUMN())</f>
        <v>3.5326089999999999</v>
      </c>
      <c r="D44" s="10">
        <f>INDEX('Paste Calib Data'!$1:$1048576,MATCH($A$33,'Paste Calib Data'!$A:$A,0)+(ROW()-ROW($A$33)),COLUMN())</f>
        <v>4.0081519999999999</v>
      </c>
      <c r="E44" s="10">
        <f>INDEX('Paste Calib Data'!$1:$1048576,MATCH($A$33,'Paste Calib Data'!$A:$A,0)+(ROW()-ROW($A$33)),COLUMN())</f>
        <v>5.0271739999999996</v>
      </c>
      <c r="F44" s="10">
        <f>INDEX('Paste Calib Data'!$1:$1048576,MATCH($A$33,'Paste Calib Data'!$A:$A,0)+(ROW()-ROW($A$33)),COLUMN())</f>
        <v>5.9782609999999998</v>
      </c>
      <c r="G44" s="10">
        <f>INDEX('Paste Calib Data'!$1:$1048576,MATCH($A$33,'Paste Calib Data'!$A:$A,0)+(ROW()-ROW($A$33)),COLUMN())</f>
        <v>5.9782609999999998</v>
      </c>
      <c r="H44" s="10">
        <f>INDEX('Paste Calib Data'!$1:$1048576,MATCH($A$33,'Paste Calib Data'!$A:$A,0)+(ROW()-ROW($A$33)),COLUMN())</f>
        <v>5.9782609999999998</v>
      </c>
      <c r="I44" s="10">
        <f>INDEX('Paste Calib Data'!$1:$1048576,MATCH($A$33,'Paste Calib Data'!$A:$A,0)+(ROW()-ROW($A$33)),COLUMN())</f>
        <v>5.9782609999999998</v>
      </c>
      <c r="J44" s="10">
        <f>INDEX('Paste Calib Data'!$1:$1048576,MATCH($A$33,'Paste Calib Data'!$A:$A,0)+(ROW()-ROW($A$33)),COLUMN())</f>
        <v>5.9782609999999998</v>
      </c>
      <c r="K44" s="10">
        <f>INDEX('Paste Calib Data'!$1:$1048576,MATCH($A$33,'Paste Calib Data'!$A:$A,0)+(ROW()-ROW($A$33)),COLUMN())</f>
        <v>8.0163049999999991</v>
      </c>
      <c r="L44" s="11">
        <f>INDEX('Paste Calib Data'!$1:$1048576,MATCH($A$33,'Paste Calib Data'!$A:$A,0)+(ROW()-ROW($A$33)),COLUMN())</f>
        <v>9.9864130000000007</v>
      </c>
      <c r="M44" s="21">
        <f t="shared" si="11"/>
        <v>9.9864130000000007</v>
      </c>
    </row>
    <row r="45" spans="1:13" x14ac:dyDescent="0.25">
      <c r="A45" s="7">
        <f>INDEX('Paste Calib Data'!$1:$1048576,MATCH($A$33,'Paste Calib Data'!$A:$A,0)+(ROW()-ROW($A$33)),COLUMN())</f>
        <v>2200</v>
      </c>
      <c r="B45" s="10">
        <f>INDEX('Paste Calib Data'!$1:$1048576,MATCH($A$33,'Paste Calib Data'!$A:$A,0)+(ROW()-ROW($A$33)),COLUMN())</f>
        <v>1.9701090000000001</v>
      </c>
      <c r="C45" s="10">
        <f>INDEX('Paste Calib Data'!$1:$1048576,MATCH($A$33,'Paste Calib Data'!$A:$A,0)+(ROW()-ROW($A$33)),COLUMN())</f>
        <v>3.5326089999999999</v>
      </c>
      <c r="D45" s="10">
        <f>INDEX('Paste Calib Data'!$1:$1048576,MATCH($A$33,'Paste Calib Data'!$A:$A,0)+(ROW()-ROW($A$33)),COLUMN())</f>
        <v>4.0081519999999999</v>
      </c>
      <c r="E45" s="10">
        <f>INDEX('Paste Calib Data'!$1:$1048576,MATCH($A$33,'Paste Calib Data'!$A:$A,0)+(ROW()-ROW($A$33)),COLUMN())</f>
        <v>5.0271739999999996</v>
      </c>
      <c r="F45" s="10">
        <f>INDEX('Paste Calib Data'!$1:$1048576,MATCH($A$33,'Paste Calib Data'!$A:$A,0)+(ROW()-ROW($A$33)),COLUMN())</f>
        <v>5.9782609999999998</v>
      </c>
      <c r="G45" s="10">
        <f>INDEX('Paste Calib Data'!$1:$1048576,MATCH($A$33,'Paste Calib Data'!$A:$A,0)+(ROW()-ROW($A$33)),COLUMN())</f>
        <v>8.0163049999999991</v>
      </c>
      <c r="H45" s="10">
        <f>INDEX('Paste Calib Data'!$1:$1048576,MATCH($A$33,'Paste Calib Data'!$A:$A,0)+(ROW()-ROW($A$33)),COLUMN())</f>
        <v>8.0163049999999991</v>
      </c>
      <c r="I45" s="10">
        <f>INDEX('Paste Calib Data'!$1:$1048576,MATCH($A$33,'Paste Calib Data'!$A:$A,0)+(ROW()-ROW($A$33)),COLUMN())</f>
        <v>8.0163049999999991</v>
      </c>
      <c r="J45" s="10">
        <f>INDEX('Paste Calib Data'!$1:$1048576,MATCH($A$33,'Paste Calib Data'!$A:$A,0)+(ROW()-ROW($A$33)),COLUMN())</f>
        <v>8.0163049999999991</v>
      </c>
      <c r="K45" s="10">
        <f>INDEX('Paste Calib Data'!$1:$1048576,MATCH($A$33,'Paste Calib Data'!$A:$A,0)+(ROW()-ROW($A$33)),COLUMN())</f>
        <v>8.0163049999999991</v>
      </c>
      <c r="L45" s="11">
        <f>INDEX('Paste Calib Data'!$1:$1048576,MATCH($A$33,'Paste Calib Data'!$A:$A,0)+(ROW()-ROW($A$33)),COLUMN())</f>
        <v>9.9864130000000007</v>
      </c>
      <c r="M45" s="21">
        <f t="shared" si="11"/>
        <v>9.9864130000000007</v>
      </c>
    </row>
    <row r="46" spans="1:13" x14ac:dyDescent="0.25">
      <c r="A46" s="7">
        <f>INDEX('Paste Calib Data'!$1:$1048576,MATCH($A$33,'Paste Calib Data'!$A:$A,0)+(ROW()-ROW($A$33)),COLUMN())</f>
        <v>2400</v>
      </c>
      <c r="B46" s="10">
        <f>INDEX('Paste Calib Data'!$1:$1048576,MATCH($A$33,'Paste Calib Data'!$A:$A,0)+(ROW()-ROW($A$33)),COLUMN())</f>
        <v>1.9701090000000001</v>
      </c>
      <c r="C46" s="10">
        <f>INDEX('Paste Calib Data'!$1:$1048576,MATCH($A$33,'Paste Calib Data'!$A:$A,0)+(ROW()-ROW($A$33)),COLUMN())</f>
        <v>3.5326089999999999</v>
      </c>
      <c r="D46" s="10">
        <f>INDEX('Paste Calib Data'!$1:$1048576,MATCH($A$33,'Paste Calib Data'!$A:$A,0)+(ROW()-ROW($A$33)),COLUMN())</f>
        <v>4.0081519999999999</v>
      </c>
      <c r="E46" s="10">
        <f>INDEX('Paste Calib Data'!$1:$1048576,MATCH($A$33,'Paste Calib Data'!$A:$A,0)+(ROW()-ROW($A$33)),COLUMN())</f>
        <v>5.0271739999999996</v>
      </c>
      <c r="F46" s="10">
        <f>INDEX('Paste Calib Data'!$1:$1048576,MATCH($A$33,'Paste Calib Data'!$A:$A,0)+(ROW()-ROW($A$33)),COLUMN())</f>
        <v>5.9782609999999998</v>
      </c>
      <c r="G46" s="10">
        <f>INDEX('Paste Calib Data'!$1:$1048576,MATCH($A$33,'Paste Calib Data'!$A:$A,0)+(ROW()-ROW($A$33)),COLUMN())</f>
        <v>8.0163049999999991</v>
      </c>
      <c r="H46" s="10">
        <f>INDEX('Paste Calib Data'!$1:$1048576,MATCH($A$33,'Paste Calib Data'!$A:$A,0)+(ROW()-ROW($A$33)),COLUMN())</f>
        <v>8.0163049999999991</v>
      </c>
      <c r="I46" s="10">
        <f>INDEX('Paste Calib Data'!$1:$1048576,MATCH($A$33,'Paste Calib Data'!$A:$A,0)+(ROW()-ROW($A$33)),COLUMN())</f>
        <v>8.0163049999999991</v>
      </c>
      <c r="J46" s="10">
        <f>INDEX('Paste Calib Data'!$1:$1048576,MATCH($A$33,'Paste Calib Data'!$A:$A,0)+(ROW()-ROW($A$33)),COLUMN())</f>
        <v>8.0163049999999991</v>
      </c>
      <c r="K46" s="10">
        <f>INDEX('Paste Calib Data'!$1:$1048576,MATCH($A$33,'Paste Calib Data'!$A:$A,0)+(ROW()-ROW($A$33)),COLUMN())</f>
        <v>8.0163049999999991</v>
      </c>
      <c r="L46" s="11">
        <f>INDEX('Paste Calib Data'!$1:$1048576,MATCH($A$33,'Paste Calib Data'!$A:$A,0)+(ROW()-ROW($A$33)),COLUMN())</f>
        <v>9.9864130000000007</v>
      </c>
      <c r="M46" s="21">
        <f t="shared" si="11"/>
        <v>9.9864130000000007</v>
      </c>
    </row>
    <row r="47" spans="1:13" x14ac:dyDescent="0.25">
      <c r="A47" s="7">
        <f>INDEX('Paste Calib Data'!$1:$1048576,MATCH($A$33,'Paste Calib Data'!$A:$A,0)+(ROW()-ROW($A$33)),COLUMN())</f>
        <v>2600</v>
      </c>
      <c r="B47" s="10">
        <f>INDEX('Paste Calib Data'!$1:$1048576,MATCH($A$33,'Paste Calib Data'!$A:$A,0)+(ROW()-ROW($A$33)),COLUMN())</f>
        <v>1.9701090000000001</v>
      </c>
      <c r="C47" s="10">
        <f>INDEX('Paste Calib Data'!$1:$1048576,MATCH($A$33,'Paste Calib Data'!$A:$A,0)+(ROW()-ROW($A$33)),COLUMN())</f>
        <v>3.5326089999999999</v>
      </c>
      <c r="D47" s="10">
        <f>INDEX('Paste Calib Data'!$1:$1048576,MATCH($A$33,'Paste Calib Data'!$A:$A,0)+(ROW()-ROW($A$33)),COLUMN())</f>
        <v>4.0081519999999999</v>
      </c>
      <c r="E47" s="10">
        <f>INDEX('Paste Calib Data'!$1:$1048576,MATCH($A$33,'Paste Calib Data'!$A:$A,0)+(ROW()-ROW($A$33)),COLUMN())</f>
        <v>5.0271739999999996</v>
      </c>
      <c r="F47" s="10">
        <f>INDEX('Paste Calib Data'!$1:$1048576,MATCH($A$33,'Paste Calib Data'!$A:$A,0)+(ROW()-ROW($A$33)),COLUMN())</f>
        <v>5.9782609999999998</v>
      </c>
      <c r="G47" s="10">
        <f>INDEX('Paste Calib Data'!$1:$1048576,MATCH($A$33,'Paste Calib Data'!$A:$A,0)+(ROW()-ROW($A$33)),COLUMN())</f>
        <v>8.0163049999999991</v>
      </c>
      <c r="H47" s="10">
        <f>INDEX('Paste Calib Data'!$1:$1048576,MATCH($A$33,'Paste Calib Data'!$A:$A,0)+(ROW()-ROW($A$33)),COLUMN())</f>
        <v>8.0163049999999991</v>
      </c>
      <c r="I47" s="10">
        <f>INDEX('Paste Calib Data'!$1:$1048576,MATCH($A$33,'Paste Calib Data'!$A:$A,0)+(ROW()-ROW($A$33)),COLUMN())</f>
        <v>8.0163049999999991</v>
      </c>
      <c r="J47" s="10">
        <f>INDEX('Paste Calib Data'!$1:$1048576,MATCH($A$33,'Paste Calib Data'!$A:$A,0)+(ROW()-ROW($A$33)),COLUMN())</f>
        <v>8.0163049999999991</v>
      </c>
      <c r="K47" s="10">
        <f>INDEX('Paste Calib Data'!$1:$1048576,MATCH($A$33,'Paste Calib Data'!$A:$A,0)+(ROW()-ROW($A$33)),COLUMN())</f>
        <v>8.0163049999999991</v>
      </c>
      <c r="L47" s="11">
        <f>INDEX('Paste Calib Data'!$1:$1048576,MATCH($A$33,'Paste Calib Data'!$A:$A,0)+(ROW()-ROW($A$33)),COLUMN())</f>
        <v>9.9864130000000007</v>
      </c>
      <c r="M47" s="21">
        <f t="shared" si="11"/>
        <v>9.9864130000000007</v>
      </c>
    </row>
    <row r="48" spans="1:13" x14ac:dyDescent="0.25">
      <c r="A48" s="12">
        <f>INDEX('Paste Calib Data'!$1:$1048576,MATCH($A$33,'Paste Calib Data'!$A:$A,0)+(ROW()-ROW($A$33)),COLUMN())</f>
        <v>3000</v>
      </c>
      <c r="B48" s="13">
        <f>INDEX('Paste Calib Data'!$1:$1048576,MATCH($A$33,'Paste Calib Data'!$A:$A,0)+(ROW()-ROW($A$33)),COLUMN())</f>
        <v>1.9701090000000001</v>
      </c>
      <c r="C48" s="13">
        <f>INDEX('Paste Calib Data'!$1:$1048576,MATCH($A$33,'Paste Calib Data'!$A:$A,0)+(ROW()-ROW($A$33)),COLUMN())</f>
        <v>5.9782609999999998</v>
      </c>
      <c r="D48" s="13">
        <f>INDEX('Paste Calib Data'!$1:$1048576,MATCH($A$33,'Paste Calib Data'!$A:$A,0)+(ROW()-ROW($A$33)),COLUMN())</f>
        <v>5.9782609999999998</v>
      </c>
      <c r="E48" s="13">
        <f>INDEX('Paste Calib Data'!$1:$1048576,MATCH($A$33,'Paste Calib Data'!$A:$A,0)+(ROW()-ROW($A$33)),COLUMN())</f>
        <v>5.9782609999999998</v>
      </c>
      <c r="F48" s="13">
        <f>INDEX('Paste Calib Data'!$1:$1048576,MATCH($A$33,'Paste Calib Data'!$A:$A,0)+(ROW()-ROW($A$33)),COLUMN())</f>
        <v>5.9782609999999998</v>
      </c>
      <c r="G48" s="13">
        <f>INDEX('Paste Calib Data'!$1:$1048576,MATCH($A$33,'Paste Calib Data'!$A:$A,0)+(ROW()-ROW($A$33)),COLUMN())</f>
        <v>8.0163049999999991</v>
      </c>
      <c r="H48" s="13">
        <f>INDEX('Paste Calib Data'!$1:$1048576,MATCH($A$33,'Paste Calib Data'!$A:$A,0)+(ROW()-ROW($A$33)),COLUMN())</f>
        <v>8.0163049999999991</v>
      </c>
      <c r="I48" s="13">
        <f>INDEX('Paste Calib Data'!$1:$1048576,MATCH($A$33,'Paste Calib Data'!$A:$A,0)+(ROW()-ROW($A$33)),COLUMN())</f>
        <v>8.0163049999999991</v>
      </c>
      <c r="J48" s="13">
        <f>INDEX('Paste Calib Data'!$1:$1048576,MATCH($A$33,'Paste Calib Data'!$A:$A,0)+(ROW()-ROW($A$33)),COLUMN())</f>
        <v>8.0163049999999991</v>
      </c>
      <c r="K48" s="13">
        <f>INDEX('Paste Calib Data'!$1:$1048576,MATCH($A$33,'Paste Calib Data'!$A:$A,0)+(ROW()-ROW($A$33)),COLUMN())</f>
        <v>8.0163049999999991</v>
      </c>
      <c r="L48" s="14">
        <f>INDEX('Paste Calib Data'!$1:$1048576,MATCH($A$33,'Paste Calib Data'!$A:$A,0)+(ROW()-ROW($A$33)),COLUMN())</f>
        <v>22.010870000000001</v>
      </c>
      <c r="M48" s="21">
        <f>L48</f>
        <v>22.010870000000001</v>
      </c>
    </row>
    <row r="49" spans="1:13" x14ac:dyDescent="0.25">
      <c r="A49" s="20">
        <f>A48+1</f>
        <v>3001</v>
      </c>
      <c r="B49" s="21">
        <f>B48</f>
        <v>1.9701090000000001</v>
      </c>
      <c r="C49" s="21">
        <f t="shared" ref="C49" si="12">C48</f>
        <v>5.9782609999999998</v>
      </c>
      <c r="D49" s="21">
        <f t="shared" ref="D49" si="13">D48</f>
        <v>5.9782609999999998</v>
      </c>
      <c r="E49" s="21">
        <f t="shared" ref="E49" si="14">E48</f>
        <v>5.9782609999999998</v>
      </c>
      <c r="F49" s="21">
        <f t="shared" ref="F49" si="15">F48</f>
        <v>5.9782609999999998</v>
      </c>
      <c r="G49" s="21">
        <f t="shared" ref="G49" si="16">G48</f>
        <v>8.0163049999999991</v>
      </c>
      <c r="H49" s="21">
        <f t="shared" ref="H49" si="17">H48</f>
        <v>8.0163049999999991</v>
      </c>
      <c r="I49" s="21">
        <f t="shared" ref="I49" si="18">I48</f>
        <v>8.0163049999999991</v>
      </c>
      <c r="J49" s="21">
        <f t="shared" ref="J49" si="19">J48</f>
        <v>8.0163049999999991</v>
      </c>
      <c r="K49" s="21">
        <f t="shared" ref="K49" si="20">K48</f>
        <v>8.0163049999999991</v>
      </c>
      <c r="L49" s="21">
        <f t="shared" ref="L49" si="21">L48</f>
        <v>22.010870000000001</v>
      </c>
      <c r="M49" s="21">
        <f t="shared" ref="M49" si="22">M48</f>
        <v>22.010870000000001</v>
      </c>
    </row>
    <row r="51" spans="1:13" x14ac:dyDescent="0.25">
      <c r="A51" s="6" t="s">
        <v>84</v>
      </c>
      <c r="B51" s="32" t="str">
        <f>INDEX('Paste Calib Data'!$1:$1048576,MATCH($A$51,'Paste Calib Data'!$A:$A,0)+(ROW()-ROW($A$51)),COLUMN())</f>
        <v>Pilot Quantity, Intake Temp Multiplier</v>
      </c>
      <c r="C51" s="31"/>
      <c r="D51" s="31"/>
      <c r="E51" s="31"/>
    </row>
    <row r="52" spans="1:13" x14ac:dyDescent="0.25">
      <c r="A52" s="7" t="str">
        <f>INDEX('Paste Calib Data'!$1:$1048576,MATCH($A$51,'Paste Calib Data'!$A:$A,0)+(ROW()-ROW($A$51)),COLUMN())</f>
        <v>IAT °F</v>
      </c>
      <c r="B52" s="9" t="str">
        <f>INDEX('Paste Calib Data'!$1:$1048576,MATCH($A$51,'Paste Calib Data'!$A:$A,0)+(ROW()-ROW($A$51)),COLUMN())</f>
        <v>Value (Factor)</v>
      </c>
      <c r="C52" s="31"/>
      <c r="D52" s="31"/>
      <c r="E52" s="31"/>
    </row>
    <row r="53" spans="1:13" x14ac:dyDescent="0.25">
      <c r="A53" s="7">
        <f>INDEX('Paste Calib Data'!$1:$1048576,MATCH($A$51,'Paste Calib Data'!$A:$A,0)+(ROW()-ROW($A$51)),COLUMN())</f>
        <v>-40</v>
      </c>
      <c r="B53" s="30">
        <f>INDEX('Paste Calib Data'!$1:$1048576,MATCH($A$51,'Paste Calib Data'!$A:$A,0)+(ROW()-ROW($A$51)),COLUMN())</f>
        <v>0</v>
      </c>
      <c r="C53" s="31"/>
      <c r="D53" s="31"/>
      <c r="E53" s="31"/>
    </row>
    <row r="54" spans="1:13" x14ac:dyDescent="0.25">
      <c r="A54" s="7">
        <f>INDEX('Paste Calib Data'!$1:$1048576,MATCH($A$51,'Paste Calib Data'!$A:$A,0)+(ROW()-ROW($A$51)),COLUMN())</f>
        <v>-20</v>
      </c>
      <c r="B54" s="28">
        <f>INDEX('Paste Calib Data'!$1:$1048576,MATCH($A$51,'Paste Calib Data'!$A:$A,0)+(ROW()-ROW($A$51)),COLUMN())</f>
        <v>0</v>
      </c>
      <c r="C54" s="31"/>
      <c r="D54" s="31"/>
      <c r="E54" s="31"/>
    </row>
    <row r="55" spans="1:13" x14ac:dyDescent="0.25">
      <c r="A55" s="7">
        <f>INDEX('Paste Calib Data'!$1:$1048576,MATCH($A$51,'Paste Calib Data'!$A:$A,0)+(ROW()-ROW($A$51)),COLUMN())</f>
        <v>0</v>
      </c>
      <c r="B55" s="28">
        <f>INDEX('Paste Calib Data'!$1:$1048576,MATCH($A$51,'Paste Calib Data'!$A:$A,0)+(ROW()-ROW($A$51)),COLUMN())</f>
        <v>0</v>
      </c>
      <c r="C55" s="31"/>
      <c r="D55" s="31"/>
      <c r="E55" s="31"/>
    </row>
    <row r="56" spans="1:13" x14ac:dyDescent="0.25">
      <c r="A56" s="7">
        <f>INDEX('Paste Calib Data'!$1:$1048576,MATCH($A$51,'Paste Calib Data'!$A:$A,0)+(ROW()-ROW($A$51)),COLUMN())</f>
        <v>20</v>
      </c>
      <c r="B56" s="28">
        <f>INDEX('Paste Calib Data'!$1:$1048576,MATCH($A$51,'Paste Calib Data'!$A:$A,0)+(ROW()-ROW($A$51)),COLUMN())</f>
        <v>0</v>
      </c>
      <c r="C56" s="31"/>
      <c r="D56" s="31"/>
      <c r="E56" s="31"/>
    </row>
    <row r="57" spans="1:13" x14ac:dyDescent="0.25">
      <c r="A57" s="7">
        <f>INDEX('Paste Calib Data'!$1:$1048576,MATCH($A$51,'Paste Calib Data'!$A:$A,0)+(ROW()-ROW($A$51)),COLUMN())</f>
        <v>40</v>
      </c>
      <c r="B57" s="28">
        <f>INDEX('Paste Calib Data'!$1:$1048576,MATCH($A$51,'Paste Calib Data'!$A:$A,0)+(ROW()-ROW($A$51)),COLUMN())</f>
        <v>0</v>
      </c>
      <c r="C57" s="31"/>
      <c r="D57" s="31"/>
      <c r="E57" s="31"/>
    </row>
    <row r="58" spans="1:13" x14ac:dyDescent="0.25">
      <c r="A58" s="7">
        <f>INDEX('Paste Calib Data'!$1:$1048576,MATCH($A$51,'Paste Calib Data'!$A:$A,0)+(ROW()-ROW($A$51)),COLUMN())</f>
        <v>60</v>
      </c>
      <c r="B58" s="28">
        <f>INDEX('Paste Calib Data'!$1:$1048576,MATCH($A$51,'Paste Calib Data'!$A:$A,0)+(ROW()-ROW($A$51)),COLUMN())</f>
        <v>0</v>
      </c>
      <c r="C58" s="31"/>
      <c r="D58" s="31"/>
      <c r="E58" s="31"/>
    </row>
    <row r="59" spans="1:13" x14ac:dyDescent="0.25">
      <c r="A59" s="7">
        <f>INDEX('Paste Calib Data'!$1:$1048576,MATCH($A$51,'Paste Calib Data'!$A:$A,0)+(ROW()-ROW($A$51)),COLUMN())</f>
        <v>80</v>
      </c>
      <c r="B59" s="28">
        <f>INDEX('Paste Calib Data'!$1:$1048576,MATCH($A$51,'Paste Calib Data'!$A:$A,0)+(ROW()-ROW($A$51)),COLUMN())</f>
        <v>0</v>
      </c>
      <c r="C59" s="31"/>
      <c r="D59" s="31"/>
      <c r="E59" s="31"/>
    </row>
    <row r="60" spans="1:13" x14ac:dyDescent="0.25">
      <c r="A60" s="7">
        <f>INDEX('Paste Calib Data'!$1:$1048576,MATCH($A$51,'Paste Calib Data'!$A:$A,0)+(ROW()-ROW($A$51)),COLUMN())</f>
        <v>100</v>
      </c>
      <c r="B60" s="28">
        <f>INDEX('Paste Calib Data'!$1:$1048576,MATCH($A$51,'Paste Calib Data'!$A:$A,0)+(ROW()-ROW($A$51)),COLUMN())</f>
        <v>0</v>
      </c>
      <c r="C60" s="31"/>
      <c r="D60" s="31"/>
      <c r="E60" s="31"/>
    </row>
    <row r="61" spans="1:13" x14ac:dyDescent="0.25">
      <c r="A61" s="7">
        <f>INDEX('Paste Calib Data'!$1:$1048576,MATCH($A$51,'Paste Calib Data'!$A:$A,0)+(ROW()-ROW($A$51)),COLUMN())</f>
        <v>170</v>
      </c>
      <c r="B61" s="28">
        <f>INDEX('Paste Calib Data'!$1:$1048576,MATCH($A$51,'Paste Calib Data'!$A:$A,0)+(ROW()-ROW($A$51)),COLUMN())</f>
        <v>0</v>
      </c>
      <c r="C61" s="31"/>
      <c r="D61" s="31"/>
      <c r="E61" s="31"/>
    </row>
    <row r="62" spans="1:13" x14ac:dyDescent="0.25">
      <c r="A62" s="12">
        <f>INDEX('Paste Calib Data'!$1:$1048576,MATCH($A$51,'Paste Calib Data'!$A:$A,0)+(ROW()-ROW($A$51)),COLUMN())</f>
        <v>180</v>
      </c>
      <c r="B62" s="29">
        <f>INDEX('Paste Calib Data'!$1:$1048576,MATCH($A$51,'Paste Calib Data'!$A:$A,0)+(ROW()-ROW($A$51)),COLUMN())</f>
        <v>0</v>
      </c>
      <c r="C62" s="31"/>
      <c r="D62" s="31"/>
      <c r="E62" s="31"/>
    </row>
    <row r="64" spans="1:13" x14ac:dyDescent="0.25">
      <c r="A64" s="6" t="s">
        <v>91</v>
      </c>
      <c r="B64" s="71" t="str">
        <f>INDEX('Paste Calib Data'!$1:$1048576,MATCH($A$64,'Paste Calib Data'!$A:$A,0)+(ROW()-ROW($A$64)),COLUMN())</f>
        <v>Pilot Injection Pulse</v>
      </c>
      <c r="C64" s="71"/>
      <c r="D64" s="71"/>
      <c r="E64" s="71"/>
      <c r="F64" s="71"/>
      <c r="G64" s="71"/>
      <c r="H64" s="71"/>
      <c r="I64" s="71"/>
      <c r="J64" s="72"/>
    </row>
    <row r="65" spans="1:12" x14ac:dyDescent="0.25">
      <c r="A65" s="7"/>
      <c r="B65" s="8" t="str">
        <f>INDEX('Paste Calib Data'!$1:$1048576,MATCH($A$64,'Paste Calib Data'!$A:$A,0)+(ROW()-ROW($A$64)),COLUMN())</f>
        <v>Fuel Pressure .</v>
      </c>
      <c r="C65" s="8"/>
      <c r="D65" s="8"/>
      <c r="E65" s="8"/>
      <c r="F65" s="8"/>
      <c r="G65" s="8"/>
      <c r="H65" s="8"/>
      <c r="I65" s="8"/>
      <c r="J65" s="9"/>
    </row>
    <row r="66" spans="1:12" x14ac:dyDescent="0.25">
      <c r="A66" s="7" t="str">
        <f>INDEX('Paste Calib Data'!$1:$1048576,MATCH($A$64,'Paste Calib Data'!$A:$A,0)+(ROW()-ROW($A$64)),COLUMN())</f>
        <v>mm3</v>
      </c>
      <c r="B66" s="8">
        <f>INDEX('Paste Calib Data'!$1:$1048576,MATCH($A$64,'Paste Calib Data'!$A:$A,0)+(ROW()-ROW($A$64)),COLUMN())</f>
        <v>9</v>
      </c>
      <c r="C66" s="8">
        <f>INDEX('Paste Calib Data'!$1:$1048576,MATCH($A$64,'Paste Calib Data'!$A:$A,0)+(ROW()-ROW($A$64)),COLUMN())</f>
        <v>15</v>
      </c>
      <c r="D66" s="8">
        <f>INDEX('Paste Calib Data'!$1:$1048576,MATCH($A$64,'Paste Calib Data'!$A:$A,0)+(ROW()-ROW($A$64)),COLUMN())</f>
        <v>20</v>
      </c>
      <c r="E66" s="8">
        <f>INDEX('Paste Calib Data'!$1:$1048576,MATCH($A$64,'Paste Calib Data'!$A:$A,0)+(ROW()-ROW($A$64)),COLUMN())</f>
        <v>25</v>
      </c>
      <c r="F66" s="8">
        <f>INDEX('Paste Calib Data'!$1:$1048576,MATCH($A$64,'Paste Calib Data'!$A:$A,0)+(ROW()-ROW($A$64)),COLUMN())</f>
        <v>30</v>
      </c>
      <c r="G66" s="8">
        <f>INDEX('Paste Calib Data'!$1:$1048576,MATCH($A$64,'Paste Calib Data'!$A:$A,0)+(ROW()-ROW($A$64)),COLUMN())</f>
        <v>40</v>
      </c>
      <c r="H66" s="8">
        <f>INDEX('Paste Calib Data'!$1:$1048576,MATCH($A$64,'Paste Calib Data'!$A:$A,0)+(ROW()-ROW($A$64)),COLUMN())</f>
        <v>50</v>
      </c>
      <c r="I66" s="8">
        <f>INDEX('Paste Calib Data'!$1:$1048576,MATCH($A$64,'Paste Calib Data'!$A:$A,0)+(ROW()-ROW($A$64)),COLUMN())</f>
        <v>100</v>
      </c>
      <c r="J66" s="9">
        <f>INDEX('Paste Calib Data'!$1:$1048576,MATCH($A$64,'Paste Calib Data'!$A:$A,0)+(ROW()-ROW($A$64)),COLUMN())</f>
        <v>160</v>
      </c>
      <c r="K66" s="22">
        <f>J66+1</f>
        <v>161</v>
      </c>
    </row>
    <row r="67" spans="1:12" x14ac:dyDescent="0.25">
      <c r="A67" s="7">
        <f>INDEX('Paste Calib Data'!$1:$1048576,MATCH($A$64,'Paste Calib Data'!$A:$A,0)+(ROW()-ROW($A$64)),COLUMN())</f>
        <v>0</v>
      </c>
      <c r="B67" s="15">
        <f>INDEX('Paste Calib Data'!$1:$1048576,MATCH($A$64,'Paste Calib Data'!$A:$A,0)+(ROW()-ROW($A$64)),COLUMN())</f>
        <v>0</v>
      </c>
      <c r="C67" s="15">
        <f>INDEX('Paste Calib Data'!$1:$1048576,MATCH($A$64,'Paste Calib Data'!$A:$A,0)+(ROW()-ROW($A$64)),COLUMN())</f>
        <v>0</v>
      </c>
      <c r="D67" s="15">
        <f>INDEX('Paste Calib Data'!$1:$1048576,MATCH($A$64,'Paste Calib Data'!$A:$A,0)+(ROW()-ROW($A$64)),COLUMN())</f>
        <v>0</v>
      </c>
      <c r="E67" s="15">
        <f>INDEX('Paste Calib Data'!$1:$1048576,MATCH($A$64,'Paste Calib Data'!$A:$A,0)+(ROW()-ROW($A$64)),COLUMN())</f>
        <v>0</v>
      </c>
      <c r="F67" s="15">
        <f>INDEX('Paste Calib Data'!$1:$1048576,MATCH($A$64,'Paste Calib Data'!$A:$A,0)+(ROW()-ROW($A$64)),COLUMN())</f>
        <v>0</v>
      </c>
      <c r="G67" s="15">
        <f>INDEX('Paste Calib Data'!$1:$1048576,MATCH($A$64,'Paste Calib Data'!$A:$A,0)+(ROW()-ROW($A$64)),COLUMN())</f>
        <v>0</v>
      </c>
      <c r="H67" s="15">
        <f>INDEX('Paste Calib Data'!$1:$1048576,MATCH($A$64,'Paste Calib Data'!$A:$A,0)+(ROW()-ROW($A$64)),COLUMN())</f>
        <v>0</v>
      </c>
      <c r="I67" s="15">
        <f>INDEX('Paste Calib Data'!$1:$1048576,MATCH($A$64,'Paste Calib Data'!$A:$A,0)+(ROW()-ROW($A$64)),COLUMN())</f>
        <v>0</v>
      </c>
      <c r="J67" s="16">
        <f>INDEX('Paste Calib Data'!$1:$1048576,MATCH($A$64,'Paste Calib Data'!$A:$A,0)+(ROW()-ROW($A$64)),COLUMN())</f>
        <v>0</v>
      </c>
      <c r="K67" s="22">
        <f t="shared" ref="K67:K77" si="23">J67</f>
        <v>0</v>
      </c>
    </row>
    <row r="68" spans="1:12" x14ac:dyDescent="0.25">
      <c r="A68" s="7">
        <f>INDEX('Paste Calib Data'!$1:$1048576,MATCH($A$64,'Paste Calib Data'!$A:$A,0)+(ROW()-ROW($A$64)),COLUMN())</f>
        <v>1</v>
      </c>
      <c r="B68" s="15">
        <f>INDEX('Paste Calib Data'!$1:$1048576,MATCH($A$64,'Paste Calib Data'!$A:$A,0)+(ROW()-ROW($A$64)),COLUMN())</f>
        <v>0</v>
      </c>
      <c r="C68" s="15">
        <f>INDEX('Paste Calib Data'!$1:$1048576,MATCH($A$64,'Paste Calib Data'!$A:$A,0)+(ROW()-ROW($A$64)),COLUMN())</f>
        <v>590</v>
      </c>
      <c r="D68" s="15">
        <f>INDEX('Paste Calib Data'!$1:$1048576,MATCH($A$64,'Paste Calib Data'!$A:$A,0)+(ROW()-ROW($A$64)),COLUMN())</f>
        <v>407.2</v>
      </c>
      <c r="E68" s="15">
        <f>INDEX('Paste Calib Data'!$1:$1048576,MATCH($A$64,'Paste Calib Data'!$A:$A,0)+(ROW()-ROW($A$64)),COLUMN())</f>
        <v>287.2</v>
      </c>
      <c r="F68" s="15">
        <f>INDEX('Paste Calib Data'!$1:$1048576,MATCH($A$64,'Paste Calib Data'!$A:$A,0)+(ROW()-ROW($A$64)),COLUMN())</f>
        <v>259.2</v>
      </c>
      <c r="G68" s="15">
        <f>INDEX('Paste Calib Data'!$1:$1048576,MATCH($A$64,'Paste Calib Data'!$A:$A,0)+(ROW()-ROW($A$64)),COLUMN())</f>
        <v>160</v>
      </c>
      <c r="H68" s="15">
        <f>INDEX('Paste Calib Data'!$1:$1048576,MATCH($A$64,'Paste Calib Data'!$A:$A,0)+(ROW()-ROW($A$64)),COLUMN())</f>
        <v>160</v>
      </c>
      <c r="I68" s="15">
        <f>INDEX('Paste Calib Data'!$1:$1048576,MATCH($A$64,'Paste Calib Data'!$A:$A,0)+(ROW()-ROW($A$64)),COLUMN())</f>
        <v>160</v>
      </c>
      <c r="J68" s="16">
        <f>INDEX('Paste Calib Data'!$1:$1048576,MATCH($A$64,'Paste Calib Data'!$A:$A,0)+(ROW()-ROW($A$64)),COLUMN())</f>
        <v>160</v>
      </c>
      <c r="K68" s="22">
        <f t="shared" si="23"/>
        <v>160</v>
      </c>
    </row>
    <row r="69" spans="1:12" x14ac:dyDescent="0.25">
      <c r="A69" s="7">
        <f>INDEX('Paste Calib Data'!$1:$1048576,MATCH($A$64,'Paste Calib Data'!$A:$A,0)+(ROW()-ROW($A$64)),COLUMN())</f>
        <v>2</v>
      </c>
      <c r="B69" s="15">
        <f>INDEX('Paste Calib Data'!$1:$1048576,MATCH($A$64,'Paste Calib Data'!$A:$A,0)+(ROW()-ROW($A$64)),COLUMN())</f>
        <v>0</v>
      </c>
      <c r="C69" s="15">
        <f>INDEX('Paste Calib Data'!$1:$1048576,MATCH($A$64,'Paste Calib Data'!$A:$A,0)+(ROW()-ROW($A$64)),COLUMN())</f>
        <v>784</v>
      </c>
      <c r="D69" s="15">
        <f>INDEX('Paste Calib Data'!$1:$1048576,MATCH($A$64,'Paste Calib Data'!$A:$A,0)+(ROW()-ROW($A$64)),COLUMN())</f>
        <v>513.20000000000005</v>
      </c>
      <c r="E69" s="15">
        <f>INDEX('Paste Calib Data'!$1:$1048576,MATCH($A$64,'Paste Calib Data'!$A:$A,0)+(ROW()-ROW($A$64)),COLUMN())</f>
        <v>378</v>
      </c>
      <c r="F69" s="15">
        <f>INDEX('Paste Calib Data'!$1:$1048576,MATCH($A$64,'Paste Calib Data'!$A:$A,0)+(ROW()-ROW($A$64)),COLUMN())</f>
        <v>333.2</v>
      </c>
      <c r="G69" s="15">
        <f>INDEX('Paste Calib Data'!$1:$1048576,MATCH($A$64,'Paste Calib Data'!$A:$A,0)+(ROW()-ROW($A$64)),COLUMN())</f>
        <v>264</v>
      </c>
      <c r="H69" s="15">
        <f>INDEX('Paste Calib Data'!$1:$1048576,MATCH($A$64,'Paste Calib Data'!$A:$A,0)+(ROW()-ROW($A$64)),COLUMN())</f>
        <v>213.2</v>
      </c>
      <c r="I69" s="15">
        <f>INDEX('Paste Calib Data'!$1:$1048576,MATCH($A$64,'Paste Calib Data'!$A:$A,0)+(ROW()-ROW($A$64)),COLUMN())</f>
        <v>160</v>
      </c>
      <c r="J69" s="16">
        <f>INDEX('Paste Calib Data'!$1:$1048576,MATCH($A$64,'Paste Calib Data'!$A:$A,0)+(ROW()-ROW($A$64)),COLUMN())</f>
        <v>160</v>
      </c>
      <c r="K69" s="22">
        <f t="shared" si="23"/>
        <v>160</v>
      </c>
    </row>
    <row r="70" spans="1:12" x14ac:dyDescent="0.25">
      <c r="A70" s="7">
        <f>INDEX('Paste Calib Data'!$1:$1048576,MATCH($A$64,'Paste Calib Data'!$A:$A,0)+(ROW()-ROW($A$64)),COLUMN())</f>
        <v>5</v>
      </c>
      <c r="B70" s="15">
        <f>INDEX('Paste Calib Data'!$1:$1048576,MATCH($A$64,'Paste Calib Data'!$A:$A,0)+(ROW()-ROW($A$64)),COLUMN())</f>
        <v>500</v>
      </c>
      <c r="C70" s="15">
        <f>INDEX('Paste Calib Data'!$1:$1048576,MATCH($A$64,'Paste Calib Data'!$A:$A,0)+(ROW()-ROW($A$64)),COLUMN())</f>
        <v>1092</v>
      </c>
      <c r="D70" s="15">
        <f>INDEX('Paste Calib Data'!$1:$1048576,MATCH($A$64,'Paste Calib Data'!$A:$A,0)+(ROW()-ROW($A$64)),COLUMN())</f>
        <v>732</v>
      </c>
      <c r="E70" s="15">
        <f>INDEX('Paste Calib Data'!$1:$1048576,MATCH($A$64,'Paste Calib Data'!$A:$A,0)+(ROW()-ROW($A$64)),COLUMN())</f>
        <v>581.20000000000005</v>
      </c>
      <c r="F70" s="15">
        <f>INDEX('Paste Calib Data'!$1:$1048576,MATCH($A$64,'Paste Calib Data'!$A:$A,0)+(ROW()-ROW($A$64)),COLUMN())</f>
        <v>482</v>
      </c>
      <c r="G70" s="15">
        <f>INDEX('Paste Calib Data'!$1:$1048576,MATCH($A$64,'Paste Calib Data'!$A:$A,0)+(ROW()-ROW($A$64)),COLUMN())</f>
        <v>373.2</v>
      </c>
      <c r="H70" s="15">
        <f>INDEX('Paste Calib Data'!$1:$1048576,MATCH($A$64,'Paste Calib Data'!$A:$A,0)+(ROW()-ROW($A$64)),COLUMN())</f>
        <v>312</v>
      </c>
      <c r="I70" s="15">
        <f>INDEX('Paste Calib Data'!$1:$1048576,MATCH($A$64,'Paste Calib Data'!$A:$A,0)+(ROW()-ROW($A$64)),COLUMN())</f>
        <v>227.2</v>
      </c>
      <c r="J70" s="16">
        <f>INDEX('Paste Calib Data'!$1:$1048576,MATCH($A$64,'Paste Calib Data'!$A:$A,0)+(ROW()-ROW($A$64)),COLUMN())</f>
        <v>213.2</v>
      </c>
      <c r="K70" s="22">
        <f t="shared" si="23"/>
        <v>213.2</v>
      </c>
    </row>
    <row r="71" spans="1:12" x14ac:dyDescent="0.25">
      <c r="A71" s="7">
        <f>INDEX('Paste Calib Data'!$1:$1048576,MATCH($A$64,'Paste Calib Data'!$A:$A,0)+(ROW()-ROW($A$64)),COLUMN())</f>
        <v>8</v>
      </c>
      <c r="B71" s="15">
        <f>INDEX('Paste Calib Data'!$1:$1048576,MATCH($A$64,'Paste Calib Data'!$A:$A,0)+(ROW()-ROW($A$64)),COLUMN())</f>
        <v>1200</v>
      </c>
      <c r="C71" s="15">
        <f>INDEX('Paste Calib Data'!$1:$1048576,MATCH($A$64,'Paste Calib Data'!$A:$A,0)+(ROW()-ROW($A$64)),COLUMN())</f>
        <v>1289.2</v>
      </c>
      <c r="D71" s="15">
        <f>INDEX('Paste Calib Data'!$1:$1048576,MATCH($A$64,'Paste Calib Data'!$A:$A,0)+(ROW()-ROW($A$64)),COLUMN())</f>
        <v>883.2</v>
      </c>
      <c r="E71" s="15">
        <f>INDEX('Paste Calib Data'!$1:$1048576,MATCH($A$64,'Paste Calib Data'!$A:$A,0)+(ROW()-ROW($A$64)),COLUMN())</f>
        <v>704</v>
      </c>
      <c r="F71" s="15">
        <f>INDEX('Paste Calib Data'!$1:$1048576,MATCH($A$64,'Paste Calib Data'!$A:$A,0)+(ROW()-ROW($A$64)),COLUMN())</f>
        <v>595.20000000000005</v>
      </c>
      <c r="G71" s="15">
        <f>INDEX('Paste Calib Data'!$1:$1048576,MATCH($A$64,'Paste Calib Data'!$A:$A,0)+(ROW()-ROW($A$64)),COLUMN())</f>
        <v>457.2</v>
      </c>
      <c r="H71" s="15">
        <f>INDEX('Paste Calib Data'!$1:$1048576,MATCH($A$64,'Paste Calib Data'!$A:$A,0)+(ROW()-ROW($A$64)),COLUMN())</f>
        <v>383.2</v>
      </c>
      <c r="I71" s="15">
        <f>INDEX('Paste Calib Data'!$1:$1048576,MATCH($A$64,'Paste Calib Data'!$A:$A,0)+(ROW()-ROW($A$64)),COLUMN())</f>
        <v>261.2</v>
      </c>
      <c r="J71" s="16">
        <f>INDEX('Paste Calib Data'!$1:$1048576,MATCH($A$64,'Paste Calib Data'!$A:$A,0)+(ROW()-ROW($A$64)),COLUMN())</f>
        <v>231.2</v>
      </c>
      <c r="K71" s="22">
        <f t="shared" si="23"/>
        <v>231.2</v>
      </c>
    </row>
    <row r="72" spans="1:12" x14ac:dyDescent="0.25">
      <c r="A72" s="7">
        <f>INDEX('Paste Calib Data'!$1:$1048576,MATCH($A$64,'Paste Calib Data'!$A:$A,0)+(ROW()-ROW($A$64)),COLUMN())</f>
        <v>12</v>
      </c>
      <c r="B72" s="15">
        <f>INDEX('Paste Calib Data'!$1:$1048576,MATCH($A$64,'Paste Calib Data'!$A:$A,0)+(ROW()-ROW($A$64)),COLUMN())</f>
        <v>0</v>
      </c>
      <c r="C72" s="15">
        <f>INDEX('Paste Calib Data'!$1:$1048576,MATCH($A$64,'Paste Calib Data'!$A:$A,0)+(ROW()-ROW($A$64)),COLUMN())</f>
        <v>1496</v>
      </c>
      <c r="D72" s="15">
        <f>INDEX('Paste Calib Data'!$1:$1048576,MATCH($A$64,'Paste Calib Data'!$A:$A,0)+(ROW()-ROW($A$64)),COLUMN())</f>
        <v>1050</v>
      </c>
      <c r="E72" s="15">
        <f>INDEX('Paste Calib Data'!$1:$1048576,MATCH($A$64,'Paste Calib Data'!$A:$A,0)+(ROW()-ROW($A$64)),COLUMN())</f>
        <v>837.2</v>
      </c>
      <c r="F72" s="15">
        <f>INDEX('Paste Calib Data'!$1:$1048576,MATCH($A$64,'Paste Calib Data'!$A:$A,0)+(ROW()-ROW($A$64)),COLUMN())</f>
        <v>712</v>
      </c>
      <c r="G72" s="15">
        <f>INDEX('Paste Calib Data'!$1:$1048576,MATCH($A$64,'Paste Calib Data'!$A:$A,0)+(ROW()-ROW($A$64)),COLUMN())</f>
        <v>560</v>
      </c>
      <c r="H72" s="15">
        <f>INDEX('Paste Calib Data'!$1:$1048576,MATCH($A$64,'Paste Calib Data'!$A:$A,0)+(ROW()-ROW($A$64)),COLUMN())</f>
        <v>460</v>
      </c>
      <c r="I72" s="15">
        <f>INDEX('Paste Calib Data'!$1:$1048576,MATCH($A$64,'Paste Calib Data'!$A:$A,0)+(ROW()-ROW($A$64)),COLUMN())</f>
        <v>315.2</v>
      </c>
      <c r="J72" s="16">
        <f>INDEX('Paste Calib Data'!$1:$1048576,MATCH($A$64,'Paste Calib Data'!$A:$A,0)+(ROW()-ROW($A$64)),COLUMN())</f>
        <v>258</v>
      </c>
      <c r="K72" s="22">
        <f t="shared" si="23"/>
        <v>258</v>
      </c>
    </row>
    <row r="73" spans="1:12" x14ac:dyDescent="0.25">
      <c r="A73" s="7">
        <f>INDEX('Paste Calib Data'!$1:$1048576,MATCH($A$64,'Paste Calib Data'!$A:$A,0)+(ROW()-ROW($A$64)),COLUMN())</f>
        <v>15</v>
      </c>
      <c r="B73" s="15">
        <f>INDEX('Paste Calib Data'!$1:$1048576,MATCH($A$64,'Paste Calib Data'!$A:$A,0)+(ROW()-ROW($A$64)),COLUMN())</f>
        <v>0</v>
      </c>
      <c r="C73" s="15">
        <f>INDEX('Paste Calib Data'!$1:$1048576,MATCH($A$64,'Paste Calib Data'!$A:$A,0)+(ROW()-ROW($A$64)),COLUMN())</f>
        <v>1615.2</v>
      </c>
      <c r="D73" s="15">
        <f>INDEX('Paste Calib Data'!$1:$1048576,MATCH($A$64,'Paste Calib Data'!$A:$A,0)+(ROW()-ROW($A$64)),COLUMN())</f>
        <v>1159.2</v>
      </c>
      <c r="E73" s="15">
        <f>INDEX('Paste Calib Data'!$1:$1048576,MATCH($A$64,'Paste Calib Data'!$A:$A,0)+(ROW()-ROW($A$64)),COLUMN())</f>
        <v>929.2</v>
      </c>
      <c r="F73" s="15">
        <f>INDEX('Paste Calib Data'!$1:$1048576,MATCH($A$64,'Paste Calib Data'!$A:$A,0)+(ROW()-ROW($A$64)),COLUMN())</f>
        <v>790</v>
      </c>
      <c r="G73" s="15">
        <f>INDEX('Paste Calib Data'!$1:$1048576,MATCH($A$64,'Paste Calib Data'!$A:$A,0)+(ROW()-ROW($A$64)),COLUMN())</f>
        <v>621.20000000000005</v>
      </c>
      <c r="H73" s="15">
        <f>INDEX('Paste Calib Data'!$1:$1048576,MATCH($A$64,'Paste Calib Data'!$A:$A,0)+(ROW()-ROW($A$64)),COLUMN())</f>
        <v>526</v>
      </c>
      <c r="I73" s="15">
        <f>INDEX('Paste Calib Data'!$1:$1048576,MATCH($A$64,'Paste Calib Data'!$A:$A,0)+(ROW()-ROW($A$64)),COLUMN())</f>
        <v>348</v>
      </c>
      <c r="J73" s="16">
        <f>INDEX('Paste Calib Data'!$1:$1048576,MATCH($A$64,'Paste Calib Data'!$A:$A,0)+(ROW()-ROW($A$64)),COLUMN())</f>
        <v>280</v>
      </c>
      <c r="K73" s="22">
        <f t="shared" si="23"/>
        <v>280</v>
      </c>
    </row>
    <row r="74" spans="1:12" x14ac:dyDescent="0.25">
      <c r="A74" s="7">
        <f>INDEX('Paste Calib Data'!$1:$1048576,MATCH($A$64,'Paste Calib Data'!$A:$A,0)+(ROW()-ROW($A$64)),COLUMN())</f>
        <v>20</v>
      </c>
      <c r="B74" s="15">
        <f>INDEX('Paste Calib Data'!$1:$1048576,MATCH($A$64,'Paste Calib Data'!$A:$A,0)+(ROW()-ROW($A$64)),COLUMN())</f>
        <v>0</v>
      </c>
      <c r="C74" s="15">
        <f>INDEX('Paste Calib Data'!$1:$1048576,MATCH($A$64,'Paste Calib Data'!$A:$A,0)+(ROW()-ROW($A$64)),COLUMN())</f>
        <v>1819.2</v>
      </c>
      <c r="D74" s="15">
        <f>INDEX('Paste Calib Data'!$1:$1048576,MATCH($A$64,'Paste Calib Data'!$A:$A,0)+(ROW()-ROW($A$64)),COLUMN())</f>
        <v>1323.2</v>
      </c>
      <c r="E74" s="15">
        <f>INDEX('Paste Calib Data'!$1:$1048576,MATCH($A$64,'Paste Calib Data'!$A:$A,0)+(ROW()-ROW($A$64)),COLUMN())</f>
        <v>1063.2</v>
      </c>
      <c r="F74" s="15">
        <f>INDEX('Paste Calib Data'!$1:$1048576,MATCH($A$64,'Paste Calib Data'!$A:$A,0)+(ROW()-ROW($A$64)),COLUMN())</f>
        <v>911.2</v>
      </c>
      <c r="G74" s="15">
        <f>INDEX('Paste Calib Data'!$1:$1048576,MATCH($A$64,'Paste Calib Data'!$A:$A,0)+(ROW()-ROW($A$64)),COLUMN())</f>
        <v>720</v>
      </c>
      <c r="H74" s="15">
        <f>INDEX('Paste Calib Data'!$1:$1048576,MATCH($A$64,'Paste Calib Data'!$A:$A,0)+(ROW()-ROW($A$64)),COLUMN())</f>
        <v>604</v>
      </c>
      <c r="I74" s="15">
        <f>INDEX('Paste Calib Data'!$1:$1048576,MATCH($A$64,'Paste Calib Data'!$A:$A,0)+(ROW()-ROW($A$64)),COLUMN())</f>
        <v>381.2</v>
      </c>
      <c r="J74" s="16">
        <f>INDEX('Paste Calib Data'!$1:$1048576,MATCH($A$64,'Paste Calib Data'!$A:$A,0)+(ROW()-ROW($A$64)),COLUMN())</f>
        <v>329.2</v>
      </c>
      <c r="K74" s="22">
        <f t="shared" si="23"/>
        <v>329.2</v>
      </c>
    </row>
    <row r="75" spans="1:12" x14ac:dyDescent="0.25">
      <c r="A75" s="7">
        <f>INDEX('Paste Calib Data'!$1:$1048576,MATCH($A$64,'Paste Calib Data'!$A:$A,0)+(ROW()-ROW($A$64)),COLUMN())</f>
        <v>25</v>
      </c>
      <c r="B75" s="15">
        <f>INDEX('Paste Calib Data'!$1:$1048576,MATCH($A$64,'Paste Calib Data'!$A:$A,0)+(ROW()-ROW($A$64)),COLUMN())</f>
        <v>0</v>
      </c>
      <c r="C75" s="15">
        <f>INDEX('Paste Calib Data'!$1:$1048576,MATCH($A$64,'Paste Calib Data'!$A:$A,0)+(ROW()-ROW($A$64)),COLUMN())</f>
        <v>2038</v>
      </c>
      <c r="D75" s="15">
        <f>INDEX('Paste Calib Data'!$1:$1048576,MATCH($A$64,'Paste Calib Data'!$A:$A,0)+(ROW()-ROW($A$64)),COLUMN())</f>
        <v>1477.2</v>
      </c>
      <c r="E75" s="15">
        <f>INDEX('Paste Calib Data'!$1:$1048576,MATCH($A$64,'Paste Calib Data'!$A:$A,0)+(ROW()-ROW($A$64)),COLUMN())</f>
        <v>1195.2</v>
      </c>
      <c r="F75" s="15">
        <f>INDEX('Paste Calib Data'!$1:$1048576,MATCH($A$64,'Paste Calib Data'!$A:$A,0)+(ROW()-ROW($A$64)),COLUMN())</f>
        <v>1023.2</v>
      </c>
      <c r="G75" s="15">
        <f>INDEX('Paste Calib Data'!$1:$1048576,MATCH($A$64,'Paste Calib Data'!$A:$A,0)+(ROW()-ROW($A$64)),COLUMN())</f>
        <v>817.2</v>
      </c>
      <c r="H75" s="15">
        <f>INDEX('Paste Calib Data'!$1:$1048576,MATCH($A$64,'Paste Calib Data'!$A:$A,0)+(ROW()-ROW($A$64)),COLUMN())</f>
        <v>690</v>
      </c>
      <c r="I75" s="15">
        <f>INDEX('Paste Calib Data'!$1:$1048576,MATCH($A$64,'Paste Calib Data'!$A:$A,0)+(ROW()-ROW($A$64)),COLUMN())</f>
        <v>424</v>
      </c>
      <c r="J75" s="16">
        <f>INDEX('Paste Calib Data'!$1:$1048576,MATCH($A$64,'Paste Calib Data'!$A:$A,0)+(ROW()-ROW($A$64)),COLUMN())</f>
        <v>364</v>
      </c>
      <c r="K75" s="22">
        <f t="shared" si="23"/>
        <v>364</v>
      </c>
    </row>
    <row r="76" spans="1:12" x14ac:dyDescent="0.25">
      <c r="A76" s="7">
        <f>INDEX('Paste Calib Data'!$1:$1048576,MATCH($A$64,'Paste Calib Data'!$A:$A,0)+(ROW()-ROW($A$64)),COLUMN())</f>
        <v>30</v>
      </c>
      <c r="B76" s="15">
        <f>INDEX('Paste Calib Data'!$1:$1048576,MATCH($A$64,'Paste Calib Data'!$A:$A,0)+(ROW()-ROW($A$64)),COLUMN())</f>
        <v>0</v>
      </c>
      <c r="C76" s="15">
        <f>INDEX('Paste Calib Data'!$1:$1048576,MATCH($A$64,'Paste Calib Data'!$A:$A,0)+(ROW()-ROW($A$64)),COLUMN())</f>
        <v>2244</v>
      </c>
      <c r="D76" s="15">
        <f>INDEX('Paste Calib Data'!$1:$1048576,MATCH($A$64,'Paste Calib Data'!$A:$A,0)+(ROW()-ROW($A$64)),COLUMN())</f>
        <v>1646</v>
      </c>
      <c r="E76" s="15">
        <f>INDEX('Paste Calib Data'!$1:$1048576,MATCH($A$64,'Paste Calib Data'!$A:$A,0)+(ROW()-ROW($A$64)),COLUMN())</f>
        <v>1359.2</v>
      </c>
      <c r="F76" s="15">
        <f>INDEX('Paste Calib Data'!$1:$1048576,MATCH($A$64,'Paste Calib Data'!$A:$A,0)+(ROW()-ROW($A$64)),COLUMN())</f>
        <v>1165.2</v>
      </c>
      <c r="G76" s="15">
        <f>INDEX('Paste Calib Data'!$1:$1048576,MATCH($A$64,'Paste Calib Data'!$A:$A,0)+(ROW()-ROW($A$64)),COLUMN())</f>
        <v>935.2</v>
      </c>
      <c r="H76" s="15">
        <f>INDEX('Paste Calib Data'!$1:$1048576,MATCH($A$64,'Paste Calib Data'!$A:$A,0)+(ROW()-ROW($A$64)),COLUMN())</f>
        <v>775.2</v>
      </c>
      <c r="I76" s="15">
        <f>INDEX('Paste Calib Data'!$1:$1048576,MATCH($A$64,'Paste Calib Data'!$A:$A,0)+(ROW()-ROW($A$64)),COLUMN())</f>
        <v>486</v>
      </c>
      <c r="J76" s="16">
        <f>INDEX('Paste Calib Data'!$1:$1048576,MATCH($A$64,'Paste Calib Data'!$A:$A,0)+(ROW()-ROW($A$64)),COLUMN())</f>
        <v>386</v>
      </c>
      <c r="K76" s="22">
        <f t="shared" si="23"/>
        <v>386</v>
      </c>
    </row>
    <row r="77" spans="1:12" x14ac:dyDescent="0.25">
      <c r="A77" s="12">
        <f>INDEX('Paste Calib Data'!$1:$1048576,MATCH($A$64,'Paste Calib Data'!$A:$A,0)+(ROW()-ROW($A$64)),COLUMN())</f>
        <v>45</v>
      </c>
      <c r="B77" s="17">
        <f>INDEX('Paste Calib Data'!$1:$1048576,MATCH($A$64,'Paste Calib Data'!$A:$A,0)+(ROW()-ROW($A$64)),COLUMN())</f>
        <v>0</v>
      </c>
      <c r="C77" s="17">
        <f>INDEX('Paste Calib Data'!$1:$1048576,MATCH($A$64,'Paste Calib Data'!$A:$A,0)+(ROW()-ROW($A$64)),COLUMN())</f>
        <v>2937.2</v>
      </c>
      <c r="D77" s="17">
        <f>INDEX('Paste Calib Data'!$1:$1048576,MATCH($A$64,'Paste Calib Data'!$A:$A,0)+(ROW()-ROW($A$64)),COLUMN())</f>
        <v>2314</v>
      </c>
      <c r="E77" s="17">
        <f>INDEX('Paste Calib Data'!$1:$1048576,MATCH($A$64,'Paste Calib Data'!$A:$A,0)+(ROW()-ROW($A$64)),COLUMN())</f>
        <v>1954</v>
      </c>
      <c r="F77" s="17">
        <f>INDEX('Paste Calib Data'!$1:$1048576,MATCH($A$64,'Paste Calib Data'!$A:$A,0)+(ROW()-ROW($A$64)),COLUMN())</f>
        <v>1728</v>
      </c>
      <c r="G77" s="17">
        <f>INDEX('Paste Calib Data'!$1:$1048576,MATCH($A$64,'Paste Calib Data'!$A:$A,0)+(ROW()-ROW($A$64)),COLUMN())</f>
        <v>1420</v>
      </c>
      <c r="H77" s="17">
        <f>INDEX('Paste Calib Data'!$1:$1048576,MATCH($A$64,'Paste Calib Data'!$A:$A,0)+(ROW()-ROW($A$64)),COLUMN())</f>
        <v>1226</v>
      </c>
      <c r="I77" s="17">
        <f>INDEX('Paste Calib Data'!$1:$1048576,MATCH($A$64,'Paste Calib Data'!$A:$A,0)+(ROW()-ROW($A$64)),COLUMN())</f>
        <v>737.2</v>
      </c>
      <c r="J77" s="18">
        <f>INDEX('Paste Calib Data'!$1:$1048576,MATCH($A$64,'Paste Calib Data'!$A:$A,0)+(ROW()-ROW($A$64)),COLUMN())</f>
        <v>481.2</v>
      </c>
      <c r="K77" s="22">
        <f t="shared" si="23"/>
        <v>481.2</v>
      </c>
    </row>
    <row r="78" spans="1:12" x14ac:dyDescent="0.25">
      <c r="A78" s="20">
        <f>A77+1</f>
        <v>46</v>
      </c>
      <c r="B78" s="22">
        <f>B77</f>
        <v>0</v>
      </c>
      <c r="C78" s="22">
        <f t="shared" ref="C78" si="24">C77</f>
        <v>2937.2</v>
      </c>
      <c r="D78" s="22">
        <f t="shared" ref="D78" si="25">D77</f>
        <v>2314</v>
      </c>
      <c r="E78" s="22">
        <f t="shared" ref="E78" si="26">E77</f>
        <v>1954</v>
      </c>
      <c r="F78" s="22">
        <f t="shared" ref="F78" si="27">F77</f>
        <v>1728</v>
      </c>
      <c r="G78" s="22">
        <f t="shared" ref="G78" si="28">G77</f>
        <v>1420</v>
      </c>
      <c r="H78" s="22">
        <f t="shared" ref="H78" si="29">H77</f>
        <v>1226</v>
      </c>
      <c r="I78" s="22">
        <f t="shared" ref="I78" si="30">I77</f>
        <v>737.2</v>
      </c>
      <c r="J78" s="22">
        <f t="shared" ref="J78" si="31">J77</f>
        <v>481.2</v>
      </c>
      <c r="K78" s="22">
        <f t="shared" ref="K78" si="32">K77</f>
        <v>481.2</v>
      </c>
    </row>
    <row r="79" spans="1:12" x14ac:dyDescent="0.25">
      <c r="A79" s="33"/>
    </row>
    <row r="80" spans="1:12" x14ac:dyDescent="0.25">
      <c r="A80" s="6" t="s">
        <v>125</v>
      </c>
      <c r="B80" s="71" t="str">
        <f>INDEX('Paste Calib Data'!$1:$1048576,MATCH($A$80,'Paste Calib Data'!$A:$A,0)+(ROW()-ROW($A$80)),COLUMN())</f>
        <v>Post Quantity, Coolant Adjust</v>
      </c>
      <c r="C80" s="71"/>
      <c r="D80" s="71"/>
      <c r="E80" s="71"/>
      <c r="F80" s="71"/>
      <c r="G80" s="71"/>
      <c r="H80" s="71"/>
      <c r="I80" s="71"/>
      <c r="J80" s="71"/>
      <c r="K80" s="71"/>
      <c r="L80" s="72"/>
    </row>
    <row r="81" spans="1:13" x14ac:dyDescent="0.25">
      <c r="A81" s="7"/>
      <c r="B81" s="8" t="str">
        <f>INDEX('Paste Calib Data'!$1:$1048576,MATCH($A$80,'Paste Calib Data'!$A:$A,0)+(ROW()-ROW($A$80)),COLUMN())</f>
        <v>mm3</v>
      </c>
      <c r="C81" s="8"/>
      <c r="D81" s="8"/>
      <c r="E81" s="8"/>
      <c r="F81" s="8"/>
      <c r="G81" s="8"/>
      <c r="H81" s="8"/>
      <c r="I81" s="8"/>
      <c r="J81" s="8"/>
      <c r="K81" s="8"/>
      <c r="L81" s="9"/>
    </row>
    <row r="82" spans="1:13" x14ac:dyDescent="0.25">
      <c r="A82" s="7" t="str">
        <f>INDEX('Paste Calib Data'!$1:$1048576,MATCH($A$80,'Paste Calib Data'!$A:$A,0)+(ROW()-ROW($A$80)),COLUMN())</f>
        <v>RPM</v>
      </c>
      <c r="B82" s="8">
        <f>INDEX('Paste Calib Data'!$1:$1048576,MATCH($A$80,'Paste Calib Data'!$A:$A,0)+(ROW()-ROW($A$80)),COLUMN())</f>
        <v>0</v>
      </c>
      <c r="C82" s="8">
        <f>INDEX('Paste Calib Data'!$1:$1048576,MATCH($A$80,'Paste Calib Data'!$A:$A,0)+(ROW()-ROW($A$80)),COLUMN())</f>
        <v>10</v>
      </c>
      <c r="D82" s="8">
        <f>INDEX('Paste Calib Data'!$1:$1048576,MATCH($A$80,'Paste Calib Data'!$A:$A,0)+(ROW()-ROW($A$80)),COLUMN())</f>
        <v>20</v>
      </c>
      <c r="E82" s="8">
        <f>INDEX('Paste Calib Data'!$1:$1048576,MATCH($A$80,'Paste Calib Data'!$A:$A,0)+(ROW()-ROW($A$80)),COLUMN())</f>
        <v>30</v>
      </c>
      <c r="F82" s="8">
        <f>INDEX('Paste Calib Data'!$1:$1048576,MATCH($A$80,'Paste Calib Data'!$A:$A,0)+(ROW()-ROW($A$80)),COLUMN())</f>
        <v>40</v>
      </c>
      <c r="G82" s="8">
        <f>INDEX('Paste Calib Data'!$1:$1048576,MATCH($A$80,'Paste Calib Data'!$A:$A,0)+(ROW()-ROW($A$80)),COLUMN())</f>
        <v>170</v>
      </c>
      <c r="H82" s="8">
        <f>INDEX('Paste Calib Data'!$1:$1048576,MATCH($A$80,'Paste Calib Data'!$A:$A,0)+(ROW()-ROW($A$80)),COLUMN())</f>
        <v>180</v>
      </c>
      <c r="I82" s="8">
        <f>INDEX('Paste Calib Data'!$1:$1048576,MATCH($A$80,'Paste Calib Data'!$A:$A,0)+(ROW()-ROW($A$80)),COLUMN())</f>
        <v>210</v>
      </c>
      <c r="J82" s="8">
        <f>INDEX('Paste Calib Data'!$1:$1048576,MATCH($A$80,'Paste Calib Data'!$A:$A,0)+(ROW()-ROW($A$80)),COLUMN())</f>
        <v>239.9</v>
      </c>
      <c r="K82" s="8">
        <f>INDEX('Paste Calib Data'!$1:$1048576,MATCH($A$80,'Paste Calib Data'!$A:$A,0)+(ROW()-ROW($A$80)),COLUMN())</f>
        <v>270</v>
      </c>
      <c r="L82" s="9">
        <f>INDEX('Paste Calib Data'!$1:$1048576,MATCH($A$80,'Paste Calib Data'!$A:$A,0)+(ROW()-ROW($A$80)),COLUMN())</f>
        <v>300</v>
      </c>
      <c r="M82" s="21">
        <f>L82+1</f>
        <v>301</v>
      </c>
    </row>
    <row r="83" spans="1:13" x14ac:dyDescent="0.25">
      <c r="A83" s="7">
        <f>INDEX('Paste Calib Data'!$1:$1048576,MATCH($A$80,'Paste Calib Data'!$A:$A,0)+(ROW()-ROW($A$80)),COLUMN())</f>
        <v>550</v>
      </c>
      <c r="B83" s="10">
        <f>INDEX('Paste Calib Data'!$1:$1048576,MATCH($A$80,'Paste Calib Data'!$A:$A,0)+(ROW()-ROW($A$80)),COLUMN())</f>
        <v>0</v>
      </c>
      <c r="C83" s="10">
        <f>INDEX('Paste Calib Data'!$1:$1048576,MATCH($A$80,'Paste Calib Data'!$A:$A,0)+(ROW()-ROW($A$80)),COLUMN())</f>
        <v>0</v>
      </c>
      <c r="D83" s="10">
        <f>INDEX('Paste Calib Data'!$1:$1048576,MATCH($A$80,'Paste Calib Data'!$A:$A,0)+(ROW()-ROW($A$80)),COLUMN())</f>
        <v>0</v>
      </c>
      <c r="E83" s="10">
        <f>INDEX('Paste Calib Data'!$1:$1048576,MATCH($A$80,'Paste Calib Data'!$A:$A,0)+(ROW()-ROW($A$80)),COLUMN())</f>
        <v>0</v>
      </c>
      <c r="F83" s="10">
        <f>INDEX('Paste Calib Data'!$1:$1048576,MATCH($A$80,'Paste Calib Data'!$A:$A,0)+(ROW()-ROW($A$80)),COLUMN())</f>
        <v>0</v>
      </c>
      <c r="G83" s="10">
        <f>INDEX('Paste Calib Data'!$1:$1048576,MATCH($A$80,'Paste Calib Data'!$A:$A,0)+(ROW()-ROW($A$80)),COLUMN())</f>
        <v>0</v>
      </c>
      <c r="H83" s="10">
        <f>INDEX('Paste Calib Data'!$1:$1048576,MATCH($A$80,'Paste Calib Data'!$A:$A,0)+(ROW()-ROW($A$80)),COLUMN())</f>
        <v>0</v>
      </c>
      <c r="I83" s="10">
        <f>INDEX('Paste Calib Data'!$1:$1048576,MATCH($A$80,'Paste Calib Data'!$A:$A,0)+(ROW()-ROW($A$80)),COLUMN())</f>
        <v>0</v>
      </c>
      <c r="J83" s="10">
        <f>INDEX('Paste Calib Data'!$1:$1048576,MATCH($A$80,'Paste Calib Data'!$A:$A,0)+(ROW()-ROW($A$80)),COLUMN())</f>
        <v>0</v>
      </c>
      <c r="K83" s="10">
        <f>INDEX('Paste Calib Data'!$1:$1048576,MATCH($A$80,'Paste Calib Data'!$A:$A,0)+(ROW()-ROW($A$80)),COLUMN())</f>
        <v>0</v>
      </c>
      <c r="L83" s="11">
        <f>INDEX('Paste Calib Data'!$1:$1048576,MATCH($A$80,'Paste Calib Data'!$A:$A,0)+(ROW()-ROW($A$80)),COLUMN())</f>
        <v>0</v>
      </c>
      <c r="M83" s="21">
        <f t="shared" ref="M83:M94" si="33">L83</f>
        <v>0</v>
      </c>
    </row>
    <row r="84" spans="1:13" x14ac:dyDescent="0.25">
      <c r="A84" s="7">
        <f>INDEX('Paste Calib Data'!$1:$1048576,MATCH($A$80,'Paste Calib Data'!$A:$A,0)+(ROW()-ROW($A$80)),COLUMN())</f>
        <v>600</v>
      </c>
      <c r="B84" s="10">
        <f>INDEX('Paste Calib Data'!$1:$1048576,MATCH($A$80,'Paste Calib Data'!$A:$A,0)+(ROW()-ROW($A$80)),COLUMN())</f>
        <v>0</v>
      </c>
      <c r="C84" s="10">
        <f>INDEX('Paste Calib Data'!$1:$1048576,MATCH($A$80,'Paste Calib Data'!$A:$A,0)+(ROW()-ROW($A$80)),COLUMN())</f>
        <v>0</v>
      </c>
      <c r="D84" s="10">
        <f>INDEX('Paste Calib Data'!$1:$1048576,MATCH($A$80,'Paste Calib Data'!$A:$A,0)+(ROW()-ROW($A$80)),COLUMN())</f>
        <v>0</v>
      </c>
      <c r="E84" s="10">
        <f>INDEX('Paste Calib Data'!$1:$1048576,MATCH($A$80,'Paste Calib Data'!$A:$A,0)+(ROW()-ROW($A$80)),COLUMN())</f>
        <v>0</v>
      </c>
      <c r="F84" s="10">
        <f>INDEX('Paste Calib Data'!$1:$1048576,MATCH($A$80,'Paste Calib Data'!$A:$A,0)+(ROW()-ROW($A$80)),COLUMN())</f>
        <v>0</v>
      </c>
      <c r="G84" s="10">
        <f>INDEX('Paste Calib Data'!$1:$1048576,MATCH($A$80,'Paste Calib Data'!$A:$A,0)+(ROW()-ROW($A$80)),COLUMN())</f>
        <v>0</v>
      </c>
      <c r="H84" s="10">
        <f>INDEX('Paste Calib Data'!$1:$1048576,MATCH($A$80,'Paste Calib Data'!$A:$A,0)+(ROW()-ROW($A$80)),COLUMN())</f>
        <v>0</v>
      </c>
      <c r="I84" s="10">
        <f>INDEX('Paste Calib Data'!$1:$1048576,MATCH($A$80,'Paste Calib Data'!$A:$A,0)+(ROW()-ROW($A$80)),COLUMN())</f>
        <v>0</v>
      </c>
      <c r="J84" s="10">
        <f>INDEX('Paste Calib Data'!$1:$1048576,MATCH($A$80,'Paste Calib Data'!$A:$A,0)+(ROW()-ROW($A$80)),COLUMN())</f>
        <v>0</v>
      </c>
      <c r="K84" s="10">
        <f>INDEX('Paste Calib Data'!$1:$1048576,MATCH($A$80,'Paste Calib Data'!$A:$A,0)+(ROW()-ROW($A$80)),COLUMN())</f>
        <v>0</v>
      </c>
      <c r="L84" s="11">
        <f>INDEX('Paste Calib Data'!$1:$1048576,MATCH($A$80,'Paste Calib Data'!$A:$A,0)+(ROW()-ROW($A$80)),COLUMN())</f>
        <v>0</v>
      </c>
      <c r="M84" s="21">
        <f t="shared" si="33"/>
        <v>0</v>
      </c>
    </row>
    <row r="85" spans="1:13" x14ac:dyDescent="0.25">
      <c r="A85" s="7">
        <f>INDEX('Paste Calib Data'!$1:$1048576,MATCH($A$80,'Paste Calib Data'!$A:$A,0)+(ROW()-ROW($A$80)),COLUMN())</f>
        <v>650</v>
      </c>
      <c r="B85" s="10">
        <f>INDEX('Paste Calib Data'!$1:$1048576,MATCH($A$80,'Paste Calib Data'!$A:$A,0)+(ROW()-ROW($A$80)),COLUMN())</f>
        <v>0</v>
      </c>
      <c r="C85" s="10">
        <f>INDEX('Paste Calib Data'!$1:$1048576,MATCH($A$80,'Paste Calib Data'!$A:$A,0)+(ROW()-ROW($A$80)),COLUMN())</f>
        <v>0</v>
      </c>
      <c r="D85" s="10">
        <f>INDEX('Paste Calib Data'!$1:$1048576,MATCH($A$80,'Paste Calib Data'!$A:$A,0)+(ROW()-ROW($A$80)),COLUMN())</f>
        <v>0</v>
      </c>
      <c r="E85" s="10">
        <f>INDEX('Paste Calib Data'!$1:$1048576,MATCH($A$80,'Paste Calib Data'!$A:$A,0)+(ROW()-ROW($A$80)),COLUMN())</f>
        <v>0</v>
      </c>
      <c r="F85" s="10">
        <f>INDEX('Paste Calib Data'!$1:$1048576,MATCH($A$80,'Paste Calib Data'!$A:$A,0)+(ROW()-ROW($A$80)),COLUMN())</f>
        <v>0</v>
      </c>
      <c r="G85" s="10">
        <f>INDEX('Paste Calib Data'!$1:$1048576,MATCH($A$80,'Paste Calib Data'!$A:$A,0)+(ROW()-ROW($A$80)),COLUMN())</f>
        <v>0</v>
      </c>
      <c r="H85" s="10">
        <f>INDEX('Paste Calib Data'!$1:$1048576,MATCH($A$80,'Paste Calib Data'!$A:$A,0)+(ROW()-ROW($A$80)),COLUMN())</f>
        <v>0</v>
      </c>
      <c r="I85" s="10">
        <f>INDEX('Paste Calib Data'!$1:$1048576,MATCH($A$80,'Paste Calib Data'!$A:$A,0)+(ROW()-ROW($A$80)),COLUMN())</f>
        <v>0</v>
      </c>
      <c r="J85" s="10">
        <f>INDEX('Paste Calib Data'!$1:$1048576,MATCH($A$80,'Paste Calib Data'!$A:$A,0)+(ROW()-ROW($A$80)),COLUMN())</f>
        <v>0</v>
      </c>
      <c r="K85" s="10">
        <f>INDEX('Paste Calib Data'!$1:$1048576,MATCH($A$80,'Paste Calib Data'!$A:$A,0)+(ROW()-ROW($A$80)),COLUMN())</f>
        <v>0</v>
      </c>
      <c r="L85" s="11">
        <f>INDEX('Paste Calib Data'!$1:$1048576,MATCH($A$80,'Paste Calib Data'!$A:$A,0)+(ROW()-ROW($A$80)),COLUMN())</f>
        <v>0</v>
      </c>
      <c r="M85" s="21">
        <f t="shared" si="33"/>
        <v>0</v>
      </c>
    </row>
    <row r="86" spans="1:13" x14ac:dyDescent="0.25">
      <c r="A86" s="7">
        <f>INDEX('Paste Calib Data'!$1:$1048576,MATCH($A$80,'Paste Calib Data'!$A:$A,0)+(ROW()-ROW($A$80)),COLUMN())</f>
        <v>700</v>
      </c>
      <c r="B86" s="10">
        <f>INDEX('Paste Calib Data'!$1:$1048576,MATCH($A$80,'Paste Calib Data'!$A:$A,0)+(ROW()-ROW($A$80)),COLUMN())</f>
        <v>5.9782609999999998</v>
      </c>
      <c r="C86" s="10">
        <f>INDEX('Paste Calib Data'!$1:$1048576,MATCH($A$80,'Paste Calib Data'!$A:$A,0)+(ROW()-ROW($A$80)),COLUMN())</f>
        <v>5.9782609999999998</v>
      </c>
      <c r="D86" s="10">
        <f>INDEX('Paste Calib Data'!$1:$1048576,MATCH($A$80,'Paste Calib Data'!$A:$A,0)+(ROW()-ROW($A$80)),COLUMN())</f>
        <v>5.9782609999999998</v>
      </c>
      <c r="E86" s="10">
        <f>INDEX('Paste Calib Data'!$1:$1048576,MATCH($A$80,'Paste Calib Data'!$A:$A,0)+(ROW()-ROW($A$80)),COLUMN())</f>
        <v>5.9782609999999998</v>
      </c>
      <c r="F86" s="10">
        <f>INDEX('Paste Calib Data'!$1:$1048576,MATCH($A$80,'Paste Calib Data'!$A:$A,0)+(ROW()-ROW($A$80)),COLUMN())</f>
        <v>0</v>
      </c>
      <c r="G86" s="10">
        <f>INDEX('Paste Calib Data'!$1:$1048576,MATCH($A$80,'Paste Calib Data'!$A:$A,0)+(ROW()-ROW($A$80)),COLUMN())</f>
        <v>0</v>
      </c>
      <c r="H86" s="10">
        <f>INDEX('Paste Calib Data'!$1:$1048576,MATCH($A$80,'Paste Calib Data'!$A:$A,0)+(ROW()-ROW($A$80)),COLUMN())</f>
        <v>0</v>
      </c>
      <c r="I86" s="10">
        <f>INDEX('Paste Calib Data'!$1:$1048576,MATCH($A$80,'Paste Calib Data'!$A:$A,0)+(ROW()-ROW($A$80)),COLUMN())</f>
        <v>0</v>
      </c>
      <c r="J86" s="10">
        <f>INDEX('Paste Calib Data'!$1:$1048576,MATCH($A$80,'Paste Calib Data'!$A:$A,0)+(ROW()-ROW($A$80)),COLUMN())</f>
        <v>0</v>
      </c>
      <c r="K86" s="10">
        <f>INDEX('Paste Calib Data'!$1:$1048576,MATCH($A$80,'Paste Calib Data'!$A:$A,0)+(ROW()-ROW($A$80)),COLUMN())</f>
        <v>0</v>
      </c>
      <c r="L86" s="11">
        <f>INDEX('Paste Calib Data'!$1:$1048576,MATCH($A$80,'Paste Calib Data'!$A:$A,0)+(ROW()-ROW($A$80)),COLUMN())</f>
        <v>0</v>
      </c>
      <c r="M86" s="21">
        <f t="shared" si="33"/>
        <v>0</v>
      </c>
    </row>
    <row r="87" spans="1:13" x14ac:dyDescent="0.25">
      <c r="A87" s="7">
        <f>INDEX('Paste Calib Data'!$1:$1048576,MATCH($A$80,'Paste Calib Data'!$A:$A,0)+(ROW()-ROW($A$80)),COLUMN())</f>
        <v>750</v>
      </c>
      <c r="B87" s="10">
        <f>INDEX('Paste Calib Data'!$1:$1048576,MATCH($A$80,'Paste Calib Data'!$A:$A,0)+(ROW()-ROW($A$80)),COLUMN())</f>
        <v>5.9782609999999998</v>
      </c>
      <c r="C87" s="10">
        <f>INDEX('Paste Calib Data'!$1:$1048576,MATCH($A$80,'Paste Calib Data'!$A:$A,0)+(ROW()-ROW($A$80)),COLUMN())</f>
        <v>5.9782609999999998</v>
      </c>
      <c r="D87" s="10">
        <f>INDEX('Paste Calib Data'!$1:$1048576,MATCH($A$80,'Paste Calib Data'!$A:$A,0)+(ROW()-ROW($A$80)),COLUMN())</f>
        <v>5.9782609999999998</v>
      </c>
      <c r="E87" s="10">
        <f>INDEX('Paste Calib Data'!$1:$1048576,MATCH($A$80,'Paste Calib Data'!$A:$A,0)+(ROW()-ROW($A$80)),COLUMN())</f>
        <v>5.9782609999999998</v>
      </c>
      <c r="F87" s="10">
        <f>INDEX('Paste Calib Data'!$1:$1048576,MATCH($A$80,'Paste Calib Data'!$A:$A,0)+(ROW()-ROW($A$80)),COLUMN())</f>
        <v>0</v>
      </c>
      <c r="G87" s="10">
        <f>INDEX('Paste Calib Data'!$1:$1048576,MATCH($A$80,'Paste Calib Data'!$A:$A,0)+(ROW()-ROW($A$80)),COLUMN())</f>
        <v>0</v>
      </c>
      <c r="H87" s="10">
        <f>INDEX('Paste Calib Data'!$1:$1048576,MATCH($A$80,'Paste Calib Data'!$A:$A,0)+(ROW()-ROW($A$80)),COLUMN())</f>
        <v>0</v>
      </c>
      <c r="I87" s="10">
        <f>INDEX('Paste Calib Data'!$1:$1048576,MATCH($A$80,'Paste Calib Data'!$A:$A,0)+(ROW()-ROW($A$80)),COLUMN())</f>
        <v>0</v>
      </c>
      <c r="J87" s="10">
        <f>INDEX('Paste Calib Data'!$1:$1048576,MATCH($A$80,'Paste Calib Data'!$A:$A,0)+(ROW()-ROW($A$80)),COLUMN())</f>
        <v>0</v>
      </c>
      <c r="K87" s="10">
        <f>INDEX('Paste Calib Data'!$1:$1048576,MATCH($A$80,'Paste Calib Data'!$A:$A,0)+(ROW()-ROW($A$80)),COLUMN())</f>
        <v>0</v>
      </c>
      <c r="L87" s="11">
        <f>INDEX('Paste Calib Data'!$1:$1048576,MATCH($A$80,'Paste Calib Data'!$A:$A,0)+(ROW()-ROW($A$80)),COLUMN())</f>
        <v>0</v>
      </c>
      <c r="M87" s="21">
        <f t="shared" si="33"/>
        <v>0</v>
      </c>
    </row>
    <row r="88" spans="1:13" x14ac:dyDescent="0.25">
      <c r="A88" s="7">
        <f>INDEX('Paste Calib Data'!$1:$1048576,MATCH($A$80,'Paste Calib Data'!$A:$A,0)+(ROW()-ROW($A$80)),COLUMN())</f>
        <v>800</v>
      </c>
      <c r="B88" s="10">
        <f>INDEX('Paste Calib Data'!$1:$1048576,MATCH($A$80,'Paste Calib Data'!$A:$A,0)+(ROW()-ROW($A$80)),COLUMN())</f>
        <v>5.9782609999999998</v>
      </c>
      <c r="C88" s="10">
        <f>INDEX('Paste Calib Data'!$1:$1048576,MATCH($A$80,'Paste Calib Data'!$A:$A,0)+(ROW()-ROW($A$80)),COLUMN())</f>
        <v>5.9782609999999998</v>
      </c>
      <c r="D88" s="10">
        <f>INDEX('Paste Calib Data'!$1:$1048576,MATCH($A$80,'Paste Calib Data'!$A:$A,0)+(ROW()-ROW($A$80)),COLUMN())</f>
        <v>5.9782609999999998</v>
      </c>
      <c r="E88" s="10">
        <f>INDEX('Paste Calib Data'!$1:$1048576,MATCH($A$80,'Paste Calib Data'!$A:$A,0)+(ROW()-ROW($A$80)),COLUMN())</f>
        <v>5.9782609999999998</v>
      </c>
      <c r="F88" s="10">
        <f>INDEX('Paste Calib Data'!$1:$1048576,MATCH($A$80,'Paste Calib Data'!$A:$A,0)+(ROW()-ROW($A$80)),COLUMN())</f>
        <v>0</v>
      </c>
      <c r="G88" s="10">
        <f>INDEX('Paste Calib Data'!$1:$1048576,MATCH($A$80,'Paste Calib Data'!$A:$A,0)+(ROW()-ROW($A$80)),COLUMN())</f>
        <v>0</v>
      </c>
      <c r="H88" s="10">
        <f>INDEX('Paste Calib Data'!$1:$1048576,MATCH($A$80,'Paste Calib Data'!$A:$A,0)+(ROW()-ROW($A$80)),COLUMN())</f>
        <v>0</v>
      </c>
      <c r="I88" s="10">
        <f>INDEX('Paste Calib Data'!$1:$1048576,MATCH($A$80,'Paste Calib Data'!$A:$A,0)+(ROW()-ROW($A$80)),COLUMN())</f>
        <v>0</v>
      </c>
      <c r="J88" s="10">
        <f>INDEX('Paste Calib Data'!$1:$1048576,MATCH($A$80,'Paste Calib Data'!$A:$A,0)+(ROW()-ROW($A$80)),COLUMN())</f>
        <v>0</v>
      </c>
      <c r="K88" s="10">
        <f>INDEX('Paste Calib Data'!$1:$1048576,MATCH($A$80,'Paste Calib Data'!$A:$A,0)+(ROW()-ROW($A$80)),COLUMN())</f>
        <v>0</v>
      </c>
      <c r="L88" s="11">
        <f>INDEX('Paste Calib Data'!$1:$1048576,MATCH($A$80,'Paste Calib Data'!$A:$A,0)+(ROW()-ROW($A$80)),COLUMN())</f>
        <v>0</v>
      </c>
      <c r="M88" s="21">
        <f t="shared" si="33"/>
        <v>0</v>
      </c>
    </row>
    <row r="89" spans="1:13" x14ac:dyDescent="0.25">
      <c r="A89" s="7">
        <f>INDEX('Paste Calib Data'!$1:$1048576,MATCH($A$80,'Paste Calib Data'!$A:$A,0)+(ROW()-ROW($A$80)),COLUMN())</f>
        <v>1000</v>
      </c>
      <c r="B89" s="10">
        <f>INDEX('Paste Calib Data'!$1:$1048576,MATCH($A$80,'Paste Calib Data'!$A:$A,0)+(ROW()-ROW($A$80)),COLUMN())</f>
        <v>5.9782609999999998</v>
      </c>
      <c r="C89" s="10">
        <f>INDEX('Paste Calib Data'!$1:$1048576,MATCH($A$80,'Paste Calib Data'!$A:$A,0)+(ROW()-ROW($A$80)),COLUMN())</f>
        <v>5.9782609999999998</v>
      </c>
      <c r="D89" s="10">
        <f>INDEX('Paste Calib Data'!$1:$1048576,MATCH($A$80,'Paste Calib Data'!$A:$A,0)+(ROW()-ROW($A$80)),COLUMN())</f>
        <v>5.9782609999999998</v>
      </c>
      <c r="E89" s="10">
        <f>INDEX('Paste Calib Data'!$1:$1048576,MATCH($A$80,'Paste Calib Data'!$A:$A,0)+(ROW()-ROW($A$80)),COLUMN())</f>
        <v>5.9782609999999998</v>
      </c>
      <c r="F89" s="10">
        <f>INDEX('Paste Calib Data'!$1:$1048576,MATCH($A$80,'Paste Calib Data'!$A:$A,0)+(ROW()-ROW($A$80)),COLUMN())</f>
        <v>0</v>
      </c>
      <c r="G89" s="10">
        <f>INDEX('Paste Calib Data'!$1:$1048576,MATCH($A$80,'Paste Calib Data'!$A:$A,0)+(ROW()-ROW($A$80)),COLUMN())</f>
        <v>0</v>
      </c>
      <c r="H89" s="10">
        <f>INDEX('Paste Calib Data'!$1:$1048576,MATCH($A$80,'Paste Calib Data'!$A:$A,0)+(ROW()-ROW($A$80)),COLUMN())</f>
        <v>0</v>
      </c>
      <c r="I89" s="10">
        <f>INDEX('Paste Calib Data'!$1:$1048576,MATCH($A$80,'Paste Calib Data'!$A:$A,0)+(ROW()-ROW($A$80)),COLUMN())</f>
        <v>0</v>
      </c>
      <c r="J89" s="10">
        <f>INDEX('Paste Calib Data'!$1:$1048576,MATCH($A$80,'Paste Calib Data'!$A:$A,0)+(ROW()-ROW($A$80)),COLUMN())</f>
        <v>0</v>
      </c>
      <c r="K89" s="10">
        <f>INDEX('Paste Calib Data'!$1:$1048576,MATCH($A$80,'Paste Calib Data'!$A:$A,0)+(ROW()-ROW($A$80)),COLUMN())</f>
        <v>0</v>
      </c>
      <c r="L89" s="11">
        <f>INDEX('Paste Calib Data'!$1:$1048576,MATCH($A$80,'Paste Calib Data'!$A:$A,0)+(ROW()-ROW($A$80)),COLUMN())</f>
        <v>0</v>
      </c>
      <c r="M89" s="21">
        <f t="shared" si="33"/>
        <v>0</v>
      </c>
    </row>
    <row r="90" spans="1:13" x14ac:dyDescent="0.25">
      <c r="A90" s="7">
        <f>INDEX('Paste Calib Data'!$1:$1048576,MATCH($A$80,'Paste Calib Data'!$A:$A,0)+(ROW()-ROW($A$80)),COLUMN())</f>
        <v>1100</v>
      </c>
      <c r="B90" s="10">
        <f>INDEX('Paste Calib Data'!$1:$1048576,MATCH($A$80,'Paste Calib Data'!$A:$A,0)+(ROW()-ROW($A$80)),COLUMN())</f>
        <v>5.9782609999999998</v>
      </c>
      <c r="C90" s="10">
        <f>INDEX('Paste Calib Data'!$1:$1048576,MATCH($A$80,'Paste Calib Data'!$A:$A,0)+(ROW()-ROW($A$80)),COLUMN())</f>
        <v>5.9782609999999998</v>
      </c>
      <c r="D90" s="10">
        <f>INDEX('Paste Calib Data'!$1:$1048576,MATCH($A$80,'Paste Calib Data'!$A:$A,0)+(ROW()-ROW($A$80)),COLUMN())</f>
        <v>5.9782609999999998</v>
      </c>
      <c r="E90" s="10">
        <f>INDEX('Paste Calib Data'!$1:$1048576,MATCH($A$80,'Paste Calib Data'!$A:$A,0)+(ROW()-ROW($A$80)),COLUMN())</f>
        <v>5.9782609999999998</v>
      </c>
      <c r="F90" s="10">
        <f>INDEX('Paste Calib Data'!$1:$1048576,MATCH($A$80,'Paste Calib Data'!$A:$A,0)+(ROW()-ROW($A$80)),COLUMN())</f>
        <v>0</v>
      </c>
      <c r="G90" s="10">
        <f>INDEX('Paste Calib Data'!$1:$1048576,MATCH($A$80,'Paste Calib Data'!$A:$A,0)+(ROW()-ROW($A$80)),COLUMN())</f>
        <v>0</v>
      </c>
      <c r="H90" s="10">
        <f>INDEX('Paste Calib Data'!$1:$1048576,MATCH($A$80,'Paste Calib Data'!$A:$A,0)+(ROW()-ROW($A$80)),COLUMN())</f>
        <v>0</v>
      </c>
      <c r="I90" s="10">
        <f>INDEX('Paste Calib Data'!$1:$1048576,MATCH($A$80,'Paste Calib Data'!$A:$A,0)+(ROW()-ROW($A$80)),COLUMN())</f>
        <v>0</v>
      </c>
      <c r="J90" s="10">
        <f>INDEX('Paste Calib Data'!$1:$1048576,MATCH($A$80,'Paste Calib Data'!$A:$A,0)+(ROW()-ROW($A$80)),COLUMN())</f>
        <v>0</v>
      </c>
      <c r="K90" s="10">
        <f>INDEX('Paste Calib Data'!$1:$1048576,MATCH($A$80,'Paste Calib Data'!$A:$A,0)+(ROW()-ROW($A$80)),COLUMN())</f>
        <v>0</v>
      </c>
      <c r="L90" s="11">
        <f>INDEX('Paste Calib Data'!$1:$1048576,MATCH($A$80,'Paste Calib Data'!$A:$A,0)+(ROW()-ROW($A$80)),COLUMN())</f>
        <v>0</v>
      </c>
      <c r="M90" s="21">
        <f t="shared" si="33"/>
        <v>0</v>
      </c>
    </row>
    <row r="91" spans="1:13" x14ac:dyDescent="0.25">
      <c r="A91" s="7">
        <f>INDEX('Paste Calib Data'!$1:$1048576,MATCH($A$80,'Paste Calib Data'!$A:$A,0)+(ROW()-ROW($A$80)),COLUMN())</f>
        <v>1200</v>
      </c>
      <c r="B91" s="10">
        <f>INDEX('Paste Calib Data'!$1:$1048576,MATCH($A$80,'Paste Calib Data'!$A:$A,0)+(ROW()-ROW($A$80)),COLUMN())</f>
        <v>5.9782609999999998</v>
      </c>
      <c r="C91" s="10">
        <f>INDEX('Paste Calib Data'!$1:$1048576,MATCH($A$80,'Paste Calib Data'!$A:$A,0)+(ROW()-ROW($A$80)),COLUMN())</f>
        <v>5.9782609999999998</v>
      </c>
      <c r="D91" s="10">
        <f>INDEX('Paste Calib Data'!$1:$1048576,MATCH($A$80,'Paste Calib Data'!$A:$A,0)+(ROW()-ROW($A$80)),COLUMN())</f>
        <v>5.9782609999999998</v>
      </c>
      <c r="E91" s="10">
        <f>INDEX('Paste Calib Data'!$1:$1048576,MATCH($A$80,'Paste Calib Data'!$A:$A,0)+(ROW()-ROW($A$80)),COLUMN())</f>
        <v>5.9782609999999998</v>
      </c>
      <c r="F91" s="10">
        <f>INDEX('Paste Calib Data'!$1:$1048576,MATCH($A$80,'Paste Calib Data'!$A:$A,0)+(ROW()-ROW($A$80)),COLUMN())</f>
        <v>0</v>
      </c>
      <c r="G91" s="10">
        <f>INDEX('Paste Calib Data'!$1:$1048576,MATCH($A$80,'Paste Calib Data'!$A:$A,0)+(ROW()-ROW($A$80)),COLUMN())</f>
        <v>0</v>
      </c>
      <c r="H91" s="10">
        <f>INDEX('Paste Calib Data'!$1:$1048576,MATCH($A$80,'Paste Calib Data'!$A:$A,0)+(ROW()-ROW($A$80)),COLUMN())</f>
        <v>0</v>
      </c>
      <c r="I91" s="10">
        <f>INDEX('Paste Calib Data'!$1:$1048576,MATCH($A$80,'Paste Calib Data'!$A:$A,0)+(ROW()-ROW($A$80)),COLUMN())</f>
        <v>0</v>
      </c>
      <c r="J91" s="10">
        <f>INDEX('Paste Calib Data'!$1:$1048576,MATCH($A$80,'Paste Calib Data'!$A:$A,0)+(ROW()-ROW($A$80)),COLUMN())</f>
        <v>0</v>
      </c>
      <c r="K91" s="10">
        <f>INDEX('Paste Calib Data'!$1:$1048576,MATCH($A$80,'Paste Calib Data'!$A:$A,0)+(ROW()-ROW($A$80)),COLUMN())</f>
        <v>0</v>
      </c>
      <c r="L91" s="11">
        <f>INDEX('Paste Calib Data'!$1:$1048576,MATCH($A$80,'Paste Calib Data'!$A:$A,0)+(ROW()-ROW($A$80)),COLUMN())</f>
        <v>0</v>
      </c>
      <c r="M91" s="21">
        <f t="shared" si="33"/>
        <v>0</v>
      </c>
    </row>
    <row r="92" spans="1:13" x14ac:dyDescent="0.25">
      <c r="A92" s="7">
        <f>INDEX('Paste Calib Data'!$1:$1048576,MATCH($A$80,'Paste Calib Data'!$A:$A,0)+(ROW()-ROW($A$80)),COLUMN())</f>
        <v>1600</v>
      </c>
      <c r="B92" s="10">
        <f>INDEX('Paste Calib Data'!$1:$1048576,MATCH($A$80,'Paste Calib Data'!$A:$A,0)+(ROW()-ROW($A$80)),COLUMN())</f>
        <v>6.9972830000000004</v>
      </c>
      <c r="C92" s="10">
        <f>INDEX('Paste Calib Data'!$1:$1048576,MATCH($A$80,'Paste Calib Data'!$A:$A,0)+(ROW()-ROW($A$80)),COLUMN())</f>
        <v>6.9972830000000004</v>
      </c>
      <c r="D92" s="10">
        <f>INDEX('Paste Calib Data'!$1:$1048576,MATCH($A$80,'Paste Calib Data'!$A:$A,0)+(ROW()-ROW($A$80)),COLUMN())</f>
        <v>6.9972830000000004</v>
      </c>
      <c r="E92" s="10">
        <f>INDEX('Paste Calib Data'!$1:$1048576,MATCH($A$80,'Paste Calib Data'!$A:$A,0)+(ROW()-ROW($A$80)),COLUMN())</f>
        <v>5.9782609999999998</v>
      </c>
      <c r="F92" s="10">
        <f>INDEX('Paste Calib Data'!$1:$1048576,MATCH($A$80,'Paste Calib Data'!$A:$A,0)+(ROW()-ROW($A$80)),COLUMN())</f>
        <v>0</v>
      </c>
      <c r="G92" s="10">
        <f>INDEX('Paste Calib Data'!$1:$1048576,MATCH($A$80,'Paste Calib Data'!$A:$A,0)+(ROW()-ROW($A$80)),COLUMN())</f>
        <v>0</v>
      </c>
      <c r="H92" s="10">
        <f>INDEX('Paste Calib Data'!$1:$1048576,MATCH($A$80,'Paste Calib Data'!$A:$A,0)+(ROW()-ROW($A$80)),COLUMN())</f>
        <v>0</v>
      </c>
      <c r="I92" s="10">
        <f>INDEX('Paste Calib Data'!$1:$1048576,MATCH($A$80,'Paste Calib Data'!$A:$A,0)+(ROW()-ROW($A$80)),COLUMN())</f>
        <v>0</v>
      </c>
      <c r="J92" s="10">
        <f>INDEX('Paste Calib Data'!$1:$1048576,MATCH($A$80,'Paste Calib Data'!$A:$A,0)+(ROW()-ROW($A$80)),COLUMN())</f>
        <v>0</v>
      </c>
      <c r="K92" s="10">
        <f>INDEX('Paste Calib Data'!$1:$1048576,MATCH($A$80,'Paste Calib Data'!$A:$A,0)+(ROW()-ROW($A$80)),COLUMN())</f>
        <v>0</v>
      </c>
      <c r="L92" s="11">
        <f>INDEX('Paste Calib Data'!$1:$1048576,MATCH($A$80,'Paste Calib Data'!$A:$A,0)+(ROW()-ROW($A$80)),COLUMN())</f>
        <v>0</v>
      </c>
      <c r="M92" s="21">
        <f t="shared" si="33"/>
        <v>0</v>
      </c>
    </row>
    <row r="93" spans="1:13" x14ac:dyDescent="0.25">
      <c r="A93" s="7">
        <f>INDEX('Paste Calib Data'!$1:$1048576,MATCH($A$80,'Paste Calib Data'!$A:$A,0)+(ROW()-ROW($A$80)),COLUMN())</f>
        <v>1800</v>
      </c>
      <c r="B93" s="10">
        <f>INDEX('Paste Calib Data'!$1:$1048576,MATCH($A$80,'Paste Calib Data'!$A:$A,0)+(ROW()-ROW($A$80)),COLUMN())</f>
        <v>12.024457</v>
      </c>
      <c r="C93" s="10">
        <f>INDEX('Paste Calib Data'!$1:$1048576,MATCH($A$80,'Paste Calib Data'!$A:$A,0)+(ROW()-ROW($A$80)),COLUMN())</f>
        <v>12.024457</v>
      </c>
      <c r="D93" s="10">
        <f>INDEX('Paste Calib Data'!$1:$1048576,MATCH($A$80,'Paste Calib Data'!$A:$A,0)+(ROW()-ROW($A$80)),COLUMN())</f>
        <v>12.024457</v>
      </c>
      <c r="E93" s="10">
        <f>INDEX('Paste Calib Data'!$1:$1048576,MATCH($A$80,'Paste Calib Data'!$A:$A,0)+(ROW()-ROW($A$80)),COLUMN())</f>
        <v>5.9782609999999998</v>
      </c>
      <c r="F93" s="10">
        <f>INDEX('Paste Calib Data'!$1:$1048576,MATCH($A$80,'Paste Calib Data'!$A:$A,0)+(ROW()-ROW($A$80)),COLUMN())</f>
        <v>0</v>
      </c>
      <c r="G93" s="10">
        <f>INDEX('Paste Calib Data'!$1:$1048576,MATCH($A$80,'Paste Calib Data'!$A:$A,0)+(ROW()-ROW($A$80)),COLUMN())</f>
        <v>0</v>
      </c>
      <c r="H93" s="10">
        <f>INDEX('Paste Calib Data'!$1:$1048576,MATCH($A$80,'Paste Calib Data'!$A:$A,0)+(ROW()-ROW($A$80)),COLUMN())</f>
        <v>0</v>
      </c>
      <c r="I93" s="10">
        <f>INDEX('Paste Calib Data'!$1:$1048576,MATCH($A$80,'Paste Calib Data'!$A:$A,0)+(ROW()-ROW($A$80)),COLUMN())</f>
        <v>0</v>
      </c>
      <c r="J93" s="10">
        <f>INDEX('Paste Calib Data'!$1:$1048576,MATCH($A$80,'Paste Calib Data'!$A:$A,0)+(ROW()-ROW($A$80)),COLUMN())</f>
        <v>0</v>
      </c>
      <c r="K93" s="10">
        <f>INDEX('Paste Calib Data'!$1:$1048576,MATCH($A$80,'Paste Calib Data'!$A:$A,0)+(ROW()-ROW($A$80)),COLUMN())</f>
        <v>0</v>
      </c>
      <c r="L93" s="11">
        <f>INDEX('Paste Calib Data'!$1:$1048576,MATCH($A$80,'Paste Calib Data'!$A:$A,0)+(ROW()-ROW($A$80)),COLUMN())</f>
        <v>0</v>
      </c>
      <c r="M93" s="21">
        <f t="shared" si="33"/>
        <v>0</v>
      </c>
    </row>
    <row r="94" spans="1:13" x14ac:dyDescent="0.25">
      <c r="A94" s="7">
        <f>INDEX('Paste Calib Data'!$1:$1048576,MATCH($A$80,'Paste Calib Data'!$A:$A,0)+(ROW()-ROW($A$80)),COLUMN())</f>
        <v>2000</v>
      </c>
      <c r="B94" s="10">
        <f>INDEX('Paste Calib Data'!$1:$1048576,MATCH($A$80,'Paste Calib Data'!$A:$A,0)+(ROW()-ROW($A$80)),COLUMN())</f>
        <v>0</v>
      </c>
      <c r="C94" s="10">
        <f>INDEX('Paste Calib Data'!$1:$1048576,MATCH($A$80,'Paste Calib Data'!$A:$A,0)+(ROW()-ROW($A$80)),COLUMN())</f>
        <v>0</v>
      </c>
      <c r="D94" s="10">
        <f>INDEX('Paste Calib Data'!$1:$1048576,MATCH($A$80,'Paste Calib Data'!$A:$A,0)+(ROW()-ROW($A$80)),COLUMN())</f>
        <v>0</v>
      </c>
      <c r="E94" s="10">
        <f>INDEX('Paste Calib Data'!$1:$1048576,MATCH($A$80,'Paste Calib Data'!$A:$A,0)+(ROW()-ROW($A$80)),COLUMN())</f>
        <v>0</v>
      </c>
      <c r="F94" s="10">
        <f>INDEX('Paste Calib Data'!$1:$1048576,MATCH($A$80,'Paste Calib Data'!$A:$A,0)+(ROW()-ROW($A$80)),COLUMN())</f>
        <v>0</v>
      </c>
      <c r="G94" s="10">
        <f>INDEX('Paste Calib Data'!$1:$1048576,MATCH($A$80,'Paste Calib Data'!$A:$A,0)+(ROW()-ROW($A$80)),COLUMN())</f>
        <v>0</v>
      </c>
      <c r="H94" s="10">
        <f>INDEX('Paste Calib Data'!$1:$1048576,MATCH($A$80,'Paste Calib Data'!$A:$A,0)+(ROW()-ROW($A$80)),COLUMN())</f>
        <v>0</v>
      </c>
      <c r="I94" s="10">
        <f>INDEX('Paste Calib Data'!$1:$1048576,MATCH($A$80,'Paste Calib Data'!$A:$A,0)+(ROW()-ROW($A$80)),COLUMN())</f>
        <v>0</v>
      </c>
      <c r="J94" s="10">
        <f>INDEX('Paste Calib Data'!$1:$1048576,MATCH($A$80,'Paste Calib Data'!$A:$A,0)+(ROW()-ROW($A$80)),COLUMN())</f>
        <v>0</v>
      </c>
      <c r="K94" s="10">
        <f>INDEX('Paste Calib Data'!$1:$1048576,MATCH($A$80,'Paste Calib Data'!$A:$A,0)+(ROW()-ROW($A$80)),COLUMN())</f>
        <v>0</v>
      </c>
      <c r="L94" s="11">
        <f>INDEX('Paste Calib Data'!$1:$1048576,MATCH($A$80,'Paste Calib Data'!$A:$A,0)+(ROW()-ROW($A$80)),COLUMN())</f>
        <v>0</v>
      </c>
      <c r="M94" s="21">
        <f t="shared" si="33"/>
        <v>0</v>
      </c>
    </row>
    <row r="95" spans="1:13" x14ac:dyDescent="0.25">
      <c r="A95" s="12">
        <f>INDEX('Paste Calib Data'!$1:$1048576,MATCH($A$80,'Paste Calib Data'!$A:$A,0)+(ROW()-ROW($A$80)),COLUMN())</f>
        <v>2200</v>
      </c>
      <c r="B95" s="13">
        <f>INDEX('Paste Calib Data'!$1:$1048576,MATCH($A$80,'Paste Calib Data'!$A:$A,0)+(ROW()-ROW($A$80)),COLUMN())</f>
        <v>0</v>
      </c>
      <c r="C95" s="13">
        <f>INDEX('Paste Calib Data'!$1:$1048576,MATCH($A$80,'Paste Calib Data'!$A:$A,0)+(ROW()-ROW($A$80)),COLUMN())</f>
        <v>0</v>
      </c>
      <c r="D95" s="13">
        <f>INDEX('Paste Calib Data'!$1:$1048576,MATCH($A$80,'Paste Calib Data'!$A:$A,0)+(ROW()-ROW($A$80)),COLUMN())</f>
        <v>0</v>
      </c>
      <c r="E95" s="13">
        <f>INDEX('Paste Calib Data'!$1:$1048576,MATCH($A$80,'Paste Calib Data'!$A:$A,0)+(ROW()-ROW($A$80)),COLUMN())</f>
        <v>0</v>
      </c>
      <c r="F95" s="13">
        <f>INDEX('Paste Calib Data'!$1:$1048576,MATCH($A$80,'Paste Calib Data'!$A:$A,0)+(ROW()-ROW($A$80)),COLUMN())</f>
        <v>0</v>
      </c>
      <c r="G95" s="13">
        <f>INDEX('Paste Calib Data'!$1:$1048576,MATCH($A$80,'Paste Calib Data'!$A:$A,0)+(ROW()-ROW($A$80)),COLUMN())</f>
        <v>0</v>
      </c>
      <c r="H95" s="13">
        <f>INDEX('Paste Calib Data'!$1:$1048576,MATCH($A$80,'Paste Calib Data'!$A:$A,0)+(ROW()-ROW($A$80)),COLUMN())</f>
        <v>0</v>
      </c>
      <c r="I95" s="13">
        <f>INDEX('Paste Calib Data'!$1:$1048576,MATCH($A$80,'Paste Calib Data'!$A:$A,0)+(ROW()-ROW($A$80)),COLUMN())</f>
        <v>0</v>
      </c>
      <c r="J95" s="13">
        <f>INDEX('Paste Calib Data'!$1:$1048576,MATCH($A$80,'Paste Calib Data'!$A:$A,0)+(ROW()-ROW($A$80)),COLUMN())</f>
        <v>0</v>
      </c>
      <c r="K95" s="13">
        <f>INDEX('Paste Calib Data'!$1:$1048576,MATCH($A$80,'Paste Calib Data'!$A:$A,0)+(ROW()-ROW($A$80)),COLUMN())</f>
        <v>0</v>
      </c>
      <c r="L95" s="14">
        <f>INDEX('Paste Calib Data'!$1:$1048576,MATCH($A$80,'Paste Calib Data'!$A:$A,0)+(ROW()-ROW($A$80)),COLUMN())</f>
        <v>0</v>
      </c>
      <c r="M95" s="21">
        <f>L95</f>
        <v>0</v>
      </c>
    </row>
    <row r="96" spans="1:13" x14ac:dyDescent="0.25">
      <c r="A96" s="20">
        <f>A95+1</f>
        <v>2201</v>
      </c>
      <c r="B96" s="21">
        <f>B95</f>
        <v>0</v>
      </c>
      <c r="C96" s="21">
        <f t="shared" ref="C96" si="34">C95</f>
        <v>0</v>
      </c>
      <c r="D96" s="21">
        <f t="shared" ref="D96" si="35">D95</f>
        <v>0</v>
      </c>
      <c r="E96" s="21">
        <f t="shared" ref="E96" si="36">E95</f>
        <v>0</v>
      </c>
      <c r="F96" s="21">
        <f t="shared" ref="F96" si="37">F95</f>
        <v>0</v>
      </c>
      <c r="G96" s="21">
        <f t="shared" ref="G96" si="38">G95</f>
        <v>0</v>
      </c>
      <c r="H96" s="21">
        <f t="shared" ref="H96" si="39">H95</f>
        <v>0</v>
      </c>
      <c r="I96" s="21">
        <f t="shared" ref="I96" si="40">I95</f>
        <v>0</v>
      </c>
      <c r="J96" s="21">
        <f t="shared" ref="J96" si="41">J95</f>
        <v>0</v>
      </c>
      <c r="K96" s="21">
        <f t="shared" ref="K96" si="42">K95</f>
        <v>0</v>
      </c>
      <c r="L96" s="21">
        <f t="shared" ref="L96" si="43">L95</f>
        <v>0</v>
      </c>
      <c r="M96" s="21">
        <f t="shared" ref="M96" si="44">M95</f>
        <v>0</v>
      </c>
    </row>
    <row r="98" spans="1:12" x14ac:dyDescent="0.25">
      <c r="A98" s="6" t="s">
        <v>131</v>
      </c>
      <c r="B98" s="71" t="str">
        <f>INDEX('Paste Calib Data'!$1:$1048576,MATCH($A$98,'Paste Calib Data'!$A:$A,0)+(ROW()-ROW($A$98)),COLUMN())</f>
        <v>Post Quantity, Coolant Temp Adjust Multiplier</v>
      </c>
      <c r="C98" s="71"/>
      <c r="D98" s="71"/>
      <c r="E98" s="71"/>
      <c r="F98" s="71"/>
      <c r="G98" s="71"/>
      <c r="H98" s="71"/>
      <c r="I98" s="72"/>
    </row>
    <row r="99" spans="1:12" x14ac:dyDescent="0.25">
      <c r="A99" s="7"/>
      <c r="B99" s="8" t="str">
        <f>INDEX('Paste Calib Data'!$1:$1048576,MATCH($A$98,'Paste Calib Data'!$A:$A,0)+(ROW()-ROW($A$98)),COLUMN())</f>
        <v>IAT °F</v>
      </c>
      <c r="C99" s="8"/>
      <c r="D99" s="8"/>
      <c r="E99" s="8"/>
      <c r="F99" s="8"/>
      <c r="G99" s="8"/>
      <c r="H99" s="8"/>
      <c r="I99" s="9"/>
    </row>
    <row r="100" spans="1:12" x14ac:dyDescent="0.25">
      <c r="A100" s="7" t="str">
        <f>INDEX('Paste Calib Data'!$1:$1048576,MATCH($A$98,'Paste Calib Data'!$A:$A,0)+(ROW()-ROW($A$98)),COLUMN())</f>
        <v>ECT °F</v>
      </c>
      <c r="B100" s="8">
        <f>INDEX('Paste Calib Data'!$1:$1048576,MATCH($A$98,'Paste Calib Data'!$A:$A,0)+(ROW()-ROW($A$98)),COLUMN())</f>
        <v>-40</v>
      </c>
      <c r="C100" s="8">
        <f>INDEX('Paste Calib Data'!$1:$1048576,MATCH($A$98,'Paste Calib Data'!$A:$A,0)+(ROW()-ROW($A$98)),COLUMN())</f>
        <v>-20</v>
      </c>
      <c r="D100" s="8">
        <f>INDEX('Paste Calib Data'!$1:$1048576,MATCH($A$98,'Paste Calib Data'!$A:$A,0)+(ROW()-ROW($A$98)),COLUMN())</f>
        <v>0</v>
      </c>
      <c r="E100" s="8">
        <f>INDEX('Paste Calib Data'!$1:$1048576,MATCH($A$98,'Paste Calib Data'!$A:$A,0)+(ROW()-ROW($A$98)),COLUMN())</f>
        <v>20</v>
      </c>
      <c r="F100" s="8">
        <f>INDEX('Paste Calib Data'!$1:$1048576,MATCH($A$98,'Paste Calib Data'!$A:$A,0)+(ROW()-ROW($A$98)),COLUMN())</f>
        <v>40</v>
      </c>
      <c r="G100" s="8">
        <f>INDEX('Paste Calib Data'!$1:$1048576,MATCH($A$98,'Paste Calib Data'!$A:$A,0)+(ROW()-ROW($A$98)),COLUMN())</f>
        <v>50</v>
      </c>
      <c r="H100" s="8">
        <f>INDEX('Paste Calib Data'!$1:$1048576,MATCH($A$98,'Paste Calib Data'!$A:$A,0)+(ROW()-ROW($A$98)),COLUMN())</f>
        <v>60</v>
      </c>
      <c r="I100" s="9">
        <f>INDEX('Paste Calib Data'!$1:$1048576,MATCH($A$98,'Paste Calib Data'!$A:$A,0)+(ROW()-ROW($A$98)),COLUMN())</f>
        <v>61</v>
      </c>
      <c r="J100" s="21">
        <f>I100+1</f>
        <v>62</v>
      </c>
    </row>
    <row r="101" spans="1:12" x14ac:dyDescent="0.25">
      <c r="A101" s="7">
        <f>INDEX('Paste Calib Data'!$1:$1048576,MATCH($A$98,'Paste Calib Data'!$A:$A,0)+(ROW()-ROW($A$98)),COLUMN())</f>
        <v>-20</v>
      </c>
      <c r="B101" s="24">
        <f>INDEX('Paste Calib Data'!$1:$1048576,MATCH($A$98,'Paste Calib Data'!$A:$A,0)+(ROW()-ROW($A$98)),COLUMN())</f>
        <v>1.0000020000000001</v>
      </c>
      <c r="C101" s="24">
        <f>INDEX('Paste Calib Data'!$1:$1048576,MATCH($A$98,'Paste Calib Data'!$A:$A,0)+(ROW()-ROW($A$98)),COLUMN())</f>
        <v>1.0000020000000001</v>
      </c>
      <c r="D101" s="24">
        <f>INDEX('Paste Calib Data'!$1:$1048576,MATCH($A$98,'Paste Calib Data'!$A:$A,0)+(ROW()-ROW($A$98)),COLUMN())</f>
        <v>1.0000020000000001</v>
      </c>
      <c r="E101" s="24">
        <f>INDEX('Paste Calib Data'!$1:$1048576,MATCH($A$98,'Paste Calib Data'!$A:$A,0)+(ROW()-ROW($A$98)),COLUMN())</f>
        <v>1.0000020000000001</v>
      </c>
      <c r="F101" s="24">
        <f>INDEX('Paste Calib Data'!$1:$1048576,MATCH($A$98,'Paste Calib Data'!$A:$A,0)+(ROW()-ROW($A$98)),COLUMN())</f>
        <v>1.0000020000000001</v>
      </c>
      <c r="G101" s="24">
        <f>INDEX('Paste Calib Data'!$1:$1048576,MATCH($A$98,'Paste Calib Data'!$A:$A,0)+(ROW()-ROW($A$98)),COLUMN())</f>
        <v>1.0000020000000001</v>
      </c>
      <c r="H101" s="24">
        <f>INDEX('Paste Calib Data'!$1:$1048576,MATCH($A$98,'Paste Calib Data'!$A:$A,0)+(ROW()-ROW($A$98)),COLUMN())</f>
        <v>0</v>
      </c>
      <c r="I101" s="25">
        <f>INDEX('Paste Calib Data'!$1:$1048576,MATCH($A$98,'Paste Calib Data'!$A:$A,0)+(ROW()-ROW($A$98)),COLUMN())</f>
        <v>0</v>
      </c>
      <c r="J101" s="21">
        <f t="shared" ref="J101:J108" si="45">I101</f>
        <v>0</v>
      </c>
    </row>
    <row r="102" spans="1:12" x14ac:dyDescent="0.25">
      <c r="A102" s="7">
        <f>INDEX('Paste Calib Data'!$1:$1048576,MATCH($A$98,'Paste Calib Data'!$A:$A,0)+(ROW()-ROW($A$98)),COLUMN())</f>
        <v>-10</v>
      </c>
      <c r="B102" s="24">
        <f>INDEX('Paste Calib Data'!$1:$1048576,MATCH($A$98,'Paste Calib Data'!$A:$A,0)+(ROW()-ROW($A$98)),COLUMN())</f>
        <v>1.0000020000000001</v>
      </c>
      <c r="C102" s="24">
        <f>INDEX('Paste Calib Data'!$1:$1048576,MATCH($A$98,'Paste Calib Data'!$A:$A,0)+(ROW()-ROW($A$98)),COLUMN())</f>
        <v>1.0000020000000001</v>
      </c>
      <c r="D102" s="24">
        <f>INDEX('Paste Calib Data'!$1:$1048576,MATCH($A$98,'Paste Calib Data'!$A:$A,0)+(ROW()-ROW($A$98)),COLUMN())</f>
        <v>1.0000020000000001</v>
      </c>
      <c r="E102" s="24">
        <f>INDEX('Paste Calib Data'!$1:$1048576,MATCH($A$98,'Paste Calib Data'!$A:$A,0)+(ROW()-ROW($A$98)),COLUMN())</f>
        <v>1.0000020000000001</v>
      </c>
      <c r="F102" s="24">
        <f>INDEX('Paste Calib Data'!$1:$1048576,MATCH($A$98,'Paste Calib Data'!$A:$A,0)+(ROW()-ROW($A$98)),COLUMN())</f>
        <v>1.0000020000000001</v>
      </c>
      <c r="G102" s="24">
        <f>INDEX('Paste Calib Data'!$1:$1048576,MATCH($A$98,'Paste Calib Data'!$A:$A,0)+(ROW()-ROW($A$98)),COLUMN())</f>
        <v>1.0000020000000001</v>
      </c>
      <c r="H102" s="24">
        <f>INDEX('Paste Calib Data'!$1:$1048576,MATCH($A$98,'Paste Calib Data'!$A:$A,0)+(ROW()-ROW($A$98)),COLUMN())</f>
        <v>0</v>
      </c>
      <c r="I102" s="25">
        <f>INDEX('Paste Calib Data'!$1:$1048576,MATCH($A$98,'Paste Calib Data'!$A:$A,0)+(ROW()-ROW($A$98)),COLUMN())</f>
        <v>0</v>
      </c>
      <c r="J102" s="21">
        <f t="shared" si="45"/>
        <v>0</v>
      </c>
    </row>
    <row r="103" spans="1:12" x14ac:dyDescent="0.25">
      <c r="A103" s="7">
        <f>INDEX('Paste Calib Data'!$1:$1048576,MATCH($A$98,'Paste Calib Data'!$A:$A,0)+(ROW()-ROW($A$98)),COLUMN())</f>
        <v>10</v>
      </c>
      <c r="B103" s="24">
        <f>INDEX('Paste Calib Data'!$1:$1048576,MATCH($A$98,'Paste Calib Data'!$A:$A,0)+(ROW()-ROW($A$98)),COLUMN())</f>
        <v>1.0000020000000001</v>
      </c>
      <c r="C103" s="24">
        <f>INDEX('Paste Calib Data'!$1:$1048576,MATCH($A$98,'Paste Calib Data'!$A:$A,0)+(ROW()-ROW($A$98)),COLUMN())</f>
        <v>1.0000020000000001</v>
      </c>
      <c r="D103" s="24">
        <f>INDEX('Paste Calib Data'!$1:$1048576,MATCH($A$98,'Paste Calib Data'!$A:$A,0)+(ROW()-ROW($A$98)),COLUMN())</f>
        <v>1.0000020000000001</v>
      </c>
      <c r="E103" s="24">
        <f>INDEX('Paste Calib Data'!$1:$1048576,MATCH($A$98,'Paste Calib Data'!$A:$A,0)+(ROW()-ROW($A$98)),COLUMN())</f>
        <v>1.0000020000000001</v>
      </c>
      <c r="F103" s="24">
        <f>INDEX('Paste Calib Data'!$1:$1048576,MATCH($A$98,'Paste Calib Data'!$A:$A,0)+(ROW()-ROW($A$98)),COLUMN())</f>
        <v>1.0000020000000001</v>
      </c>
      <c r="G103" s="24">
        <f>INDEX('Paste Calib Data'!$1:$1048576,MATCH($A$98,'Paste Calib Data'!$A:$A,0)+(ROW()-ROW($A$98)),COLUMN())</f>
        <v>1.0000020000000001</v>
      </c>
      <c r="H103" s="24">
        <f>INDEX('Paste Calib Data'!$1:$1048576,MATCH($A$98,'Paste Calib Data'!$A:$A,0)+(ROW()-ROW($A$98)),COLUMN())</f>
        <v>0</v>
      </c>
      <c r="I103" s="25">
        <f>INDEX('Paste Calib Data'!$1:$1048576,MATCH($A$98,'Paste Calib Data'!$A:$A,0)+(ROW()-ROW($A$98)),COLUMN())</f>
        <v>0</v>
      </c>
      <c r="J103" s="21">
        <f t="shared" si="45"/>
        <v>0</v>
      </c>
    </row>
    <row r="104" spans="1:12" x14ac:dyDescent="0.25">
      <c r="A104" s="7">
        <f>INDEX('Paste Calib Data'!$1:$1048576,MATCH($A$98,'Paste Calib Data'!$A:$A,0)+(ROW()-ROW($A$98)),COLUMN())</f>
        <v>20</v>
      </c>
      <c r="B104" s="24">
        <f>INDEX('Paste Calib Data'!$1:$1048576,MATCH($A$98,'Paste Calib Data'!$A:$A,0)+(ROW()-ROW($A$98)),COLUMN())</f>
        <v>1.0000020000000001</v>
      </c>
      <c r="C104" s="24">
        <f>INDEX('Paste Calib Data'!$1:$1048576,MATCH($A$98,'Paste Calib Data'!$A:$A,0)+(ROW()-ROW($A$98)),COLUMN())</f>
        <v>1.0000020000000001</v>
      </c>
      <c r="D104" s="24">
        <f>INDEX('Paste Calib Data'!$1:$1048576,MATCH($A$98,'Paste Calib Data'!$A:$A,0)+(ROW()-ROW($A$98)),COLUMN())</f>
        <v>1.0000020000000001</v>
      </c>
      <c r="E104" s="24">
        <f>INDEX('Paste Calib Data'!$1:$1048576,MATCH($A$98,'Paste Calib Data'!$A:$A,0)+(ROW()-ROW($A$98)),COLUMN())</f>
        <v>1.0000020000000001</v>
      </c>
      <c r="F104" s="24">
        <f>INDEX('Paste Calib Data'!$1:$1048576,MATCH($A$98,'Paste Calib Data'!$A:$A,0)+(ROW()-ROW($A$98)),COLUMN())</f>
        <v>1.0000020000000001</v>
      </c>
      <c r="G104" s="24">
        <f>INDEX('Paste Calib Data'!$1:$1048576,MATCH($A$98,'Paste Calib Data'!$A:$A,0)+(ROW()-ROW($A$98)),COLUMN())</f>
        <v>1.0000020000000001</v>
      </c>
      <c r="H104" s="24">
        <f>INDEX('Paste Calib Data'!$1:$1048576,MATCH($A$98,'Paste Calib Data'!$A:$A,0)+(ROW()-ROW($A$98)),COLUMN())</f>
        <v>0</v>
      </c>
      <c r="I104" s="25">
        <f>INDEX('Paste Calib Data'!$1:$1048576,MATCH($A$98,'Paste Calib Data'!$A:$A,0)+(ROW()-ROW($A$98)),COLUMN())</f>
        <v>0</v>
      </c>
      <c r="J104" s="21">
        <f t="shared" si="45"/>
        <v>0</v>
      </c>
    </row>
    <row r="105" spans="1:12" x14ac:dyDescent="0.25">
      <c r="A105" s="7">
        <f>INDEX('Paste Calib Data'!$1:$1048576,MATCH($A$98,'Paste Calib Data'!$A:$A,0)+(ROW()-ROW($A$98)),COLUMN())</f>
        <v>40</v>
      </c>
      <c r="B105" s="24">
        <f>INDEX('Paste Calib Data'!$1:$1048576,MATCH($A$98,'Paste Calib Data'!$A:$A,0)+(ROW()-ROW($A$98)),COLUMN())</f>
        <v>1.0000020000000001</v>
      </c>
      <c r="C105" s="24">
        <f>INDEX('Paste Calib Data'!$1:$1048576,MATCH($A$98,'Paste Calib Data'!$A:$A,0)+(ROW()-ROW($A$98)),COLUMN())</f>
        <v>1.0000020000000001</v>
      </c>
      <c r="D105" s="24">
        <f>INDEX('Paste Calib Data'!$1:$1048576,MATCH($A$98,'Paste Calib Data'!$A:$A,0)+(ROW()-ROW($A$98)),COLUMN())</f>
        <v>1.0000020000000001</v>
      </c>
      <c r="E105" s="24">
        <f>INDEX('Paste Calib Data'!$1:$1048576,MATCH($A$98,'Paste Calib Data'!$A:$A,0)+(ROW()-ROW($A$98)),COLUMN())</f>
        <v>1.0000020000000001</v>
      </c>
      <c r="F105" s="24">
        <f>INDEX('Paste Calib Data'!$1:$1048576,MATCH($A$98,'Paste Calib Data'!$A:$A,0)+(ROW()-ROW($A$98)),COLUMN())</f>
        <v>1.0000020000000001</v>
      </c>
      <c r="G105" s="24">
        <f>INDEX('Paste Calib Data'!$1:$1048576,MATCH($A$98,'Paste Calib Data'!$A:$A,0)+(ROW()-ROW($A$98)),COLUMN())</f>
        <v>1.0000020000000001</v>
      </c>
      <c r="H105" s="24">
        <f>INDEX('Paste Calib Data'!$1:$1048576,MATCH($A$98,'Paste Calib Data'!$A:$A,0)+(ROW()-ROW($A$98)),COLUMN())</f>
        <v>0</v>
      </c>
      <c r="I105" s="25">
        <f>INDEX('Paste Calib Data'!$1:$1048576,MATCH($A$98,'Paste Calib Data'!$A:$A,0)+(ROW()-ROW($A$98)),COLUMN())</f>
        <v>0</v>
      </c>
      <c r="J105" s="21">
        <f t="shared" si="45"/>
        <v>0</v>
      </c>
    </row>
    <row r="106" spans="1:12" x14ac:dyDescent="0.25">
      <c r="A106" s="7">
        <f>INDEX('Paste Calib Data'!$1:$1048576,MATCH($A$98,'Paste Calib Data'!$A:$A,0)+(ROW()-ROW($A$98)),COLUMN())</f>
        <v>60</v>
      </c>
      <c r="B106" s="24">
        <f>INDEX('Paste Calib Data'!$1:$1048576,MATCH($A$98,'Paste Calib Data'!$A:$A,0)+(ROW()-ROW($A$98)),COLUMN())</f>
        <v>1.0000020000000001</v>
      </c>
      <c r="C106" s="24">
        <f>INDEX('Paste Calib Data'!$1:$1048576,MATCH($A$98,'Paste Calib Data'!$A:$A,0)+(ROW()-ROW($A$98)),COLUMN())</f>
        <v>1.0000020000000001</v>
      </c>
      <c r="D106" s="24">
        <f>INDEX('Paste Calib Data'!$1:$1048576,MATCH($A$98,'Paste Calib Data'!$A:$A,0)+(ROW()-ROW($A$98)),COLUMN())</f>
        <v>1.0000020000000001</v>
      </c>
      <c r="E106" s="24">
        <f>INDEX('Paste Calib Data'!$1:$1048576,MATCH($A$98,'Paste Calib Data'!$A:$A,0)+(ROW()-ROW($A$98)),COLUMN())</f>
        <v>1.0000020000000001</v>
      </c>
      <c r="F106" s="24">
        <f>INDEX('Paste Calib Data'!$1:$1048576,MATCH($A$98,'Paste Calib Data'!$A:$A,0)+(ROW()-ROW($A$98)),COLUMN())</f>
        <v>1.0000020000000001</v>
      </c>
      <c r="G106" s="24">
        <f>INDEX('Paste Calib Data'!$1:$1048576,MATCH($A$98,'Paste Calib Data'!$A:$A,0)+(ROW()-ROW($A$98)),COLUMN())</f>
        <v>1.0000020000000001</v>
      </c>
      <c r="H106" s="24">
        <f>INDEX('Paste Calib Data'!$1:$1048576,MATCH($A$98,'Paste Calib Data'!$A:$A,0)+(ROW()-ROW($A$98)),COLUMN())</f>
        <v>0</v>
      </c>
      <c r="I106" s="25">
        <f>INDEX('Paste Calib Data'!$1:$1048576,MATCH($A$98,'Paste Calib Data'!$A:$A,0)+(ROW()-ROW($A$98)),COLUMN())</f>
        <v>0</v>
      </c>
      <c r="J106" s="21">
        <f t="shared" si="45"/>
        <v>0</v>
      </c>
    </row>
    <row r="107" spans="1:12" x14ac:dyDescent="0.25">
      <c r="A107" s="7">
        <f>INDEX('Paste Calib Data'!$1:$1048576,MATCH($A$98,'Paste Calib Data'!$A:$A,0)+(ROW()-ROW($A$98)),COLUMN())</f>
        <v>100</v>
      </c>
      <c r="B107" s="24">
        <f>INDEX('Paste Calib Data'!$1:$1048576,MATCH($A$98,'Paste Calib Data'!$A:$A,0)+(ROW()-ROW($A$98)),COLUMN())</f>
        <v>1.0000020000000001</v>
      </c>
      <c r="C107" s="24">
        <f>INDEX('Paste Calib Data'!$1:$1048576,MATCH($A$98,'Paste Calib Data'!$A:$A,0)+(ROW()-ROW($A$98)),COLUMN())</f>
        <v>1.0000020000000001</v>
      </c>
      <c r="D107" s="24">
        <f>INDEX('Paste Calib Data'!$1:$1048576,MATCH($A$98,'Paste Calib Data'!$A:$A,0)+(ROW()-ROW($A$98)),COLUMN())</f>
        <v>1.0000020000000001</v>
      </c>
      <c r="E107" s="24">
        <f>INDEX('Paste Calib Data'!$1:$1048576,MATCH($A$98,'Paste Calib Data'!$A:$A,0)+(ROW()-ROW($A$98)),COLUMN())</f>
        <v>1.0000020000000001</v>
      </c>
      <c r="F107" s="24">
        <f>INDEX('Paste Calib Data'!$1:$1048576,MATCH($A$98,'Paste Calib Data'!$A:$A,0)+(ROW()-ROW($A$98)),COLUMN())</f>
        <v>1.0000020000000001</v>
      </c>
      <c r="G107" s="24">
        <f>INDEX('Paste Calib Data'!$1:$1048576,MATCH($A$98,'Paste Calib Data'!$A:$A,0)+(ROW()-ROW($A$98)),COLUMN())</f>
        <v>1.0000020000000001</v>
      </c>
      <c r="H107" s="24">
        <f>INDEX('Paste Calib Data'!$1:$1048576,MATCH($A$98,'Paste Calib Data'!$A:$A,0)+(ROW()-ROW($A$98)),COLUMN())</f>
        <v>0</v>
      </c>
      <c r="I107" s="25">
        <f>INDEX('Paste Calib Data'!$1:$1048576,MATCH($A$98,'Paste Calib Data'!$A:$A,0)+(ROW()-ROW($A$98)),COLUMN())</f>
        <v>0</v>
      </c>
      <c r="J107" s="21">
        <f t="shared" si="45"/>
        <v>0</v>
      </c>
    </row>
    <row r="108" spans="1:12" x14ac:dyDescent="0.25">
      <c r="A108" s="12">
        <f>INDEX('Paste Calib Data'!$1:$1048576,MATCH($A$98,'Paste Calib Data'!$A:$A,0)+(ROW()-ROW($A$98)),COLUMN())</f>
        <v>120</v>
      </c>
      <c r="B108" s="26">
        <f>INDEX('Paste Calib Data'!$1:$1048576,MATCH($A$98,'Paste Calib Data'!$A:$A,0)+(ROW()-ROW($A$98)),COLUMN())</f>
        <v>0</v>
      </c>
      <c r="C108" s="26">
        <f>INDEX('Paste Calib Data'!$1:$1048576,MATCH($A$98,'Paste Calib Data'!$A:$A,0)+(ROW()-ROW($A$98)),COLUMN())</f>
        <v>0</v>
      </c>
      <c r="D108" s="26">
        <f>INDEX('Paste Calib Data'!$1:$1048576,MATCH($A$98,'Paste Calib Data'!$A:$A,0)+(ROW()-ROW($A$98)),COLUMN())</f>
        <v>0</v>
      </c>
      <c r="E108" s="26">
        <f>INDEX('Paste Calib Data'!$1:$1048576,MATCH($A$98,'Paste Calib Data'!$A:$A,0)+(ROW()-ROW($A$98)),COLUMN())</f>
        <v>0</v>
      </c>
      <c r="F108" s="26">
        <f>INDEX('Paste Calib Data'!$1:$1048576,MATCH($A$98,'Paste Calib Data'!$A:$A,0)+(ROW()-ROW($A$98)),COLUMN())</f>
        <v>0</v>
      </c>
      <c r="G108" s="26">
        <f>INDEX('Paste Calib Data'!$1:$1048576,MATCH($A$98,'Paste Calib Data'!$A:$A,0)+(ROW()-ROW($A$98)),COLUMN())</f>
        <v>0</v>
      </c>
      <c r="H108" s="26">
        <f>INDEX('Paste Calib Data'!$1:$1048576,MATCH($A$98,'Paste Calib Data'!$A:$A,0)+(ROW()-ROW($A$98)),COLUMN())</f>
        <v>0</v>
      </c>
      <c r="I108" s="27">
        <f>INDEX('Paste Calib Data'!$1:$1048576,MATCH($A$98,'Paste Calib Data'!$A:$A,0)+(ROW()-ROW($A$98)),COLUMN())</f>
        <v>0</v>
      </c>
      <c r="J108" s="21">
        <f t="shared" si="45"/>
        <v>0</v>
      </c>
    </row>
    <row r="109" spans="1:12" x14ac:dyDescent="0.25">
      <c r="A109" s="20">
        <f>A108+1</f>
        <v>121</v>
      </c>
      <c r="B109" s="21">
        <f>B108</f>
        <v>0</v>
      </c>
      <c r="C109" s="21">
        <f t="shared" ref="C109" si="46">C108</f>
        <v>0</v>
      </c>
      <c r="D109" s="21">
        <f t="shared" ref="D109" si="47">D108</f>
        <v>0</v>
      </c>
      <c r="E109" s="21">
        <f t="shared" ref="E109" si="48">E108</f>
        <v>0</v>
      </c>
      <c r="F109" s="21">
        <f t="shared" ref="F109" si="49">F108</f>
        <v>0</v>
      </c>
      <c r="G109" s="21">
        <f t="shared" ref="G109" si="50">G108</f>
        <v>0</v>
      </c>
      <c r="H109" s="21">
        <f t="shared" ref="H109" si="51">H108</f>
        <v>0</v>
      </c>
      <c r="I109" s="21">
        <f t="shared" ref="I109" si="52">I108</f>
        <v>0</v>
      </c>
      <c r="J109" s="21">
        <f t="shared" ref="J109" si="53">J108</f>
        <v>0</v>
      </c>
    </row>
    <row r="111" spans="1:12" x14ac:dyDescent="0.25">
      <c r="A111" s="6" t="s">
        <v>137</v>
      </c>
      <c r="B111" s="71" t="str">
        <f>INDEX('Paste Calib Data'!$1:$1048576,MATCH($A$111,'Paste Calib Data'!$A:$A,0)+(ROW()-ROW($A$111)),COLUMN())</f>
        <v>Post Quantity, Intake Temp Adjust</v>
      </c>
      <c r="C111" s="71"/>
      <c r="D111" s="71"/>
      <c r="E111" s="71"/>
      <c r="F111" s="71"/>
      <c r="G111" s="71"/>
      <c r="H111" s="71"/>
      <c r="I111" s="71"/>
      <c r="J111" s="71"/>
      <c r="K111" s="71"/>
      <c r="L111" s="72"/>
    </row>
    <row r="112" spans="1:12" x14ac:dyDescent="0.25">
      <c r="A112" s="7"/>
      <c r="B112" s="8" t="str">
        <f>INDEX('Paste Calib Data'!$1:$1048576,MATCH($A$111,'Paste Calib Data'!$A:$A,0)+(ROW()-ROW($A$111)),COLUMN())</f>
        <v>mm3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</row>
    <row r="113" spans="1:13" x14ac:dyDescent="0.25">
      <c r="A113" s="7" t="str">
        <f>INDEX('Paste Calib Data'!$1:$1048576,MATCH($A$111,'Paste Calib Data'!$A:$A,0)+(ROW()-ROW($A$111)),COLUMN())</f>
        <v>RPM</v>
      </c>
      <c r="B113" s="8">
        <f>INDEX('Paste Calib Data'!$1:$1048576,MATCH($A$111,'Paste Calib Data'!$A:$A,0)+(ROW()-ROW($A$111)),COLUMN())</f>
        <v>0</v>
      </c>
      <c r="C113" s="8">
        <f>INDEX('Paste Calib Data'!$1:$1048576,MATCH($A$111,'Paste Calib Data'!$A:$A,0)+(ROW()-ROW($A$111)),COLUMN())</f>
        <v>20</v>
      </c>
      <c r="D113" s="8">
        <f>INDEX('Paste Calib Data'!$1:$1048576,MATCH($A$111,'Paste Calib Data'!$A:$A,0)+(ROW()-ROW($A$111)),COLUMN())</f>
        <v>40</v>
      </c>
      <c r="E113" s="8">
        <f>INDEX('Paste Calib Data'!$1:$1048576,MATCH($A$111,'Paste Calib Data'!$A:$A,0)+(ROW()-ROW($A$111)),COLUMN())</f>
        <v>60</v>
      </c>
      <c r="F113" s="8">
        <f>INDEX('Paste Calib Data'!$1:$1048576,MATCH($A$111,'Paste Calib Data'!$A:$A,0)+(ROW()-ROW($A$111)),COLUMN())</f>
        <v>80</v>
      </c>
      <c r="G113" s="8">
        <f>INDEX('Paste Calib Data'!$1:$1048576,MATCH($A$111,'Paste Calib Data'!$A:$A,0)+(ROW()-ROW($A$111)),COLUMN())</f>
        <v>100</v>
      </c>
      <c r="H113" s="8">
        <f>INDEX('Paste Calib Data'!$1:$1048576,MATCH($A$111,'Paste Calib Data'!$A:$A,0)+(ROW()-ROW($A$111)),COLUMN())</f>
        <v>120</v>
      </c>
      <c r="I113" s="8">
        <f>INDEX('Paste Calib Data'!$1:$1048576,MATCH($A$111,'Paste Calib Data'!$A:$A,0)+(ROW()-ROW($A$111)),COLUMN())</f>
        <v>140</v>
      </c>
      <c r="J113" s="8">
        <f>INDEX('Paste Calib Data'!$1:$1048576,MATCH($A$111,'Paste Calib Data'!$A:$A,0)+(ROW()-ROW($A$111)),COLUMN())</f>
        <v>160</v>
      </c>
      <c r="K113" s="8">
        <f>INDEX('Paste Calib Data'!$1:$1048576,MATCH($A$111,'Paste Calib Data'!$A:$A,0)+(ROW()-ROW($A$111)),COLUMN())</f>
        <v>180</v>
      </c>
      <c r="L113" s="9">
        <f>INDEX('Paste Calib Data'!$1:$1048576,MATCH($A$111,'Paste Calib Data'!$A:$A,0)+(ROW()-ROW($A$111)),COLUMN())</f>
        <v>200</v>
      </c>
      <c r="M113" s="21">
        <f>L113+1</f>
        <v>201</v>
      </c>
    </row>
    <row r="114" spans="1:13" x14ac:dyDescent="0.25">
      <c r="A114" s="7">
        <f>INDEX('Paste Calib Data'!$1:$1048576,MATCH($A$111,'Paste Calib Data'!$A:$A,0)+(ROW()-ROW($A$111)),COLUMN())</f>
        <v>500</v>
      </c>
      <c r="B114" s="10">
        <f>INDEX('Paste Calib Data'!$1:$1048576,MATCH($A$111,'Paste Calib Data'!$A:$A,0)+(ROW()-ROW($A$111)),COLUMN())</f>
        <v>0</v>
      </c>
      <c r="C114" s="10">
        <f>INDEX('Paste Calib Data'!$1:$1048576,MATCH($A$111,'Paste Calib Data'!$A:$A,0)+(ROW()-ROW($A$111)),COLUMN())</f>
        <v>0</v>
      </c>
      <c r="D114" s="10">
        <f>INDEX('Paste Calib Data'!$1:$1048576,MATCH($A$111,'Paste Calib Data'!$A:$A,0)+(ROW()-ROW($A$111)),COLUMN())</f>
        <v>0</v>
      </c>
      <c r="E114" s="10">
        <f>INDEX('Paste Calib Data'!$1:$1048576,MATCH($A$111,'Paste Calib Data'!$A:$A,0)+(ROW()-ROW($A$111)),COLUMN())</f>
        <v>0</v>
      </c>
      <c r="F114" s="10">
        <f>INDEX('Paste Calib Data'!$1:$1048576,MATCH($A$111,'Paste Calib Data'!$A:$A,0)+(ROW()-ROW($A$111)),COLUMN())</f>
        <v>0</v>
      </c>
      <c r="G114" s="10">
        <f>INDEX('Paste Calib Data'!$1:$1048576,MATCH($A$111,'Paste Calib Data'!$A:$A,0)+(ROW()-ROW($A$111)),COLUMN())</f>
        <v>0</v>
      </c>
      <c r="H114" s="10">
        <f>INDEX('Paste Calib Data'!$1:$1048576,MATCH($A$111,'Paste Calib Data'!$A:$A,0)+(ROW()-ROW($A$111)),COLUMN())</f>
        <v>0</v>
      </c>
      <c r="I114" s="10">
        <f>INDEX('Paste Calib Data'!$1:$1048576,MATCH($A$111,'Paste Calib Data'!$A:$A,0)+(ROW()-ROW($A$111)),COLUMN())</f>
        <v>0</v>
      </c>
      <c r="J114" s="10">
        <f>INDEX('Paste Calib Data'!$1:$1048576,MATCH($A$111,'Paste Calib Data'!$A:$A,0)+(ROW()-ROW($A$111)),COLUMN())</f>
        <v>0</v>
      </c>
      <c r="K114" s="10">
        <f>INDEX('Paste Calib Data'!$1:$1048576,MATCH($A$111,'Paste Calib Data'!$A:$A,0)+(ROW()-ROW($A$111)),COLUMN())</f>
        <v>0</v>
      </c>
      <c r="L114" s="11">
        <f>INDEX('Paste Calib Data'!$1:$1048576,MATCH($A$111,'Paste Calib Data'!$A:$A,0)+(ROW()-ROW($A$111)),COLUMN())</f>
        <v>0</v>
      </c>
      <c r="M114" s="21">
        <f t="shared" ref="M114:M125" si="54">L114</f>
        <v>0</v>
      </c>
    </row>
    <row r="115" spans="1:13" x14ac:dyDescent="0.25">
      <c r="A115" s="7">
        <f>INDEX('Paste Calib Data'!$1:$1048576,MATCH($A$111,'Paste Calib Data'!$A:$A,0)+(ROW()-ROW($A$111)),COLUMN())</f>
        <v>600</v>
      </c>
      <c r="B115" s="10">
        <f>INDEX('Paste Calib Data'!$1:$1048576,MATCH($A$111,'Paste Calib Data'!$A:$A,0)+(ROW()-ROW($A$111)),COLUMN())</f>
        <v>0</v>
      </c>
      <c r="C115" s="10">
        <f>INDEX('Paste Calib Data'!$1:$1048576,MATCH($A$111,'Paste Calib Data'!$A:$A,0)+(ROW()-ROW($A$111)),COLUMN())</f>
        <v>0</v>
      </c>
      <c r="D115" s="10">
        <f>INDEX('Paste Calib Data'!$1:$1048576,MATCH($A$111,'Paste Calib Data'!$A:$A,0)+(ROW()-ROW($A$111)),COLUMN())</f>
        <v>0</v>
      </c>
      <c r="E115" s="10">
        <f>INDEX('Paste Calib Data'!$1:$1048576,MATCH($A$111,'Paste Calib Data'!$A:$A,0)+(ROW()-ROW($A$111)),COLUMN())</f>
        <v>0</v>
      </c>
      <c r="F115" s="10">
        <f>INDEX('Paste Calib Data'!$1:$1048576,MATCH($A$111,'Paste Calib Data'!$A:$A,0)+(ROW()-ROW($A$111)),COLUMN())</f>
        <v>0</v>
      </c>
      <c r="G115" s="10">
        <f>INDEX('Paste Calib Data'!$1:$1048576,MATCH($A$111,'Paste Calib Data'!$A:$A,0)+(ROW()-ROW($A$111)),COLUMN())</f>
        <v>0</v>
      </c>
      <c r="H115" s="10">
        <f>INDEX('Paste Calib Data'!$1:$1048576,MATCH($A$111,'Paste Calib Data'!$A:$A,0)+(ROW()-ROW($A$111)),COLUMN())</f>
        <v>0</v>
      </c>
      <c r="I115" s="10">
        <f>INDEX('Paste Calib Data'!$1:$1048576,MATCH($A$111,'Paste Calib Data'!$A:$A,0)+(ROW()-ROW($A$111)),COLUMN())</f>
        <v>0</v>
      </c>
      <c r="J115" s="10">
        <f>INDEX('Paste Calib Data'!$1:$1048576,MATCH($A$111,'Paste Calib Data'!$A:$A,0)+(ROW()-ROW($A$111)),COLUMN())</f>
        <v>0</v>
      </c>
      <c r="K115" s="10">
        <f>INDEX('Paste Calib Data'!$1:$1048576,MATCH($A$111,'Paste Calib Data'!$A:$A,0)+(ROW()-ROW($A$111)),COLUMN())</f>
        <v>0</v>
      </c>
      <c r="L115" s="11">
        <f>INDEX('Paste Calib Data'!$1:$1048576,MATCH($A$111,'Paste Calib Data'!$A:$A,0)+(ROW()-ROW($A$111)),COLUMN())</f>
        <v>0</v>
      </c>
      <c r="M115" s="21">
        <f t="shared" si="54"/>
        <v>0</v>
      </c>
    </row>
    <row r="116" spans="1:13" x14ac:dyDescent="0.25">
      <c r="A116" s="7">
        <f>INDEX('Paste Calib Data'!$1:$1048576,MATCH($A$111,'Paste Calib Data'!$A:$A,0)+(ROW()-ROW($A$111)),COLUMN())</f>
        <v>800</v>
      </c>
      <c r="B116" s="10">
        <f>INDEX('Paste Calib Data'!$1:$1048576,MATCH($A$111,'Paste Calib Data'!$A:$A,0)+(ROW()-ROW($A$111)),COLUMN())</f>
        <v>0</v>
      </c>
      <c r="C116" s="10">
        <f>INDEX('Paste Calib Data'!$1:$1048576,MATCH($A$111,'Paste Calib Data'!$A:$A,0)+(ROW()-ROW($A$111)),COLUMN())</f>
        <v>0</v>
      </c>
      <c r="D116" s="10">
        <f>INDEX('Paste Calib Data'!$1:$1048576,MATCH($A$111,'Paste Calib Data'!$A:$A,0)+(ROW()-ROW($A$111)),COLUMN())</f>
        <v>0</v>
      </c>
      <c r="E116" s="10">
        <f>INDEX('Paste Calib Data'!$1:$1048576,MATCH($A$111,'Paste Calib Data'!$A:$A,0)+(ROW()-ROW($A$111)),COLUMN())</f>
        <v>0</v>
      </c>
      <c r="F116" s="10">
        <f>INDEX('Paste Calib Data'!$1:$1048576,MATCH($A$111,'Paste Calib Data'!$A:$A,0)+(ROW()-ROW($A$111)),COLUMN())</f>
        <v>0</v>
      </c>
      <c r="G116" s="10">
        <f>INDEX('Paste Calib Data'!$1:$1048576,MATCH($A$111,'Paste Calib Data'!$A:$A,0)+(ROW()-ROW($A$111)),COLUMN())</f>
        <v>0</v>
      </c>
      <c r="H116" s="10">
        <f>INDEX('Paste Calib Data'!$1:$1048576,MATCH($A$111,'Paste Calib Data'!$A:$A,0)+(ROW()-ROW($A$111)),COLUMN())</f>
        <v>0</v>
      </c>
      <c r="I116" s="10">
        <f>INDEX('Paste Calib Data'!$1:$1048576,MATCH($A$111,'Paste Calib Data'!$A:$A,0)+(ROW()-ROW($A$111)),COLUMN())</f>
        <v>0</v>
      </c>
      <c r="J116" s="10">
        <f>INDEX('Paste Calib Data'!$1:$1048576,MATCH($A$111,'Paste Calib Data'!$A:$A,0)+(ROW()-ROW($A$111)),COLUMN())</f>
        <v>0</v>
      </c>
      <c r="K116" s="10">
        <f>INDEX('Paste Calib Data'!$1:$1048576,MATCH($A$111,'Paste Calib Data'!$A:$A,0)+(ROW()-ROW($A$111)),COLUMN())</f>
        <v>0</v>
      </c>
      <c r="L116" s="11">
        <f>INDEX('Paste Calib Data'!$1:$1048576,MATCH($A$111,'Paste Calib Data'!$A:$A,0)+(ROW()-ROW($A$111)),COLUMN())</f>
        <v>0</v>
      </c>
      <c r="M116" s="21">
        <f t="shared" si="54"/>
        <v>0</v>
      </c>
    </row>
    <row r="117" spans="1:13" x14ac:dyDescent="0.25">
      <c r="A117" s="7">
        <f>INDEX('Paste Calib Data'!$1:$1048576,MATCH($A$111,'Paste Calib Data'!$A:$A,0)+(ROW()-ROW($A$111)),COLUMN())</f>
        <v>1000</v>
      </c>
      <c r="B117" s="10">
        <f>INDEX('Paste Calib Data'!$1:$1048576,MATCH($A$111,'Paste Calib Data'!$A:$A,0)+(ROW()-ROW($A$111)),COLUMN())</f>
        <v>0</v>
      </c>
      <c r="C117" s="10">
        <f>INDEX('Paste Calib Data'!$1:$1048576,MATCH($A$111,'Paste Calib Data'!$A:$A,0)+(ROW()-ROW($A$111)),COLUMN())</f>
        <v>0</v>
      </c>
      <c r="D117" s="10">
        <f>INDEX('Paste Calib Data'!$1:$1048576,MATCH($A$111,'Paste Calib Data'!$A:$A,0)+(ROW()-ROW($A$111)),COLUMN())</f>
        <v>0</v>
      </c>
      <c r="E117" s="10">
        <f>INDEX('Paste Calib Data'!$1:$1048576,MATCH($A$111,'Paste Calib Data'!$A:$A,0)+(ROW()-ROW($A$111)),COLUMN())</f>
        <v>0</v>
      </c>
      <c r="F117" s="10">
        <f>INDEX('Paste Calib Data'!$1:$1048576,MATCH($A$111,'Paste Calib Data'!$A:$A,0)+(ROW()-ROW($A$111)),COLUMN())</f>
        <v>0</v>
      </c>
      <c r="G117" s="10">
        <f>INDEX('Paste Calib Data'!$1:$1048576,MATCH($A$111,'Paste Calib Data'!$A:$A,0)+(ROW()-ROW($A$111)),COLUMN())</f>
        <v>0</v>
      </c>
      <c r="H117" s="10">
        <f>INDEX('Paste Calib Data'!$1:$1048576,MATCH($A$111,'Paste Calib Data'!$A:$A,0)+(ROW()-ROW($A$111)),COLUMN())</f>
        <v>0</v>
      </c>
      <c r="I117" s="10">
        <f>INDEX('Paste Calib Data'!$1:$1048576,MATCH($A$111,'Paste Calib Data'!$A:$A,0)+(ROW()-ROW($A$111)),COLUMN())</f>
        <v>0</v>
      </c>
      <c r="J117" s="10">
        <f>INDEX('Paste Calib Data'!$1:$1048576,MATCH($A$111,'Paste Calib Data'!$A:$A,0)+(ROW()-ROW($A$111)),COLUMN())</f>
        <v>0</v>
      </c>
      <c r="K117" s="10">
        <f>INDEX('Paste Calib Data'!$1:$1048576,MATCH($A$111,'Paste Calib Data'!$A:$A,0)+(ROW()-ROW($A$111)),COLUMN())</f>
        <v>0</v>
      </c>
      <c r="L117" s="11">
        <f>INDEX('Paste Calib Data'!$1:$1048576,MATCH($A$111,'Paste Calib Data'!$A:$A,0)+(ROW()-ROW($A$111)),COLUMN())</f>
        <v>0</v>
      </c>
      <c r="M117" s="21">
        <f t="shared" si="54"/>
        <v>0</v>
      </c>
    </row>
    <row r="118" spans="1:13" x14ac:dyDescent="0.25">
      <c r="A118" s="7">
        <f>INDEX('Paste Calib Data'!$1:$1048576,MATCH($A$111,'Paste Calib Data'!$A:$A,0)+(ROW()-ROW($A$111)),COLUMN())</f>
        <v>1200</v>
      </c>
      <c r="B118" s="10">
        <f>INDEX('Paste Calib Data'!$1:$1048576,MATCH($A$111,'Paste Calib Data'!$A:$A,0)+(ROW()-ROW($A$111)),COLUMN())</f>
        <v>0</v>
      </c>
      <c r="C118" s="10">
        <f>INDEX('Paste Calib Data'!$1:$1048576,MATCH($A$111,'Paste Calib Data'!$A:$A,0)+(ROW()-ROW($A$111)),COLUMN())</f>
        <v>0</v>
      </c>
      <c r="D118" s="10">
        <f>INDEX('Paste Calib Data'!$1:$1048576,MATCH($A$111,'Paste Calib Data'!$A:$A,0)+(ROW()-ROW($A$111)),COLUMN())</f>
        <v>0</v>
      </c>
      <c r="E118" s="10">
        <f>INDEX('Paste Calib Data'!$1:$1048576,MATCH($A$111,'Paste Calib Data'!$A:$A,0)+(ROW()-ROW($A$111)),COLUMN())</f>
        <v>0</v>
      </c>
      <c r="F118" s="10">
        <f>INDEX('Paste Calib Data'!$1:$1048576,MATCH($A$111,'Paste Calib Data'!$A:$A,0)+(ROW()-ROW($A$111)),COLUMN())</f>
        <v>0</v>
      </c>
      <c r="G118" s="10">
        <f>INDEX('Paste Calib Data'!$1:$1048576,MATCH($A$111,'Paste Calib Data'!$A:$A,0)+(ROW()-ROW($A$111)),COLUMN())</f>
        <v>0</v>
      </c>
      <c r="H118" s="10">
        <f>INDEX('Paste Calib Data'!$1:$1048576,MATCH($A$111,'Paste Calib Data'!$A:$A,0)+(ROW()-ROW($A$111)),COLUMN())</f>
        <v>0</v>
      </c>
      <c r="I118" s="10">
        <f>INDEX('Paste Calib Data'!$1:$1048576,MATCH($A$111,'Paste Calib Data'!$A:$A,0)+(ROW()-ROW($A$111)),COLUMN())</f>
        <v>0</v>
      </c>
      <c r="J118" s="10">
        <f>INDEX('Paste Calib Data'!$1:$1048576,MATCH($A$111,'Paste Calib Data'!$A:$A,0)+(ROW()-ROW($A$111)),COLUMN())</f>
        <v>0</v>
      </c>
      <c r="K118" s="10">
        <f>INDEX('Paste Calib Data'!$1:$1048576,MATCH($A$111,'Paste Calib Data'!$A:$A,0)+(ROW()-ROW($A$111)),COLUMN())</f>
        <v>0</v>
      </c>
      <c r="L118" s="11">
        <f>INDEX('Paste Calib Data'!$1:$1048576,MATCH($A$111,'Paste Calib Data'!$A:$A,0)+(ROW()-ROW($A$111)),COLUMN())</f>
        <v>0</v>
      </c>
      <c r="M118" s="21">
        <f t="shared" si="54"/>
        <v>0</v>
      </c>
    </row>
    <row r="119" spans="1:13" x14ac:dyDescent="0.25">
      <c r="A119" s="7">
        <f>INDEX('Paste Calib Data'!$1:$1048576,MATCH($A$111,'Paste Calib Data'!$A:$A,0)+(ROW()-ROW($A$111)),COLUMN())</f>
        <v>1400</v>
      </c>
      <c r="B119" s="10">
        <f>INDEX('Paste Calib Data'!$1:$1048576,MATCH($A$111,'Paste Calib Data'!$A:$A,0)+(ROW()-ROW($A$111)),COLUMN())</f>
        <v>0</v>
      </c>
      <c r="C119" s="10">
        <f>INDEX('Paste Calib Data'!$1:$1048576,MATCH($A$111,'Paste Calib Data'!$A:$A,0)+(ROW()-ROW($A$111)),COLUMN())</f>
        <v>0</v>
      </c>
      <c r="D119" s="10">
        <f>INDEX('Paste Calib Data'!$1:$1048576,MATCH($A$111,'Paste Calib Data'!$A:$A,0)+(ROW()-ROW($A$111)),COLUMN())</f>
        <v>0</v>
      </c>
      <c r="E119" s="10">
        <f>INDEX('Paste Calib Data'!$1:$1048576,MATCH($A$111,'Paste Calib Data'!$A:$A,0)+(ROW()-ROW($A$111)),COLUMN())</f>
        <v>0</v>
      </c>
      <c r="F119" s="10">
        <f>INDEX('Paste Calib Data'!$1:$1048576,MATCH($A$111,'Paste Calib Data'!$A:$A,0)+(ROW()-ROW($A$111)),COLUMN())</f>
        <v>0</v>
      </c>
      <c r="G119" s="10">
        <f>INDEX('Paste Calib Data'!$1:$1048576,MATCH($A$111,'Paste Calib Data'!$A:$A,0)+(ROW()-ROW($A$111)),COLUMN())</f>
        <v>0</v>
      </c>
      <c r="H119" s="10">
        <f>INDEX('Paste Calib Data'!$1:$1048576,MATCH($A$111,'Paste Calib Data'!$A:$A,0)+(ROW()-ROW($A$111)),COLUMN())</f>
        <v>0</v>
      </c>
      <c r="I119" s="10">
        <f>INDEX('Paste Calib Data'!$1:$1048576,MATCH($A$111,'Paste Calib Data'!$A:$A,0)+(ROW()-ROW($A$111)),COLUMN())</f>
        <v>0</v>
      </c>
      <c r="J119" s="10">
        <f>INDEX('Paste Calib Data'!$1:$1048576,MATCH($A$111,'Paste Calib Data'!$A:$A,0)+(ROW()-ROW($A$111)),COLUMN())</f>
        <v>0</v>
      </c>
      <c r="K119" s="10">
        <f>INDEX('Paste Calib Data'!$1:$1048576,MATCH($A$111,'Paste Calib Data'!$A:$A,0)+(ROW()-ROW($A$111)),COLUMN())</f>
        <v>0</v>
      </c>
      <c r="L119" s="11">
        <f>INDEX('Paste Calib Data'!$1:$1048576,MATCH($A$111,'Paste Calib Data'!$A:$A,0)+(ROW()-ROW($A$111)),COLUMN())</f>
        <v>0</v>
      </c>
      <c r="M119" s="21">
        <f t="shared" si="54"/>
        <v>0</v>
      </c>
    </row>
    <row r="120" spans="1:13" x14ac:dyDescent="0.25">
      <c r="A120" s="7">
        <f>INDEX('Paste Calib Data'!$1:$1048576,MATCH($A$111,'Paste Calib Data'!$A:$A,0)+(ROW()-ROW($A$111)),COLUMN())</f>
        <v>1600</v>
      </c>
      <c r="B120" s="10">
        <f>INDEX('Paste Calib Data'!$1:$1048576,MATCH($A$111,'Paste Calib Data'!$A:$A,0)+(ROW()-ROW($A$111)),COLUMN())</f>
        <v>0</v>
      </c>
      <c r="C120" s="10">
        <f>INDEX('Paste Calib Data'!$1:$1048576,MATCH($A$111,'Paste Calib Data'!$A:$A,0)+(ROW()-ROW($A$111)),COLUMN())</f>
        <v>0</v>
      </c>
      <c r="D120" s="10">
        <f>INDEX('Paste Calib Data'!$1:$1048576,MATCH($A$111,'Paste Calib Data'!$A:$A,0)+(ROW()-ROW($A$111)),COLUMN())</f>
        <v>0</v>
      </c>
      <c r="E120" s="10">
        <f>INDEX('Paste Calib Data'!$1:$1048576,MATCH($A$111,'Paste Calib Data'!$A:$A,0)+(ROW()-ROW($A$111)),COLUMN())</f>
        <v>0</v>
      </c>
      <c r="F120" s="10">
        <f>INDEX('Paste Calib Data'!$1:$1048576,MATCH($A$111,'Paste Calib Data'!$A:$A,0)+(ROW()-ROW($A$111)),COLUMN())</f>
        <v>0</v>
      </c>
      <c r="G120" s="10">
        <f>INDEX('Paste Calib Data'!$1:$1048576,MATCH($A$111,'Paste Calib Data'!$A:$A,0)+(ROW()-ROW($A$111)),COLUMN())</f>
        <v>0</v>
      </c>
      <c r="H120" s="10">
        <f>INDEX('Paste Calib Data'!$1:$1048576,MATCH($A$111,'Paste Calib Data'!$A:$A,0)+(ROW()-ROW($A$111)),COLUMN())</f>
        <v>0</v>
      </c>
      <c r="I120" s="10">
        <f>INDEX('Paste Calib Data'!$1:$1048576,MATCH($A$111,'Paste Calib Data'!$A:$A,0)+(ROW()-ROW($A$111)),COLUMN())</f>
        <v>0</v>
      </c>
      <c r="J120" s="10">
        <f>INDEX('Paste Calib Data'!$1:$1048576,MATCH($A$111,'Paste Calib Data'!$A:$A,0)+(ROW()-ROW($A$111)),COLUMN())</f>
        <v>0</v>
      </c>
      <c r="K120" s="10">
        <f>INDEX('Paste Calib Data'!$1:$1048576,MATCH($A$111,'Paste Calib Data'!$A:$A,0)+(ROW()-ROW($A$111)),COLUMN())</f>
        <v>0</v>
      </c>
      <c r="L120" s="11">
        <f>INDEX('Paste Calib Data'!$1:$1048576,MATCH($A$111,'Paste Calib Data'!$A:$A,0)+(ROW()-ROW($A$111)),COLUMN())</f>
        <v>0</v>
      </c>
      <c r="M120" s="21">
        <f t="shared" si="54"/>
        <v>0</v>
      </c>
    </row>
    <row r="121" spans="1:13" x14ac:dyDescent="0.25">
      <c r="A121" s="7">
        <f>INDEX('Paste Calib Data'!$1:$1048576,MATCH($A$111,'Paste Calib Data'!$A:$A,0)+(ROW()-ROW($A$111)),COLUMN())</f>
        <v>1800</v>
      </c>
      <c r="B121" s="10">
        <f>INDEX('Paste Calib Data'!$1:$1048576,MATCH($A$111,'Paste Calib Data'!$A:$A,0)+(ROW()-ROW($A$111)),COLUMN())</f>
        <v>0</v>
      </c>
      <c r="C121" s="10">
        <f>INDEX('Paste Calib Data'!$1:$1048576,MATCH($A$111,'Paste Calib Data'!$A:$A,0)+(ROW()-ROW($A$111)),COLUMN())</f>
        <v>0</v>
      </c>
      <c r="D121" s="10">
        <f>INDEX('Paste Calib Data'!$1:$1048576,MATCH($A$111,'Paste Calib Data'!$A:$A,0)+(ROW()-ROW($A$111)),COLUMN())</f>
        <v>0</v>
      </c>
      <c r="E121" s="10">
        <f>INDEX('Paste Calib Data'!$1:$1048576,MATCH($A$111,'Paste Calib Data'!$A:$A,0)+(ROW()-ROW($A$111)),COLUMN())</f>
        <v>0</v>
      </c>
      <c r="F121" s="10">
        <f>INDEX('Paste Calib Data'!$1:$1048576,MATCH($A$111,'Paste Calib Data'!$A:$A,0)+(ROW()-ROW($A$111)),COLUMN())</f>
        <v>0</v>
      </c>
      <c r="G121" s="10">
        <f>INDEX('Paste Calib Data'!$1:$1048576,MATCH($A$111,'Paste Calib Data'!$A:$A,0)+(ROW()-ROW($A$111)),COLUMN())</f>
        <v>0</v>
      </c>
      <c r="H121" s="10">
        <f>INDEX('Paste Calib Data'!$1:$1048576,MATCH($A$111,'Paste Calib Data'!$A:$A,0)+(ROW()-ROW($A$111)),COLUMN())</f>
        <v>0</v>
      </c>
      <c r="I121" s="10">
        <f>INDEX('Paste Calib Data'!$1:$1048576,MATCH($A$111,'Paste Calib Data'!$A:$A,0)+(ROW()-ROW($A$111)),COLUMN())</f>
        <v>0</v>
      </c>
      <c r="J121" s="10">
        <f>INDEX('Paste Calib Data'!$1:$1048576,MATCH($A$111,'Paste Calib Data'!$A:$A,0)+(ROW()-ROW($A$111)),COLUMN())</f>
        <v>0</v>
      </c>
      <c r="K121" s="10">
        <f>INDEX('Paste Calib Data'!$1:$1048576,MATCH($A$111,'Paste Calib Data'!$A:$A,0)+(ROW()-ROW($A$111)),COLUMN())</f>
        <v>0</v>
      </c>
      <c r="L121" s="11">
        <f>INDEX('Paste Calib Data'!$1:$1048576,MATCH($A$111,'Paste Calib Data'!$A:$A,0)+(ROW()-ROW($A$111)),COLUMN())</f>
        <v>0</v>
      </c>
      <c r="M121" s="21">
        <f t="shared" si="54"/>
        <v>0</v>
      </c>
    </row>
    <row r="122" spans="1:13" x14ac:dyDescent="0.25">
      <c r="A122" s="7">
        <f>INDEX('Paste Calib Data'!$1:$1048576,MATCH($A$111,'Paste Calib Data'!$A:$A,0)+(ROW()-ROW($A$111)),COLUMN())</f>
        <v>2000</v>
      </c>
      <c r="B122" s="10">
        <f>INDEX('Paste Calib Data'!$1:$1048576,MATCH($A$111,'Paste Calib Data'!$A:$A,0)+(ROW()-ROW($A$111)),COLUMN())</f>
        <v>0</v>
      </c>
      <c r="C122" s="10">
        <f>INDEX('Paste Calib Data'!$1:$1048576,MATCH($A$111,'Paste Calib Data'!$A:$A,0)+(ROW()-ROW($A$111)),COLUMN())</f>
        <v>0</v>
      </c>
      <c r="D122" s="10">
        <f>INDEX('Paste Calib Data'!$1:$1048576,MATCH($A$111,'Paste Calib Data'!$A:$A,0)+(ROW()-ROW($A$111)),COLUMN())</f>
        <v>0</v>
      </c>
      <c r="E122" s="10">
        <f>INDEX('Paste Calib Data'!$1:$1048576,MATCH($A$111,'Paste Calib Data'!$A:$A,0)+(ROW()-ROW($A$111)),COLUMN())</f>
        <v>0</v>
      </c>
      <c r="F122" s="10">
        <f>INDEX('Paste Calib Data'!$1:$1048576,MATCH($A$111,'Paste Calib Data'!$A:$A,0)+(ROW()-ROW($A$111)),COLUMN())</f>
        <v>0</v>
      </c>
      <c r="G122" s="10">
        <f>INDEX('Paste Calib Data'!$1:$1048576,MATCH($A$111,'Paste Calib Data'!$A:$A,0)+(ROW()-ROW($A$111)),COLUMN())</f>
        <v>0</v>
      </c>
      <c r="H122" s="10">
        <f>INDEX('Paste Calib Data'!$1:$1048576,MATCH($A$111,'Paste Calib Data'!$A:$A,0)+(ROW()-ROW($A$111)),COLUMN())</f>
        <v>0</v>
      </c>
      <c r="I122" s="10">
        <f>INDEX('Paste Calib Data'!$1:$1048576,MATCH($A$111,'Paste Calib Data'!$A:$A,0)+(ROW()-ROW($A$111)),COLUMN())</f>
        <v>0</v>
      </c>
      <c r="J122" s="10">
        <f>INDEX('Paste Calib Data'!$1:$1048576,MATCH($A$111,'Paste Calib Data'!$A:$A,0)+(ROW()-ROW($A$111)),COLUMN())</f>
        <v>0</v>
      </c>
      <c r="K122" s="10">
        <f>INDEX('Paste Calib Data'!$1:$1048576,MATCH($A$111,'Paste Calib Data'!$A:$A,0)+(ROW()-ROW($A$111)),COLUMN())</f>
        <v>0</v>
      </c>
      <c r="L122" s="11">
        <f>INDEX('Paste Calib Data'!$1:$1048576,MATCH($A$111,'Paste Calib Data'!$A:$A,0)+(ROW()-ROW($A$111)),COLUMN())</f>
        <v>0</v>
      </c>
      <c r="M122" s="21">
        <f t="shared" si="54"/>
        <v>0</v>
      </c>
    </row>
    <row r="123" spans="1:13" x14ac:dyDescent="0.25">
      <c r="A123" s="7">
        <f>INDEX('Paste Calib Data'!$1:$1048576,MATCH($A$111,'Paste Calib Data'!$A:$A,0)+(ROW()-ROW($A$111)),COLUMN())</f>
        <v>2200</v>
      </c>
      <c r="B123" s="10">
        <f>INDEX('Paste Calib Data'!$1:$1048576,MATCH($A$111,'Paste Calib Data'!$A:$A,0)+(ROW()-ROW($A$111)),COLUMN())</f>
        <v>0</v>
      </c>
      <c r="C123" s="10">
        <f>INDEX('Paste Calib Data'!$1:$1048576,MATCH($A$111,'Paste Calib Data'!$A:$A,0)+(ROW()-ROW($A$111)),COLUMN())</f>
        <v>0</v>
      </c>
      <c r="D123" s="10">
        <f>INDEX('Paste Calib Data'!$1:$1048576,MATCH($A$111,'Paste Calib Data'!$A:$A,0)+(ROW()-ROW($A$111)),COLUMN())</f>
        <v>0</v>
      </c>
      <c r="E123" s="10">
        <f>INDEX('Paste Calib Data'!$1:$1048576,MATCH($A$111,'Paste Calib Data'!$A:$A,0)+(ROW()-ROW($A$111)),COLUMN())</f>
        <v>0</v>
      </c>
      <c r="F123" s="10">
        <f>INDEX('Paste Calib Data'!$1:$1048576,MATCH($A$111,'Paste Calib Data'!$A:$A,0)+(ROW()-ROW($A$111)),COLUMN())</f>
        <v>0</v>
      </c>
      <c r="G123" s="10">
        <f>INDEX('Paste Calib Data'!$1:$1048576,MATCH($A$111,'Paste Calib Data'!$A:$A,0)+(ROW()-ROW($A$111)),COLUMN())</f>
        <v>0</v>
      </c>
      <c r="H123" s="10">
        <f>INDEX('Paste Calib Data'!$1:$1048576,MATCH($A$111,'Paste Calib Data'!$A:$A,0)+(ROW()-ROW($A$111)),COLUMN())</f>
        <v>0</v>
      </c>
      <c r="I123" s="10">
        <f>INDEX('Paste Calib Data'!$1:$1048576,MATCH($A$111,'Paste Calib Data'!$A:$A,0)+(ROW()-ROW($A$111)),COLUMN())</f>
        <v>0</v>
      </c>
      <c r="J123" s="10">
        <f>INDEX('Paste Calib Data'!$1:$1048576,MATCH($A$111,'Paste Calib Data'!$A:$A,0)+(ROW()-ROW($A$111)),COLUMN())</f>
        <v>0</v>
      </c>
      <c r="K123" s="10">
        <f>INDEX('Paste Calib Data'!$1:$1048576,MATCH($A$111,'Paste Calib Data'!$A:$A,0)+(ROW()-ROW($A$111)),COLUMN())</f>
        <v>0</v>
      </c>
      <c r="L123" s="11">
        <f>INDEX('Paste Calib Data'!$1:$1048576,MATCH($A$111,'Paste Calib Data'!$A:$A,0)+(ROW()-ROW($A$111)),COLUMN())</f>
        <v>0</v>
      </c>
      <c r="M123" s="21">
        <f t="shared" si="54"/>
        <v>0</v>
      </c>
    </row>
    <row r="124" spans="1:13" x14ac:dyDescent="0.25">
      <c r="A124" s="7">
        <f>INDEX('Paste Calib Data'!$1:$1048576,MATCH($A$111,'Paste Calib Data'!$A:$A,0)+(ROW()-ROW($A$111)),COLUMN())</f>
        <v>2400</v>
      </c>
      <c r="B124" s="10">
        <f>INDEX('Paste Calib Data'!$1:$1048576,MATCH($A$111,'Paste Calib Data'!$A:$A,0)+(ROW()-ROW($A$111)),COLUMN())</f>
        <v>0</v>
      </c>
      <c r="C124" s="10">
        <f>INDEX('Paste Calib Data'!$1:$1048576,MATCH($A$111,'Paste Calib Data'!$A:$A,0)+(ROW()-ROW($A$111)),COLUMN())</f>
        <v>0</v>
      </c>
      <c r="D124" s="10">
        <f>INDEX('Paste Calib Data'!$1:$1048576,MATCH($A$111,'Paste Calib Data'!$A:$A,0)+(ROW()-ROW($A$111)),COLUMN())</f>
        <v>0</v>
      </c>
      <c r="E124" s="10">
        <f>INDEX('Paste Calib Data'!$1:$1048576,MATCH($A$111,'Paste Calib Data'!$A:$A,0)+(ROW()-ROW($A$111)),COLUMN())</f>
        <v>0</v>
      </c>
      <c r="F124" s="10">
        <f>INDEX('Paste Calib Data'!$1:$1048576,MATCH($A$111,'Paste Calib Data'!$A:$A,0)+(ROW()-ROW($A$111)),COLUMN())</f>
        <v>0</v>
      </c>
      <c r="G124" s="10">
        <f>INDEX('Paste Calib Data'!$1:$1048576,MATCH($A$111,'Paste Calib Data'!$A:$A,0)+(ROW()-ROW($A$111)),COLUMN())</f>
        <v>0</v>
      </c>
      <c r="H124" s="10">
        <f>INDEX('Paste Calib Data'!$1:$1048576,MATCH($A$111,'Paste Calib Data'!$A:$A,0)+(ROW()-ROW($A$111)),COLUMN())</f>
        <v>0</v>
      </c>
      <c r="I124" s="10">
        <f>INDEX('Paste Calib Data'!$1:$1048576,MATCH($A$111,'Paste Calib Data'!$A:$A,0)+(ROW()-ROW($A$111)),COLUMN())</f>
        <v>0</v>
      </c>
      <c r="J124" s="10">
        <f>INDEX('Paste Calib Data'!$1:$1048576,MATCH($A$111,'Paste Calib Data'!$A:$A,0)+(ROW()-ROW($A$111)),COLUMN())</f>
        <v>0</v>
      </c>
      <c r="K124" s="10">
        <f>INDEX('Paste Calib Data'!$1:$1048576,MATCH($A$111,'Paste Calib Data'!$A:$A,0)+(ROW()-ROW($A$111)),COLUMN())</f>
        <v>0</v>
      </c>
      <c r="L124" s="11">
        <f>INDEX('Paste Calib Data'!$1:$1048576,MATCH($A$111,'Paste Calib Data'!$A:$A,0)+(ROW()-ROW($A$111)),COLUMN())</f>
        <v>0</v>
      </c>
      <c r="M124" s="21">
        <f t="shared" si="54"/>
        <v>0</v>
      </c>
    </row>
    <row r="125" spans="1:13" x14ac:dyDescent="0.25">
      <c r="A125" s="7">
        <f>INDEX('Paste Calib Data'!$1:$1048576,MATCH($A$111,'Paste Calib Data'!$A:$A,0)+(ROW()-ROW($A$111)),COLUMN())</f>
        <v>2600</v>
      </c>
      <c r="B125" s="10">
        <f>INDEX('Paste Calib Data'!$1:$1048576,MATCH($A$111,'Paste Calib Data'!$A:$A,0)+(ROW()-ROW($A$111)),COLUMN())</f>
        <v>0</v>
      </c>
      <c r="C125" s="10">
        <f>INDEX('Paste Calib Data'!$1:$1048576,MATCH($A$111,'Paste Calib Data'!$A:$A,0)+(ROW()-ROW($A$111)),COLUMN())</f>
        <v>0</v>
      </c>
      <c r="D125" s="10">
        <f>INDEX('Paste Calib Data'!$1:$1048576,MATCH($A$111,'Paste Calib Data'!$A:$A,0)+(ROW()-ROW($A$111)),COLUMN())</f>
        <v>0</v>
      </c>
      <c r="E125" s="10">
        <f>INDEX('Paste Calib Data'!$1:$1048576,MATCH($A$111,'Paste Calib Data'!$A:$A,0)+(ROW()-ROW($A$111)),COLUMN())</f>
        <v>0</v>
      </c>
      <c r="F125" s="10">
        <f>INDEX('Paste Calib Data'!$1:$1048576,MATCH($A$111,'Paste Calib Data'!$A:$A,0)+(ROW()-ROW($A$111)),COLUMN())</f>
        <v>0</v>
      </c>
      <c r="G125" s="10">
        <f>INDEX('Paste Calib Data'!$1:$1048576,MATCH($A$111,'Paste Calib Data'!$A:$A,0)+(ROW()-ROW($A$111)),COLUMN())</f>
        <v>0</v>
      </c>
      <c r="H125" s="10">
        <f>INDEX('Paste Calib Data'!$1:$1048576,MATCH($A$111,'Paste Calib Data'!$A:$A,0)+(ROW()-ROW($A$111)),COLUMN())</f>
        <v>0</v>
      </c>
      <c r="I125" s="10">
        <f>INDEX('Paste Calib Data'!$1:$1048576,MATCH($A$111,'Paste Calib Data'!$A:$A,0)+(ROW()-ROW($A$111)),COLUMN())</f>
        <v>0</v>
      </c>
      <c r="J125" s="10">
        <f>INDEX('Paste Calib Data'!$1:$1048576,MATCH($A$111,'Paste Calib Data'!$A:$A,0)+(ROW()-ROW($A$111)),COLUMN())</f>
        <v>0</v>
      </c>
      <c r="K125" s="10">
        <f>INDEX('Paste Calib Data'!$1:$1048576,MATCH($A$111,'Paste Calib Data'!$A:$A,0)+(ROW()-ROW($A$111)),COLUMN())</f>
        <v>0</v>
      </c>
      <c r="L125" s="11">
        <f>INDEX('Paste Calib Data'!$1:$1048576,MATCH($A$111,'Paste Calib Data'!$A:$A,0)+(ROW()-ROW($A$111)),COLUMN())</f>
        <v>0</v>
      </c>
      <c r="M125" s="21">
        <f t="shared" si="54"/>
        <v>0</v>
      </c>
    </row>
    <row r="126" spans="1:13" x14ac:dyDescent="0.25">
      <c r="A126" s="12">
        <f>INDEX('Paste Calib Data'!$1:$1048576,MATCH($A$111,'Paste Calib Data'!$A:$A,0)+(ROW()-ROW($A$111)),COLUMN())</f>
        <v>3000</v>
      </c>
      <c r="B126" s="13">
        <f>INDEX('Paste Calib Data'!$1:$1048576,MATCH($A$111,'Paste Calib Data'!$A:$A,0)+(ROW()-ROW($A$111)),COLUMN())</f>
        <v>0</v>
      </c>
      <c r="C126" s="13">
        <f>INDEX('Paste Calib Data'!$1:$1048576,MATCH($A$111,'Paste Calib Data'!$A:$A,0)+(ROW()-ROW($A$111)),COLUMN())</f>
        <v>0</v>
      </c>
      <c r="D126" s="13">
        <f>INDEX('Paste Calib Data'!$1:$1048576,MATCH($A$111,'Paste Calib Data'!$A:$A,0)+(ROW()-ROW($A$111)),COLUMN())</f>
        <v>0</v>
      </c>
      <c r="E126" s="13">
        <f>INDEX('Paste Calib Data'!$1:$1048576,MATCH($A$111,'Paste Calib Data'!$A:$A,0)+(ROW()-ROW($A$111)),COLUMN())</f>
        <v>0</v>
      </c>
      <c r="F126" s="13">
        <f>INDEX('Paste Calib Data'!$1:$1048576,MATCH($A$111,'Paste Calib Data'!$A:$A,0)+(ROW()-ROW($A$111)),COLUMN())</f>
        <v>0</v>
      </c>
      <c r="G126" s="13">
        <f>INDEX('Paste Calib Data'!$1:$1048576,MATCH($A$111,'Paste Calib Data'!$A:$A,0)+(ROW()-ROW($A$111)),COLUMN())</f>
        <v>0</v>
      </c>
      <c r="H126" s="13">
        <f>INDEX('Paste Calib Data'!$1:$1048576,MATCH($A$111,'Paste Calib Data'!$A:$A,0)+(ROW()-ROW($A$111)),COLUMN())</f>
        <v>0</v>
      </c>
      <c r="I126" s="13">
        <f>INDEX('Paste Calib Data'!$1:$1048576,MATCH($A$111,'Paste Calib Data'!$A:$A,0)+(ROW()-ROW($A$111)),COLUMN())</f>
        <v>0</v>
      </c>
      <c r="J126" s="13">
        <f>INDEX('Paste Calib Data'!$1:$1048576,MATCH($A$111,'Paste Calib Data'!$A:$A,0)+(ROW()-ROW($A$111)),COLUMN())</f>
        <v>0</v>
      </c>
      <c r="K126" s="13">
        <f>INDEX('Paste Calib Data'!$1:$1048576,MATCH($A$111,'Paste Calib Data'!$A:$A,0)+(ROW()-ROW($A$111)),COLUMN())</f>
        <v>0</v>
      </c>
      <c r="L126" s="14">
        <f>INDEX('Paste Calib Data'!$1:$1048576,MATCH($A$111,'Paste Calib Data'!$A:$A,0)+(ROW()-ROW($A$111)),COLUMN())</f>
        <v>0</v>
      </c>
      <c r="M126" s="21">
        <f>L126</f>
        <v>0</v>
      </c>
    </row>
    <row r="127" spans="1:13" x14ac:dyDescent="0.25">
      <c r="A127" s="20">
        <f>A126+1</f>
        <v>3001</v>
      </c>
      <c r="B127" s="21">
        <f>B126</f>
        <v>0</v>
      </c>
      <c r="C127" s="21">
        <f t="shared" ref="C127" si="55">C126</f>
        <v>0</v>
      </c>
      <c r="D127" s="21">
        <f t="shared" ref="D127" si="56">D126</f>
        <v>0</v>
      </c>
      <c r="E127" s="21">
        <f t="shared" ref="E127" si="57">E126</f>
        <v>0</v>
      </c>
      <c r="F127" s="21">
        <f t="shared" ref="F127" si="58">F126</f>
        <v>0</v>
      </c>
      <c r="G127" s="21">
        <f t="shared" ref="G127" si="59">G126</f>
        <v>0</v>
      </c>
      <c r="H127" s="21">
        <f t="shared" ref="H127" si="60">H126</f>
        <v>0</v>
      </c>
      <c r="I127" s="21">
        <f t="shared" ref="I127" si="61">I126</f>
        <v>0</v>
      </c>
      <c r="J127" s="21">
        <f t="shared" ref="J127" si="62">J126</f>
        <v>0</v>
      </c>
      <c r="K127" s="21">
        <f t="shared" ref="K127" si="63">K126</f>
        <v>0</v>
      </c>
      <c r="L127" s="21">
        <f t="shared" ref="L127" si="64">L126</f>
        <v>0</v>
      </c>
      <c r="M127" s="21">
        <f t="shared" ref="M127" si="65">M126</f>
        <v>0</v>
      </c>
    </row>
    <row r="129" spans="1:7" x14ac:dyDescent="0.25">
      <c r="A129" s="6" t="s">
        <v>144</v>
      </c>
      <c r="B129" s="71" t="str">
        <f>INDEX('Paste Calib Data'!$1:$1048576,MATCH($A$129,'Paste Calib Data'!$A:$A,0)+(ROW()-ROW($A$129)),COLUMN())</f>
        <v>Post Quantity, Intake Temp Adjust Multiplier</v>
      </c>
      <c r="C129" s="71"/>
      <c r="D129" s="71"/>
      <c r="E129" s="71"/>
      <c r="F129" s="72"/>
    </row>
    <row r="130" spans="1:7" x14ac:dyDescent="0.25">
      <c r="A130" s="7"/>
      <c r="B130" s="8" t="str">
        <f>INDEX('Paste Calib Data'!$1:$1048576,MATCH($A$129,'Paste Calib Data'!$A:$A,0)+(ROW()-ROW($A$129)),COLUMN())</f>
        <v>PSI</v>
      </c>
      <c r="C130" s="8"/>
      <c r="D130" s="8"/>
      <c r="E130" s="8"/>
      <c r="F130" s="9"/>
    </row>
    <row r="131" spans="1:7" x14ac:dyDescent="0.25">
      <c r="A131" s="7" t="str">
        <f>INDEX('Paste Calib Data'!$1:$1048576,MATCH($A$129,'Paste Calib Data'!$A:$A,0)+(ROW()-ROW($A$129)),COLUMN())</f>
        <v>IAT °F</v>
      </c>
      <c r="B131" s="8">
        <f>INDEX('Paste Calib Data'!$1:$1048576,MATCH($A$129,'Paste Calib Data'!$A:$A,0)+(ROW()-ROW($A$129)),COLUMN())</f>
        <v>9.3000000000000007</v>
      </c>
      <c r="C131" s="8">
        <f>INDEX('Paste Calib Data'!$1:$1048576,MATCH($A$129,'Paste Calib Data'!$A:$A,0)+(ROW()-ROW($A$129)),COLUMN())</f>
        <v>10.3</v>
      </c>
      <c r="D131" s="8">
        <f>INDEX('Paste Calib Data'!$1:$1048576,MATCH($A$129,'Paste Calib Data'!$A:$A,0)+(ROW()-ROW($A$129)),COLUMN())</f>
        <v>11.3</v>
      </c>
      <c r="E131" s="8">
        <f>INDEX('Paste Calib Data'!$1:$1048576,MATCH($A$129,'Paste Calib Data'!$A:$A,0)+(ROW()-ROW($A$129)),COLUMN())</f>
        <v>12.3</v>
      </c>
      <c r="F131" s="9">
        <f>INDEX('Paste Calib Data'!$1:$1048576,MATCH($A$129,'Paste Calib Data'!$A:$A,0)+(ROW()-ROW($A$129)),COLUMN())</f>
        <v>13.3</v>
      </c>
      <c r="G131" s="21">
        <f>F131+1</f>
        <v>14.3</v>
      </c>
    </row>
    <row r="132" spans="1:7" x14ac:dyDescent="0.25">
      <c r="A132" s="7">
        <f>INDEX('Paste Calib Data'!$1:$1048576,MATCH($A$129,'Paste Calib Data'!$A:$A,0)+(ROW()-ROW($A$129)),COLUMN())</f>
        <v>-20</v>
      </c>
      <c r="B132" s="10">
        <f>INDEX('Paste Calib Data'!$1:$1048576,MATCH($A$129,'Paste Calib Data'!$A:$A,0)+(ROW()-ROW($A$129)),COLUMN())</f>
        <v>0</v>
      </c>
      <c r="C132" s="10">
        <f>INDEX('Paste Calib Data'!$1:$1048576,MATCH($A$129,'Paste Calib Data'!$A:$A,0)+(ROW()-ROW($A$129)),COLUMN())</f>
        <v>0</v>
      </c>
      <c r="D132" s="10">
        <f>INDEX('Paste Calib Data'!$1:$1048576,MATCH($A$129,'Paste Calib Data'!$A:$A,0)+(ROW()-ROW($A$129)),COLUMN())</f>
        <v>0</v>
      </c>
      <c r="E132" s="10">
        <f>INDEX('Paste Calib Data'!$1:$1048576,MATCH($A$129,'Paste Calib Data'!$A:$A,0)+(ROW()-ROW($A$129)),COLUMN())</f>
        <v>0</v>
      </c>
      <c r="F132" s="11">
        <f>INDEX('Paste Calib Data'!$1:$1048576,MATCH($A$129,'Paste Calib Data'!$A:$A,0)+(ROW()-ROW($A$129)),COLUMN())</f>
        <v>0</v>
      </c>
      <c r="G132" s="21">
        <f t="shared" ref="G132:G143" si="66">F132</f>
        <v>0</v>
      </c>
    </row>
    <row r="133" spans="1:7" x14ac:dyDescent="0.25">
      <c r="A133" s="7">
        <f>INDEX('Paste Calib Data'!$1:$1048576,MATCH($A$129,'Paste Calib Data'!$A:$A,0)+(ROW()-ROW($A$129)),COLUMN())</f>
        <v>0</v>
      </c>
      <c r="B133" s="10">
        <f>INDEX('Paste Calib Data'!$1:$1048576,MATCH($A$129,'Paste Calib Data'!$A:$A,0)+(ROW()-ROW($A$129)),COLUMN())</f>
        <v>0</v>
      </c>
      <c r="C133" s="10">
        <f>INDEX('Paste Calib Data'!$1:$1048576,MATCH($A$129,'Paste Calib Data'!$A:$A,0)+(ROW()-ROW($A$129)),COLUMN())</f>
        <v>0</v>
      </c>
      <c r="D133" s="10">
        <f>INDEX('Paste Calib Data'!$1:$1048576,MATCH($A$129,'Paste Calib Data'!$A:$A,0)+(ROW()-ROW($A$129)),COLUMN())</f>
        <v>0</v>
      </c>
      <c r="E133" s="10">
        <f>INDEX('Paste Calib Data'!$1:$1048576,MATCH($A$129,'Paste Calib Data'!$A:$A,0)+(ROW()-ROW($A$129)),COLUMN())</f>
        <v>0</v>
      </c>
      <c r="F133" s="11">
        <f>INDEX('Paste Calib Data'!$1:$1048576,MATCH($A$129,'Paste Calib Data'!$A:$A,0)+(ROW()-ROW($A$129)),COLUMN())</f>
        <v>0</v>
      </c>
      <c r="G133" s="21">
        <f t="shared" si="66"/>
        <v>0</v>
      </c>
    </row>
    <row r="134" spans="1:7" x14ac:dyDescent="0.25">
      <c r="A134" s="7">
        <f>INDEX('Paste Calib Data'!$1:$1048576,MATCH($A$129,'Paste Calib Data'!$A:$A,0)+(ROW()-ROW($A$129)),COLUMN())</f>
        <v>10</v>
      </c>
      <c r="B134" s="10">
        <f>INDEX('Paste Calib Data'!$1:$1048576,MATCH($A$129,'Paste Calib Data'!$A:$A,0)+(ROW()-ROW($A$129)),COLUMN())</f>
        <v>0</v>
      </c>
      <c r="C134" s="10">
        <f>INDEX('Paste Calib Data'!$1:$1048576,MATCH($A$129,'Paste Calib Data'!$A:$A,0)+(ROW()-ROW($A$129)),COLUMN())</f>
        <v>0</v>
      </c>
      <c r="D134" s="10">
        <f>INDEX('Paste Calib Data'!$1:$1048576,MATCH($A$129,'Paste Calib Data'!$A:$A,0)+(ROW()-ROW($A$129)),COLUMN())</f>
        <v>0</v>
      </c>
      <c r="E134" s="10">
        <f>INDEX('Paste Calib Data'!$1:$1048576,MATCH($A$129,'Paste Calib Data'!$A:$A,0)+(ROW()-ROW($A$129)),COLUMN())</f>
        <v>0</v>
      </c>
      <c r="F134" s="11">
        <f>INDEX('Paste Calib Data'!$1:$1048576,MATCH($A$129,'Paste Calib Data'!$A:$A,0)+(ROW()-ROW($A$129)),COLUMN())</f>
        <v>0</v>
      </c>
      <c r="G134" s="21">
        <f t="shared" si="66"/>
        <v>0</v>
      </c>
    </row>
    <row r="135" spans="1:7" x14ac:dyDescent="0.25">
      <c r="A135" s="7">
        <f>INDEX('Paste Calib Data'!$1:$1048576,MATCH($A$129,'Paste Calib Data'!$A:$A,0)+(ROW()-ROW($A$129)),COLUMN())</f>
        <v>20</v>
      </c>
      <c r="B135" s="10">
        <f>INDEX('Paste Calib Data'!$1:$1048576,MATCH($A$129,'Paste Calib Data'!$A:$A,0)+(ROW()-ROW($A$129)),COLUMN())</f>
        <v>0</v>
      </c>
      <c r="C135" s="10">
        <f>INDEX('Paste Calib Data'!$1:$1048576,MATCH($A$129,'Paste Calib Data'!$A:$A,0)+(ROW()-ROW($A$129)),COLUMN())</f>
        <v>0</v>
      </c>
      <c r="D135" s="10">
        <f>INDEX('Paste Calib Data'!$1:$1048576,MATCH($A$129,'Paste Calib Data'!$A:$A,0)+(ROW()-ROW($A$129)),COLUMN())</f>
        <v>0</v>
      </c>
      <c r="E135" s="10">
        <f>INDEX('Paste Calib Data'!$1:$1048576,MATCH($A$129,'Paste Calib Data'!$A:$A,0)+(ROW()-ROW($A$129)),COLUMN())</f>
        <v>0</v>
      </c>
      <c r="F135" s="11">
        <f>INDEX('Paste Calib Data'!$1:$1048576,MATCH($A$129,'Paste Calib Data'!$A:$A,0)+(ROW()-ROW($A$129)),COLUMN())</f>
        <v>0</v>
      </c>
      <c r="G135" s="21">
        <f t="shared" si="66"/>
        <v>0</v>
      </c>
    </row>
    <row r="136" spans="1:7" x14ac:dyDescent="0.25">
      <c r="A136" s="7">
        <f>INDEX('Paste Calib Data'!$1:$1048576,MATCH($A$129,'Paste Calib Data'!$A:$A,0)+(ROW()-ROW($A$129)),COLUMN())</f>
        <v>30</v>
      </c>
      <c r="B136" s="10">
        <f>INDEX('Paste Calib Data'!$1:$1048576,MATCH($A$129,'Paste Calib Data'!$A:$A,0)+(ROW()-ROW($A$129)),COLUMN())</f>
        <v>0</v>
      </c>
      <c r="C136" s="10">
        <f>INDEX('Paste Calib Data'!$1:$1048576,MATCH($A$129,'Paste Calib Data'!$A:$A,0)+(ROW()-ROW($A$129)),COLUMN())</f>
        <v>0</v>
      </c>
      <c r="D136" s="10">
        <f>INDEX('Paste Calib Data'!$1:$1048576,MATCH($A$129,'Paste Calib Data'!$A:$A,0)+(ROW()-ROW($A$129)),COLUMN())</f>
        <v>0</v>
      </c>
      <c r="E136" s="10">
        <f>INDEX('Paste Calib Data'!$1:$1048576,MATCH($A$129,'Paste Calib Data'!$A:$A,0)+(ROW()-ROW($A$129)),COLUMN())</f>
        <v>0</v>
      </c>
      <c r="F136" s="11">
        <f>INDEX('Paste Calib Data'!$1:$1048576,MATCH($A$129,'Paste Calib Data'!$A:$A,0)+(ROW()-ROW($A$129)),COLUMN())</f>
        <v>0</v>
      </c>
      <c r="G136" s="21">
        <f t="shared" si="66"/>
        <v>0</v>
      </c>
    </row>
    <row r="137" spans="1:7" x14ac:dyDescent="0.25">
      <c r="A137" s="7">
        <f>INDEX('Paste Calib Data'!$1:$1048576,MATCH($A$129,'Paste Calib Data'!$A:$A,0)+(ROW()-ROW($A$129)),COLUMN())</f>
        <v>40</v>
      </c>
      <c r="B137" s="10">
        <f>INDEX('Paste Calib Data'!$1:$1048576,MATCH($A$129,'Paste Calib Data'!$A:$A,0)+(ROW()-ROW($A$129)),COLUMN())</f>
        <v>0</v>
      </c>
      <c r="C137" s="10">
        <f>INDEX('Paste Calib Data'!$1:$1048576,MATCH($A$129,'Paste Calib Data'!$A:$A,0)+(ROW()-ROW($A$129)),COLUMN())</f>
        <v>0</v>
      </c>
      <c r="D137" s="10">
        <f>INDEX('Paste Calib Data'!$1:$1048576,MATCH($A$129,'Paste Calib Data'!$A:$A,0)+(ROW()-ROW($A$129)),COLUMN())</f>
        <v>0</v>
      </c>
      <c r="E137" s="10">
        <f>INDEX('Paste Calib Data'!$1:$1048576,MATCH($A$129,'Paste Calib Data'!$A:$A,0)+(ROW()-ROW($A$129)),COLUMN())</f>
        <v>0</v>
      </c>
      <c r="F137" s="11">
        <f>INDEX('Paste Calib Data'!$1:$1048576,MATCH($A$129,'Paste Calib Data'!$A:$A,0)+(ROW()-ROW($A$129)),COLUMN())</f>
        <v>0</v>
      </c>
      <c r="G137" s="21">
        <f t="shared" si="66"/>
        <v>0</v>
      </c>
    </row>
    <row r="138" spans="1:7" x14ac:dyDescent="0.25">
      <c r="A138" s="7">
        <f>INDEX('Paste Calib Data'!$1:$1048576,MATCH($A$129,'Paste Calib Data'!$A:$A,0)+(ROW()-ROW($A$129)),COLUMN())</f>
        <v>50</v>
      </c>
      <c r="B138" s="10">
        <f>INDEX('Paste Calib Data'!$1:$1048576,MATCH($A$129,'Paste Calib Data'!$A:$A,0)+(ROW()-ROW($A$129)),COLUMN())</f>
        <v>0</v>
      </c>
      <c r="C138" s="10">
        <f>INDEX('Paste Calib Data'!$1:$1048576,MATCH($A$129,'Paste Calib Data'!$A:$A,0)+(ROW()-ROW($A$129)),COLUMN())</f>
        <v>0</v>
      </c>
      <c r="D138" s="10">
        <f>INDEX('Paste Calib Data'!$1:$1048576,MATCH($A$129,'Paste Calib Data'!$A:$A,0)+(ROW()-ROW($A$129)),COLUMN())</f>
        <v>0</v>
      </c>
      <c r="E138" s="10">
        <f>INDEX('Paste Calib Data'!$1:$1048576,MATCH($A$129,'Paste Calib Data'!$A:$A,0)+(ROW()-ROW($A$129)),COLUMN())</f>
        <v>0</v>
      </c>
      <c r="F138" s="11">
        <f>INDEX('Paste Calib Data'!$1:$1048576,MATCH($A$129,'Paste Calib Data'!$A:$A,0)+(ROW()-ROW($A$129)),COLUMN())</f>
        <v>0</v>
      </c>
      <c r="G138" s="21">
        <f t="shared" si="66"/>
        <v>0</v>
      </c>
    </row>
    <row r="139" spans="1:7" x14ac:dyDescent="0.25">
      <c r="A139" s="7">
        <f>INDEX('Paste Calib Data'!$1:$1048576,MATCH($A$129,'Paste Calib Data'!$A:$A,0)+(ROW()-ROW($A$129)),COLUMN())</f>
        <v>60</v>
      </c>
      <c r="B139" s="10">
        <f>INDEX('Paste Calib Data'!$1:$1048576,MATCH($A$129,'Paste Calib Data'!$A:$A,0)+(ROW()-ROW($A$129)),COLUMN())</f>
        <v>0</v>
      </c>
      <c r="C139" s="10">
        <f>INDEX('Paste Calib Data'!$1:$1048576,MATCH($A$129,'Paste Calib Data'!$A:$A,0)+(ROW()-ROW($A$129)),COLUMN())</f>
        <v>0</v>
      </c>
      <c r="D139" s="10">
        <f>INDEX('Paste Calib Data'!$1:$1048576,MATCH($A$129,'Paste Calib Data'!$A:$A,0)+(ROW()-ROW($A$129)),COLUMN())</f>
        <v>0</v>
      </c>
      <c r="E139" s="10">
        <f>INDEX('Paste Calib Data'!$1:$1048576,MATCH($A$129,'Paste Calib Data'!$A:$A,0)+(ROW()-ROW($A$129)),COLUMN())</f>
        <v>0</v>
      </c>
      <c r="F139" s="11">
        <f>INDEX('Paste Calib Data'!$1:$1048576,MATCH($A$129,'Paste Calib Data'!$A:$A,0)+(ROW()-ROW($A$129)),COLUMN())</f>
        <v>0</v>
      </c>
      <c r="G139" s="21">
        <f t="shared" si="66"/>
        <v>0</v>
      </c>
    </row>
    <row r="140" spans="1:7" x14ac:dyDescent="0.25">
      <c r="A140" s="7">
        <f>INDEX('Paste Calib Data'!$1:$1048576,MATCH($A$129,'Paste Calib Data'!$A:$A,0)+(ROW()-ROW($A$129)),COLUMN())</f>
        <v>70</v>
      </c>
      <c r="B140" s="10">
        <f>INDEX('Paste Calib Data'!$1:$1048576,MATCH($A$129,'Paste Calib Data'!$A:$A,0)+(ROW()-ROW($A$129)),COLUMN())</f>
        <v>0</v>
      </c>
      <c r="C140" s="10">
        <f>INDEX('Paste Calib Data'!$1:$1048576,MATCH($A$129,'Paste Calib Data'!$A:$A,0)+(ROW()-ROW($A$129)),COLUMN())</f>
        <v>0</v>
      </c>
      <c r="D140" s="10">
        <f>INDEX('Paste Calib Data'!$1:$1048576,MATCH($A$129,'Paste Calib Data'!$A:$A,0)+(ROW()-ROW($A$129)),COLUMN())</f>
        <v>0</v>
      </c>
      <c r="E140" s="10">
        <f>INDEX('Paste Calib Data'!$1:$1048576,MATCH($A$129,'Paste Calib Data'!$A:$A,0)+(ROW()-ROW($A$129)),COLUMN())</f>
        <v>0</v>
      </c>
      <c r="F140" s="11">
        <f>INDEX('Paste Calib Data'!$1:$1048576,MATCH($A$129,'Paste Calib Data'!$A:$A,0)+(ROW()-ROW($A$129)),COLUMN())</f>
        <v>0</v>
      </c>
      <c r="G140" s="21">
        <f t="shared" si="66"/>
        <v>0</v>
      </c>
    </row>
    <row r="141" spans="1:7" x14ac:dyDescent="0.25">
      <c r="A141" s="7">
        <f>INDEX('Paste Calib Data'!$1:$1048576,MATCH($A$129,'Paste Calib Data'!$A:$A,0)+(ROW()-ROW($A$129)),COLUMN())</f>
        <v>80</v>
      </c>
      <c r="B141" s="10">
        <f>INDEX('Paste Calib Data'!$1:$1048576,MATCH($A$129,'Paste Calib Data'!$A:$A,0)+(ROW()-ROW($A$129)),COLUMN())</f>
        <v>0</v>
      </c>
      <c r="C141" s="10">
        <f>INDEX('Paste Calib Data'!$1:$1048576,MATCH($A$129,'Paste Calib Data'!$A:$A,0)+(ROW()-ROW($A$129)),COLUMN())</f>
        <v>0</v>
      </c>
      <c r="D141" s="10">
        <f>INDEX('Paste Calib Data'!$1:$1048576,MATCH($A$129,'Paste Calib Data'!$A:$A,0)+(ROW()-ROW($A$129)),COLUMN())</f>
        <v>0</v>
      </c>
      <c r="E141" s="10">
        <f>INDEX('Paste Calib Data'!$1:$1048576,MATCH($A$129,'Paste Calib Data'!$A:$A,0)+(ROW()-ROW($A$129)),COLUMN())</f>
        <v>0</v>
      </c>
      <c r="F141" s="11">
        <f>INDEX('Paste Calib Data'!$1:$1048576,MATCH($A$129,'Paste Calib Data'!$A:$A,0)+(ROW()-ROW($A$129)),COLUMN())</f>
        <v>0</v>
      </c>
      <c r="G141" s="21">
        <f t="shared" si="66"/>
        <v>0</v>
      </c>
    </row>
    <row r="142" spans="1:7" x14ac:dyDescent="0.25">
      <c r="A142" s="7">
        <f>INDEX('Paste Calib Data'!$1:$1048576,MATCH($A$129,'Paste Calib Data'!$A:$A,0)+(ROW()-ROW($A$129)),COLUMN())</f>
        <v>90</v>
      </c>
      <c r="B142" s="10">
        <f>INDEX('Paste Calib Data'!$1:$1048576,MATCH($A$129,'Paste Calib Data'!$A:$A,0)+(ROW()-ROW($A$129)),COLUMN())</f>
        <v>0</v>
      </c>
      <c r="C142" s="10">
        <f>INDEX('Paste Calib Data'!$1:$1048576,MATCH($A$129,'Paste Calib Data'!$A:$A,0)+(ROW()-ROW($A$129)),COLUMN())</f>
        <v>0</v>
      </c>
      <c r="D142" s="10">
        <f>INDEX('Paste Calib Data'!$1:$1048576,MATCH($A$129,'Paste Calib Data'!$A:$A,0)+(ROW()-ROW($A$129)),COLUMN())</f>
        <v>0</v>
      </c>
      <c r="E142" s="10">
        <f>INDEX('Paste Calib Data'!$1:$1048576,MATCH($A$129,'Paste Calib Data'!$A:$A,0)+(ROW()-ROW($A$129)),COLUMN())</f>
        <v>0</v>
      </c>
      <c r="F142" s="11">
        <f>INDEX('Paste Calib Data'!$1:$1048576,MATCH($A$129,'Paste Calib Data'!$A:$A,0)+(ROW()-ROW($A$129)),COLUMN())</f>
        <v>0</v>
      </c>
      <c r="G142" s="21">
        <f t="shared" si="66"/>
        <v>0</v>
      </c>
    </row>
    <row r="143" spans="1:7" x14ac:dyDescent="0.25">
      <c r="A143" s="12">
        <f>INDEX('Paste Calib Data'!$1:$1048576,MATCH($A$129,'Paste Calib Data'!$A:$A,0)+(ROW()-ROW($A$129)),COLUMN())</f>
        <v>100</v>
      </c>
      <c r="B143" s="13">
        <f>INDEX('Paste Calib Data'!$1:$1048576,MATCH($A$129,'Paste Calib Data'!$A:$A,0)+(ROW()-ROW($A$129)),COLUMN())</f>
        <v>0</v>
      </c>
      <c r="C143" s="13">
        <f>INDEX('Paste Calib Data'!$1:$1048576,MATCH($A$129,'Paste Calib Data'!$A:$A,0)+(ROW()-ROW($A$129)),COLUMN())</f>
        <v>0</v>
      </c>
      <c r="D143" s="13">
        <f>INDEX('Paste Calib Data'!$1:$1048576,MATCH($A$129,'Paste Calib Data'!$A:$A,0)+(ROW()-ROW($A$129)),COLUMN())</f>
        <v>0</v>
      </c>
      <c r="E143" s="13">
        <f>INDEX('Paste Calib Data'!$1:$1048576,MATCH($A$129,'Paste Calib Data'!$A:$A,0)+(ROW()-ROW($A$129)),COLUMN())</f>
        <v>0</v>
      </c>
      <c r="F143" s="14">
        <f>INDEX('Paste Calib Data'!$1:$1048576,MATCH($A$129,'Paste Calib Data'!$A:$A,0)+(ROW()-ROW($A$129)),COLUMN())</f>
        <v>0</v>
      </c>
      <c r="G143" s="21">
        <f t="shared" si="66"/>
        <v>0</v>
      </c>
    </row>
    <row r="144" spans="1:7" x14ac:dyDescent="0.25">
      <c r="A144" s="20">
        <f>A143+1</f>
        <v>101</v>
      </c>
      <c r="B144" s="21">
        <f>B143</f>
        <v>0</v>
      </c>
      <c r="C144" s="21">
        <f t="shared" ref="C144" si="67">C143</f>
        <v>0</v>
      </c>
      <c r="D144" s="21">
        <f t="shared" ref="D144" si="68">D143</f>
        <v>0</v>
      </c>
      <c r="E144" s="21">
        <f t="shared" ref="E144" si="69">E143</f>
        <v>0</v>
      </c>
      <c r="F144" s="21">
        <f t="shared" ref="F144" si="70">F143</f>
        <v>0</v>
      </c>
      <c r="G144" s="21">
        <f t="shared" ref="G144" si="71">G143</f>
        <v>0</v>
      </c>
    </row>
    <row r="146" spans="1:13" x14ac:dyDescent="0.25">
      <c r="A146" s="6" t="s">
        <v>151</v>
      </c>
      <c r="B146" s="71" t="str">
        <f>INDEX('Paste Calib Data'!$1:$1048576,MATCH($A$146,'Paste Calib Data'!$A:$A,0)+(ROW()-ROW($A$146)),COLUMN())</f>
        <v>Post Quantity, Boost Adjust</v>
      </c>
      <c r="C146" s="71"/>
      <c r="D146" s="71"/>
      <c r="E146" s="71"/>
      <c r="F146" s="71"/>
      <c r="G146" s="71"/>
      <c r="H146" s="71"/>
      <c r="I146" s="71"/>
      <c r="J146" s="71"/>
      <c r="K146" s="71"/>
      <c r="L146" s="72"/>
    </row>
    <row r="147" spans="1:13" x14ac:dyDescent="0.25">
      <c r="A147" s="7"/>
      <c r="B147" s="8" t="str">
        <f>INDEX('Paste Calib Data'!$1:$1048576,MATCH($A$146,'Paste Calib Data'!$A:$A,0)+(ROW()-ROW($A$146)),COLUMN())</f>
        <v>mm3</v>
      </c>
      <c r="C147" s="8"/>
      <c r="D147" s="8"/>
      <c r="E147" s="8"/>
      <c r="F147" s="8"/>
      <c r="G147" s="8"/>
      <c r="H147" s="8"/>
      <c r="I147" s="8"/>
      <c r="J147" s="8"/>
      <c r="K147" s="8"/>
      <c r="L147" s="9"/>
    </row>
    <row r="148" spans="1:13" x14ac:dyDescent="0.25">
      <c r="A148" s="7" t="str">
        <f>INDEX('Paste Calib Data'!$1:$1048576,MATCH($A$146,'Paste Calib Data'!$A:$A,0)+(ROW()-ROW($A$146)),COLUMN())</f>
        <v>RPM</v>
      </c>
      <c r="B148" s="8">
        <f>INDEX('Paste Calib Data'!$1:$1048576,MATCH($A$146,'Paste Calib Data'!$A:$A,0)+(ROW()-ROW($A$146)),COLUMN())</f>
        <v>0</v>
      </c>
      <c r="C148" s="8">
        <f>INDEX('Paste Calib Data'!$1:$1048576,MATCH($A$146,'Paste Calib Data'!$A:$A,0)+(ROW()-ROW($A$146)),COLUMN())</f>
        <v>20</v>
      </c>
      <c r="D148" s="8">
        <f>INDEX('Paste Calib Data'!$1:$1048576,MATCH($A$146,'Paste Calib Data'!$A:$A,0)+(ROW()-ROW($A$146)),COLUMN())</f>
        <v>40</v>
      </c>
      <c r="E148" s="8">
        <f>INDEX('Paste Calib Data'!$1:$1048576,MATCH($A$146,'Paste Calib Data'!$A:$A,0)+(ROW()-ROW($A$146)),COLUMN())</f>
        <v>60</v>
      </c>
      <c r="F148" s="8">
        <f>INDEX('Paste Calib Data'!$1:$1048576,MATCH($A$146,'Paste Calib Data'!$A:$A,0)+(ROW()-ROW($A$146)),COLUMN())</f>
        <v>80</v>
      </c>
      <c r="G148" s="8">
        <f>INDEX('Paste Calib Data'!$1:$1048576,MATCH($A$146,'Paste Calib Data'!$A:$A,0)+(ROW()-ROW($A$146)),COLUMN())</f>
        <v>100</v>
      </c>
      <c r="H148" s="8">
        <f>INDEX('Paste Calib Data'!$1:$1048576,MATCH($A$146,'Paste Calib Data'!$A:$A,0)+(ROW()-ROW($A$146)),COLUMN())</f>
        <v>120</v>
      </c>
      <c r="I148" s="8">
        <f>INDEX('Paste Calib Data'!$1:$1048576,MATCH($A$146,'Paste Calib Data'!$A:$A,0)+(ROW()-ROW($A$146)),COLUMN())</f>
        <v>140</v>
      </c>
      <c r="J148" s="8">
        <f>INDEX('Paste Calib Data'!$1:$1048576,MATCH($A$146,'Paste Calib Data'!$A:$A,0)+(ROW()-ROW($A$146)),COLUMN())</f>
        <v>160</v>
      </c>
      <c r="K148" s="8">
        <f>INDEX('Paste Calib Data'!$1:$1048576,MATCH($A$146,'Paste Calib Data'!$A:$A,0)+(ROW()-ROW($A$146)),COLUMN())</f>
        <v>180</v>
      </c>
      <c r="L148" s="9">
        <f>INDEX('Paste Calib Data'!$1:$1048576,MATCH($A$146,'Paste Calib Data'!$A:$A,0)+(ROW()-ROW($A$146)),COLUMN())</f>
        <v>200</v>
      </c>
      <c r="M148" s="21">
        <f>L148+1</f>
        <v>201</v>
      </c>
    </row>
    <row r="149" spans="1:13" x14ac:dyDescent="0.25">
      <c r="A149" s="7">
        <f>INDEX('Paste Calib Data'!$1:$1048576,MATCH($A$146,'Paste Calib Data'!$A:$A,0)+(ROW()-ROW($A$146)),COLUMN())</f>
        <v>600</v>
      </c>
      <c r="B149" s="10">
        <f>INDEX('Paste Calib Data'!$1:$1048576,MATCH($A$146,'Paste Calib Data'!$A:$A,0)+(ROW()-ROW($A$146)),COLUMN())</f>
        <v>0</v>
      </c>
      <c r="C149" s="10">
        <f>INDEX('Paste Calib Data'!$1:$1048576,MATCH($A$146,'Paste Calib Data'!$A:$A,0)+(ROW()-ROW($A$146)),COLUMN())</f>
        <v>0</v>
      </c>
      <c r="D149" s="10">
        <f>INDEX('Paste Calib Data'!$1:$1048576,MATCH($A$146,'Paste Calib Data'!$A:$A,0)+(ROW()-ROW($A$146)),COLUMN())</f>
        <v>0</v>
      </c>
      <c r="E149" s="10">
        <f>INDEX('Paste Calib Data'!$1:$1048576,MATCH($A$146,'Paste Calib Data'!$A:$A,0)+(ROW()-ROW($A$146)),COLUMN())</f>
        <v>0</v>
      </c>
      <c r="F149" s="10">
        <f>INDEX('Paste Calib Data'!$1:$1048576,MATCH($A$146,'Paste Calib Data'!$A:$A,0)+(ROW()-ROW($A$146)),COLUMN())</f>
        <v>0</v>
      </c>
      <c r="G149" s="10">
        <f>INDEX('Paste Calib Data'!$1:$1048576,MATCH($A$146,'Paste Calib Data'!$A:$A,0)+(ROW()-ROW($A$146)),COLUMN())</f>
        <v>0</v>
      </c>
      <c r="H149" s="10">
        <f>INDEX('Paste Calib Data'!$1:$1048576,MATCH($A$146,'Paste Calib Data'!$A:$A,0)+(ROW()-ROW($A$146)),COLUMN())</f>
        <v>0</v>
      </c>
      <c r="I149" s="10">
        <f>INDEX('Paste Calib Data'!$1:$1048576,MATCH($A$146,'Paste Calib Data'!$A:$A,0)+(ROW()-ROW($A$146)),COLUMN())</f>
        <v>0</v>
      </c>
      <c r="J149" s="10">
        <f>INDEX('Paste Calib Data'!$1:$1048576,MATCH($A$146,'Paste Calib Data'!$A:$A,0)+(ROW()-ROW($A$146)),COLUMN())</f>
        <v>0</v>
      </c>
      <c r="K149" s="10">
        <f>INDEX('Paste Calib Data'!$1:$1048576,MATCH($A$146,'Paste Calib Data'!$A:$A,0)+(ROW()-ROW($A$146)),COLUMN())</f>
        <v>0</v>
      </c>
      <c r="L149" s="11">
        <f>INDEX('Paste Calib Data'!$1:$1048576,MATCH($A$146,'Paste Calib Data'!$A:$A,0)+(ROW()-ROW($A$146)),COLUMN())</f>
        <v>0</v>
      </c>
      <c r="M149" s="21">
        <f t="shared" ref="M149:M160" si="72">L149</f>
        <v>0</v>
      </c>
    </row>
    <row r="150" spans="1:13" x14ac:dyDescent="0.25">
      <c r="A150" s="7">
        <f>INDEX('Paste Calib Data'!$1:$1048576,MATCH($A$146,'Paste Calib Data'!$A:$A,0)+(ROW()-ROW($A$146)),COLUMN())</f>
        <v>800</v>
      </c>
      <c r="B150" s="10">
        <f>INDEX('Paste Calib Data'!$1:$1048576,MATCH($A$146,'Paste Calib Data'!$A:$A,0)+(ROW()-ROW($A$146)),COLUMN())</f>
        <v>0</v>
      </c>
      <c r="C150" s="10">
        <f>INDEX('Paste Calib Data'!$1:$1048576,MATCH($A$146,'Paste Calib Data'!$A:$A,0)+(ROW()-ROW($A$146)),COLUMN())</f>
        <v>0</v>
      </c>
      <c r="D150" s="10">
        <f>INDEX('Paste Calib Data'!$1:$1048576,MATCH($A$146,'Paste Calib Data'!$A:$A,0)+(ROW()-ROW($A$146)),COLUMN())</f>
        <v>0</v>
      </c>
      <c r="E150" s="10">
        <f>INDEX('Paste Calib Data'!$1:$1048576,MATCH($A$146,'Paste Calib Data'!$A:$A,0)+(ROW()-ROW($A$146)),COLUMN())</f>
        <v>0</v>
      </c>
      <c r="F150" s="10">
        <f>INDEX('Paste Calib Data'!$1:$1048576,MATCH($A$146,'Paste Calib Data'!$A:$A,0)+(ROW()-ROW($A$146)),COLUMN())</f>
        <v>0</v>
      </c>
      <c r="G150" s="10">
        <f>INDEX('Paste Calib Data'!$1:$1048576,MATCH($A$146,'Paste Calib Data'!$A:$A,0)+(ROW()-ROW($A$146)),COLUMN())</f>
        <v>0</v>
      </c>
      <c r="H150" s="10">
        <f>INDEX('Paste Calib Data'!$1:$1048576,MATCH($A$146,'Paste Calib Data'!$A:$A,0)+(ROW()-ROW($A$146)),COLUMN())</f>
        <v>0</v>
      </c>
      <c r="I150" s="10">
        <f>INDEX('Paste Calib Data'!$1:$1048576,MATCH($A$146,'Paste Calib Data'!$A:$A,0)+(ROW()-ROW($A$146)),COLUMN())</f>
        <v>0</v>
      </c>
      <c r="J150" s="10">
        <f>INDEX('Paste Calib Data'!$1:$1048576,MATCH($A$146,'Paste Calib Data'!$A:$A,0)+(ROW()-ROW($A$146)),COLUMN())</f>
        <v>0</v>
      </c>
      <c r="K150" s="10">
        <f>INDEX('Paste Calib Data'!$1:$1048576,MATCH($A$146,'Paste Calib Data'!$A:$A,0)+(ROW()-ROW($A$146)),COLUMN())</f>
        <v>0</v>
      </c>
      <c r="L150" s="11">
        <f>INDEX('Paste Calib Data'!$1:$1048576,MATCH($A$146,'Paste Calib Data'!$A:$A,0)+(ROW()-ROW($A$146)),COLUMN())</f>
        <v>0</v>
      </c>
      <c r="M150" s="21">
        <f t="shared" si="72"/>
        <v>0</v>
      </c>
    </row>
    <row r="151" spans="1:13" x14ac:dyDescent="0.25">
      <c r="A151" s="7">
        <f>INDEX('Paste Calib Data'!$1:$1048576,MATCH($A$146,'Paste Calib Data'!$A:$A,0)+(ROW()-ROW($A$146)),COLUMN())</f>
        <v>1000</v>
      </c>
      <c r="B151" s="10">
        <f>INDEX('Paste Calib Data'!$1:$1048576,MATCH($A$146,'Paste Calib Data'!$A:$A,0)+(ROW()-ROW($A$146)),COLUMN())</f>
        <v>0</v>
      </c>
      <c r="C151" s="10">
        <f>INDEX('Paste Calib Data'!$1:$1048576,MATCH($A$146,'Paste Calib Data'!$A:$A,0)+(ROW()-ROW($A$146)),COLUMN())</f>
        <v>0</v>
      </c>
      <c r="D151" s="10">
        <f>INDEX('Paste Calib Data'!$1:$1048576,MATCH($A$146,'Paste Calib Data'!$A:$A,0)+(ROW()-ROW($A$146)),COLUMN())</f>
        <v>0</v>
      </c>
      <c r="E151" s="10">
        <f>INDEX('Paste Calib Data'!$1:$1048576,MATCH($A$146,'Paste Calib Data'!$A:$A,0)+(ROW()-ROW($A$146)),COLUMN())</f>
        <v>0</v>
      </c>
      <c r="F151" s="10">
        <f>INDEX('Paste Calib Data'!$1:$1048576,MATCH($A$146,'Paste Calib Data'!$A:$A,0)+(ROW()-ROW($A$146)),COLUMN())</f>
        <v>0</v>
      </c>
      <c r="G151" s="10">
        <f>INDEX('Paste Calib Data'!$1:$1048576,MATCH($A$146,'Paste Calib Data'!$A:$A,0)+(ROW()-ROW($A$146)),COLUMN())</f>
        <v>0</v>
      </c>
      <c r="H151" s="10">
        <f>INDEX('Paste Calib Data'!$1:$1048576,MATCH($A$146,'Paste Calib Data'!$A:$A,0)+(ROW()-ROW($A$146)),COLUMN())</f>
        <v>0</v>
      </c>
      <c r="I151" s="10">
        <f>INDEX('Paste Calib Data'!$1:$1048576,MATCH($A$146,'Paste Calib Data'!$A:$A,0)+(ROW()-ROW($A$146)),COLUMN())</f>
        <v>0</v>
      </c>
      <c r="J151" s="10">
        <f>INDEX('Paste Calib Data'!$1:$1048576,MATCH($A$146,'Paste Calib Data'!$A:$A,0)+(ROW()-ROW($A$146)),COLUMN())</f>
        <v>0</v>
      </c>
      <c r="K151" s="10">
        <f>INDEX('Paste Calib Data'!$1:$1048576,MATCH($A$146,'Paste Calib Data'!$A:$A,0)+(ROW()-ROW($A$146)),COLUMN())</f>
        <v>0</v>
      </c>
      <c r="L151" s="11">
        <f>INDEX('Paste Calib Data'!$1:$1048576,MATCH($A$146,'Paste Calib Data'!$A:$A,0)+(ROW()-ROW($A$146)),COLUMN())</f>
        <v>0</v>
      </c>
      <c r="M151" s="21">
        <f t="shared" si="72"/>
        <v>0</v>
      </c>
    </row>
    <row r="152" spans="1:13" x14ac:dyDescent="0.25">
      <c r="A152" s="7">
        <f>INDEX('Paste Calib Data'!$1:$1048576,MATCH($A$146,'Paste Calib Data'!$A:$A,0)+(ROW()-ROW($A$146)),COLUMN())</f>
        <v>1200</v>
      </c>
      <c r="B152" s="10">
        <f>INDEX('Paste Calib Data'!$1:$1048576,MATCH($A$146,'Paste Calib Data'!$A:$A,0)+(ROW()-ROW($A$146)),COLUMN())</f>
        <v>0</v>
      </c>
      <c r="C152" s="10">
        <f>INDEX('Paste Calib Data'!$1:$1048576,MATCH($A$146,'Paste Calib Data'!$A:$A,0)+(ROW()-ROW($A$146)),COLUMN())</f>
        <v>0</v>
      </c>
      <c r="D152" s="10">
        <f>INDEX('Paste Calib Data'!$1:$1048576,MATCH($A$146,'Paste Calib Data'!$A:$A,0)+(ROW()-ROW($A$146)),COLUMN())</f>
        <v>0</v>
      </c>
      <c r="E152" s="10">
        <f>INDEX('Paste Calib Data'!$1:$1048576,MATCH($A$146,'Paste Calib Data'!$A:$A,0)+(ROW()-ROW($A$146)),COLUMN())</f>
        <v>0</v>
      </c>
      <c r="F152" s="10">
        <f>INDEX('Paste Calib Data'!$1:$1048576,MATCH($A$146,'Paste Calib Data'!$A:$A,0)+(ROW()-ROW($A$146)),COLUMN())</f>
        <v>0</v>
      </c>
      <c r="G152" s="10">
        <f>INDEX('Paste Calib Data'!$1:$1048576,MATCH($A$146,'Paste Calib Data'!$A:$A,0)+(ROW()-ROW($A$146)),COLUMN())</f>
        <v>0</v>
      </c>
      <c r="H152" s="10">
        <f>INDEX('Paste Calib Data'!$1:$1048576,MATCH($A$146,'Paste Calib Data'!$A:$A,0)+(ROW()-ROW($A$146)),COLUMN())</f>
        <v>0</v>
      </c>
      <c r="I152" s="10">
        <f>INDEX('Paste Calib Data'!$1:$1048576,MATCH($A$146,'Paste Calib Data'!$A:$A,0)+(ROW()-ROW($A$146)),COLUMN())</f>
        <v>0</v>
      </c>
      <c r="J152" s="10">
        <f>INDEX('Paste Calib Data'!$1:$1048576,MATCH($A$146,'Paste Calib Data'!$A:$A,0)+(ROW()-ROW($A$146)),COLUMN())</f>
        <v>0</v>
      </c>
      <c r="K152" s="10">
        <f>INDEX('Paste Calib Data'!$1:$1048576,MATCH($A$146,'Paste Calib Data'!$A:$A,0)+(ROW()-ROW($A$146)),COLUMN())</f>
        <v>0</v>
      </c>
      <c r="L152" s="11">
        <f>INDEX('Paste Calib Data'!$1:$1048576,MATCH($A$146,'Paste Calib Data'!$A:$A,0)+(ROW()-ROW($A$146)),COLUMN())</f>
        <v>0</v>
      </c>
      <c r="M152" s="21">
        <f t="shared" si="72"/>
        <v>0</v>
      </c>
    </row>
    <row r="153" spans="1:13" x14ac:dyDescent="0.25">
      <c r="A153" s="7">
        <f>INDEX('Paste Calib Data'!$1:$1048576,MATCH($A$146,'Paste Calib Data'!$A:$A,0)+(ROW()-ROW($A$146)),COLUMN())</f>
        <v>1400</v>
      </c>
      <c r="B153" s="10">
        <f>INDEX('Paste Calib Data'!$1:$1048576,MATCH($A$146,'Paste Calib Data'!$A:$A,0)+(ROW()-ROW($A$146)),COLUMN())</f>
        <v>0</v>
      </c>
      <c r="C153" s="10">
        <f>INDEX('Paste Calib Data'!$1:$1048576,MATCH($A$146,'Paste Calib Data'!$A:$A,0)+(ROW()-ROW($A$146)),COLUMN())</f>
        <v>0</v>
      </c>
      <c r="D153" s="10">
        <f>INDEX('Paste Calib Data'!$1:$1048576,MATCH($A$146,'Paste Calib Data'!$A:$A,0)+(ROW()-ROW($A$146)),COLUMN())</f>
        <v>0</v>
      </c>
      <c r="E153" s="10">
        <f>INDEX('Paste Calib Data'!$1:$1048576,MATCH($A$146,'Paste Calib Data'!$A:$A,0)+(ROW()-ROW($A$146)),COLUMN())</f>
        <v>0</v>
      </c>
      <c r="F153" s="10">
        <f>INDEX('Paste Calib Data'!$1:$1048576,MATCH($A$146,'Paste Calib Data'!$A:$A,0)+(ROW()-ROW($A$146)),COLUMN())</f>
        <v>0</v>
      </c>
      <c r="G153" s="10">
        <f>INDEX('Paste Calib Data'!$1:$1048576,MATCH($A$146,'Paste Calib Data'!$A:$A,0)+(ROW()-ROW($A$146)),COLUMN())</f>
        <v>0</v>
      </c>
      <c r="H153" s="10">
        <f>INDEX('Paste Calib Data'!$1:$1048576,MATCH($A$146,'Paste Calib Data'!$A:$A,0)+(ROW()-ROW($A$146)),COLUMN())</f>
        <v>0</v>
      </c>
      <c r="I153" s="10">
        <f>INDEX('Paste Calib Data'!$1:$1048576,MATCH($A$146,'Paste Calib Data'!$A:$A,0)+(ROW()-ROW($A$146)),COLUMN())</f>
        <v>0</v>
      </c>
      <c r="J153" s="10">
        <f>INDEX('Paste Calib Data'!$1:$1048576,MATCH($A$146,'Paste Calib Data'!$A:$A,0)+(ROW()-ROW($A$146)),COLUMN())</f>
        <v>0</v>
      </c>
      <c r="K153" s="10">
        <f>INDEX('Paste Calib Data'!$1:$1048576,MATCH($A$146,'Paste Calib Data'!$A:$A,0)+(ROW()-ROW($A$146)),COLUMN())</f>
        <v>0</v>
      </c>
      <c r="L153" s="11">
        <f>INDEX('Paste Calib Data'!$1:$1048576,MATCH($A$146,'Paste Calib Data'!$A:$A,0)+(ROW()-ROW($A$146)),COLUMN())</f>
        <v>0</v>
      </c>
      <c r="M153" s="21">
        <f t="shared" si="72"/>
        <v>0</v>
      </c>
    </row>
    <row r="154" spans="1:13" x14ac:dyDescent="0.25">
      <c r="A154" s="7">
        <f>INDEX('Paste Calib Data'!$1:$1048576,MATCH($A$146,'Paste Calib Data'!$A:$A,0)+(ROW()-ROW($A$146)),COLUMN())</f>
        <v>1600</v>
      </c>
      <c r="B154" s="10">
        <f>INDEX('Paste Calib Data'!$1:$1048576,MATCH($A$146,'Paste Calib Data'!$A:$A,0)+(ROW()-ROW($A$146)),COLUMN())</f>
        <v>0</v>
      </c>
      <c r="C154" s="10">
        <f>INDEX('Paste Calib Data'!$1:$1048576,MATCH($A$146,'Paste Calib Data'!$A:$A,0)+(ROW()-ROW($A$146)),COLUMN())</f>
        <v>0</v>
      </c>
      <c r="D154" s="10">
        <f>INDEX('Paste Calib Data'!$1:$1048576,MATCH($A$146,'Paste Calib Data'!$A:$A,0)+(ROW()-ROW($A$146)),COLUMN())</f>
        <v>0</v>
      </c>
      <c r="E154" s="10">
        <f>INDEX('Paste Calib Data'!$1:$1048576,MATCH($A$146,'Paste Calib Data'!$A:$A,0)+(ROW()-ROW($A$146)),COLUMN())</f>
        <v>0</v>
      </c>
      <c r="F154" s="10">
        <f>INDEX('Paste Calib Data'!$1:$1048576,MATCH($A$146,'Paste Calib Data'!$A:$A,0)+(ROW()-ROW($A$146)),COLUMN())</f>
        <v>0</v>
      </c>
      <c r="G154" s="10">
        <f>INDEX('Paste Calib Data'!$1:$1048576,MATCH($A$146,'Paste Calib Data'!$A:$A,0)+(ROW()-ROW($A$146)),COLUMN())</f>
        <v>0</v>
      </c>
      <c r="H154" s="10">
        <f>INDEX('Paste Calib Data'!$1:$1048576,MATCH($A$146,'Paste Calib Data'!$A:$A,0)+(ROW()-ROW($A$146)),COLUMN())</f>
        <v>0</v>
      </c>
      <c r="I154" s="10">
        <f>INDEX('Paste Calib Data'!$1:$1048576,MATCH($A$146,'Paste Calib Data'!$A:$A,0)+(ROW()-ROW($A$146)),COLUMN())</f>
        <v>0</v>
      </c>
      <c r="J154" s="10">
        <f>INDEX('Paste Calib Data'!$1:$1048576,MATCH($A$146,'Paste Calib Data'!$A:$A,0)+(ROW()-ROW($A$146)),COLUMN())</f>
        <v>0</v>
      </c>
      <c r="K154" s="10">
        <f>INDEX('Paste Calib Data'!$1:$1048576,MATCH($A$146,'Paste Calib Data'!$A:$A,0)+(ROW()-ROW($A$146)),COLUMN())</f>
        <v>0</v>
      </c>
      <c r="L154" s="11">
        <f>INDEX('Paste Calib Data'!$1:$1048576,MATCH($A$146,'Paste Calib Data'!$A:$A,0)+(ROW()-ROW($A$146)),COLUMN())</f>
        <v>0</v>
      </c>
      <c r="M154" s="21">
        <f t="shared" si="72"/>
        <v>0</v>
      </c>
    </row>
    <row r="155" spans="1:13" x14ac:dyDescent="0.25">
      <c r="A155" s="7">
        <f>INDEX('Paste Calib Data'!$1:$1048576,MATCH($A$146,'Paste Calib Data'!$A:$A,0)+(ROW()-ROW($A$146)),COLUMN())</f>
        <v>1800</v>
      </c>
      <c r="B155" s="10">
        <f>INDEX('Paste Calib Data'!$1:$1048576,MATCH($A$146,'Paste Calib Data'!$A:$A,0)+(ROW()-ROW($A$146)),COLUMN())</f>
        <v>0</v>
      </c>
      <c r="C155" s="10">
        <f>INDEX('Paste Calib Data'!$1:$1048576,MATCH($A$146,'Paste Calib Data'!$A:$A,0)+(ROW()-ROW($A$146)),COLUMN())</f>
        <v>0</v>
      </c>
      <c r="D155" s="10">
        <f>INDEX('Paste Calib Data'!$1:$1048576,MATCH($A$146,'Paste Calib Data'!$A:$A,0)+(ROW()-ROW($A$146)),COLUMN())</f>
        <v>0</v>
      </c>
      <c r="E155" s="10">
        <f>INDEX('Paste Calib Data'!$1:$1048576,MATCH($A$146,'Paste Calib Data'!$A:$A,0)+(ROW()-ROW($A$146)),COLUMN())</f>
        <v>0</v>
      </c>
      <c r="F155" s="10">
        <f>INDEX('Paste Calib Data'!$1:$1048576,MATCH($A$146,'Paste Calib Data'!$A:$A,0)+(ROW()-ROW($A$146)),COLUMN())</f>
        <v>0</v>
      </c>
      <c r="G155" s="10">
        <f>INDEX('Paste Calib Data'!$1:$1048576,MATCH($A$146,'Paste Calib Data'!$A:$A,0)+(ROW()-ROW($A$146)),COLUMN())</f>
        <v>0</v>
      </c>
      <c r="H155" s="10">
        <f>INDEX('Paste Calib Data'!$1:$1048576,MATCH($A$146,'Paste Calib Data'!$A:$A,0)+(ROW()-ROW($A$146)),COLUMN())</f>
        <v>0</v>
      </c>
      <c r="I155" s="10">
        <f>INDEX('Paste Calib Data'!$1:$1048576,MATCH($A$146,'Paste Calib Data'!$A:$A,0)+(ROW()-ROW($A$146)),COLUMN())</f>
        <v>0</v>
      </c>
      <c r="J155" s="10">
        <f>INDEX('Paste Calib Data'!$1:$1048576,MATCH($A$146,'Paste Calib Data'!$A:$A,0)+(ROW()-ROW($A$146)),COLUMN())</f>
        <v>0</v>
      </c>
      <c r="K155" s="10">
        <f>INDEX('Paste Calib Data'!$1:$1048576,MATCH($A$146,'Paste Calib Data'!$A:$A,0)+(ROW()-ROW($A$146)),COLUMN())</f>
        <v>0</v>
      </c>
      <c r="L155" s="11">
        <f>INDEX('Paste Calib Data'!$1:$1048576,MATCH($A$146,'Paste Calib Data'!$A:$A,0)+(ROW()-ROW($A$146)),COLUMN())</f>
        <v>0</v>
      </c>
      <c r="M155" s="21">
        <f t="shared" si="72"/>
        <v>0</v>
      </c>
    </row>
    <row r="156" spans="1:13" x14ac:dyDescent="0.25">
      <c r="A156" s="7">
        <f>INDEX('Paste Calib Data'!$1:$1048576,MATCH($A$146,'Paste Calib Data'!$A:$A,0)+(ROW()-ROW($A$146)),COLUMN())</f>
        <v>2000</v>
      </c>
      <c r="B156" s="10">
        <f>INDEX('Paste Calib Data'!$1:$1048576,MATCH($A$146,'Paste Calib Data'!$A:$A,0)+(ROW()-ROW($A$146)),COLUMN())</f>
        <v>0</v>
      </c>
      <c r="C156" s="10">
        <f>INDEX('Paste Calib Data'!$1:$1048576,MATCH($A$146,'Paste Calib Data'!$A:$A,0)+(ROW()-ROW($A$146)),COLUMN())</f>
        <v>0</v>
      </c>
      <c r="D156" s="10">
        <f>INDEX('Paste Calib Data'!$1:$1048576,MATCH($A$146,'Paste Calib Data'!$A:$A,0)+(ROW()-ROW($A$146)),COLUMN())</f>
        <v>0</v>
      </c>
      <c r="E156" s="10">
        <f>INDEX('Paste Calib Data'!$1:$1048576,MATCH($A$146,'Paste Calib Data'!$A:$A,0)+(ROW()-ROW($A$146)),COLUMN())</f>
        <v>0</v>
      </c>
      <c r="F156" s="10">
        <f>INDEX('Paste Calib Data'!$1:$1048576,MATCH($A$146,'Paste Calib Data'!$A:$A,0)+(ROW()-ROW($A$146)),COLUMN())</f>
        <v>0</v>
      </c>
      <c r="G156" s="10">
        <f>INDEX('Paste Calib Data'!$1:$1048576,MATCH($A$146,'Paste Calib Data'!$A:$A,0)+(ROW()-ROW($A$146)),COLUMN())</f>
        <v>0</v>
      </c>
      <c r="H156" s="10">
        <f>INDEX('Paste Calib Data'!$1:$1048576,MATCH($A$146,'Paste Calib Data'!$A:$A,0)+(ROW()-ROW($A$146)),COLUMN())</f>
        <v>0</v>
      </c>
      <c r="I156" s="10">
        <f>INDEX('Paste Calib Data'!$1:$1048576,MATCH($A$146,'Paste Calib Data'!$A:$A,0)+(ROW()-ROW($A$146)),COLUMN())</f>
        <v>0</v>
      </c>
      <c r="J156" s="10">
        <f>INDEX('Paste Calib Data'!$1:$1048576,MATCH($A$146,'Paste Calib Data'!$A:$A,0)+(ROW()-ROW($A$146)),COLUMN())</f>
        <v>0</v>
      </c>
      <c r="K156" s="10">
        <f>INDEX('Paste Calib Data'!$1:$1048576,MATCH($A$146,'Paste Calib Data'!$A:$A,0)+(ROW()-ROW($A$146)),COLUMN())</f>
        <v>0</v>
      </c>
      <c r="L156" s="11">
        <f>INDEX('Paste Calib Data'!$1:$1048576,MATCH($A$146,'Paste Calib Data'!$A:$A,0)+(ROW()-ROW($A$146)),COLUMN())</f>
        <v>0</v>
      </c>
      <c r="M156" s="21">
        <f t="shared" si="72"/>
        <v>0</v>
      </c>
    </row>
    <row r="157" spans="1:13" x14ac:dyDescent="0.25">
      <c r="A157" s="7">
        <f>INDEX('Paste Calib Data'!$1:$1048576,MATCH($A$146,'Paste Calib Data'!$A:$A,0)+(ROW()-ROW($A$146)),COLUMN())</f>
        <v>2200</v>
      </c>
      <c r="B157" s="10">
        <f>INDEX('Paste Calib Data'!$1:$1048576,MATCH($A$146,'Paste Calib Data'!$A:$A,0)+(ROW()-ROW($A$146)),COLUMN())</f>
        <v>0</v>
      </c>
      <c r="C157" s="10">
        <f>INDEX('Paste Calib Data'!$1:$1048576,MATCH($A$146,'Paste Calib Data'!$A:$A,0)+(ROW()-ROW($A$146)),COLUMN())</f>
        <v>0</v>
      </c>
      <c r="D157" s="10">
        <f>INDEX('Paste Calib Data'!$1:$1048576,MATCH($A$146,'Paste Calib Data'!$A:$A,0)+(ROW()-ROW($A$146)),COLUMN())</f>
        <v>0</v>
      </c>
      <c r="E157" s="10">
        <f>INDEX('Paste Calib Data'!$1:$1048576,MATCH($A$146,'Paste Calib Data'!$A:$A,0)+(ROW()-ROW($A$146)),COLUMN())</f>
        <v>0</v>
      </c>
      <c r="F157" s="10">
        <f>INDEX('Paste Calib Data'!$1:$1048576,MATCH($A$146,'Paste Calib Data'!$A:$A,0)+(ROW()-ROW($A$146)),COLUMN())</f>
        <v>0</v>
      </c>
      <c r="G157" s="10">
        <f>INDEX('Paste Calib Data'!$1:$1048576,MATCH($A$146,'Paste Calib Data'!$A:$A,0)+(ROW()-ROW($A$146)),COLUMN())</f>
        <v>0</v>
      </c>
      <c r="H157" s="10">
        <f>INDEX('Paste Calib Data'!$1:$1048576,MATCH($A$146,'Paste Calib Data'!$A:$A,0)+(ROW()-ROW($A$146)),COLUMN())</f>
        <v>0</v>
      </c>
      <c r="I157" s="10">
        <f>INDEX('Paste Calib Data'!$1:$1048576,MATCH($A$146,'Paste Calib Data'!$A:$A,0)+(ROW()-ROW($A$146)),COLUMN())</f>
        <v>0</v>
      </c>
      <c r="J157" s="10">
        <f>INDEX('Paste Calib Data'!$1:$1048576,MATCH($A$146,'Paste Calib Data'!$A:$A,0)+(ROW()-ROW($A$146)),COLUMN())</f>
        <v>0</v>
      </c>
      <c r="K157" s="10">
        <f>INDEX('Paste Calib Data'!$1:$1048576,MATCH($A$146,'Paste Calib Data'!$A:$A,0)+(ROW()-ROW($A$146)),COLUMN())</f>
        <v>0</v>
      </c>
      <c r="L157" s="11">
        <f>INDEX('Paste Calib Data'!$1:$1048576,MATCH($A$146,'Paste Calib Data'!$A:$A,0)+(ROW()-ROW($A$146)),COLUMN())</f>
        <v>0</v>
      </c>
      <c r="M157" s="21">
        <f t="shared" si="72"/>
        <v>0</v>
      </c>
    </row>
    <row r="158" spans="1:13" x14ac:dyDescent="0.25">
      <c r="A158" s="7">
        <f>INDEX('Paste Calib Data'!$1:$1048576,MATCH($A$146,'Paste Calib Data'!$A:$A,0)+(ROW()-ROW($A$146)),COLUMN())</f>
        <v>2400</v>
      </c>
      <c r="B158" s="10">
        <f>INDEX('Paste Calib Data'!$1:$1048576,MATCH($A$146,'Paste Calib Data'!$A:$A,0)+(ROW()-ROW($A$146)),COLUMN())</f>
        <v>0</v>
      </c>
      <c r="C158" s="10">
        <f>INDEX('Paste Calib Data'!$1:$1048576,MATCH($A$146,'Paste Calib Data'!$A:$A,0)+(ROW()-ROW($A$146)),COLUMN())</f>
        <v>0</v>
      </c>
      <c r="D158" s="10">
        <f>INDEX('Paste Calib Data'!$1:$1048576,MATCH($A$146,'Paste Calib Data'!$A:$A,0)+(ROW()-ROW($A$146)),COLUMN())</f>
        <v>0</v>
      </c>
      <c r="E158" s="10">
        <f>INDEX('Paste Calib Data'!$1:$1048576,MATCH($A$146,'Paste Calib Data'!$A:$A,0)+(ROW()-ROW($A$146)),COLUMN())</f>
        <v>0</v>
      </c>
      <c r="F158" s="10">
        <f>INDEX('Paste Calib Data'!$1:$1048576,MATCH($A$146,'Paste Calib Data'!$A:$A,0)+(ROW()-ROW($A$146)),COLUMN())</f>
        <v>0</v>
      </c>
      <c r="G158" s="10">
        <f>INDEX('Paste Calib Data'!$1:$1048576,MATCH($A$146,'Paste Calib Data'!$A:$A,0)+(ROW()-ROW($A$146)),COLUMN())</f>
        <v>0</v>
      </c>
      <c r="H158" s="10">
        <f>INDEX('Paste Calib Data'!$1:$1048576,MATCH($A$146,'Paste Calib Data'!$A:$A,0)+(ROW()-ROW($A$146)),COLUMN())</f>
        <v>0</v>
      </c>
      <c r="I158" s="10">
        <f>INDEX('Paste Calib Data'!$1:$1048576,MATCH($A$146,'Paste Calib Data'!$A:$A,0)+(ROW()-ROW($A$146)),COLUMN())</f>
        <v>0</v>
      </c>
      <c r="J158" s="10">
        <f>INDEX('Paste Calib Data'!$1:$1048576,MATCH($A$146,'Paste Calib Data'!$A:$A,0)+(ROW()-ROW($A$146)),COLUMN())</f>
        <v>0</v>
      </c>
      <c r="K158" s="10">
        <f>INDEX('Paste Calib Data'!$1:$1048576,MATCH($A$146,'Paste Calib Data'!$A:$A,0)+(ROW()-ROW($A$146)),COLUMN())</f>
        <v>0</v>
      </c>
      <c r="L158" s="11">
        <f>INDEX('Paste Calib Data'!$1:$1048576,MATCH($A$146,'Paste Calib Data'!$A:$A,0)+(ROW()-ROW($A$146)),COLUMN())</f>
        <v>0</v>
      </c>
      <c r="M158" s="21">
        <f t="shared" si="72"/>
        <v>0</v>
      </c>
    </row>
    <row r="159" spans="1:13" x14ac:dyDescent="0.25">
      <c r="A159" s="7">
        <f>INDEX('Paste Calib Data'!$1:$1048576,MATCH($A$146,'Paste Calib Data'!$A:$A,0)+(ROW()-ROW($A$146)),COLUMN())</f>
        <v>2600</v>
      </c>
      <c r="B159" s="10">
        <f>INDEX('Paste Calib Data'!$1:$1048576,MATCH($A$146,'Paste Calib Data'!$A:$A,0)+(ROW()-ROW($A$146)),COLUMN())</f>
        <v>0</v>
      </c>
      <c r="C159" s="10">
        <f>INDEX('Paste Calib Data'!$1:$1048576,MATCH($A$146,'Paste Calib Data'!$A:$A,0)+(ROW()-ROW($A$146)),COLUMN())</f>
        <v>0</v>
      </c>
      <c r="D159" s="10">
        <f>INDEX('Paste Calib Data'!$1:$1048576,MATCH($A$146,'Paste Calib Data'!$A:$A,0)+(ROW()-ROW($A$146)),COLUMN())</f>
        <v>0</v>
      </c>
      <c r="E159" s="10">
        <f>INDEX('Paste Calib Data'!$1:$1048576,MATCH($A$146,'Paste Calib Data'!$A:$A,0)+(ROW()-ROW($A$146)),COLUMN())</f>
        <v>0</v>
      </c>
      <c r="F159" s="10">
        <f>INDEX('Paste Calib Data'!$1:$1048576,MATCH($A$146,'Paste Calib Data'!$A:$A,0)+(ROW()-ROW($A$146)),COLUMN())</f>
        <v>0</v>
      </c>
      <c r="G159" s="10">
        <f>INDEX('Paste Calib Data'!$1:$1048576,MATCH($A$146,'Paste Calib Data'!$A:$A,0)+(ROW()-ROW($A$146)),COLUMN())</f>
        <v>0</v>
      </c>
      <c r="H159" s="10">
        <f>INDEX('Paste Calib Data'!$1:$1048576,MATCH($A$146,'Paste Calib Data'!$A:$A,0)+(ROW()-ROW($A$146)),COLUMN())</f>
        <v>0</v>
      </c>
      <c r="I159" s="10">
        <f>INDEX('Paste Calib Data'!$1:$1048576,MATCH($A$146,'Paste Calib Data'!$A:$A,0)+(ROW()-ROW($A$146)),COLUMN())</f>
        <v>0</v>
      </c>
      <c r="J159" s="10">
        <f>INDEX('Paste Calib Data'!$1:$1048576,MATCH($A$146,'Paste Calib Data'!$A:$A,0)+(ROW()-ROW($A$146)),COLUMN())</f>
        <v>0</v>
      </c>
      <c r="K159" s="10">
        <f>INDEX('Paste Calib Data'!$1:$1048576,MATCH($A$146,'Paste Calib Data'!$A:$A,0)+(ROW()-ROW($A$146)),COLUMN())</f>
        <v>0</v>
      </c>
      <c r="L159" s="11">
        <f>INDEX('Paste Calib Data'!$1:$1048576,MATCH($A$146,'Paste Calib Data'!$A:$A,0)+(ROW()-ROW($A$146)),COLUMN())</f>
        <v>0</v>
      </c>
      <c r="M159" s="21">
        <f t="shared" si="72"/>
        <v>0</v>
      </c>
    </row>
    <row r="160" spans="1:13" x14ac:dyDescent="0.25">
      <c r="A160" s="7">
        <f>INDEX('Paste Calib Data'!$1:$1048576,MATCH($A$146,'Paste Calib Data'!$A:$A,0)+(ROW()-ROW($A$146)),COLUMN())</f>
        <v>2800</v>
      </c>
      <c r="B160" s="10">
        <f>INDEX('Paste Calib Data'!$1:$1048576,MATCH($A$146,'Paste Calib Data'!$A:$A,0)+(ROW()-ROW($A$146)),COLUMN())</f>
        <v>0</v>
      </c>
      <c r="C160" s="10">
        <f>INDEX('Paste Calib Data'!$1:$1048576,MATCH($A$146,'Paste Calib Data'!$A:$A,0)+(ROW()-ROW($A$146)),COLUMN())</f>
        <v>0</v>
      </c>
      <c r="D160" s="10">
        <f>INDEX('Paste Calib Data'!$1:$1048576,MATCH($A$146,'Paste Calib Data'!$A:$A,0)+(ROW()-ROW($A$146)),COLUMN())</f>
        <v>0</v>
      </c>
      <c r="E160" s="10">
        <f>INDEX('Paste Calib Data'!$1:$1048576,MATCH($A$146,'Paste Calib Data'!$A:$A,0)+(ROW()-ROW($A$146)),COLUMN())</f>
        <v>0</v>
      </c>
      <c r="F160" s="10">
        <f>INDEX('Paste Calib Data'!$1:$1048576,MATCH($A$146,'Paste Calib Data'!$A:$A,0)+(ROW()-ROW($A$146)),COLUMN())</f>
        <v>0</v>
      </c>
      <c r="G160" s="10">
        <f>INDEX('Paste Calib Data'!$1:$1048576,MATCH($A$146,'Paste Calib Data'!$A:$A,0)+(ROW()-ROW($A$146)),COLUMN())</f>
        <v>0</v>
      </c>
      <c r="H160" s="10">
        <f>INDEX('Paste Calib Data'!$1:$1048576,MATCH($A$146,'Paste Calib Data'!$A:$A,0)+(ROW()-ROW($A$146)),COLUMN())</f>
        <v>0</v>
      </c>
      <c r="I160" s="10">
        <f>INDEX('Paste Calib Data'!$1:$1048576,MATCH($A$146,'Paste Calib Data'!$A:$A,0)+(ROW()-ROW($A$146)),COLUMN())</f>
        <v>0</v>
      </c>
      <c r="J160" s="10">
        <f>INDEX('Paste Calib Data'!$1:$1048576,MATCH($A$146,'Paste Calib Data'!$A:$A,0)+(ROW()-ROW($A$146)),COLUMN())</f>
        <v>0</v>
      </c>
      <c r="K160" s="10">
        <f>INDEX('Paste Calib Data'!$1:$1048576,MATCH($A$146,'Paste Calib Data'!$A:$A,0)+(ROW()-ROW($A$146)),COLUMN())</f>
        <v>0</v>
      </c>
      <c r="L160" s="11">
        <f>INDEX('Paste Calib Data'!$1:$1048576,MATCH($A$146,'Paste Calib Data'!$A:$A,0)+(ROW()-ROW($A$146)),COLUMN())</f>
        <v>0</v>
      </c>
      <c r="M160" s="21">
        <f t="shared" si="72"/>
        <v>0</v>
      </c>
    </row>
    <row r="161" spans="1:13" x14ac:dyDescent="0.25">
      <c r="A161" s="12">
        <f>INDEX('Paste Calib Data'!$1:$1048576,MATCH($A$146,'Paste Calib Data'!$A:$A,0)+(ROW()-ROW($A$146)),COLUMN())</f>
        <v>3000</v>
      </c>
      <c r="B161" s="13">
        <f>INDEX('Paste Calib Data'!$1:$1048576,MATCH($A$146,'Paste Calib Data'!$A:$A,0)+(ROW()-ROW($A$146)),COLUMN())</f>
        <v>0</v>
      </c>
      <c r="C161" s="13">
        <f>INDEX('Paste Calib Data'!$1:$1048576,MATCH($A$146,'Paste Calib Data'!$A:$A,0)+(ROW()-ROW($A$146)),COLUMN())</f>
        <v>0</v>
      </c>
      <c r="D161" s="13">
        <f>INDEX('Paste Calib Data'!$1:$1048576,MATCH($A$146,'Paste Calib Data'!$A:$A,0)+(ROW()-ROW($A$146)),COLUMN())</f>
        <v>0</v>
      </c>
      <c r="E161" s="13">
        <f>INDEX('Paste Calib Data'!$1:$1048576,MATCH($A$146,'Paste Calib Data'!$A:$A,0)+(ROW()-ROW($A$146)),COLUMN())</f>
        <v>0</v>
      </c>
      <c r="F161" s="13">
        <f>INDEX('Paste Calib Data'!$1:$1048576,MATCH($A$146,'Paste Calib Data'!$A:$A,0)+(ROW()-ROW($A$146)),COLUMN())</f>
        <v>0</v>
      </c>
      <c r="G161" s="13">
        <f>INDEX('Paste Calib Data'!$1:$1048576,MATCH($A$146,'Paste Calib Data'!$A:$A,0)+(ROW()-ROW($A$146)),COLUMN())</f>
        <v>0</v>
      </c>
      <c r="H161" s="13">
        <f>INDEX('Paste Calib Data'!$1:$1048576,MATCH($A$146,'Paste Calib Data'!$A:$A,0)+(ROW()-ROW($A$146)),COLUMN())</f>
        <v>0</v>
      </c>
      <c r="I161" s="13">
        <f>INDEX('Paste Calib Data'!$1:$1048576,MATCH($A$146,'Paste Calib Data'!$A:$A,0)+(ROW()-ROW($A$146)),COLUMN())</f>
        <v>0</v>
      </c>
      <c r="J161" s="13">
        <f>INDEX('Paste Calib Data'!$1:$1048576,MATCH($A$146,'Paste Calib Data'!$A:$A,0)+(ROW()-ROW($A$146)),COLUMN())</f>
        <v>0</v>
      </c>
      <c r="K161" s="13">
        <f>INDEX('Paste Calib Data'!$1:$1048576,MATCH($A$146,'Paste Calib Data'!$A:$A,0)+(ROW()-ROW($A$146)),COLUMN())</f>
        <v>0</v>
      </c>
      <c r="L161" s="14">
        <f>INDEX('Paste Calib Data'!$1:$1048576,MATCH($A$146,'Paste Calib Data'!$A:$A,0)+(ROW()-ROW($A$146)),COLUMN())</f>
        <v>0</v>
      </c>
      <c r="M161" s="21">
        <f>L161</f>
        <v>0</v>
      </c>
    </row>
    <row r="162" spans="1:13" x14ac:dyDescent="0.25">
      <c r="A162" s="20">
        <f>A161+1</f>
        <v>3001</v>
      </c>
      <c r="B162" s="21">
        <f>B161</f>
        <v>0</v>
      </c>
      <c r="C162" s="21">
        <f t="shared" ref="C162" si="73">C161</f>
        <v>0</v>
      </c>
      <c r="D162" s="21">
        <f t="shared" ref="D162" si="74">D161</f>
        <v>0</v>
      </c>
      <c r="E162" s="21">
        <f t="shared" ref="E162" si="75">E161</f>
        <v>0</v>
      </c>
      <c r="F162" s="21">
        <f t="shared" ref="F162" si="76">F161</f>
        <v>0</v>
      </c>
      <c r="G162" s="21">
        <f t="shared" ref="G162" si="77">G161</f>
        <v>0</v>
      </c>
      <c r="H162" s="21">
        <f t="shared" ref="H162" si="78">H161</f>
        <v>0</v>
      </c>
      <c r="I162" s="21">
        <f t="shared" ref="I162" si="79">I161</f>
        <v>0</v>
      </c>
      <c r="J162" s="21">
        <f t="shared" ref="J162" si="80">J161</f>
        <v>0</v>
      </c>
      <c r="K162" s="21">
        <f t="shared" ref="K162" si="81">K161</f>
        <v>0</v>
      </c>
      <c r="L162" s="21">
        <f t="shared" ref="L162" si="82">L161</f>
        <v>0</v>
      </c>
      <c r="M162" s="21">
        <f t="shared" ref="M162" si="83">M161</f>
        <v>0</v>
      </c>
    </row>
    <row r="164" spans="1:13" x14ac:dyDescent="0.25">
      <c r="A164" s="6" t="s">
        <v>157</v>
      </c>
      <c r="B164" s="71" t="str">
        <f>INDEX('Paste Calib Data'!$1:$1048576,MATCH($A$164,'Paste Calib Data'!$A:$A,0)+(ROW()-ROW($A$164)),COLUMN())</f>
        <v>Post Quantity, Boost Multiplier</v>
      </c>
      <c r="C164" s="71"/>
      <c r="D164" s="71"/>
      <c r="E164" s="71"/>
      <c r="F164" s="71"/>
      <c r="G164" s="71"/>
      <c r="H164" s="71"/>
      <c r="I164" s="71"/>
      <c r="J164" s="71"/>
      <c r="K164" s="71"/>
      <c r="L164" s="72"/>
    </row>
    <row r="165" spans="1:13" x14ac:dyDescent="0.25">
      <c r="A165" s="7"/>
      <c r="B165" s="8" t="str">
        <f>INDEX('Paste Calib Data'!$1:$1048576,MATCH($A$164,'Paste Calib Data'!$A:$A,0)+(ROW()-ROW($A$164)),COLUMN())</f>
        <v>mm3</v>
      </c>
      <c r="C165" s="8"/>
      <c r="D165" s="8"/>
      <c r="E165" s="8"/>
      <c r="F165" s="8"/>
      <c r="G165" s="8"/>
      <c r="H165" s="8"/>
      <c r="I165" s="8"/>
      <c r="J165" s="8"/>
      <c r="K165" s="8"/>
      <c r="L165" s="9"/>
    </row>
    <row r="166" spans="1:13" x14ac:dyDescent="0.25">
      <c r="A166" s="7" t="str">
        <f>INDEX('Paste Calib Data'!$1:$1048576,MATCH($A$164,'Paste Calib Data'!$A:$A,0)+(ROW()-ROW($A$164)),COLUMN())</f>
        <v>RPM</v>
      </c>
      <c r="B166" s="8">
        <f>INDEX('Paste Calib Data'!$1:$1048576,MATCH($A$164,'Paste Calib Data'!$A:$A,0)+(ROW()-ROW($A$164)),COLUMN())</f>
        <v>0</v>
      </c>
      <c r="C166" s="8">
        <f>INDEX('Paste Calib Data'!$1:$1048576,MATCH($A$164,'Paste Calib Data'!$A:$A,0)+(ROW()-ROW($A$164)),COLUMN())</f>
        <v>33.9</v>
      </c>
      <c r="D166" s="8">
        <f>INDEX('Paste Calib Data'!$1:$1048576,MATCH($A$164,'Paste Calib Data'!$A:$A,0)+(ROW()-ROW($A$164)),COLUMN())</f>
        <v>67.7</v>
      </c>
      <c r="E166" s="8">
        <f>INDEX('Paste Calib Data'!$1:$1048576,MATCH($A$164,'Paste Calib Data'!$A:$A,0)+(ROW()-ROW($A$164)),COLUMN())</f>
        <v>101.6</v>
      </c>
      <c r="F166" s="8">
        <f>INDEX('Paste Calib Data'!$1:$1048576,MATCH($A$164,'Paste Calib Data'!$A:$A,0)+(ROW()-ROW($A$164)),COLUMN())</f>
        <v>135.5</v>
      </c>
      <c r="G166" s="8">
        <f>INDEX('Paste Calib Data'!$1:$1048576,MATCH($A$164,'Paste Calib Data'!$A:$A,0)+(ROW()-ROW($A$164)),COLUMN())</f>
        <v>169.3</v>
      </c>
      <c r="H166" s="8">
        <f>INDEX('Paste Calib Data'!$1:$1048576,MATCH($A$164,'Paste Calib Data'!$A:$A,0)+(ROW()-ROW($A$164)),COLUMN())</f>
        <v>203.2</v>
      </c>
      <c r="I166" s="8">
        <f>INDEX('Paste Calib Data'!$1:$1048576,MATCH($A$164,'Paste Calib Data'!$A:$A,0)+(ROW()-ROW($A$164)),COLUMN())</f>
        <v>237.1</v>
      </c>
      <c r="J166" s="8">
        <f>INDEX('Paste Calib Data'!$1:$1048576,MATCH($A$164,'Paste Calib Data'!$A:$A,0)+(ROW()-ROW($A$164)),COLUMN())</f>
        <v>270.89999999999998</v>
      </c>
      <c r="K166" s="8">
        <f>INDEX('Paste Calib Data'!$1:$1048576,MATCH($A$164,'Paste Calib Data'!$A:$A,0)+(ROW()-ROW($A$164)),COLUMN())</f>
        <v>304.8</v>
      </c>
      <c r="L166" s="9">
        <f>INDEX('Paste Calib Data'!$1:$1048576,MATCH($A$164,'Paste Calib Data'!$A:$A,0)+(ROW()-ROW($A$164)),COLUMN())</f>
        <v>338.7</v>
      </c>
      <c r="M166" s="21">
        <f>L166+1</f>
        <v>339.7</v>
      </c>
    </row>
    <row r="167" spans="1:13" x14ac:dyDescent="0.25">
      <c r="A167" s="7">
        <f>INDEX('Paste Calib Data'!$1:$1048576,MATCH($A$164,'Paste Calib Data'!$A:$A,0)+(ROW()-ROW($A$164)),COLUMN())</f>
        <v>600</v>
      </c>
      <c r="B167" s="10">
        <f>INDEX('Paste Calib Data'!$1:$1048576,MATCH($A$164,'Paste Calib Data'!$A:$A,0)+(ROW()-ROW($A$164)),COLUMN())</f>
        <v>0</v>
      </c>
      <c r="C167" s="10">
        <f>INDEX('Paste Calib Data'!$1:$1048576,MATCH($A$164,'Paste Calib Data'!$A:$A,0)+(ROW()-ROW($A$164)),COLUMN())</f>
        <v>0</v>
      </c>
      <c r="D167" s="10">
        <f>INDEX('Paste Calib Data'!$1:$1048576,MATCH($A$164,'Paste Calib Data'!$A:$A,0)+(ROW()-ROW($A$164)),COLUMN())</f>
        <v>0</v>
      </c>
      <c r="E167" s="10">
        <f>INDEX('Paste Calib Data'!$1:$1048576,MATCH($A$164,'Paste Calib Data'!$A:$A,0)+(ROW()-ROW($A$164)),COLUMN())</f>
        <v>0</v>
      </c>
      <c r="F167" s="10">
        <f>INDEX('Paste Calib Data'!$1:$1048576,MATCH($A$164,'Paste Calib Data'!$A:$A,0)+(ROW()-ROW($A$164)),COLUMN())</f>
        <v>0</v>
      </c>
      <c r="G167" s="10">
        <f>INDEX('Paste Calib Data'!$1:$1048576,MATCH($A$164,'Paste Calib Data'!$A:$A,0)+(ROW()-ROW($A$164)),COLUMN())</f>
        <v>0</v>
      </c>
      <c r="H167" s="10">
        <f>INDEX('Paste Calib Data'!$1:$1048576,MATCH($A$164,'Paste Calib Data'!$A:$A,0)+(ROW()-ROW($A$164)),COLUMN())</f>
        <v>0</v>
      </c>
      <c r="I167" s="10">
        <f>INDEX('Paste Calib Data'!$1:$1048576,MATCH($A$164,'Paste Calib Data'!$A:$A,0)+(ROW()-ROW($A$164)),COLUMN())</f>
        <v>0</v>
      </c>
      <c r="J167" s="10">
        <f>INDEX('Paste Calib Data'!$1:$1048576,MATCH($A$164,'Paste Calib Data'!$A:$A,0)+(ROW()-ROW($A$164)),COLUMN())</f>
        <v>0</v>
      </c>
      <c r="K167" s="10">
        <f>INDEX('Paste Calib Data'!$1:$1048576,MATCH($A$164,'Paste Calib Data'!$A:$A,0)+(ROW()-ROW($A$164)),COLUMN())</f>
        <v>0</v>
      </c>
      <c r="L167" s="11">
        <f>INDEX('Paste Calib Data'!$1:$1048576,MATCH($A$164,'Paste Calib Data'!$A:$A,0)+(ROW()-ROW($A$164)),COLUMN())</f>
        <v>0</v>
      </c>
      <c r="M167" s="21">
        <f t="shared" ref="M167:M178" si="84">L167</f>
        <v>0</v>
      </c>
    </row>
    <row r="168" spans="1:13" x14ac:dyDescent="0.25">
      <c r="A168" s="7">
        <f>INDEX('Paste Calib Data'!$1:$1048576,MATCH($A$164,'Paste Calib Data'!$A:$A,0)+(ROW()-ROW($A$164)),COLUMN())</f>
        <v>800</v>
      </c>
      <c r="B168" s="10">
        <f>INDEX('Paste Calib Data'!$1:$1048576,MATCH($A$164,'Paste Calib Data'!$A:$A,0)+(ROW()-ROW($A$164)),COLUMN())</f>
        <v>0</v>
      </c>
      <c r="C168" s="10">
        <f>INDEX('Paste Calib Data'!$1:$1048576,MATCH($A$164,'Paste Calib Data'!$A:$A,0)+(ROW()-ROW($A$164)),COLUMN())</f>
        <v>0</v>
      </c>
      <c r="D168" s="10">
        <f>INDEX('Paste Calib Data'!$1:$1048576,MATCH($A$164,'Paste Calib Data'!$A:$A,0)+(ROW()-ROW($A$164)),COLUMN())</f>
        <v>0</v>
      </c>
      <c r="E168" s="10">
        <f>INDEX('Paste Calib Data'!$1:$1048576,MATCH($A$164,'Paste Calib Data'!$A:$A,0)+(ROW()-ROW($A$164)),COLUMN())</f>
        <v>0</v>
      </c>
      <c r="F168" s="10">
        <f>INDEX('Paste Calib Data'!$1:$1048576,MATCH($A$164,'Paste Calib Data'!$A:$A,0)+(ROW()-ROW($A$164)),COLUMN())</f>
        <v>0</v>
      </c>
      <c r="G168" s="10">
        <f>INDEX('Paste Calib Data'!$1:$1048576,MATCH($A$164,'Paste Calib Data'!$A:$A,0)+(ROW()-ROW($A$164)),COLUMN())</f>
        <v>0</v>
      </c>
      <c r="H168" s="10">
        <f>INDEX('Paste Calib Data'!$1:$1048576,MATCH($A$164,'Paste Calib Data'!$A:$A,0)+(ROW()-ROW($A$164)),COLUMN())</f>
        <v>0</v>
      </c>
      <c r="I168" s="10">
        <f>INDEX('Paste Calib Data'!$1:$1048576,MATCH($A$164,'Paste Calib Data'!$A:$A,0)+(ROW()-ROW($A$164)),COLUMN())</f>
        <v>0</v>
      </c>
      <c r="J168" s="10">
        <f>INDEX('Paste Calib Data'!$1:$1048576,MATCH($A$164,'Paste Calib Data'!$A:$A,0)+(ROW()-ROW($A$164)),COLUMN())</f>
        <v>0</v>
      </c>
      <c r="K168" s="10">
        <f>INDEX('Paste Calib Data'!$1:$1048576,MATCH($A$164,'Paste Calib Data'!$A:$A,0)+(ROW()-ROW($A$164)),COLUMN())</f>
        <v>0</v>
      </c>
      <c r="L168" s="11">
        <f>INDEX('Paste Calib Data'!$1:$1048576,MATCH($A$164,'Paste Calib Data'!$A:$A,0)+(ROW()-ROW($A$164)),COLUMN())</f>
        <v>0</v>
      </c>
      <c r="M168" s="21">
        <f t="shared" si="84"/>
        <v>0</v>
      </c>
    </row>
    <row r="169" spans="1:13" x14ac:dyDescent="0.25">
      <c r="A169" s="7">
        <f>INDEX('Paste Calib Data'!$1:$1048576,MATCH($A$164,'Paste Calib Data'!$A:$A,0)+(ROW()-ROW($A$164)),COLUMN())</f>
        <v>1000</v>
      </c>
      <c r="B169" s="10">
        <f>INDEX('Paste Calib Data'!$1:$1048576,MATCH($A$164,'Paste Calib Data'!$A:$A,0)+(ROW()-ROW($A$164)),COLUMN())</f>
        <v>0</v>
      </c>
      <c r="C169" s="10">
        <f>INDEX('Paste Calib Data'!$1:$1048576,MATCH($A$164,'Paste Calib Data'!$A:$A,0)+(ROW()-ROW($A$164)),COLUMN())</f>
        <v>0</v>
      </c>
      <c r="D169" s="10">
        <f>INDEX('Paste Calib Data'!$1:$1048576,MATCH($A$164,'Paste Calib Data'!$A:$A,0)+(ROW()-ROW($A$164)),COLUMN())</f>
        <v>0</v>
      </c>
      <c r="E169" s="10">
        <f>INDEX('Paste Calib Data'!$1:$1048576,MATCH($A$164,'Paste Calib Data'!$A:$A,0)+(ROW()-ROW($A$164)),COLUMN())</f>
        <v>0</v>
      </c>
      <c r="F169" s="10">
        <f>INDEX('Paste Calib Data'!$1:$1048576,MATCH($A$164,'Paste Calib Data'!$A:$A,0)+(ROW()-ROW($A$164)),COLUMN())</f>
        <v>0</v>
      </c>
      <c r="G169" s="10">
        <f>INDEX('Paste Calib Data'!$1:$1048576,MATCH($A$164,'Paste Calib Data'!$A:$A,0)+(ROW()-ROW($A$164)),COLUMN())</f>
        <v>0</v>
      </c>
      <c r="H169" s="10">
        <f>INDEX('Paste Calib Data'!$1:$1048576,MATCH($A$164,'Paste Calib Data'!$A:$A,0)+(ROW()-ROW($A$164)),COLUMN())</f>
        <v>0</v>
      </c>
      <c r="I169" s="10">
        <f>INDEX('Paste Calib Data'!$1:$1048576,MATCH($A$164,'Paste Calib Data'!$A:$A,0)+(ROW()-ROW($A$164)),COLUMN())</f>
        <v>0</v>
      </c>
      <c r="J169" s="10">
        <f>INDEX('Paste Calib Data'!$1:$1048576,MATCH($A$164,'Paste Calib Data'!$A:$A,0)+(ROW()-ROW($A$164)),COLUMN())</f>
        <v>0</v>
      </c>
      <c r="K169" s="10">
        <f>INDEX('Paste Calib Data'!$1:$1048576,MATCH($A$164,'Paste Calib Data'!$A:$A,0)+(ROW()-ROW($A$164)),COLUMN())</f>
        <v>0</v>
      </c>
      <c r="L169" s="11">
        <f>INDEX('Paste Calib Data'!$1:$1048576,MATCH($A$164,'Paste Calib Data'!$A:$A,0)+(ROW()-ROW($A$164)),COLUMN())</f>
        <v>0</v>
      </c>
      <c r="M169" s="21">
        <f t="shared" si="84"/>
        <v>0</v>
      </c>
    </row>
    <row r="170" spans="1:13" x14ac:dyDescent="0.25">
      <c r="A170" s="7">
        <f>INDEX('Paste Calib Data'!$1:$1048576,MATCH($A$164,'Paste Calib Data'!$A:$A,0)+(ROW()-ROW($A$164)),COLUMN())</f>
        <v>1200</v>
      </c>
      <c r="B170" s="10">
        <f>INDEX('Paste Calib Data'!$1:$1048576,MATCH($A$164,'Paste Calib Data'!$A:$A,0)+(ROW()-ROW($A$164)),COLUMN())</f>
        <v>0</v>
      </c>
      <c r="C170" s="10">
        <f>INDEX('Paste Calib Data'!$1:$1048576,MATCH($A$164,'Paste Calib Data'!$A:$A,0)+(ROW()-ROW($A$164)),COLUMN())</f>
        <v>0</v>
      </c>
      <c r="D170" s="10">
        <f>INDEX('Paste Calib Data'!$1:$1048576,MATCH($A$164,'Paste Calib Data'!$A:$A,0)+(ROW()-ROW($A$164)),COLUMN())</f>
        <v>0</v>
      </c>
      <c r="E170" s="10">
        <f>INDEX('Paste Calib Data'!$1:$1048576,MATCH($A$164,'Paste Calib Data'!$A:$A,0)+(ROW()-ROW($A$164)),COLUMN())</f>
        <v>0</v>
      </c>
      <c r="F170" s="10">
        <f>INDEX('Paste Calib Data'!$1:$1048576,MATCH($A$164,'Paste Calib Data'!$A:$A,0)+(ROW()-ROW($A$164)),COLUMN())</f>
        <v>0</v>
      </c>
      <c r="G170" s="10">
        <f>INDEX('Paste Calib Data'!$1:$1048576,MATCH($A$164,'Paste Calib Data'!$A:$A,0)+(ROW()-ROW($A$164)),COLUMN())</f>
        <v>0</v>
      </c>
      <c r="H170" s="10">
        <f>INDEX('Paste Calib Data'!$1:$1048576,MATCH($A$164,'Paste Calib Data'!$A:$A,0)+(ROW()-ROW($A$164)),COLUMN())</f>
        <v>0</v>
      </c>
      <c r="I170" s="10">
        <f>INDEX('Paste Calib Data'!$1:$1048576,MATCH($A$164,'Paste Calib Data'!$A:$A,0)+(ROW()-ROW($A$164)),COLUMN())</f>
        <v>0</v>
      </c>
      <c r="J170" s="10">
        <f>INDEX('Paste Calib Data'!$1:$1048576,MATCH($A$164,'Paste Calib Data'!$A:$A,0)+(ROW()-ROW($A$164)),COLUMN())</f>
        <v>0</v>
      </c>
      <c r="K170" s="10">
        <f>INDEX('Paste Calib Data'!$1:$1048576,MATCH($A$164,'Paste Calib Data'!$A:$A,0)+(ROW()-ROW($A$164)),COLUMN())</f>
        <v>0</v>
      </c>
      <c r="L170" s="11">
        <f>INDEX('Paste Calib Data'!$1:$1048576,MATCH($A$164,'Paste Calib Data'!$A:$A,0)+(ROW()-ROW($A$164)),COLUMN())</f>
        <v>0</v>
      </c>
      <c r="M170" s="21">
        <f t="shared" si="84"/>
        <v>0</v>
      </c>
    </row>
    <row r="171" spans="1:13" x14ac:dyDescent="0.25">
      <c r="A171" s="7">
        <f>INDEX('Paste Calib Data'!$1:$1048576,MATCH($A$164,'Paste Calib Data'!$A:$A,0)+(ROW()-ROW($A$164)),COLUMN())</f>
        <v>1400</v>
      </c>
      <c r="B171" s="10">
        <f>INDEX('Paste Calib Data'!$1:$1048576,MATCH($A$164,'Paste Calib Data'!$A:$A,0)+(ROW()-ROW($A$164)),COLUMN())</f>
        <v>0</v>
      </c>
      <c r="C171" s="10">
        <f>INDEX('Paste Calib Data'!$1:$1048576,MATCH($A$164,'Paste Calib Data'!$A:$A,0)+(ROW()-ROW($A$164)),COLUMN())</f>
        <v>0</v>
      </c>
      <c r="D171" s="10">
        <f>INDEX('Paste Calib Data'!$1:$1048576,MATCH($A$164,'Paste Calib Data'!$A:$A,0)+(ROW()-ROW($A$164)),COLUMN())</f>
        <v>0</v>
      </c>
      <c r="E171" s="10">
        <f>INDEX('Paste Calib Data'!$1:$1048576,MATCH($A$164,'Paste Calib Data'!$A:$A,0)+(ROW()-ROW($A$164)),COLUMN())</f>
        <v>0</v>
      </c>
      <c r="F171" s="10">
        <f>INDEX('Paste Calib Data'!$1:$1048576,MATCH($A$164,'Paste Calib Data'!$A:$A,0)+(ROW()-ROW($A$164)),COLUMN())</f>
        <v>0</v>
      </c>
      <c r="G171" s="10">
        <f>INDEX('Paste Calib Data'!$1:$1048576,MATCH($A$164,'Paste Calib Data'!$A:$A,0)+(ROW()-ROW($A$164)),COLUMN())</f>
        <v>0</v>
      </c>
      <c r="H171" s="10">
        <f>INDEX('Paste Calib Data'!$1:$1048576,MATCH($A$164,'Paste Calib Data'!$A:$A,0)+(ROW()-ROW($A$164)),COLUMN())</f>
        <v>0</v>
      </c>
      <c r="I171" s="10">
        <f>INDEX('Paste Calib Data'!$1:$1048576,MATCH($A$164,'Paste Calib Data'!$A:$A,0)+(ROW()-ROW($A$164)),COLUMN())</f>
        <v>0</v>
      </c>
      <c r="J171" s="10">
        <f>INDEX('Paste Calib Data'!$1:$1048576,MATCH($A$164,'Paste Calib Data'!$A:$A,0)+(ROW()-ROW($A$164)),COLUMN())</f>
        <v>0</v>
      </c>
      <c r="K171" s="10">
        <f>INDEX('Paste Calib Data'!$1:$1048576,MATCH($A$164,'Paste Calib Data'!$A:$A,0)+(ROW()-ROW($A$164)),COLUMN())</f>
        <v>0</v>
      </c>
      <c r="L171" s="11">
        <f>INDEX('Paste Calib Data'!$1:$1048576,MATCH($A$164,'Paste Calib Data'!$A:$A,0)+(ROW()-ROW($A$164)),COLUMN())</f>
        <v>0</v>
      </c>
      <c r="M171" s="21">
        <f t="shared" si="84"/>
        <v>0</v>
      </c>
    </row>
    <row r="172" spans="1:13" x14ac:dyDescent="0.25">
      <c r="A172" s="7">
        <f>INDEX('Paste Calib Data'!$1:$1048576,MATCH($A$164,'Paste Calib Data'!$A:$A,0)+(ROW()-ROW($A$164)),COLUMN())</f>
        <v>1600</v>
      </c>
      <c r="B172" s="10">
        <f>INDEX('Paste Calib Data'!$1:$1048576,MATCH($A$164,'Paste Calib Data'!$A:$A,0)+(ROW()-ROW($A$164)),COLUMN())</f>
        <v>0</v>
      </c>
      <c r="C172" s="10">
        <f>INDEX('Paste Calib Data'!$1:$1048576,MATCH($A$164,'Paste Calib Data'!$A:$A,0)+(ROW()-ROW($A$164)),COLUMN())</f>
        <v>0</v>
      </c>
      <c r="D172" s="10">
        <f>INDEX('Paste Calib Data'!$1:$1048576,MATCH($A$164,'Paste Calib Data'!$A:$A,0)+(ROW()-ROW($A$164)),COLUMN())</f>
        <v>0</v>
      </c>
      <c r="E172" s="10">
        <f>INDEX('Paste Calib Data'!$1:$1048576,MATCH($A$164,'Paste Calib Data'!$A:$A,0)+(ROW()-ROW($A$164)),COLUMN())</f>
        <v>0</v>
      </c>
      <c r="F172" s="10">
        <f>INDEX('Paste Calib Data'!$1:$1048576,MATCH($A$164,'Paste Calib Data'!$A:$A,0)+(ROW()-ROW($A$164)),COLUMN())</f>
        <v>0</v>
      </c>
      <c r="G172" s="10">
        <f>INDEX('Paste Calib Data'!$1:$1048576,MATCH($A$164,'Paste Calib Data'!$A:$A,0)+(ROW()-ROW($A$164)),COLUMN())</f>
        <v>0</v>
      </c>
      <c r="H172" s="10">
        <f>INDEX('Paste Calib Data'!$1:$1048576,MATCH($A$164,'Paste Calib Data'!$A:$A,0)+(ROW()-ROW($A$164)),COLUMN())</f>
        <v>0</v>
      </c>
      <c r="I172" s="10">
        <f>INDEX('Paste Calib Data'!$1:$1048576,MATCH($A$164,'Paste Calib Data'!$A:$A,0)+(ROW()-ROW($A$164)),COLUMN())</f>
        <v>0</v>
      </c>
      <c r="J172" s="10">
        <f>INDEX('Paste Calib Data'!$1:$1048576,MATCH($A$164,'Paste Calib Data'!$A:$A,0)+(ROW()-ROW($A$164)),COLUMN())</f>
        <v>0</v>
      </c>
      <c r="K172" s="10">
        <f>INDEX('Paste Calib Data'!$1:$1048576,MATCH($A$164,'Paste Calib Data'!$A:$A,0)+(ROW()-ROW($A$164)),COLUMN())</f>
        <v>0</v>
      </c>
      <c r="L172" s="11">
        <f>INDEX('Paste Calib Data'!$1:$1048576,MATCH($A$164,'Paste Calib Data'!$A:$A,0)+(ROW()-ROW($A$164)),COLUMN())</f>
        <v>0</v>
      </c>
      <c r="M172" s="21">
        <f t="shared" si="84"/>
        <v>0</v>
      </c>
    </row>
    <row r="173" spans="1:13" x14ac:dyDescent="0.25">
      <c r="A173" s="7">
        <f>INDEX('Paste Calib Data'!$1:$1048576,MATCH($A$164,'Paste Calib Data'!$A:$A,0)+(ROW()-ROW($A$164)),COLUMN())</f>
        <v>1800</v>
      </c>
      <c r="B173" s="10">
        <f>INDEX('Paste Calib Data'!$1:$1048576,MATCH($A$164,'Paste Calib Data'!$A:$A,0)+(ROW()-ROW($A$164)),COLUMN())</f>
        <v>0</v>
      </c>
      <c r="C173" s="10">
        <f>INDEX('Paste Calib Data'!$1:$1048576,MATCH($A$164,'Paste Calib Data'!$A:$A,0)+(ROW()-ROW($A$164)),COLUMN())</f>
        <v>0</v>
      </c>
      <c r="D173" s="10">
        <f>INDEX('Paste Calib Data'!$1:$1048576,MATCH($A$164,'Paste Calib Data'!$A:$A,0)+(ROW()-ROW($A$164)),COLUMN())</f>
        <v>0</v>
      </c>
      <c r="E173" s="10">
        <f>INDEX('Paste Calib Data'!$1:$1048576,MATCH($A$164,'Paste Calib Data'!$A:$A,0)+(ROW()-ROW($A$164)),COLUMN())</f>
        <v>0</v>
      </c>
      <c r="F173" s="10">
        <f>INDEX('Paste Calib Data'!$1:$1048576,MATCH($A$164,'Paste Calib Data'!$A:$A,0)+(ROW()-ROW($A$164)),COLUMN())</f>
        <v>0</v>
      </c>
      <c r="G173" s="10">
        <f>INDEX('Paste Calib Data'!$1:$1048576,MATCH($A$164,'Paste Calib Data'!$A:$A,0)+(ROW()-ROW($A$164)),COLUMN())</f>
        <v>0</v>
      </c>
      <c r="H173" s="10">
        <f>INDEX('Paste Calib Data'!$1:$1048576,MATCH($A$164,'Paste Calib Data'!$A:$A,0)+(ROW()-ROW($A$164)),COLUMN())</f>
        <v>0</v>
      </c>
      <c r="I173" s="10">
        <f>INDEX('Paste Calib Data'!$1:$1048576,MATCH($A$164,'Paste Calib Data'!$A:$A,0)+(ROW()-ROW($A$164)),COLUMN())</f>
        <v>0</v>
      </c>
      <c r="J173" s="10">
        <f>INDEX('Paste Calib Data'!$1:$1048576,MATCH($A$164,'Paste Calib Data'!$A:$A,0)+(ROW()-ROW($A$164)),COLUMN())</f>
        <v>0</v>
      </c>
      <c r="K173" s="10">
        <f>INDEX('Paste Calib Data'!$1:$1048576,MATCH($A$164,'Paste Calib Data'!$A:$A,0)+(ROW()-ROW($A$164)),COLUMN())</f>
        <v>0</v>
      </c>
      <c r="L173" s="11">
        <f>INDEX('Paste Calib Data'!$1:$1048576,MATCH($A$164,'Paste Calib Data'!$A:$A,0)+(ROW()-ROW($A$164)),COLUMN())</f>
        <v>0</v>
      </c>
      <c r="M173" s="21">
        <f t="shared" si="84"/>
        <v>0</v>
      </c>
    </row>
    <row r="174" spans="1:13" x14ac:dyDescent="0.25">
      <c r="A174" s="7">
        <f>INDEX('Paste Calib Data'!$1:$1048576,MATCH($A$164,'Paste Calib Data'!$A:$A,0)+(ROW()-ROW($A$164)),COLUMN())</f>
        <v>2000</v>
      </c>
      <c r="B174" s="10">
        <f>INDEX('Paste Calib Data'!$1:$1048576,MATCH($A$164,'Paste Calib Data'!$A:$A,0)+(ROW()-ROW($A$164)),COLUMN())</f>
        <v>0</v>
      </c>
      <c r="C174" s="10">
        <f>INDEX('Paste Calib Data'!$1:$1048576,MATCH($A$164,'Paste Calib Data'!$A:$A,0)+(ROW()-ROW($A$164)),COLUMN())</f>
        <v>0</v>
      </c>
      <c r="D174" s="10">
        <f>INDEX('Paste Calib Data'!$1:$1048576,MATCH($A$164,'Paste Calib Data'!$A:$A,0)+(ROW()-ROW($A$164)),COLUMN())</f>
        <v>0</v>
      </c>
      <c r="E174" s="10">
        <f>INDEX('Paste Calib Data'!$1:$1048576,MATCH($A$164,'Paste Calib Data'!$A:$A,0)+(ROW()-ROW($A$164)),COLUMN())</f>
        <v>0</v>
      </c>
      <c r="F174" s="10">
        <f>INDEX('Paste Calib Data'!$1:$1048576,MATCH($A$164,'Paste Calib Data'!$A:$A,0)+(ROW()-ROW($A$164)),COLUMN())</f>
        <v>0</v>
      </c>
      <c r="G174" s="10">
        <f>INDEX('Paste Calib Data'!$1:$1048576,MATCH($A$164,'Paste Calib Data'!$A:$A,0)+(ROW()-ROW($A$164)),COLUMN())</f>
        <v>0</v>
      </c>
      <c r="H174" s="10">
        <f>INDEX('Paste Calib Data'!$1:$1048576,MATCH($A$164,'Paste Calib Data'!$A:$A,0)+(ROW()-ROW($A$164)),COLUMN())</f>
        <v>0</v>
      </c>
      <c r="I174" s="10">
        <f>INDEX('Paste Calib Data'!$1:$1048576,MATCH($A$164,'Paste Calib Data'!$A:$A,0)+(ROW()-ROW($A$164)),COLUMN())</f>
        <v>0</v>
      </c>
      <c r="J174" s="10">
        <f>INDEX('Paste Calib Data'!$1:$1048576,MATCH($A$164,'Paste Calib Data'!$A:$A,0)+(ROW()-ROW($A$164)),COLUMN())</f>
        <v>0</v>
      </c>
      <c r="K174" s="10">
        <f>INDEX('Paste Calib Data'!$1:$1048576,MATCH($A$164,'Paste Calib Data'!$A:$A,0)+(ROW()-ROW($A$164)),COLUMN())</f>
        <v>0</v>
      </c>
      <c r="L174" s="11">
        <f>INDEX('Paste Calib Data'!$1:$1048576,MATCH($A$164,'Paste Calib Data'!$A:$A,0)+(ROW()-ROW($A$164)),COLUMN())</f>
        <v>0</v>
      </c>
      <c r="M174" s="21">
        <f t="shared" si="84"/>
        <v>0</v>
      </c>
    </row>
    <row r="175" spans="1:13" x14ac:dyDescent="0.25">
      <c r="A175" s="7">
        <f>INDEX('Paste Calib Data'!$1:$1048576,MATCH($A$164,'Paste Calib Data'!$A:$A,0)+(ROW()-ROW($A$164)),COLUMN())</f>
        <v>2200</v>
      </c>
      <c r="B175" s="10">
        <f>INDEX('Paste Calib Data'!$1:$1048576,MATCH($A$164,'Paste Calib Data'!$A:$A,0)+(ROW()-ROW($A$164)),COLUMN())</f>
        <v>0</v>
      </c>
      <c r="C175" s="10">
        <f>INDEX('Paste Calib Data'!$1:$1048576,MATCH($A$164,'Paste Calib Data'!$A:$A,0)+(ROW()-ROW($A$164)),COLUMN())</f>
        <v>0</v>
      </c>
      <c r="D175" s="10">
        <f>INDEX('Paste Calib Data'!$1:$1048576,MATCH($A$164,'Paste Calib Data'!$A:$A,0)+(ROW()-ROW($A$164)),COLUMN())</f>
        <v>0</v>
      </c>
      <c r="E175" s="10">
        <f>INDEX('Paste Calib Data'!$1:$1048576,MATCH($A$164,'Paste Calib Data'!$A:$A,0)+(ROW()-ROW($A$164)),COLUMN())</f>
        <v>0</v>
      </c>
      <c r="F175" s="10">
        <f>INDEX('Paste Calib Data'!$1:$1048576,MATCH($A$164,'Paste Calib Data'!$A:$A,0)+(ROW()-ROW($A$164)),COLUMN())</f>
        <v>0</v>
      </c>
      <c r="G175" s="10">
        <f>INDEX('Paste Calib Data'!$1:$1048576,MATCH($A$164,'Paste Calib Data'!$A:$A,0)+(ROW()-ROW($A$164)),COLUMN())</f>
        <v>0</v>
      </c>
      <c r="H175" s="10">
        <f>INDEX('Paste Calib Data'!$1:$1048576,MATCH($A$164,'Paste Calib Data'!$A:$A,0)+(ROW()-ROW($A$164)),COLUMN())</f>
        <v>0</v>
      </c>
      <c r="I175" s="10">
        <f>INDEX('Paste Calib Data'!$1:$1048576,MATCH($A$164,'Paste Calib Data'!$A:$A,0)+(ROW()-ROW($A$164)),COLUMN())</f>
        <v>0</v>
      </c>
      <c r="J175" s="10">
        <f>INDEX('Paste Calib Data'!$1:$1048576,MATCH($A$164,'Paste Calib Data'!$A:$A,0)+(ROW()-ROW($A$164)),COLUMN())</f>
        <v>0</v>
      </c>
      <c r="K175" s="10">
        <f>INDEX('Paste Calib Data'!$1:$1048576,MATCH($A$164,'Paste Calib Data'!$A:$A,0)+(ROW()-ROW($A$164)),COLUMN())</f>
        <v>0</v>
      </c>
      <c r="L175" s="11">
        <f>INDEX('Paste Calib Data'!$1:$1048576,MATCH($A$164,'Paste Calib Data'!$A:$A,0)+(ROW()-ROW($A$164)),COLUMN())</f>
        <v>0</v>
      </c>
      <c r="M175" s="21">
        <f t="shared" si="84"/>
        <v>0</v>
      </c>
    </row>
    <row r="176" spans="1:13" x14ac:dyDescent="0.25">
      <c r="A176" s="7">
        <f>INDEX('Paste Calib Data'!$1:$1048576,MATCH($A$164,'Paste Calib Data'!$A:$A,0)+(ROW()-ROW($A$164)),COLUMN())</f>
        <v>2400</v>
      </c>
      <c r="B176" s="10">
        <f>INDEX('Paste Calib Data'!$1:$1048576,MATCH($A$164,'Paste Calib Data'!$A:$A,0)+(ROW()-ROW($A$164)),COLUMN())</f>
        <v>0</v>
      </c>
      <c r="C176" s="10">
        <f>INDEX('Paste Calib Data'!$1:$1048576,MATCH($A$164,'Paste Calib Data'!$A:$A,0)+(ROW()-ROW($A$164)),COLUMN())</f>
        <v>0</v>
      </c>
      <c r="D176" s="10">
        <f>INDEX('Paste Calib Data'!$1:$1048576,MATCH($A$164,'Paste Calib Data'!$A:$A,0)+(ROW()-ROW($A$164)),COLUMN())</f>
        <v>0</v>
      </c>
      <c r="E176" s="10">
        <f>INDEX('Paste Calib Data'!$1:$1048576,MATCH($A$164,'Paste Calib Data'!$A:$A,0)+(ROW()-ROW($A$164)),COLUMN())</f>
        <v>0</v>
      </c>
      <c r="F176" s="10">
        <f>INDEX('Paste Calib Data'!$1:$1048576,MATCH($A$164,'Paste Calib Data'!$A:$A,0)+(ROW()-ROW($A$164)),COLUMN())</f>
        <v>0</v>
      </c>
      <c r="G176" s="10">
        <f>INDEX('Paste Calib Data'!$1:$1048576,MATCH($A$164,'Paste Calib Data'!$A:$A,0)+(ROW()-ROW($A$164)),COLUMN())</f>
        <v>0</v>
      </c>
      <c r="H176" s="10">
        <f>INDEX('Paste Calib Data'!$1:$1048576,MATCH($A$164,'Paste Calib Data'!$A:$A,0)+(ROW()-ROW($A$164)),COLUMN())</f>
        <v>0</v>
      </c>
      <c r="I176" s="10">
        <f>INDEX('Paste Calib Data'!$1:$1048576,MATCH($A$164,'Paste Calib Data'!$A:$A,0)+(ROW()-ROW($A$164)),COLUMN())</f>
        <v>0</v>
      </c>
      <c r="J176" s="10">
        <f>INDEX('Paste Calib Data'!$1:$1048576,MATCH($A$164,'Paste Calib Data'!$A:$A,0)+(ROW()-ROW($A$164)),COLUMN())</f>
        <v>0</v>
      </c>
      <c r="K176" s="10">
        <f>INDEX('Paste Calib Data'!$1:$1048576,MATCH($A$164,'Paste Calib Data'!$A:$A,0)+(ROW()-ROW($A$164)),COLUMN())</f>
        <v>0</v>
      </c>
      <c r="L176" s="11">
        <f>INDEX('Paste Calib Data'!$1:$1048576,MATCH($A$164,'Paste Calib Data'!$A:$A,0)+(ROW()-ROW($A$164)),COLUMN())</f>
        <v>0</v>
      </c>
      <c r="M176" s="21">
        <f t="shared" si="84"/>
        <v>0</v>
      </c>
    </row>
    <row r="177" spans="1:13" x14ac:dyDescent="0.25">
      <c r="A177" s="7">
        <f>INDEX('Paste Calib Data'!$1:$1048576,MATCH($A$164,'Paste Calib Data'!$A:$A,0)+(ROW()-ROW($A$164)),COLUMN())</f>
        <v>2600</v>
      </c>
      <c r="B177" s="10">
        <f>INDEX('Paste Calib Data'!$1:$1048576,MATCH($A$164,'Paste Calib Data'!$A:$A,0)+(ROW()-ROW($A$164)),COLUMN())</f>
        <v>0</v>
      </c>
      <c r="C177" s="10">
        <f>INDEX('Paste Calib Data'!$1:$1048576,MATCH($A$164,'Paste Calib Data'!$A:$A,0)+(ROW()-ROW($A$164)),COLUMN())</f>
        <v>0</v>
      </c>
      <c r="D177" s="10">
        <f>INDEX('Paste Calib Data'!$1:$1048576,MATCH($A$164,'Paste Calib Data'!$A:$A,0)+(ROW()-ROW($A$164)),COLUMN())</f>
        <v>0</v>
      </c>
      <c r="E177" s="10">
        <f>INDEX('Paste Calib Data'!$1:$1048576,MATCH($A$164,'Paste Calib Data'!$A:$A,0)+(ROW()-ROW($A$164)),COLUMN())</f>
        <v>0</v>
      </c>
      <c r="F177" s="10">
        <f>INDEX('Paste Calib Data'!$1:$1048576,MATCH($A$164,'Paste Calib Data'!$A:$A,0)+(ROW()-ROW($A$164)),COLUMN())</f>
        <v>0</v>
      </c>
      <c r="G177" s="10">
        <f>INDEX('Paste Calib Data'!$1:$1048576,MATCH($A$164,'Paste Calib Data'!$A:$A,0)+(ROW()-ROW($A$164)),COLUMN())</f>
        <v>0</v>
      </c>
      <c r="H177" s="10">
        <f>INDEX('Paste Calib Data'!$1:$1048576,MATCH($A$164,'Paste Calib Data'!$A:$A,0)+(ROW()-ROW($A$164)),COLUMN())</f>
        <v>0</v>
      </c>
      <c r="I177" s="10">
        <f>INDEX('Paste Calib Data'!$1:$1048576,MATCH($A$164,'Paste Calib Data'!$A:$A,0)+(ROW()-ROW($A$164)),COLUMN())</f>
        <v>0</v>
      </c>
      <c r="J177" s="10">
        <f>INDEX('Paste Calib Data'!$1:$1048576,MATCH($A$164,'Paste Calib Data'!$A:$A,0)+(ROW()-ROW($A$164)),COLUMN())</f>
        <v>0</v>
      </c>
      <c r="K177" s="10">
        <f>INDEX('Paste Calib Data'!$1:$1048576,MATCH($A$164,'Paste Calib Data'!$A:$A,0)+(ROW()-ROW($A$164)),COLUMN())</f>
        <v>0</v>
      </c>
      <c r="L177" s="11">
        <f>INDEX('Paste Calib Data'!$1:$1048576,MATCH($A$164,'Paste Calib Data'!$A:$A,0)+(ROW()-ROW($A$164)),COLUMN())</f>
        <v>0</v>
      </c>
      <c r="M177" s="21">
        <f t="shared" si="84"/>
        <v>0</v>
      </c>
    </row>
    <row r="178" spans="1:13" x14ac:dyDescent="0.25">
      <c r="A178" s="7">
        <f>INDEX('Paste Calib Data'!$1:$1048576,MATCH($A$164,'Paste Calib Data'!$A:$A,0)+(ROW()-ROW($A$164)),COLUMN())</f>
        <v>2800</v>
      </c>
      <c r="B178" s="10">
        <f>INDEX('Paste Calib Data'!$1:$1048576,MATCH($A$164,'Paste Calib Data'!$A:$A,0)+(ROW()-ROW($A$164)),COLUMN())</f>
        <v>0</v>
      </c>
      <c r="C178" s="10">
        <f>INDEX('Paste Calib Data'!$1:$1048576,MATCH($A$164,'Paste Calib Data'!$A:$A,0)+(ROW()-ROW($A$164)),COLUMN())</f>
        <v>0</v>
      </c>
      <c r="D178" s="10">
        <f>INDEX('Paste Calib Data'!$1:$1048576,MATCH($A$164,'Paste Calib Data'!$A:$A,0)+(ROW()-ROW($A$164)),COLUMN())</f>
        <v>0</v>
      </c>
      <c r="E178" s="10">
        <f>INDEX('Paste Calib Data'!$1:$1048576,MATCH($A$164,'Paste Calib Data'!$A:$A,0)+(ROW()-ROW($A$164)),COLUMN())</f>
        <v>0</v>
      </c>
      <c r="F178" s="10">
        <f>INDEX('Paste Calib Data'!$1:$1048576,MATCH($A$164,'Paste Calib Data'!$A:$A,0)+(ROW()-ROW($A$164)),COLUMN())</f>
        <v>0</v>
      </c>
      <c r="G178" s="10">
        <f>INDEX('Paste Calib Data'!$1:$1048576,MATCH($A$164,'Paste Calib Data'!$A:$A,0)+(ROW()-ROW($A$164)),COLUMN())</f>
        <v>0</v>
      </c>
      <c r="H178" s="10">
        <f>INDEX('Paste Calib Data'!$1:$1048576,MATCH($A$164,'Paste Calib Data'!$A:$A,0)+(ROW()-ROW($A$164)),COLUMN())</f>
        <v>0</v>
      </c>
      <c r="I178" s="10">
        <f>INDEX('Paste Calib Data'!$1:$1048576,MATCH($A$164,'Paste Calib Data'!$A:$A,0)+(ROW()-ROW($A$164)),COLUMN())</f>
        <v>0</v>
      </c>
      <c r="J178" s="10">
        <f>INDEX('Paste Calib Data'!$1:$1048576,MATCH($A$164,'Paste Calib Data'!$A:$A,0)+(ROW()-ROW($A$164)),COLUMN())</f>
        <v>0</v>
      </c>
      <c r="K178" s="10">
        <f>INDEX('Paste Calib Data'!$1:$1048576,MATCH($A$164,'Paste Calib Data'!$A:$A,0)+(ROW()-ROW($A$164)),COLUMN())</f>
        <v>0</v>
      </c>
      <c r="L178" s="11">
        <f>INDEX('Paste Calib Data'!$1:$1048576,MATCH($A$164,'Paste Calib Data'!$A:$A,0)+(ROW()-ROW($A$164)),COLUMN())</f>
        <v>0</v>
      </c>
      <c r="M178" s="21">
        <f t="shared" si="84"/>
        <v>0</v>
      </c>
    </row>
    <row r="179" spans="1:13" x14ac:dyDescent="0.25">
      <c r="A179" s="12">
        <f>INDEX('Paste Calib Data'!$1:$1048576,MATCH($A$164,'Paste Calib Data'!$A:$A,0)+(ROW()-ROW($A$164)),COLUMN())</f>
        <v>3000</v>
      </c>
      <c r="B179" s="13">
        <f>INDEX('Paste Calib Data'!$1:$1048576,MATCH($A$164,'Paste Calib Data'!$A:$A,0)+(ROW()-ROW($A$164)),COLUMN())</f>
        <v>0</v>
      </c>
      <c r="C179" s="13">
        <f>INDEX('Paste Calib Data'!$1:$1048576,MATCH($A$164,'Paste Calib Data'!$A:$A,0)+(ROW()-ROW($A$164)),COLUMN())</f>
        <v>0</v>
      </c>
      <c r="D179" s="13">
        <f>INDEX('Paste Calib Data'!$1:$1048576,MATCH($A$164,'Paste Calib Data'!$A:$A,0)+(ROW()-ROW($A$164)),COLUMN())</f>
        <v>0</v>
      </c>
      <c r="E179" s="13">
        <f>INDEX('Paste Calib Data'!$1:$1048576,MATCH($A$164,'Paste Calib Data'!$A:$A,0)+(ROW()-ROW($A$164)),COLUMN())</f>
        <v>0</v>
      </c>
      <c r="F179" s="13">
        <f>INDEX('Paste Calib Data'!$1:$1048576,MATCH($A$164,'Paste Calib Data'!$A:$A,0)+(ROW()-ROW($A$164)),COLUMN())</f>
        <v>0</v>
      </c>
      <c r="G179" s="13">
        <f>INDEX('Paste Calib Data'!$1:$1048576,MATCH($A$164,'Paste Calib Data'!$A:$A,0)+(ROW()-ROW($A$164)),COLUMN())</f>
        <v>0</v>
      </c>
      <c r="H179" s="13">
        <f>INDEX('Paste Calib Data'!$1:$1048576,MATCH($A$164,'Paste Calib Data'!$A:$A,0)+(ROW()-ROW($A$164)),COLUMN())</f>
        <v>0</v>
      </c>
      <c r="I179" s="13">
        <f>INDEX('Paste Calib Data'!$1:$1048576,MATCH($A$164,'Paste Calib Data'!$A:$A,0)+(ROW()-ROW($A$164)),COLUMN())</f>
        <v>0</v>
      </c>
      <c r="J179" s="13">
        <f>INDEX('Paste Calib Data'!$1:$1048576,MATCH($A$164,'Paste Calib Data'!$A:$A,0)+(ROW()-ROW($A$164)),COLUMN())</f>
        <v>0</v>
      </c>
      <c r="K179" s="13">
        <f>INDEX('Paste Calib Data'!$1:$1048576,MATCH($A$164,'Paste Calib Data'!$A:$A,0)+(ROW()-ROW($A$164)),COLUMN())</f>
        <v>0</v>
      </c>
      <c r="L179" s="14">
        <f>INDEX('Paste Calib Data'!$1:$1048576,MATCH($A$164,'Paste Calib Data'!$A:$A,0)+(ROW()-ROW($A$164)),COLUMN())</f>
        <v>0</v>
      </c>
      <c r="M179" s="21">
        <f>L179</f>
        <v>0</v>
      </c>
    </row>
    <row r="180" spans="1:13" x14ac:dyDescent="0.25">
      <c r="A180" s="20">
        <f>A179+1</f>
        <v>3001</v>
      </c>
      <c r="B180" s="21">
        <f>B179</f>
        <v>0</v>
      </c>
      <c r="C180" s="21">
        <f t="shared" ref="C180" si="85">C179</f>
        <v>0</v>
      </c>
      <c r="D180" s="21">
        <f t="shared" ref="D180" si="86">D179</f>
        <v>0</v>
      </c>
      <c r="E180" s="21">
        <f t="shared" ref="E180" si="87">E179</f>
        <v>0</v>
      </c>
      <c r="F180" s="21">
        <f t="shared" ref="F180" si="88">F179</f>
        <v>0</v>
      </c>
      <c r="G180" s="21">
        <f t="shared" ref="G180" si="89">G179</f>
        <v>0</v>
      </c>
      <c r="H180" s="21">
        <f t="shared" ref="H180" si="90">H179</f>
        <v>0</v>
      </c>
      <c r="I180" s="21">
        <f t="shared" ref="I180" si="91">I179</f>
        <v>0</v>
      </c>
      <c r="J180" s="21">
        <f t="shared" ref="J180" si="92">J179</f>
        <v>0</v>
      </c>
      <c r="K180" s="21">
        <f t="shared" ref="K180" si="93">K179</f>
        <v>0</v>
      </c>
      <c r="L180" s="21">
        <f t="shared" ref="L180" si="94">L179</f>
        <v>0</v>
      </c>
      <c r="M180" s="21">
        <f t="shared" ref="M180" si="95">M179</f>
        <v>0</v>
      </c>
    </row>
    <row r="182" spans="1:13" x14ac:dyDescent="0.25">
      <c r="A182" s="6" t="s">
        <v>163</v>
      </c>
      <c r="B182" s="71" t="str">
        <f>INDEX('Paste Calib Data'!$1:$1048576,MATCH($A$182,'Paste Calib Data'!$A:$A,0)+(ROW()-ROW($A$182)),COLUMN())</f>
        <v>Post Injection Pulse</v>
      </c>
      <c r="C182" s="71"/>
      <c r="D182" s="71"/>
      <c r="E182" s="71"/>
      <c r="F182" s="71"/>
      <c r="G182" s="71"/>
      <c r="H182" s="71"/>
      <c r="I182" s="71"/>
      <c r="J182" s="72"/>
    </row>
    <row r="183" spans="1:13" x14ac:dyDescent="0.25">
      <c r="A183" s="7"/>
      <c r="B183" s="8" t="str">
        <f>INDEX('Paste Calib Data'!$1:$1048576,MATCH($A$182,'Paste Calib Data'!$A:$A,0)+(ROW()-ROW($A$182)),COLUMN())</f>
        <v>Fuel Pressure .</v>
      </c>
      <c r="C183" s="8"/>
      <c r="D183" s="8"/>
      <c r="E183" s="8"/>
      <c r="F183" s="8"/>
      <c r="G183" s="8"/>
      <c r="H183" s="8"/>
      <c r="I183" s="8"/>
      <c r="J183" s="9"/>
    </row>
    <row r="184" spans="1:13" x14ac:dyDescent="0.25">
      <c r="A184" s="7" t="str">
        <f>INDEX('Paste Calib Data'!$1:$1048576,MATCH($A$182,'Paste Calib Data'!$A:$A,0)+(ROW()-ROW($A$182)),COLUMN())</f>
        <v>mm3</v>
      </c>
      <c r="B184" s="8">
        <f>INDEX('Paste Calib Data'!$1:$1048576,MATCH($A$182,'Paste Calib Data'!$A:$A,0)+(ROW()-ROW($A$182)),COLUMN())</f>
        <v>9</v>
      </c>
      <c r="C184" s="8">
        <f>INDEX('Paste Calib Data'!$1:$1048576,MATCH($A$182,'Paste Calib Data'!$A:$A,0)+(ROW()-ROW($A$182)),COLUMN())</f>
        <v>15</v>
      </c>
      <c r="D184" s="8">
        <f>INDEX('Paste Calib Data'!$1:$1048576,MATCH($A$182,'Paste Calib Data'!$A:$A,0)+(ROW()-ROW($A$182)),COLUMN())</f>
        <v>20</v>
      </c>
      <c r="E184" s="8">
        <f>INDEX('Paste Calib Data'!$1:$1048576,MATCH($A$182,'Paste Calib Data'!$A:$A,0)+(ROW()-ROW($A$182)),COLUMN())</f>
        <v>25</v>
      </c>
      <c r="F184" s="8">
        <f>INDEX('Paste Calib Data'!$1:$1048576,MATCH($A$182,'Paste Calib Data'!$A:$A,0)+(ROW()-ROW($A$182)),COLUMN())</f>
        <v>30</v>
      </c>
      <c r="G184" s="8">
        <f>INDEX('Paste Calib Data'!$1:$1048576,MATCH($A$182,'Paste Calib Data'!$A:$A,0)+(ROW()-ROW($A$182)),COLUMN())</f>
        <v>40</v>
      </c>
      <c r="H184" s="8">
        <f>INDEX('Paste Calib Data'!$1:$1048576,MATCH($A$182,'Paste Calib Data'!$A:$A,0)+(ROW()-ROW($A$182)),COLUMN())</f>
        <v>50</v>
      </c>
      <c r="I184" s="8">
        <f>INDEX('Paste Calib Data'!$1:$1048576,MATCH($A$182,'Paste Calib Data'!$A:$A,0)+(ROW()-ROW($A$182)),COLUMN())</f>
        <v>100</v>
      </c>
      <c r="J184" s="9">
        <f>INDEX('Paste Calib Data'!$1:$1048576,MATCH($A$182,'Paste Calib Data'!$A:$A,0)+(ROW()-ROW($A$182)),COLUMN())</f>
        <v>160</v>
      </c>
      <c r="K184" s="22">
        <f>J184+1</f>
        <v>161</v>
      </c>
    </row>
    <row r="185" spans="1:13" x14ac:dyDescent="0.25">
      <c r="A185" s="7">
        <f>INDEX('Paste Calib Data'!$1:$1048576,MATCH($A$182,'Paste Calib Data'!$A:$A,0)+(ROW()-ROW($A$182)),COLUMN())</f>
        <v>0</v>
      </c>
      <c r="B185" s="15">
        <f>INDEX('Paste Calib Data'!$1:$1048576,MATCH($A$182,'Paste Calib Data'!$A:$A,0)+(ROW()-ROW($A$182)),COLUMN())</f>
        <v>0</v>
      </c>
      <c r="C185" s="15">
        <f>INDEX('Paste Calib Data'!$1:$1048576,MATCH($A$182,'Paste Calib Data'!$A:$A,0)+(ROW()-ROW($A$182)),COLUMN())</f>
        <v>0</v>
      </c>
      <c r="D185" s="15">
        <f>INDEX('Paste Calib Data'!$1:$1048576,MATCH($A$182,'Paste Calib Data'!$A:$A,0)+(ROW()-ROW($A$182)),COLUMN())</f>
        <v>0</v>
      </c>
      <c r="E185" s="15">
        <f>INDEX('Paste Calib Data'!$1:$1048576,MATCH($A$182,'Paste Calib Data'!$A:$A,0)+(ROW()-ROW($A$182)),COLUMN())</f>
        <v>0</v>
      </c>
      <c r="F185" s="15">
        <f>INDEX('Paste Calib Data'!$1:$1048576,MATCH($A$182,'Paste Calib Data'!$A:$A,0)+(ROW()-ROW($A$182)),COLUMN())</f>
        <v>0</v>
      </c>
      <c r="G185" s="15">
        <f>INDEX('Paste Calib Data'!$1:$1048576,MATCH($A$182,'Paste Calib Data'!$A:$A,0)+(ROW()-ROW($A$182)),COLUMN())</f>
        <v>0</v>
      </c>
      <c r="H185" s="15">
        <f>INDEX('Paste Calib Data'!$1:$1048576,MATCH($A$182,'Paste Calib Data'!$A:$A,0)+(ROW()-ROW($A$182)),COLUMN())</f>
        <v>0</v>
      </c>
      <c r="I185" s="15">
        <f>INDEX('Paste Calib Data'!$1:$1048576,MATCH($A$182,'Paste Calib Data'!$A:$A,0)+(ROW()-ROW($A$182)),COLUMN())</f>
        <v>0</v>
      </c>
      <c r="J185" s="16">
        <f>INDEX('Paste Calib Data'!$1:$1048576,MATCH($A$182,'Paste Calib Data'!$A:$A,0)+(ROW()-ROW($A$182)),COLUMN())</f>
        <v>0</v>
      </c>
      <c r="K185" s="22">
        <f t="shared" ref="K185:K195" si="96">J185</f>
        <v>0</v>
      </c>
    </row>
    <row r="186" spans="1:13" x14ac:dyDescent="0.25">
      <c r="A186" s="7">
        <f>INDEX('Paste Calib Data'!$1:$1048576,MATCH($A$182,'Paste Calib Data'!$A:$A,0)+(ROW()-ROW($A$182)),COLUMN())</f>
        <v>1</v>
      </c>
      <c r="B186" s="15">
        <f>INDEX('Paste Calib Data'!$1:$1048576,MATCH($A$182,'Paste Calib Data'!$A:$A,0)+(ROW()-ROW($A$182)),COLUMN())</f>
        <v>0</v>
      </c>
      <c r="C186" s="15">
        <f>INDEX('Paste Calib Data'!$1:$1048576,MATCH($A$182,'Paste Calib Data'!$A:$A,0)+(ROW()-ROW($A$182)),COLUMN())</f>
        <v>590</v>
      </c>
      <c r="D186" s="15">
        <f>INDEX('Paste Calib Data'!$1:$1048576,MATCH($A$182,'Paste Calib Data'!$A:$A,0)+(ROW()-ROW($A$182)),COLUMN())</f>
        <v>407.2</v>
      </c>
      <c r="E186" s="15">
        <f>INDEX('Paste Calib Data'!$1:$1048576,MATCH($A$182,'Paste Calib Data'!$A:$A,0)+(ROW()-ROW($A$182)),COLUMN())</f>
        <v>287.2</v>
      </c>
      <c r="F186" s="15">
        <f>INDEX('Paste Calib Data'!$1:$1048576,MATCH($A$182,'Paste Calib Data'!$A:$A,0)+(ROW()-ROW($A$182)),COLUMN())</f>
        <v>259.2</v>
      </c>
      <c r="G186" s="15">
        <f>INDEX('Paste Calib Data'!$1:$1048576,MATCH($A$182,'Paste Calib Data'!$A:$A,0)+(ROW()-ROW($A$182)),COLUMN())</f>
        <v>160</v>
      </c>
      <c r="H186" s="15">
        <f>INDEX('Paste Calib Data'!$1:$1048576,MATCH($A$182,'Paste Calib Data'!$A:$A,0)+(ROW()-ROW($A$182)),COLUMN())</f>
        <v>160</v>
      </c>
      <c r="I186" s="15">
        <f>INDEX('Paste Calib Data'!$1:$1048576,MATCH($A$182,'Paste Calib Data'!$A:$A,0)+(ROW()-ROW($A$182)),COLUMN())</f>
        <v>160</v>
      </c>
      <c r="J186" s="16">
        <f>INDEX('Paste Calib Data'!$1:$1048576,MATCH($A$182,'Paste Calib Data'!$A:$A,0)+(ROW()-ROW($A$182)),COLUMN())</f>
        <v>160</v>
      </c>
      <c r="K186" s="22">
        <f t="shared" si="96"/>
        <v>160</v>
      </c>
    </row>
    <row r="187" spans="1:13" x14ac:dyDescent="0.25">
      <c r="A187" s="7">
        <f>INDEX('Paste Calib Data'!$1:$1048576,MATCH($A$182,'Paste Calib Data'!$A:$A,0)+(ROW()-ROW($A$182)),COLUMN())</f>
        <v>2</v>
      </c>
      <c r="B187" s="15">
        <f>INDEX('Paste Calib Data'!$1:$1048576,MATCH($A$182,'Paste Calib Data'!$A:$A,0)+(ROW()-ROW($A$182)),COLUMN())</f>
        <v>0</v>
      </c>
      <c r="C187" s="15">
        <f>INDEX('Paste Calib Data'!$1:$1048576,MATCH($A$182,'Paste Calib Data'!$A:$A,0)+(ROW()-ROW($A$182)),COLUMN())</f>
        <v>784</v>
      </c>
      <c r="D187" s="15">
        <f>INDEX('Paste Calib Data'!$1:$1048576,MATCH($A$182,'Paste Calib Data'!$A:$A,0)+(ROW()-ROW($A$182)),COLUMN())</f>
        <v>513.20000000000005</v>
      </c>
      <c r="E187" s="15">
        <f>INDEX('Paste Calib Data'!$1:$1048576,MATCH($A$182,'Paste Calib Data'!$A:$A,0)+(ROW()-ROW($A$182)),COLUMN())</f>
        <v>378</v>
      </c>
      <c r="F187" s="15">
        <f>INDEX('Paste Calib Data'!$1:$1048576,MATCH($A$182,'Paste Calib Data'!$A:$A,0)+(ROW()-ROW($A$182)),COLUMN())</f>
        <v>333.2</v>
      </c>
      <c r="G187" s="15">
        <f>INDEX('Paste Calib Data'!$1:$1048576,MATCH($A$182,'Paste Calib Data'!$A:$A,0)+(ROW()-ROW($A$182)),COLUMN())</f>
        <v>264</v>
      </c>
      <c r="H187" s="15">
        <f>INDEX('Paste Calib Data'!$1:$1048576,MATCH($A$182,'Paste Calib Data'!$A:$A,0)+(ROW()-ROW($A$182)),COLUMN())</f>
        <v>213.2</v>
      </c>
      <c r="I187" s="15">
        <f>INDEX('Paste Calib Data'!$1:$1048576,MATCH($A$182,'Paste Calib Data'!$A:$A,0)+(ROW()-ROW($A$182)),COLUMN())</f>
        <v>160</v>
      </c>
      <c r="J187" s="16">
        <f>INDEX('Paste Calib Data'!$1:$1048576,MATCH($A$182,'Paste Calib Data'!$A:$A,0)+(ROW()-ROW($A$182)),COLUMN())</f>
        <v>160</v>
      </c>
      <c r="K187" s="22">
        <f t="shared" si="96"/>
        <v>160</v>
      </c>
    </row>
    <row r="188" spans="1:13" x14ac:dyDescent="0.25">
      <c r="A188" s="7">
        <f>INDEX('Paste Calib Data'!$1:$1048576,MATCH($A$182,'Paste Calib Data'!$A:$A,0)+(ROW()-ROW($A$182)),COLUMN())</f>
        <v>5</v>
      </c>
      <c r="B188" s="15">
        <f>INDEX('Paste Calib Data'!$1:$1048576,MATCH($A$182,'Paste Calib Data'!$A:$A,0)+(ROW()-ROW($A$182)),COLUMN())</f>
        <v>0</v>
      </c>
      <c r="C188" s="15">
        <f>INDEX('Paste Calib Data'!$1:$1048576,MATCH($A$182,'Paste Calib Data'!$A:$A,0)+(ROW()-ROW($A$182)),COLUMN())</f>
        <v>1092</v>
      </c>
      <c r="D188" s="15">
        <f>INDEX('Paste Calib Data'!$1:$1048576,MATCH($A$182,'Paste Calib Data'!$A:$A,0)+(ROW()-ROW($A$182)),COLUMN())</f>
        <v>732</v>
      </c>
      <c r="E188" s="15">
        <f>INDEX('Paste Calib Data'!$1:$1048576,MATCH($A$182,'Paste Calib Data'!$A:$A,0)+(ROW()-ROW($A$182)),COLUMN())</f>
        <v>581.20000000000005</v>
      </c>
      <c r="F188" s="15">
        <f>INDEX('Paste Calib Data'!$1:$1048576,MATCH($A$182,'Paste Calib Data'!$A:$A,0)+(ROW()-ROW($A$182)),COLUMN())</f>
        <v>482</v>
      </c>
      <c r="G188" s="15">
        <f>INDEX('Paste Calib Data'!$1:$1048576,MATCH($A$182,'Paste Calib Data'!$A:$A,0)+(ROW()-ROW($A$182)),COLUMN())</f>
        <v>373.2</v>
      </c>
      <c r="H188" s="15">
        <f>INDEX('Paste Calib Data'!$1:$1048576,MATCH($A$182,'Paste Calib Data'!$A:$A,0)+(ROW()-ROW($A$182)),COLUMN())</f>
        <v>312</v>
      </c>
      <c r="I188" s="15">
        <f>INDEX('Paste Calib Data'!$1:$1048576,MATCH($A$182,'Paste Calib Data'!$A:$A,0)+(ROW()-ROW($A$182)),COLUMN())</f>
        <v>227.2</v>
      </c>
      <c r="J188" s="16">
        <f>INDEX('Paste Calib Data'!$1:$1048576,MATCH($A$182,'Paste Calib Data'!$A:$A,0)+(ROW()-ROW($A$182)),COLUMN())</f>
        <v>213.2</v>
      </c>
      <c r="K188" s="22">
        <f t="shared" si="96"/>
        <v>213.2</v>
      </c>
    </row>
    <row r="189" spans="1:13" x14ac:dyDescent="0.25">
      <c r="A189" s="7">
        <f>INDEX('Paste Calib Data'!$1:$1048576,MATCH($A$182,'Paste Calib Data'!$A:$A,0)+(ROW()-ROW($A$182)),COLUMN())</f>
        <v>8</v>
      </c>
      <c r="B189" s="15">
        <f>INDEX('Paste Calib Data'!$1:$1048576,MATCH($A$182,'Paste Calib Data'!$A:$A,0)+(ROW()-ROW($A$182)),COLUMN())</f>
        <v>0</v>
      </c>
      <c r="C189" s="15">
        <f>INDEX('Paste Calib Data'!$1:$1048576,MATCH($A$182,'Paste Calib Data'!$A:$A,0)+(ROW()-ROW($A$182)),COLUMN())</f>
        <v>1289.2</v>
      </c>
      <c r="D189" s="15">
        <f>INDEX('Paste Calib Data'!$1:$1048576,MATCH($A$182,'Paste Calib Data'!$A:$A,0)+(ROW()-ROW($A$182)),COLUMN())</f>
        <v>883.2</v>
      </c>
      <c r="E189" s="15">
        <f>INDEX('Paste Calib Data'!$1:$1048576,MATCH($A$182,'Paste Calib Data'!$A:$A,0)+(ROW()-ROW($A$182)),COLUMN())</f>
        <v>704</v>
      </c>
      <c r="F189" s="15">
        <f>INDEX('Paste Calib Data'!$1:$1048576,MATCH($A$182,'Paste Calib Data'!$A:$A,0)+(ROW()-ROW($A$182)),COLUMN())</f>
        <v>595.20000000000005</v>
      </c>
      <c r="G189" s="15">
        <f>INDEX('Paste Calib Data'!$1:$1048576,MATCH($A$182,'Paste Calib Data'!$A:$A,0)+(ROW()-ROW($A$182)),COLUMN())</f>
        <v>457.2</v>
      </c>
      <c r="H189" s="15">
        <f>INDEX('Paste Calib Data'!$1:$1048576,MATCH($A$182,'Paste Calib Data'!$A:$A,0)+(ROW()-ROW($A$182)),COLUMN())</f>
        <v>383.2</v>
      </c>
      <c r="I189" s="15">
        <f>INDEX('Paste Calib Data'!$1:$1048576,MATCH($A$182,'Paste Calib Data'!$A:$A,0)+(ROW()-ROW($A$182)),COLUMN())</f>
        <v>261.2</v>
      </c>
      <c r="J189" s="16">
        <f>INDEX('Paste Calib Data'!$1:$1048576,MATCH($A$182,'Paste Calib Data'!$A:$A,0)+(ROW()-ROW($A$182)),COLUMN())</f>
        <v>231.2</v>
      </c>
      <c r="K189" s="22">
        <f t="shared" si="96"/>
        <v>231.2</v>
      </c>
    </row>
    <row r="190" spans="1:13" x14ac:dyDescent="0.25">
      <c r="A190" s="7">
        <f>INDEX('Paste Calib Data'!$1:$1048576,MATCH($A$182,'Paste Calib Data'!$A:$A,0)+(ROW()-ROW($A$182)),COLUMN())</f>
        <v>12</v>
      </c>
      <c r="B190" s="15">
        <f>INDEX('Paste Calib Data'!$1:$1048576,MATCH($A$182,'Paste Calib Data'!$A:$A,0)+(ROW()-ROW($A$182)),COLUMN())</f>
        <v>0</v>
      </c>
      <c r="C190" s="15">
        <f>INDEX('Paste Calib Data'!$1:$1048576,MATCH($A$182,'Paste Calib Data'!$A:$A,0)+(ROW()-ROW($A$182)),COLUMN())</f>
        <v>1496</v>
      </c>
      <c r="D190" s="15">
        <f>INDEX('Paste Calib Data'!$1:$1048576,MATCH($A$182,'Paste Calib Data'!$A:$A,0)+(ROW()-ROW($A$182)),COLUMN())</f>
        <v>1050</v>
      </c>
      <c r="E190" s="15">
        <f>INDEX('Paste Calib Data'!$1:$1048576,MATCH($A$182,'Paste Calib Data'!$A:$A,0)+(ROW()-ROW($A$182)),COLUMN())</f>
        <v>837.2</v>
      </c>
      <c r="F190" s="15">
        <f>INDEX('Paste Calib Data'!$1:$1048576,MATCH($A$182,'Paste Calib Data'!$A:$A,0)+(ROW()-ROW($A$182)),COLUMN())</f>
        <v>712</v>
      </c>
      <c r="G190" s="15">
        <f>INDEX('Paste Calib Data'!$1:$1048576,MATCH($A$182,'Paste Calib Data'!$A:$A,0)+(ROW()-ROW($A$182)),COLUMN())</f>
        <v>560</v>
      </c>
      <c r="H190" s="15">
        <f>INDEX('Paste Calib Data'!$1:$1048576,MATCH($A$182,'Paste Calib Data'!$A:$A,0)+(ROW()-ROW($A$182)),COLUMN())</f>
        <v>460</v>
      </c>
      <c r="I190" s="15">
        <f>INDEX('Paste Calib Data'!$1:$1048576,MATCH($A$182,'Paste Calib Data'!$A:$A,0)+(ROW()-ROW($A$182)),COLUMN())</f>
        <v>315.2</v>
      </c>
      <c r="J190" s="16">
        <f>INDEX('Paste Calib Data'!$1:$1048576,MATCH($A$182,'Paste Calib Data'!$A:$A,0)+(ROW()-ROW($A$182)),COLUMN())</f>
        <v>258</v>
      </c>
      <c r="K190" s="22">
        <f t="shared" si="96"/>
        <v>258</v>
      </c>
    </row>
    <row r="191" spans="1:13" x14ac:dyDescent="0.25">
      <c r="A191" s="7">
        <f>INDEX('Paste Calib Data'!$1:$1048576,MATCH($A$182,'Paste Calib Data'!$A:$A,0)+(ROW()-ROW($A$182)),COLUMN())</f>
        <v>15</v>
      </c>
      <c r="B191" s="15">
        <f>INDEX('Paste Calib Data'!$1:$1048576,MATCH($A$182,'Paste Calib Data'!$A:$A,0)+(ROW()-ROW($A$182)),COLUMN())</f>
        <v>0</v>
      </c>
      <c r="C191" s="15">
        <f>INDEX('Paste Calib Data'!$1:$1048576,MATCH($A$182,'Paste Calib Data'!$A:$A,0)+(ROW()-ROW($A$182)),COLUMN())</f>
        <v>1615.2</v>
      </c>
      <c r="D191" s="15">
        <f>INDEX('Paste Calib Data'!$1:$1048576,MATCH($A$182,'Paste Calib Data'!$A:$A,0)+(ROW()-ROW($A$182)),COLUMN())</f>
        <v>1159.2</v>
      </c>
      <c r="E191" s="15">
        <f>INDEX('Paste Calib Data'!$1:$1048576,MATCH($A$182,'Paste Calib Data'!$A:$A,0)+(ROW()-ROW($A$182)),COLUMN())</f>
        <v>929.2</v>
      </c>
      <c r="F191" s="15">
        <f>INDEX('Paste Calib Data'!$1:$1048576,MATCH($A$182,'Paste Calib Data'!$A:$A,0)+(ROW()-ROW($A$182)),COLUMN())</f>
        <v>790</v>
      </c>
      <c r="G191" s="15">
        <f>INDEX('Paste Calib Data'!$1:$1048576,MATCH($A$182,'Paste Calib Data'!$A:$A,0)+(ROW()-ROW($A$182)),COLUMN())</f>
        <v>621.20000000000005</v>
      </c>
      <c r="H191" s="15">
        <f>INDEX('Paste Calib Data'!$1:$1048576,MATCH($A$182,'Paste Calib Data'!$A:$A,0)+(ROW()-ROW($A$182)),COLUMN())</f>
        <v>526</v>
      </c>
      <c r="I191" s="15">
        <f>INDEX('Paste Calib Data'!$1:$1048576,MATCH($A$182,'Paste Calib Data'!$A:$A,0)+(ROW()-ROW($A$182)),COLUMN())</f>
        <v>348</v>
      </c>
      <c r="J191" s="16">
        <f>INDEX('Paste Calib Data'!$1:$1048576,MATCH($A$182,'Paste Calib Data'!$A:$A,0)+(ROW()-ROW($A$182)),COLUMN())</f>
        <v>280</v>
      </c>
      <c r="K191" s="22">
        <f t="shared" si="96"/>
        <v>280</v>
      </c>
    </row>
    <row r="192" spans="1:13" x14ac:dyDescent="0.25">
      <c r="A192" s="7">
        <f>INDEX('Paste Calib Data'!$1:$1048576,MATCH($A$182,'Paste Calib Data'!$A:$A,0)+(ROW()-ROW($A$182)),COLUMN())</f>
        <v>20</v>
      </c>
      <c r="B192" s="15">
        <f>INDEX('Paste Calib Data'!$1:$1048576,MATCH($A$182,'Paste Calib Data'!$A:$A,0)+(ROW()-ROW($A$182)),COLUMN())</f>
        <v>0</v>
      </c>
      <c r="C192" s="15">
        <f>INDEX('Paste Calib Data'!$1:$1048576,MATCH($A$182,'Paste Calib Data'!$A:$A,0)+(ROW()-ROW($A$182)),COLUMN())</f>
        <v>1819.2</v>
      </c>
      <c r="D192" s="15">
        <f>INDEX('Paste Calib Data'!$1:$1048576,MATCH($A$182,'Paste Calib Data'!$A:$A,0)+(ROW()-ROW($A$182)),COLUMN())</f>
        <v>1323.2</v>
      </c>
      <c r="E192" s="15">
        <f>INDEX('Paste Calib Data'!$1:$1048576,MATCH($A$182,'Paste Calib Data'!$A:$A,0)+(ROW()-ROW($A$182)),COLUMN())</f>
        <v>1063.2</v>
      </c>
      <c r="F192" s="15">
        <f>INDEX('Paste Calib Data'!$1:$1048576,MATCH($A$182,'Paste Calib Data'!$A:$A,0)+(ROW()-ROW($A$182)),COLUMN())</f>
        <v>911.2</v>
      </c>
      <c r="G192" s="15">
        <f>INDEX('Paste Calib Data'!$1:$1048576,MATCH($A$182,'Paste Calib Data'!$A:$A,0)+(ROW()-ROW($A$182)),COLUMN())</f>
        <v>720</v>
      </c>
      <c r="H192" s="15">
        <f>INDEX('Paste Calib Data'!$1:$1048576,MATCH($A$182,'Paste Calib Data'!$A:$A,0)+(ROW()-ROW($A$182)),COLUMN())</f>
        <v>604</v>
      </c>
      <c r="I192" s="15">
        <f>INDEX('Paste Calib Data'!$1:$1048576,MATCH($A$182,'Paste Calib Data'!$A:$A,0)+(ROW()-ROW($A$182)),COLUMN())</f>
        <v>381.2</v>
      </c>
      <c r="J192" s="16">
        <f>INDEX('Paste Calib Data'!$1:$1048576,MATCH($A$182,'Paste Calib Data'!$A:$A,0)+(ROW()-ROW($A$182)),COLUMN())</f>
        <v>329.2</v>
      </c>
      <c r="K192" s="22">
        <f t="shared" si="96"/>
        <v>329.2</v>
      </c>
    </row>
    <row r="193" spans="1:11" x14ac:dyDescent="0.25">
      <c r="A193" s="7">
        <f>INDEX('Paste Calib Data'!$1:$1048576,MATCH($A$182,'Paste Calib Data'!$A:$A,0)+(ROW()-ROW($A$182)),COLUMN())</f>
        <v>25</v>
      </c>
      <c r="B193" s="15">
        <f>INDEX('Paste Calib Data'!$1:$1048576,MATCH($A$182,'Paste Calib Data'!$A:$A,0)+(ROW()-ROW($A$182)),COLUMN())</f>
        <v>0</v>
      </c>
      <c r="C193" s="15">
        <f>INDEX('Paste Calib Data'!$1:$1048576,MATCH($A$182,'Paste Calib Data'!$A:$A,0)+(ROW()-ROW($A$182)),COLUMN())</f>
        <v>2038</v>
      </c>
      <c r="D193" s="15">
        <f>INDEX('Paste Calib Data'!$1:$1048576,MATCH($A$182,'Paste Calib Data'!$A:$A,0)+(ROW()-ROW($A$182)),COLUMN())</f>
        <v>1477.2</v>
      </c>
      <c r="E193" s="15">
        <f>INDEX('Paste Calib Data'!$1:$1048576,MATCH($A$182,'Paste Calib Data'!$A:$A,0)+(ROW()-ROW($A$182)),COLUMN())</f>
        <v>1195.2</v>
      </c>
      <c r="F193" s="15">
        <f>INDEX('Paste Calib Data'!$1:$1048576,MATCH($A$182,'Paste Calib Data'!$A:$A,0)+(ROW()-ROW($A$182)),COLUMN())</f>
        <v>1023.2</v>
      </c>
      <c r="G193" s="15">
        <f>INDEX('Paste Calib Data'!$1:$1048576,MATCH($A$182,'Paste Calib Data'!$A:$A,0)+(ROW()-ROW($A$182)),COLUMN())</f>
        <v>817.2</v>
      </c>
      <c r="H193" s="15">
        <f>INDEX('Paste Calib Data'!$1:$1048576,MATCH($A$182,'Paste Calib Data'!$A:$A,0)+(ROW()-ROW($A$182)),COLUMN())</f>
        <v>690</v>
      </c>
      <c r="I193" s="15">
        <f>INDEX('Paste Calib Data'!$1:$1048576,MATCH($A$182,'Paste Calib Data'!$A:$A,0)+(ROW()-ROW($A$182)),COLUMN())</f>
        <v>424</v>
      </c>
      <c r="J193" s="16">
        <f>INDEX('Paste Calib Data'!$1:$1048576,MATCH($A$182,'Paste Calib Data'!$A:$A,0)+(ROW()-ROW($A$182)),COLUMN())</f>
        <v>364</v>
      </c>
      <c r="K193" s="22">
        <f t="shared" si="96"/>
        <v>364</v>
      </c>
    </row>
    <row r="194" spans="1:11" x14ac:dyDescent="0.25">
      <c r="A194" s="7">
        <f>INDEX('Paste Calib Data'!$1:$1048576,MATCH($A$182,'Paste Calib Data'!$A:$A,0)+(ROW()-ROW($A$182)),COLUMN())</f>
        <v>30</v>
      </c>
      <c r="B194" s="15">
        <f>INDEX('Paste Calib Data'!$1:$1048576,MATCH($A$182,'Paste Calib Data'!$A:$A,0)+(ROW()-ROW($A$182)),COLUMN())</f>
        <v>0</v>
      </c>
      <c r="C194" s="15">
        <f>INDEX('Paste Calib Data'!$1:$1048576,MATCH($A$182,'Paste Calib Data'!$A:$A,0)+(ROW()-ROW($A$182)),COLUMN())</f>
        <v>2244</v>
      </c>
      <c r="D194" s="15">
        <f>INDEX('Paste Calib Data'!$1:$1048576,MATCH($A$182,'Paste Calib Data'!$A:$A,0)+(ROW()-ROW($A$182)),COLUMN())</f>
        <v>1646</v>
      </c>
      <c r="E194" s="15">
        <f>INDEX('Paste Calib Data'!$1:$1048576,MATCH($A$182,'Paste Calib Data'!$A:$A,0)+(ROW()-ROW($A$182)),COLUMN())</f>
        <v>1359.2</v>
      </c>
      <c r="F194" s="15">
        <f>INDEX('Paste Calib Data'!$1:$1048576,MATCH($A$182,'Paste Calib Data'!$A:$A,0)+(ROW()-ROW($A$182)),COLUMN())</f>
        <v>1165.2</v>
      </c>
      <c r="G194" s="15">
        <f>INDEX('Paste Calib Data'!$1:$1048576,MATCH($A$182,'Paste Calib Data'!$A:$A,0)+(ROW()-ROW($A$182)),COLUMN())</f>
        <v>935.2</v>
      </c>
      <c r="H194" s="15">
        <f>INDEX('Paste Calib Data'!$1:$1048576,MATCH($A$182,'Paste Calib Data'!$A:$A,0)+(ROW()-ROW($A$182)),COLUMN())</f>
        <v>775.2</v>
      </c>
      <c r="I194" s="15">
        <f>INDEX('Paste Calib Data'!$1:$1048576,MATCH($A$182,'Paste Calib Data'!$A:$A,0)+(ROW()-ROW($A$182)),COLUMN())</f>
        <v>486</v>
      </c>
      <c r="J194" s="16">
        <f>INDEX('Paste Calib Data'!$1:$1048576,MATCH($A$182,'Paste Calib Data'!$A:$A,0)+(ROW()-ROW($A$182)),COLUMN())</f>
        <v>386</v>
      </c>
      <c r="K194" s="22">
        <f t="shared" si="96"/>
        <v>386</v>
      </c>
    </row>
    <row r="195" spans="1:11" x14ac:dyDescent="0.25">
      <c r="A195" s="12">
        <f>INDEX('Paste Calib Data'!$1:$1048576,MATCH($A$182,'Paste Calib Data'!$A:$A,0)+(ROW()-ROW($A$182)),COLUMN())</f>
        <v>45</v>
      </c>
      <c r="B195" s="17">
        <f>INDEX('Paste Calib Data'!$1:$1048576,MATCH($A$182,'Paste Calib Data'!$A:$A,0)+(ROW()-ROW($A$182)),COLUMN())</f>
        <v>0</v>
      </c>
      <c r="C195" s="17">
        <f>INDEX('Paste Calib Data'!$1:$1048576,MATCH($A$182,'Paste Calib Data'!$A:$A,0)+(ROW()-ROW($A$182)),COLUMN())</f>
        <v>2937.2</v>
      </c>
      <c r="D195" s="17">
        <f>INDEX('Paste Calib Data'!$1:$1048576,MATCH($A$182,'Paste Calib Data'!$A:$A,0)+(ROW()-ROW($A$182)),COLUMN())</f>
        <v>2314</v>
      </c>
      <c r="E195" s="17">
        <f>INDEX('Paste Calib Data'!$1:$1048576,MATCH($A$182,'Paste Calib Data'!$A:$A,0)+(ROW()-ROW($A$182)),COLUMN())</f>
        <v>1954</v>
      </c>
      <c r="F195" s="17">
        <f>INDEX('Paste Calib Data'!$1:$1048576,MATCH($A$182,'Paste Calib Data'!$A:$A,0)+(ROW()-ROW($A$182)),COLUMN())</f>
        <v>1728</v>
      </c>
      <c r="G195" s="17">
        <f>INDEX('Paste Calib Data'!$1:$1048576,MATCH($A$182,'Paste Calib Data'!$A:$A,0)+(ROW()-ROW($A$182)),COLUMN())</f>
        <v>1420</v>
      </c>
      <c r="H195" s="17">
        <f>INDEX('Paste Calib Data'!$1:$1048576,MATCH($A$182,'Paste Calib Data'!$A:$A,0)+(ROW()-ROW($A$182)),COLUMN())</f>
        <v>1226</v>
      </c>
      <c r="I195" s="17">
        <f>INDEX('Paste Calib Data'!$1:$1048576,MATCH($A$182,'Paste Calib Data'!$A:$A,0)+(ROW()-ROW($A$182)),COLUMN())</f>
        <v>737.2</v>
      </c>
      <c r="J195" s="18">
        <f>INDEX('Paste Calib Data'!$1:$1048576,MATCH($A$182,'Paste Calib Data'!$A:$A,0)+(ROW()-ROW($A$182)),COLUMN())</f>
        <v>481.2</v>
      </c>
      <c r="K195" s="22">
        <f t="shared" si="96"/>
        <v>481.2</v>
      </c>
    </row>
    <row r="196" spans="1:11" x14ac:dyDescent="0.25">
      <c r="A196" s="20">
        <f>A195+1</f>
        <v>46</v>
      </c>
      <c r="B196" s="22">
        <f>B195</f>
        <v>0</v>
      </c>
      <c r="C196" s="22">
        <f t="shared" ref="C196" si="97">C195</f>
        <v>2937.2</v>
      </c>
      <c r="D196" s="22">
        <f t="shared" ref="D196" si="98">D195</f>
        <v>2314</v>
      </c>
      <c r="E196" s="22">
        <f t="shared" ref="E196" si="99">E195</f>
        <v>1954</v>
      </c>
      <c r="F196" s="22">
        <f t="shared" ref="F196" si="100">F195</f>
        <v>1728</v>
      </c>
      <c r="G196" s="22">
        <f t="shared" ref="G196" si="101">G195</f>
        <v>1420</v>
      </c>
      <c r="H196" s="22">
        <f t="shared" ref="H196" si="102">H195</f>
        <v>1226</v>
      </c>
      <c r="I196" s="22">
        <f t="shared" ref="I196" si="103">I195</f>
        <v>737.2</v>
      </c>
      <c r="J196" s="22">
        <f t="shared" ref="J196" si="104">J195</f>
        <v>481.2</v>
      </c>
      <c r="K196" s="22">
        <f t="shared" ref="K196" si="105">K195</f>
        <v>481.2</v>
      </c>
    </row>
    <row r="197" spans="1:11" x14ac:dyDescent="0.25">
      <c r="A197" s="33"/>
    </row>
    <row r="198" spans="1:11" x14ac:dyDescent="0.25">
      <c r="A198" s="6" t="s">
        <v>175</v>
      </c>
      <c r="B198" s="71" t="str">
        <f>INDEX('Paste Calib Data'!$1:$1048576,MATCH($A$198,'Paste Calib Data'!$A:$A,0)+(ROW()-ROW($A$198)),COLUMN())</f>
        <v>Fuel Limiter, Barometric, Table 2</v>
      </c>
      <c r="C198" s="71"/>
      <c r="D198" s="71"/>
      <c r="E198" s="71"/>
      <c r="F198" s="71"/>
      <c r="G198" s="72"/>
    </row>
    <row r="199" spans="1:11" x14ac:dyDescent="0.25">
      <c r="A199" s="7"/>
      <c r="B199" s="8" t="str">
        <f>INDEX('Paste Calib Data'!$1:$1048576,MATCH($A$198,'Paste Calib Data'!$A:$A,0)+(ROW()-ROW($A$198)),COLUMN())</f>
        <v>PSI</v>
      </c>
      <c r="C199" s="8"/>
      <c r="D199" s="8"/>
      <c r="E199" s="8"/>
      <c r="F199" s="8"/>
      <c r="G199" s="9"/>
    </row>
    <row r="200" spans="1:11" x14ac:dyDescent="0.25">
      <c r="A200" s="7" t="str">
        <f>INDEX('Paste Calib Data'!$1:$1048576,MATCH($A$198,'Paste Calib Data'!$A:$A,0)+(ROW()-ROW($A$198)),COLUMN())</f>
        <v>RPM</v>
      </c>
      <c r="B200" s="8">
        <f>INDEX('Paste Calib Data'!$1:$1048576,MATCH($A$198,'Paste Calib Data'!$A:$A,0)+(ROW()-ROW($A$198)),COLUMN())</f>
        <v>0</v>
      </c>
      <c r="C200" s="8">
        <f>INDEX('Paste Calib Data'!$1:$1048576,MATCH($A$198,'Paste Calib Data'!$A:$A,0)+(ROW()-ROW($A$198)),COLUMN())</f>
        <v>9.3000000000000007</v>
      </c>
      <c r="D200" s="8">
        <f>INDEX('Paste Calib Data'!$1:$1048576,MATCH($A$198,'Paste Calib Data'!$A:$A,0)+(ROW()-ROW($A$198)),COLUMN())</f>
        <v>10.5</v>
      </c>
      <c r="E200" s="8">
        <f>INDEX('Paste Calib Data'!$1:$1048576,MATCH($A$198,'Paste Calib Data'!$A:$A,0)+(ROW()-ROW($A$198)),COLUMN())</f>
        <v>11.8</v>
      </c>
      <c r="F200" s="8">
        <f>INDEX('Paste Calib Data'!$1:$1048576,MATCH($A$198,'Paste Calib Data'!$A:$A,0)+(ROW()-ROW($A$198)),COLUMN())</f>
        <v>13.2</v>
      </c>
      <c r="G200" s="9">
        <f>INDEX('Paste Calib Data'!$1:$1048576,MATCH($A$198,'Paste Calib Data'!$A:$A,0)+(ROW()-ROW($A$198)),COLUMN())</f>
        <v>14.5</v>
      </c>
      <c r="H200" s="20">
        <f>G200+1</f>
        <v>15.5</v>
      </c>
    </row>
    <row r="201" spans="1:11" x14ac:dyDescent="0.25">
      <c r="A201" s="7">
        <f>INDEX('Paste Calib Data'!$1:$1048576,MATCH($A$198,'Paste Calib Data'!$A:$A,0)+(ROW()-ROW($A$198)),COLUMN())</f>
        <v>600</v>
      </c>
      <c r="B201" s="10">
        <f>INDEX('Paste Calib Data'!$1:$1048576,MATCH($A$198,'Paste Calib Data'!$A:$A,0)+(ROW()-ROW($A$198)),COLUMN())</f>
        <v>144.97282899999999</v>
      </c>
      <c r="C201" s="10">
        <f>INDEX('Paste Calib Data'!$1:$1048576,MATCH($A$198,'Paste Calib Data'!$A:$A,0)+(ROW()-ROW($A$198)),COLUMN())</f>
        <v>144.97282899999999</v>
      </c>
      <c r="D201" s="10">
        <f>INDEX('Paste Calib Data'!$1:$1048576,MATCH($A$198,'Paste Calib Data'!$A:$A,0)+(ROW()-ROW($A$198)),COLUMN())</f>
        <v>144.97282899999999</v>
      </c>
      <c r="E201" s="10">
        <f>INDEX('Paste Calib Data'!$1:$1048576,MATCH($A$198,'Paste Calib Data'!$A:$A,0)+(ROW()-ROW($A$198)),COLUMN())</f>
        <v>144.97282899999999</v>
      </c>
      <c r="F201" s="10">
        <f>INDEX('Paste Calib Data'!$1:$1048576,MATCH($A$198,'Paste Calib Data'!$A:$A,0)+(ROW()-ROW($A$198)),COLUMN())</f>
        <v>144.97282899999999</v>
      </c>
      <c r="G201" s="11">
        <f>INDEX('Paste Calib Data'!$1:$1048576,MATCH($A$198,'Paste Calib Data'!$A:$A,0)+(ROW()-ROW($A$198)),COLUMN())</f>
        <v>144.97282899999999</v>
      </c>
      <c r="H201" s="21">
        <f>G201</f>
        <v>144.97282899999999</v>
      </c>
    </row>
    <row r="202" spans="1:11" x14ac:dyDescent="0.25">
      <c r="A202" s="7">
        <f>INDEX('Paste Calib Data'!$1:$1048576,MATCH($A$198,'Paste Calib Data'!$A:$A,0)+(ROW()-ROW($A$198)),COLUMN())</f>
        <v>650</v>
      </c>
      <c r="B202" s="10">
        <f>INDEX('Paste Calib Data'!$1:$1048576,MATCH($A$198,'Paste Calib Data'!$A:$A,0)+(ROW()-ROW($A$198)),COLUMN())</f>
        <v>144.97282899999999</v>
      </c>
      <c r="C202" s="10">
        <f>INDEX('Paste Calib Data'!$1:$1048576,MATCH($A$198,'Paste Calib Data'!$A:$A,0)+(ROW()-ROW($A$198)),COLUMN())</f>
        <v>144.97282899999999</v>
      </c>
      <c r="D202" s="10">
        <f>INDEX('Paste Calib Data'!$1:$1048576,MATCH($A$198,'Paste Calib Data'!$A:$A,0)+(ROW()-ROW($A$198)),COLUMN())</f>
        <v>144.97282899999999</v>
      </c>
      <c r="E202" s="10">
        <f>INDEX('Paste Calib Data'!$1:$1048576,MATCH($A$198,'Paste Calib Data'!$A:$A,0)+(ROW()-ROW($A$198)),COLUMN())</f>
        <v>144.97282899999999</v>
      </c>
      <c r="F202" s="10">
        <f>INDEX('Paste Calib Data'!$1:$1048576,MATCH($A$198,'Paste Calib Data'!$A:$A,0)+(ROW()-ROW($A$198)),COLUMN())</f>
        <v>144.97282899999999</v>
      </c>
      <c r="G202" s="11">
        <f>INDEX('Paste Calib Data'!$1:$1048576,MATCH($A$198,'Paste Calib Data'!$A:$A,0)+(ROW()-ROW($A$198)),COLUMN())</f>
        <v>144.97282899999999</v>
      </c>
      <c r="H202" s="21">
        <f t="shared" ref="H202:H221" si="106">G202</f>
        <v>144.97282899999999</v>
      </c>
    </row>
    <row r="203" spans="1:11" x14ac:dyDescent="0.25">
      <c r="A203" s="7">
        <f>INDEX('Paste Calib Data'!$1:$1048576,MATCH($A$198,'Paste Calib Data'!$A:$A,0)+(ROW()-ROW($A$198)),COLUMN())</f>
        <v>700</v>
      </c>
      <c r="B203" s="10">
        <f>INDEX('Paste Calib Data'!$1:$1048576,MATCH($A$198,'Paste Calib Data'!$A:$A,0)+(ROW()-ROW($A$198)),COLUMN())</f>
        <v>144.97282899999999</v>
      </c>
      <c r="C203" s="10">
        <f>INDEX('Paste Calib Data'!$1:$1048576,MATCH($A$198,'Paste Calib Data'!$A:$A,0)+(ROW()-ROW($A$198)),COLUMN())</f>
        <v>144.97282899999999</v>
      </c>
      <c r="D203" s="10">
        <f>INDEX('Paste Calib Data'!$1:$1048576,MATCH($A$198,'Paste Calib Data'!$A:$A,0)+(ROW()-ROW($A$198)),COLUMN())</f>
        <v>144.97282899999999</v>
      </c>
      <c r="E203" s="10">
        <f>INDEX('Paste Calib Data'!$1:$1048576,MATCH($A$198,'Paste Calib Data'!$A:$A,0)+(ROW()-ROW($A$198)),COLUMN())</f>
        <v>144.97282899999999</v>
      </c>
      <c r="F203" s="10">
        <f>INDEX('Paste Calib Data'!$1:$1048576,MATCH($A$198,'Paste Calib Data'!$A:$A,0)+(ROW()-ROW($A$198)),COLUMN())</f>
        <v>144.97282899999999</v>
      </c>
      <c r="G203" s="11">
        <f>INDEX('Paste Calib Data'!$1:$1048576,MATCH($A$198,'Paste Calib Data'!$A:$A,0)+(ROW()-ROW($A$198)),COLUMN())</f>
        <v>144.97282899999999</v>
      </c>
      <c r="H203" s="21">
        <f t="shared" si="106"/>
        <v>144.97282899999999</v>
      </c>
    </row>
    <row r="204" spans="1:11" x14ac:dyDescent="0.25">
      <c r="A204" s="7">
        <f>INDEX('Paste Calib Data'!$1:$1048576,MATCH($A$198,'Paste Calib Data'!$A:$A,0)+(ROW()-ROW($A$198)),COLUMN())</f>
        <v>800</v>
      </c>
      <c r="B204" s="10">
        <f>INDEX('Paste Calib Data'!$1:$1048576,MATCH($A$198,'Paste Calib Data'!$A:$A,0)+(ROW()-ROW($A$198)),COLUMN())</f>
        <v>144.97282899999999</v>
      </c>
      <c r="C204" s="10">
        <f>INDEX('Paste Calib Data'!$1:$1048576,MATCH($A$198,'Paste Calib Data'!$A:$A,0)+(ROW()-ROW($A$198)),COLUMN())</f>
        <v>144.97282899999999</v>
      </c>
      <c r="D204" s="10">
        <f>INDEX('Paste Calib Data'!$1:$1048576,MATCH($A$198,'Paste Calib Data'!$A:$A,0)+(ROW()-ROW($A$198)),COLUMN())</f>
        <v>144.97282899999999</v>
      </c>
      <c r="E204" s="10">
        <f>INDEX('Paste Calib Data'!$1:$1048576,MATCH($A$198,'Paste Calib Data'!$A:$A,0)+(ROW()-ROW($A$198)),COLUMN())</f>
        <v>144.97282899999999</v>
      </c>
      <c r="F204" s="10">
        <f>INDEX('Paste Calib Data'!$1:$1048576,MATCH($A$198,'Paste Calib Data'!$A:$A,0)+(ROW()-ROW($A$198)),COLUMN())</f>
        <v>144.97282899999999</v>
      </c>
      <c r="G204" s="11">
        <f>INDEX('Paste Calib Data'!$1:$1048576,MATCH($A$198,'Paste Calib Data'!$A:$A,0)+(ROW()-ROW($A$198)),COLUMN())</f>
        <v>144.97282899999999</v>
      </c>
      <c r="H204" s="21">
        <f t="shared" si="106"/>
        <v>144.97282899999999</v>
      </c>
    </row>
    <row r="205" spans="1:11" x14ac:dyDescent="0.25">
      <c r="A205" s="7">
        <f>INDEX('Paste Calib Data'!$1:$1048576,MATCH($A$198,'Paste Calib Data'!$A:$A,0)+(ROW()-ROW($A$198)),COLUMN())</f>
        <v>900</v>
      </c>
      <c r="B205" s="10">
        <f>INDEX('Paste Calib Data'!$1:$1048576,MATCH($A$198,'Paste Calib Data'!$A:$A,0)+(ROW()-ROW($A$198)),COLUMN())</f>
        <v>144.97282899999999</v>
      </c>
      <c r="C205" s="10">
        <f>INDEX('Paste Calib Data'!$1:$1048576,MATCH($A$198,'Paste Calib Data'!$A:$A,0)+(ROW()-ROW($A$198)),COLUMN())</f>
        <v>144.97282899999999</v>
      </c>
      <c r="D205" s="10">
        <f>INDEX('Paste Calib Data'!$1:$1048576,MATCH($A$198,'Paste Calib Data'!$A:$A,0)+(ROW()-ROW($A$198)),COLUMN())</f>
        <v>144.97282899999999</v>
      </c>
      <c r="E205" s="10">
        <f>INDEX('Paste Calib Data'!$1:$1048576,MATCH($A$198,'Paste Calib Data'!$A:$A,0)+(ROW()-ROW($A$198)),COLUMN())</f>
        <v>144.97282899999999</v>
      </c>
      <c r="F205" s="10">
        <f>INDEX('Paste Calib Data'!$1:$1048576,MATCH($A$198,'Paste Calib Data'!$A:$A,0)+(ROW()-ROW($A$198)),COLUMN())</f>
        <v>144.97282899999999</v>
      </c>
      <c r="G205" s="11">
        <f>INDEX('Paste Calib Data'!$1:$1048576,MATCH($A$198,'Paste Calib Data'!$A:$A,0)+(ROW()-ROW($A$198)),COLUMN())</f>
        <v>144.97282899999999</v>
      </c>
      <c r="H205" s="21">
        <f t="shared" si="106"/>
        <v>144.97282899999999</v>
      </c>
    </row>
    <row r="206" spans="1:11" x14ac:dyDescent="0.25">
      <c r="A206" s="7">
        <f>INDEX('Paste Calib Data'!$1:$1048576,MATCH($A$198,'Paste Calib Data'!$A:$A,0)+(ROW()-ROW($A$198)),COLUMN())</f>
        <v>1000</v>
      </c>
      <c r="B206" s="10">
        <f>INDEX('Paste Calib Data'!$1:$1048576,MATCH($A$198,'Paste Calib Data'!$A:$A,0)+(ROW()-ROW($A$198)),COLUMN())</f>
        <v>144.97282899999999</v>
      </c>
      <c r="C206" s="10">
        <f>INDEX('Paste Calib Data'!$1:$1048576,MATCH($A$198,'Paste Calib Data'!$A:$A,0)+(ROW()-ROW($A$198)),COLUMN())</f>
        <v>144.97282899999999</v>
      </c>
      <c r="D206" s="10">
        <f>INDEX('Paste Calib Data'!$1:$1048576,MATCH($A$198,'Paste Calib Data'!$A:$A,0)+(ROW()-ROW($A$198)),COLUMN())</f>
        <v>144.97282899999999</v>
      </c>
      <c r="E206" s="10">
        <f>INDEX('Paste Calib Data'!$1:$1048576,MATCH($A$198,'Paste Calib Data'!$A:$A,0)+(ROW()-ROW($A$198)),COLUMN())</f>
        <v>144.97282899999999</v>
      </c>
      <c r="F206" s="10">
        <f>INDEX('Paste Calib Data'!$1:$1048576,MATCH($A$198,'Paste Calib Data'!$A:$A,0)+(ROW()-ROW($A$198)),COLUMN())</f>
        <v>144.97282899999999</v>
      </c>
      <c r="G206" s="11">
        <f>INDEX('Paste Calib Data'!$1:$1048576,MATCH($A$198,'Paste Calib Data'!$A:$A,0)+(ROW()-ROW($A$198)),COLUMN())</f>
        <v>144.97282899999999</v>
      </c>
      <c r="H206" s="21">
        <f t="shared" si="106"/>
        <v>144.97282899999999</v>
      </c>
    </row>
    <row r="207" spans="1:11" x14ac:dyDescent="0.25">
      <c r="A207" s="7">
        <f>INDEX('Paste Calib Data'!$1:$1048576,MATCH($A$198,'Paste Calib Data'!$A:$A,0)+(ROW()-ROW($A$198)),COLUMN())</f>
        <v>1200</v>
      </c>
      <c r="B207" s="10">
        <f>INDEX('Paste Calib Data'!$1:$1048576,MATCH($A$198,'Paste Calib Data'!$A:$A,0)+(ROW()-ROW($A$198)),COLUMN())</f>
        <v>144.97282899999999</v>
      </c>
      <c r="C207" s="10">
        <f>INDEX('Paste Calib Data'!$1:$1048576,MATCH($A$198,'Paste Calib Data'!$A:$A,0)+(ROW()-ROW($A$198)),COLUMN())</f>
        <v>144.97282899999999</v>
      </c>
      <c r="D207" s="10">
        <f>INDEX('Paste Calib Data'!$1:$1048576,MATCH($A$198,'Paste Calib Data'!$A:$A,0)+(ROW()-ROW($A$198)),COLUMN())</f>
        <v>144.97282899999999</v>
      </c>
      <c r="E207" s="10">
        <f>INDEX('Paste Calib Data'!$1:$1048576,MATCH($A$198,'Paste Calib Data'!$A:$A,0)+(ROW()-ROW($A$198)),COLUMN())</f>
        <v>144.97282899999999</v>
      </c>
      <c r="F207" s="10">
        <f>INDEX('Paste Calib Data'!$1:$1048576,MATCH($A$198,'Paste Calib Data'!$A:$A,0)+(ROW()-ROW($A$198)),COLUMN())</f>
        <v>144.97282899999999</v>
      </c>
      <c r="G207" s="11">
        <f>INDEX('Paste Calib Data'!$1:$1048576,MATCH($A$198,'Paste Calib Data'!$A:$A,0)+(ROW()-ROW($A$198)),COLUMN())</f>
        <v>144.97282899999999</v>
      </c>
      <c r="H207" s="21">
        <f t="shared" si="106"/>
        <v>144.97282899999999</v>
      </c>
    </row>
    <row r="208" spans="1:11" x14ac:dyDescent="0.25">
      <c r="A208" s="7">
        <f>INDEX('Paste Calib Data'!$1:$1048576,MATCH($A$198,'Paste Calib Data'!$A:$A,0)+(ROW()-ROW($A$198)),COLUMN())</f>
        <v>1380</v>
      </c>
      <c r="B208" s="10">
        <f>INDEX('Paste Calib Data'!$1:$1048576,MATCH($A$198,'Paste Calib Data'!$A:$A,0)+(ROW()-ROW($A$198)),COLUMN())</f>
        <v>144.97282899999999</v>
      </c>
      <c r="C208" s="10">
        <f>INDEX('Paste Calib Data'!$1:$1048576,MATCH($A$198,'Paste Calib Data'!$A:$A,0)+(ROW()-ROW($A$198)),COLUMN())</f>
        <v>144.97282899999999</v>
      </c>
      <c r="D208" s="10">
        <f>INDEX('Paste Calib Data'!$1:$1048576,MATCH($A$198,'Paste Calib Data'!$A:$A,0)+(ROW()-ROW($A$198)),COLUMN())</f>
        <v>144.97282899999999</v>
      </c>
      <c r="E208" s="10">
        <f>INDEX('Paste Calib Data'!$1:$1048576,MATCH($A$198,'Paste Calib Data'!$A:$A,0)+(ROW()-ROW($A$198)),COLUMN())</f>
        <v>144.97282899999999</v>
      </c>
      <c r="F208" s="10">
        <f>INDEX('Paste Calib Data'!$1:$1048576,MATCH($A$198,'Paste Calib Data'!$A:$A,0)+(ROW()-ROW($A$198)),COLUMN())</f>
        <v>144.97282899999999</v>
      </c>
      <c r="G208" s="11">
        <f>INDEX('Paste Calib Data'!$1:$1048576,MATCH($A$198,'Paste Calib Data'!$A:$A,0)+(ROW()-ROW($A$198)),COLUMN())</f>
        <v>144.97282899999999</v>
      </c>
      <c r="H208" s="21">
        <f t="shared" si="106"/>
        <v>144.97282899999999</v>
      </c>
    </row>
    <row r="209" spans="1:8" x14ac:dyDescent="0.25">
      <c r="A209" s="7">
        <f>INDEX('Paste Calib Data'!$1:$1048576,MATCH($A$198,'Paste Calib Data'!$A:$A,0)+(ROW()-ROW($A$198)),COLUMN())</f>
        <v>1600</v>
      </c>
      <c r="B209" s="10">
        <f>INDEX('Paste Calib Data'!$1:$1048576,MATCH($A$198,'Paste Calib Data'!$A:$A,0)+(ROW()-ROW($A$198)),COLUMN())</f>
        <v>122.01087200000001</v>
      </c>
      <c r="C209" s="10">
        <f>INDEX('Paste Calib Data'!$1:$1048576,MATCH($A$198,'Paste Calib Data'!$A:$A,0)+(ROW()-ROW($A$198)),COLUMN())</f>
        <v>144.97282899999999</v>
      </c>
      <c r="D209" s="10">
        <f>INDEX('Paste Calib Data'!$1:$1048576,MATCH($A$198,'Paste Calib Data'!$A:$A,0)+(ROW()-ROW($A$198)),COLUMN())</f>
        <v>144.97282899999999</v>
      </c>
      <c r="E209" s="10">
        <f>INDEX('Paste Calib Data'!$1:$1048576,MATCH($A$198,'Paste Calib Data'!$A:$A,0)+(ROW()-ROW($A$198)),COLUMN())</f>
        <v>144.97282899999999</v>
      </c>
      <c r="F209" s="10">
        <f>INDEX('Paste Calib Data'!$1:$1048576,MATCH($A$198,'Paste Calib Data'!$A:$A,0)+(ROW()-ROW($A$198)),COLUMN())</f>
        <v>144.97282899999999</v>
      </c>
      <c r="G209" s="11">
        <f>INDEX('Paste Calib Data'!$1:$1048576,MATCH($A$198,'Paste Calib Data'!$A:$A,0)+(ROW()-ROW($A$198)),COLUMN())</f>
        <v>144.97282899999999</v>
      </c>
      <c r="H209" s="21">
        <f t="shared" si="106"/>
        <v>144.97282899999999</v>
      </c>
    </row>
    <row r="210" spans="1:8" x14ac:dyDescent="0.25">
      <c r="A210" s="7">
        <f>INDEX('Paste Calib Data'!$1:$1048576,MATCH($A$198,'Paste Calib Data'!$A:$A,0)+(ROW()-ROW($A$198)),COLUMN())</f>
        <v>1800</v>
      </c>
      <c r="B210" s="10">
        <f>INDEX('Paste Calib Data'!$1:$1048576,MATCH($A$198,'Paste Calib Data'!$A:$A,0)+(ROW()-ROW($A$198)),COLUMN())</f>
        <v>113.994568</v>
      </c>
      <c r="C210" s="10">
        <f>INDEX('Paste Calib Data'!$1:$1048576,MATCH($A$198,'Paste Calib Data'!$A:$A,0)+(ROW()-ROW($A$198)),COLUMN())</f>
        <v>144.97282899999999</v>
      </c>
      <c r="D210" s="10">
        <f>INDEX('Paste Calib Data'!$1:$1048576,MATCH($A$198,'Paste Calib Data'!$A:$A,0)+(ROW()-ROW($A$198)),COLUMN())</f>
        <v>144.97282899999999</v>
      </c>
      <c r="E210" s="10">
        <f>INDEX('Paste Calib Data'!$1:$1048576,MATCH($A$198,'Paste Calib Data'!$A:$A,0)+(ROW()-ROW($A$198)),COLUMN())</f>
        <v>144.97282899999999</v>
      </c>
      <c r="F210" s="10">
        <f>INDEX('Paste Calib Data'!$1:$1048576,MATCH($A$198,'Paste Calib Data'!$A:$A,0)+(ROW()-ROW($A$198)),COLUMN())</f>
        <v>144.97282899999999</v>
      </c>
      <c r="G210" s="11">
        <f>INDEX('Paste Calib Data'!$1:$1048576,MATCH($A$198,'Paste Calib Data'!$A:$A,0)+(ROW()-ROW($A$198)),COLUMN())</f>
        <v>144.97282899999999</v>
      </c>
      <c r="H210" s="21">
        <f t="shared" si="106"/>
        <v>144.97282899999999</v>
      </c>
    </row>
    <row r="211" spans="1:8" x14ac:dyDescent="0.25">
      <c r="A211" s="7">
        <f>INDEX('Paste Calib Data'!$1:$1048576,MATCH($A$198,'Paste Calib Data'!$A:$A,0)+(ROW()-ROW($A$198)),COLUMN())</f>
        <v>2000</v>
      </c>
      <c r="B211" s="10">
        <f>INDEX('Paste Calib Data'!$1:$1048576,MATCH($A$198,'Paste Calib Data'!$A:$A,0)+(ROW()-ROW($A$198)),COLUMN())</f>
        <v>104.008154</v>
      </c>
      <c r="C211" s="10">
        <f>INDEX('Paste Calib Data'!$1:$1048576,MATCH($A$198,'Paste Calib Data'!$A:$A,0)+(ROW()-ROW($A$198)),COLUMN())</f>
        <v>144.97282899999999</v>
      </c>
      <c r="D211" s="10">
        <f>INDEX('Paste Calib Data'!$1:$1048576,MATCH($A$198,'Paste Calib Data'!$A:$A,0)+(ROW()-ROW($A$198)),COLUMN())</f>
        <v>144.97282899999999</v>
      </c>
      <c r="E211" s="10">
        <f>INDEX('Paste Calib Data'!$1:$1048576,MATCH($A$198,'Paste Calib Data'!$A:$A,0)+(ROW()-ROW($A$198)),COLUMN())</f>
        <v>144.97282899999999</v>
      </c>
      <c r="F211" s="10">
        <f>INDEX('Paste Calib Data'!$1:$1048576,MATCH($A$198,'Paste Calib Data'!$A:$A,0)+(ROW()-ROW($A$198)),COLUMN())</f>
        <v>144.97282899999999</v>
      </c>
      <c r="G211" s="11">
        <f>INDEX('Paste Calib Data'!$1:$1048576,MATCH($A$198,'Paste Calib Data'!$A:$A,0)+(ROW()-ROW($A$198)),COLUMN())</f>
        <v>144.97282899999999</v>
      </c>
      <c r="H211" s="21">
        <f t="shared" si="106"/>
        <v>144.97282899999999</v>
      </c>
    </row>
    <row r="212" spans="1:8" x14ac:dyDescent="0.25">
      <c r="A212" s="7">
        <f>INDEX('Paste Calib Data'!$1:$1048576,MATCH($A$198,'Paste Calib Data'!$A:$A,0)+(ROW()-ROW($A$198)),COLUMN())</f>
        <v>2200</v>
      </c>
      <c r="B212" s="10">
        <f>INDEX('Paste Calib Data'!$1:$1048576,MATCH($A$198,'Paste Calib Data'!$A:$A,0)+(ROW()-ROW($A$198)),COLUMN())</f>
        <v>91.032611000000003</v>
      </c>
      <c r="C212" s="10">
        <f>INDEX('Paste Calib Data'!$1:$1048576,MATCH($A$198,'Paste Calib Data'!$A:$A,0)+(ROW()-ROW($A$198)),COLUMN())</f>
        <v>144.97282899999999</v>
      </c>
      <c r="D212" s="10">
        <f>INDEX('Paste Calib Data'!$1:$1048576,MATCH($A$198,'Paste Calib Data'!$A:$A,0)+(ROW()-ROW($A$198)),COLUMN())</f>
        <v>144.97282899999999</v>
      </c>
      <c r="E212" s="10">
        <f>INDEX('Paste Calib Data'!$1:$1048576,MATCH($A$198,'Paste Calib Data'!$A:$A,0)+(ROW()-ROW($A$198)),COLUMN())</f>
        <v>144.97282899999999</v>
      </c>
      <c r="F212" s="10">
        <f>INDEX('Paste Calib Data'!$1:$1048576,MATCH($A$198,'Paste Calib Data'!$A:$A,0)+(ROW()-ROW($A$198)),COLUMN())</f>
        <v>144.97282899999999</v>
      </c>
      <c r="G212" s="11">
        <f>INDEX('Paste Calib Data'!$1:$1048576,MATCH($A$198,'Paste Calib Data'!$A:$A,0)+(ROW()-ROW($A$198)),COLUMN())</f>
        <v>144.97282899999999</v>
      </c>
      <c r="H212" s="21">
        <f t="shared" si="106"/>
        <v>144.97282899999999</v>
      </c>
    </row>
    <row r="213" spans="1:8" x14ac:dyDescent="0.25">
      <c r="A213" s="7">
        <f>INDEX('Paste Calib Data'!$1:$1048576,MATCH($A$198,'Paste Calib Data'!$A:$A,0)+(ROW()-ROW($A$198)),COLUMN())</f>
        <v>2400</v>
      </c>
      <c r="B213" s="10">
        <f>INDEX('Paste Calib Data'!$1:$1048576,MATCH($A$198,'Paste Calib Data'!$A:$A,0)+(ROW()-ROW($A$198)),COLUMN())</f>
        <v>80.978262999999998</v>
      </c>
      <c r="C213" s="10">
        <f>INDEX('Paste Calib Data'!$1:$1048576,MATCH($A$198,'Paste Calib Data'!$A:$A,0)+(ROW()-ROW($A$198)),COLUMN())</f>
        <v>144.97282899999999</v>
      </c>
      <c r="D213" s="10">
        <f>INDEX('Paste Calib Data'!$1:$1048576,MATCH($A$198,'Paste Calib Data'!$A:$A,0)+(ROW()-ROW($A$198)),COLUMN())</f>
        <v>144.97282899999999</v>
      </c>
      <c r="E213" s="10">
        <f>INDEX('Paste Calib Data'!$1:$1048576,MATCH($A$198,'Paste Calib Data'!$A:$A,0)+(ROW()-ROW($A$198)),COLUMN())</f>
        <v>144.97282899999999</v>
      </c>
      <c r="F213" s="10">
        <f>INDEX('Paste Calib Data'!$1:$1048576,MATCH($A$198,'Paste Calib Data'!$A:$A,0)+(ROW()-ROW($A$198)),COLUMN())</f>
        <v>144.97282899999999</v>
      </c>
      <c r="G213" s="11">
        <f>INDEX('Paste Calib Data'!$1:$1048576,MATCH($A$198,'Paste Calib Data'!$A:$A,0)+(ROW()-ROW($A$198)),COLUMN())</f>
        <v>144.97282899999999</v>
      </c>
      <c r="H213" s="21">
        <f t="shared" si="106"/>
        <v>144.97282899999999</v>
      </c>
    </row>
    <row r="214" spans="1:8" x14ac:dyDescent="0.25">
      <c r="A214" s="7">
        <f>INDEX('Paste Calib Data'!$1:$1048576,MATCH($A$198,'Paste Calib Data'!$A:$A,0)+(ROW()-ROW($A$198)),COLUMN())</f>
        <v>2600</v>
      </c>
      <c r="B214" s="10">
        <f>INDEX('Paste Calib Data'!$1:$1048576,MATCH($A$198,'Paste Calib Data'!$A:$A,0)+(ROW()-ROW($A$198)),COLUMN())</f>
        <v>75.475544999999997</v>
      </c>
      <c r="C214" s="10">
        <f>INDEX('Paste Calib Data'!$1:$1048576,MATCH($A$198,'Paste Calib Data'!$A:$A,0)+(ROW()-ROW($A$198)),COLUMN())</f>
        <v>144.97282899999999</v>
      </c>
      <c r="D214" s="10">
        <f>INDEX('Paste Calib Data'!$1:$1048576,MATCH($A$198,'Paste Calib Data'!$A:$A,0)+(ROW()-ROW($A$198)),COLUMN())</f>
        <v>144.97282899999999</v>
      </c>
      <c r="E214" s="10">
        <f>INDEX('Paste Calib Data'!$1:$1048576,MATCH($A$198,'Paste Calib Data'!$A:$A,0)+(ROW()-ROW($A$198)),COLUMN())</f>
        <v>144.97282899999999</v>
      </c>
      <c r="F214" s="10">
        <f>INDEX('Paste Calib Data'!$1:$1048576,MATCH($A$198,'Paste Calib Data'!$A:$A,0)+(ROW()-ROW($A$198)),COLUMN())</f>
        <v>144.97282899999999</v>
      </c>
      <c r="G214" s="11">
        <f>INDEX('Paste Calib Data'!$1:$1048576,MATCH($A$198,'Paste Calib Data'!$A:$A,0)+(ROW()-ROW($A$198)),COLUMN())</f>
        <v>144.97282899999999</v>
      </c>
      <c r="H214" s="21">
        <f t="shared" si="106"/>
        <v>144.97282899999999</v>
      </c>
    </row>
    <row r="215" spans="1:8" x14ac:dyDescent="0.25">
      <c r="A215" s="7">
        <f>INDEX('Paste Calib Data'!$1:$1048576,MATCH($A$198,'Paste Calib Data'!$A:$A,0)+(ROW()-ROW($A$198)),COLUMN())</f>
        <v>2800</v>
      </c>
      <c r="B215" s="10">
        <f>INDEX('Paste Calib Data'!$1:$1048576,MATCH($A$198,'Paste Calib Data'!$A:$A,0)+(ROW()-ROW($A$198)),COLUMN())</f>
        <v>70.380436000000003</v>
      </c>
      <c r="C215" s="10">
        <f>INDEX('Paste Calib Data'!$1:$1048576,MATCH($A$198,'Paste Calib Data'!$A:$A,0)+(ROW()-ROW($A$198)),COLUMN())</f>
        <v>144.97282899999999</v>
      </c>
      <c r="D215" s="10">
        <f>INDEX('Paste Calib Data'!$1:$1048576,MATCH($A$198,'Paste Calib Data'!$A:$A,0)+(ROW()-ROW($A$198)),COLUMN())</f>
        <v>144.97282899999999</v>
      </c>
      <c r="E215" s="10">
        <f>INDEX('Paste Calib Data'!$1:$1048576,MATCH($A$198,'Paste Calib Data'!$A:$A,0)+(ROW()-ROW($A$198)),COLUMN())</f>
        <v>144.97282899999999</v>
      </c>
      <c r="F215" s="10">
        <f>INDEX('Paste Calib Data'!$1:$1048576,MATCH($A$198,'Paste Calib Data'!$A:$A,0)+(ROW()-ROW($A$198)),COLUMN())</f>
        <v>144.97282899999999</v>
      </c>
      <c r="G215" s="11">
        <f>INDEX('Paste Calib Data'!$1:$1048576,MATCH($A$198,'Paste Calib Data'!$A:$A,0)+(ROW()-ROW($A$198)),COLUMN())</f>
        <v>144.97282899999999</v>
      </c>
      <c r="H215" s="21">
        <f t="shared" si="106"/>
        <v>144.97282899999999</v>
      </c>
    </row>
    <row r="216" spans="1:8" x14ac:dyDescent="0.25">
      <c r="A216" s="7">
        <f>INDEX('Paste Calib Data'!$1:$1048576,MATCH($A$198,'Paste Calib Data'!$A:$A,0)+(ROW()-ROW($A$198)),COLUMN())</f>
        <v>2900</v>
      </c>
      <c r="B216" s="10">
        <f>INDEX('Paste Calib Data'!$1:$1048576,MATCH($A$198,'Paste Calib Data'!$A:$A,0)+(ROW()-ROW($A$198)),COLUMN())</f>
        <v>67.323370999999995</v>
      </c>
      <c r="C216" s="10">
        <f>INDEX('Paste Calib Data'!$1:$1048576,MATCH($A$198,'Paste Calib Data'!$A:$A,0)+(ROW()-ROW($A$198)),COLUMN())</f>
        <v>144.97282899999999</v>
      </c>
      <c r="D216" s="10">
        <f>INDEX('Paste Calib Data'!$1:$1048576,MATCH($A$198,'Paste Calib Data'!$A:$A,0)+(ROW()-ROW($A$198)),COLUMN())</f>
        <v>144.97282899999999</v>
      </c>
      <c r="E216" s="10">
        <f>INDEX('Paste Calib Data'!$1:$1048576,MATCH($A$198,'Paste Calib Data'!$A:$A,0)+(ROW()-ROW($A$198)),COLUMN())</f>
        <v>144.97282899999999</v>
      </c>
      <c r="F216" s="10">
        <f>INDEX('Paste Calib Data'!$1:$1048576,MATCH($A$198,'Paste Calib Data'!$A:$A,0)+(ROW()-ROW($A$198)),COLUMN())</f>
        <v>144.97282899999999</v>
      </c>
      <c r="G216" s="11">
        <f>INDEX('Paste Calib Data'!$1:$1048576,MATCH($A$198,'Paste Calib Data'!$A:$A,0)+(ROW()-ROW($A$198)),COLUMN())</f>
        <v>144.97282899999999</v>
      </c>
      <c r="H216" s="21">
        <f t="shared" si="106"/>
        <v>144.97282899999999</v>
      </c>
    </row>
    <row r="217" spans="1:8" x14ac:dyDescent="0.25">
      <c r="A217" s="7">
        <f>INDEX('Paste Calib Data'!$1:$1048576,MATCH($A$198,'Paste Calib Data'!$A:$A,0)+(ROW()-ROW($A$198)),COLUMN())</f>
        <v>3000</v>
      </c>
      <c r="B217" s="10">
        <f>INDEX('Paste Calib Data'!$1:$1048576,MATCH($A$198,'Paste Calib Data'!$A:$A,0)+(ROW()-ROW($A$198)),COLUMN())</f>
        <v>64.130436000000003</v>
      </c>
      <c r="C217" s="10">
        <f>INDEX('Paste Calib Data'!$1:$1048576,MATCH($A$198,'Paste Calib Data'!$A:$A,0)+(ROW()-ROW($A$198)),COLUMN())</f>
        <v>144.97282899999999</v>
      </c>
      <c r="D217" s="10">
        <f>INDEX('Paste Calib Data'!$1:$1048576,MATCH($A$198,'Paste Calib Data'!$A:$A,0)+(ROW()-ROW($A$198)),COLUMN())</f>
        <v>144.97282899999999</v>
      </c>
      <c r="E217" s="10">
        <f>INDEX('Paste Calib Data'!$1:$1048576,MATCH($A$198,'Paste Calib Data'!$A:$A,0)+(ROW()-ROW($A$198)),COLUMN())</f>
        <v>144.97282899999999</v>
      </c>
      <c r="F217" s="10">
        <f>INDEX('Paste Calib Data'!$1:$1048576,MATCH($A$198,'Paste Calib Data'!$A:$A,0)+(ROW()-ROW($A$198)),COLUMN())</f>
        <v>144.97282899999999</v>
      </c>
      <c r="G217" s="11">
        <f>INDEX('Paste Calib Data'!$1:$1048576,MATCH($A$198,'Paste Calib Data'!$A:$A,0)+(ROW()-ROW($A$198)),COLUMN())</f>
        <v>144.97282899999999</v>
      </c>
      <c r="H217" s="21">
        <f t="shared" si="106"/>
        <v>144.97282899999999</v>
      </c>
    </row>
    <row r="218" spans="1:8" x14ac:dyDescent="0.25">
      <c r="A218" s="7">
        <f>INDEX('Paste Calib Data'!$1:$1048576,MATCH($A$198,'Paste Calib Data'!$A:$A,0)+(ROW()-ROW($A$198)),COLUMN())</f>
        <v>3200</v>
      </c>
      <c r="B218" s="10">
        <f>INDEX('Paste Calib Data'!$1:$1048576,MATCH($A$198,'Paste Calib Data'!$A:$A,0)+(ROW()-ROW($A$198)),COLUMN())</f>
        <v>59.510871000000002</v>
      </c>
      <c r="C218" s="10">
        <f>INDEX('Paste Calib Data'!$1:$1048576,MATCH($A$198,'Paste Calib Data'!$A:$A,0)+(ROW()-ROW($A$198)),COLUMN())</f>
        <v>144.97282899999999</v>
      </c>
      <c r="D218" s="10">
        <f>INDEX('Paste Calib Data'!$1:$1048576,MATCH($A$198,'Paste Calib Data'!$A:$A,0)+(ROW()-ROW($A$198)),COLUMN())</f>
        <v>144.97282899999999</v>
      </c>
      <c r="E218" s="10">
        <f>INDEX('Paste Calib Data'!$1:$1048576,MATCH($A$198,'Paste Calib Data'!$A:$A,0)+(ROW()-ROW($A$198)),COLUMN())</f>
        <v>144.97282899999999</v>
      </c>
      <c r="F218" s="10">
        <f>INDEX('Paste Calib Data'!$1:$1048576,MATCH($A$198,'Paste Calib Data'!$A:$A,0)+(ROW()-ROW($A$198)),COLUMN())</f>
        <v>144.97282899999999</v>
      </c>
      <c r="G218" s="11">
        <f>INDEX('Paste Calib Data'!$1:$1048576,MATCH($A$198,'Paste Calib Data'!$A:$A,0)+(ROW()-ROW($A$198)),COLUMN())</f>
        <v>144.97282899999999</v>
      </c>
      <c r="H218" s="21">
        <f t="shared" si="106"/>
        <v>144.97282899999999</v>
      </c>
    </row>
    <row r="219" spans="1:8" x14ac:dyDescent="0.25">
      <c r="A219" s="7">
        <f>INDEX('Paste Calib Data'!$1:$1048576,MATCH($A$198,'Paste Calib Data'!$A:$A,0)+(ROW()-ROW($A$198)),COLUMN())</f>
        <v>3250</v>
      </c>
      <c r="B219" s="10">
        <f>INDEX('Paste Calib Data'!$1:$1048576,MATCH($A$198,'Paste Calib Data'!$A:$A,0)+(ROW()-ROW($A$198)),COLUMN())</f>
        <v>57.676631999999998</v>
      </c>
      <c r="C219" s="10">
        <f>INDEX('Paste Calib Data'!$1:$1048576,MATCH($A$198,'Paste Calib Data'!$A:$A,0)+(ROW()-ROW($A$198)),COLUMN())</f>
        <v>144.97282899999999</v>
      </c>
      <c r="D219" s="10">
        <f>INDEX('Paste Calib Data'!$1:$1048576,MATCH($A$198,'Paste Calib Data'!$A:$A,0)+(ROW()-ROW($A$198)),COLUMN())</f>
        <v>144.97282899999999</v>
      </c>
      <c r="E219" s="10">
        <f>INDEX('Paste Calib Data'!$1:$1048576,MATCH($A$198,'Paste Calib Data'!$A:$A,0)+(ROW()-ROW($A$198)),COLUMN())</f>
        <v>144.97282899999999</v>
      </c>
      <c r="F219" s="10">
        <f>INDEX('Paste Calib Data'!$1:$1048576,MATCH($A$198,'Paste Calib Data'!$A:$A,0)+(ROW()-ROW($A$198)),COLUMN())</f>
        <v>144.97282899999999</v>
      </c>
      <c r="G219" s="11">
        <f>INDEX('Paste Calib Data'!$1:$1048576,MATCH($A$198,'Paste Calib Data'!$A:$A,0)+(ROW()-ROW($A$198)),COLUMN())</f>
        <v>144.97282899999999</v>
      </c>
      <c r="H219" s="21">
        <f t="shared" si="106"/>
        <v>144.97282899999999</v>
      </c>
    </row>
    <row r="220" spans="1:8" x14ac:dyDescent="0.25">
      <c r="A220" s="7">
        <f>INDEX('Paste Calib Data'!$1:$1048576,MATCH($A$198,'Paste Calib Data'!$A:$A,0)+(ROW()-ROW($A$198)),COLUMN())</f>
        <v>3600</v>
      </c>
      <c r="B220" s="10">
        <f>INDEX('Paste Calib Data'!$1:$1048576,MATCH($A$198,'Paste Calib Data'!$A:$A,0)+(ROW()-ROW($A$198)),COLUMN())</f>
        <v>57.676631999999998</v>
      </c>
      <c r="C220" s="10">
        <f>INDEX('Paste Calib Data'!$1:$1048576,MATCH($A$198,'Paste Calib Data'!$A:$A,0)+(ROW()-ROW($A$198)),COLUMN())</f>
        <v>144.97282899999999</v>
      </c>
      <c r="D220" s="10">
        <f>INDEX('Paste Calib Data'!$1:$1048576,MATCH($A$198,'Paste Calib Data'!$A:$A,0)+(ROW()-ROW($A$198)),COLUMN())</f>
        <v>144.97282899999999</v>
      </c>
      <c r="E220" s="10">
        <f>INDEX('Paste Calib Data'!$1:$1048576,MATCH($A$198,'Paste Calib Data'!$A:$A,0)+(ROW()-ROW($A$198)),COLUMN())</f>
        <v>144.97282899999999</v>
      </c>
      <c r="F220" s="10">
        <f>INDEX('Paste Calib Data'!$1:$1048576,MATCH($A$198,'Paste Calib Data'!$A:$A,0)+(ROW()-ROW($A$198)),COLUMN())</f>
        <v>144.97282899999999</v>
      </c>
      <c r="G220" s="11">
        <f>INDEX('Paste Calib Data'!$1:$1048576,MATCH($A$198,'Paste Calib Data'!$A:$A,0)+(ROW()-ROW($A$198)),COLUMN())</f>
        <v>144.97282899999999</v>
      </c>
      <c r="H220" s="21">
        <f t="shared" si="106"/>
        <v>144.97282899999999</v>
      </c>
    </row>
    <row r="221" spans="1:8" x14ac:dyDescent="0.25">
      <c r="A221" s="12">
        <f>INDEX('Paste Calib Data'!$1:$1048576,MATCH($A$198,'Paste Calib Data'!$A:$A,0)+(ROW()-ROW($A$198)),COLUMN())</f>
        <v>4000</v>
      </c>
      <c r="B221" s="13">
        <f>INDEX('Paste Calib Data'!$1:$1048576,MATCH($A$198,'Paste Calib Data'!$A:$A,0)+(ROW()-ROW($A$198)),COLUMN())</f>
        <v>0</v>
      </c>
      <c r="C221" s="13">
        <f>INDEX('Paste Calib Data'!$1:$1048576,MATCH($A$198,'Paste Calib Data'!$A:$A,0)+(ROW()-ROW($A$198)),COLUMN())</f>
        <v>144.97282899999999</v>
      </c>
      <c r="D221" s="13">
        <f>INDEX('Paste Calib Data'!$1:$1048576,MATCH($A$198,'Paste Calib Data'!$A:$A,0)+(ROW()-ROW($A$198)),COLUMN())</f>
        <v>144.97282899999999</v>
      </c>
      <c r="E221" s="13">
        <f>INDEX('Paste Calib Data'!$1:$1048576,MATCH($A$198,'Paste Calib Data'!$A:$A,0)+(ROW()-ROW($A$198)),COLUMN())</f>
        <v>144.97282899999999</v>
      </c>
      <c r="F221" s="13">
        <f>INDEX('Paste Calib Data'!$1:$1048576,MATCH($A$198,'Paste Calib Data'!$A:$A,0)+(ROW()-ROW($A$198)),COLUMN())</f>
        <v>144.97282899999999</v>
      </c>
      <c r="G221" s="14">
        <f>INDEX('Paste Calib Data'!$1:$1048576,MATCH($A$198,'Paste Calib Data'!$A:$A,0)+(ROW()-ROW($A$198)),COLUMN())</f>
        <v>144.97282899999999</v>
      </c>
      <c r="H221" s="21">
        <f t="shared" si="106"/>
        <v>144.97282899999999</v>
      </c>
    </row>
    <row r="222" spans="1:8" x14ac:dyDescent="0.25">
      <c r="A222" s="20">
        <f>A221+1</f>
        <v>4001</v>
      </c>
      <c r="B222" s="21">
        <f>B221</f>
        <v>0</v>
      </c>
      <c r="C222" s="21">
        <f t="shared" ref="C222:H222" si="107">C221</f>
        <v>144.97282899999999</v>
      </c>
      <c r="D222" s="21">
        <f t="shared" si="107"/>
        <v>144.97282899999999</v>
      </c>
      <c r="E222" s="21">
        <f t="shared" si="107"/>
        <v>144.97282899999999</v>
      </c>
      <c r="F222" s="21">
        <f t="shared" si="107"/>
        <v>144.97282899999999</v>
      </c>
      <c r="G222" s="21">
        <f t="shared" si="107"/>
        <v>144.97282899999999</v>
      </c>
      <c r="H222" s="21">
        <f t="shared" si="107"/>
        <v>144.97282899999999</v>
      </c>
    </row>
    <row r="224" spans="1:8" x14ac:dyDescent="0.25">
      <c r="A224" s="6" t="s">
        <v>177</v>
      </c>
      <c r="B224" s="71" t="str">
        <f>INDEX('Paste Calib Data'!$1:$1048576,MATCH($A$224,'Paste Calib Data'!$A:$A,0)+(ROW()-ROW($A$224)),COLUMN())</f>
        <v>Fuel Limiter, Barometric, Table 3</v>
      </c>
      <c r="C224" s="71"/>
      <c r="D224" s="71"/>
      <c r="E224" s="71"/>
      <c r="F224" s="71"/>
      <c r="G224" s="72"/>
    </row>
    <row r="225" spans="1:8" x14ac:dyDescent="0.25">
      <c r="A225" s="7"/>
      <c r="B225" s="8" t="str">
        <f>INDEX('Paste Calib Data'!$1:$1048576,MATCH($A$224,'Paste Calib Data'!$A:$A,0)+(ROW()-ROW($A$224)),COLUMN())</f>
        <v>PSI</v>
      </c>
      <c r="C225" s="8"/>
      <c r="D225" s="8"/>
      <c r="E225" s="8"/>
      <c r="F225" s="8"/>
      <c r="G225" s="9"/>
    </row>
    <row r="226" spans="1:8" x14ac:dyDescent="0.25">
      <c r="A226" s="7" t="str">
        <f>INDEX('Paste Calib Data'!$1:$1048576,MATCH($A$224,'Paste Calib Data'!$A:$A,0)+(ROW()-ROW($A$224)),COLUMN())</f>
        <v>RPM</v>
      </c>
      <c r="B226" s="8">
        <f>INDEX('Paste Calib Data'!$1:$1048576,MATCH($A$224,'Paste Calib Data'!$A:$A,0)+(ROW()-ROW($A$224)),COLUMN())</f>
        <v>0</v>
      </c>
      <c r="C226" s="8">
        <f>INDEX('Paste Calib Data'!$1:$1048576,MATCH($A$224,'Paste Calib Data'!$A:$A,0)+(ROW()-ROW($A$224)),COLUMN())</f>
        <v>9.3000000000000007</v>
      </c>
      <c r="D226" s="8">
        <f>INDEX('Paste Calib Data'!$1:$1048576,MATCH($A$224,'Paste Calib Data'!$A:$A,0)+(ROW()-ROW($A$224)),COLUMN())</f>
        <v>10.5</v>
      </c>
      <c r="E226" s="8">
        <f>INDEX('Paste Calib Data'!$1:$1048576,MATCH($A$224,'Paste Calib Data'!$A:$A,0)+(ROW()-ROW($A$224)),COLUMN())</f>
        <v>11.8</v>
      </c>
      <c r="F226" s="8">
        <f>INDEX('Paste Calib Data'!$1:$1048576,MATCH($A$224,'Paste Calib Data'!$A:$A,0)+(ROW()-ROW($A$224)),COLUMN())</f>
        <v>13.2</v>
      </c>
      <c r="G226" s="9">
        <f>INDEX('Paste Calib Data'!$1:$1048576,MATCH($A$224,'Paste Calib Data'!$A:$A,0)+(ROW()-ROW($A$224)),COLUMN())</f>
        <v>14.5</v>
      </c>
      <c r="H226" s="20">
        <f>G226+1</f>
        <v>15.5</v>
      </c>
    </row>
    <row r="227" spans="1:8" x14ac:dyDescent="0.25">
      <c r="A227" s="7">
        <f>INDEX('Paste Calib Data'!$1:$1048576,MATCH($A$224,'Paste Calib Data'!$A:$A,0)+(ROW()-ROW($A$224)),COLUMN())</f>
        <v>600</v>
      </c>
      <c r="B227" s="10">
        <f>INDEX('Paste Calib Data'!$1:$1048576,MATCH($A$224,'Paste Calib Data'!$A:$A,0)+(ROW()-ROW($A$224)),COLUMN())</f>
        <v>144.97282899999999</v>
      </c>
      <c r="C227" s="10">
        <f>INDEX('Paste Calib Data'!$1:$1048576,MATCH($A$224,'Paste Calib Data'!$A:$A,0)+(ROW()-ROW($A$224)),COLUMN())</f>
        <v>144.97282899999999</v>
      </c>
      <c r="D227" s="10">
        <f>INDEX('Paste Calib Data'!$1:$1048576,MATCH($A$224,'Paste Calib Data'!$A:$A,0)+(ROW()-ROW($A$224)),COLUMN())</f>
        <v>144.97282899999999</v>
      </c>
      <c r="E227" s="10">
        <f>INDEX('Paste Calib Data'!$1:$1048576,MATCH($A$224,'Paste Calib Data'!$A:$A,0)+(ROW()-ROW($A$224)),COLUMN())</f>
        <v>144.97282899999999</v>
      </c>
      <c r="F227" s="10">
        <f>INDEX('Paste Calib Data'!$1:$1048576,MATCH($A$224,'Paste Calib Data'!$A:$A,0)+(ROW()-ROW($A$224)),COLUMN())</f>
        <v>144.97282899999999</v>
      </c>
      <c r="G227" s="11">
        <f>INDEX('Paste Calib Data'!$1:$1048576,MATCH($A$224,'Paste Calib Data'!$A:$A,0)+(ROW()-ROW($A$224)),COLUMN())</f>
        <v>144.97282899999999</v>
      </c>
      <c r="H227" s="21">
        <f>G227</f>
        <v>144.97282899999999</v>
      </c>
    </row>
    <row r="228" spans="1:8" x14ac:dyDescent="0.25">
      <c r="A228" s="7">
        <f>INDEX('Paste Calib Data'!$1:$1048576,MATCH($A$224,'Paste Calib Data'!$A:$A,0)+(ROW()-ROW($A$224)),COLUMN())</f>
        <v>650</v>
      </c>
      <c r="B228" s="10">
        <f>INDEX('Paste Calib Data'!$1:$1048576,MATCH($A$224,'Paste Calib Data'!$A:$A,0)+(ROW()-ROW($A$224)),COLUMN())</f>
        <v>144.97282899999999</v>
      </c>
      <c r="C228" s="10">
        <f>INDEX('Paste Calib Data'!$1:$1048576,MATCH($A$224,'Paste Calib Data'!$A:$A,0)+(ROW()-ROW($A$224)),COLUMN())</f>
        <v>144.97282899999999</v>
      </c>
      <c r="D228" s="10">
        <f>INDEX('Paste Calib Data'!$1:$1048576,MATCH($A$224,'Paste Calib Data'!$A:$A,0)+(ROW()-ROW($A$224)),COLUMN())</f>
        <v>144.97282899999999</v>
      </c>
      <c r="E228" s="10">
        <f>INDEX('Paste Calib Data'!$1:$1048576,MATCH($A$224,'Paste Calib Data'!$A:$A,0)+(ROW()-ROW($A$224)),COLUMN())</f>
        <v>144.97282899999999</v>
      </c>
      <c r="F228" s="10">
        <f>INDEX('Paste Calib Data'!$1:$1048576,MATCH($A$224,'Paste Calib Data'!$A:$A,0)+(ROW()-ROW($A$224)),COLUMN())</f>
        <v>144.97282899999999</v>
      </c>
      <c r="G228" s="11">
        <f>INDEX('Paste Calib Data'!$1:$1048576,MATCH($A$224,'Paste Calib Data'!$A:$A,0)+(ROW()-ROW($A$224)),COLUMN())</f>
        <v>144.97282899999999</v>
      </c>
      <c r="H228" s="21">
        <f t="shared" ref="H228:H247" si="108">G228</f>
        <v>144.97282899999999</v>
      </c>
    </row>
    <row r="229" spans="1:8" x14ac:dyDescent="0.25">
      <c r="A229" s="7">
        <f>INDEX('Paste Calib Data'!$1:$1048576,MATCH($A$224,'Paste Calib Data'!$A:$A,0)+(ROW()-ROW($A$224)),COLUMN())</f>
        <v>700</v>
      </c>
      <c r="B229" s="10">
        <f>INDEX('Paste Calib Data'!$1:$1048576,MATCH($A$224,'Paste Calib Data'!$A:$A,0)+(ROW()-ROW($A$224)),COLUMN())</f>
        <v>144.97282899999999</v>
      </c>
      <c r="C229" s="10">
        <f>INDEX('Paste Calib Data'!$1:$1048576,MATCH($A$224,'Paste Calib Data'!$A:$A,0)+(ROW()-ROW($A$224)),COLUMN())</f>
        <v>144.97282899999999</v>
      </c>
      <c r="D229" s="10">
        <f>INDEX('Paste Calib Data'!$1:$1048576,MATCH($A$224,'Paste Calib Data'!$A:$A,0)+(ROW()-ROW($A$224)),COLUMN())</f>
        <v>144.97282899999999</v>
      </c>
      <c r="E229" s="10">
        <f>INDEX('Paste Calib Data'!$1:$1048576,MATCH($A$224,'Paste Calib Data'!$A:$A,0)+(ROW()-ROW($A$224)),COLUMN())</f>
        <v>144.97282899999999</v>
      </c>
      <c r="F229" s="10">
        <f>INDEX('Paste Calib Data'!$1:$1048576,MATCH($A$224,'Paste Calib Data'!$A:$A,0)+(ROW()-ROW($A$224)),COLUMN())</f>
        <v>144.97282899999999</v>
      </c>
      <c r="G229" s="11">
        <f>INDEX('Paste Calib Data'!$1:$1048576,MATCH($A$224,'Paste Calib Data'!$A:$A,0)+(ROW()-ROW($A$224)),COLUMN())</f>
        <v>144.97282899999999</v>
      </c>
      <c r="H229" s="21">
        <f t="shared" si="108"/>
        <v>144.97282899999999</v>
      </c>
    </row>
    <row r="230" spans="1:8" x14ac:dyDescent="0.25">
      <c r="A230" s="7">
        <f>INDEX('Paste Calib Data'!$1:$1048576,MATCH($A$224,'Paste Calib Data'!$A:$A,0)+(ROW()-ROW($A$224)),COLUMN())</f>
        <v>800</v>
      </c>
      <c r="B230" s="10">
        <f>INDEX('Paste Calib Data'!$1:$1048576,MATCH($A$224,'Paste Calib Data'!$A:$A,0)+(ROW()-ROW($A$224)),COLUMN())</f>
        <v>144.97282899999999</v>
      </c>
      <c r="C230" s="10">
        <f>INDEX('Paste Calib Data'!$1:$1048576,MATCH($A$224,'Paste Calib Data'!$A:$A,0)+(ROW()-ROW($A$224)),COLUMN())</f>
        <v>144.97282899999999</v>
      </c>
      <c r="D230" s="10">
        <f>INDEX('Paste Calib Data'!$1:$1048576,MATCH($A$224,'Paste Calib Data'!$A:$A,0)+(ROW()-ROW($A$224)),COLUMN())</f>
        <v>144.97282899999999</v>
      </c>
      <c r="E230" s="10">
        <f>INDEX('Paste Calib Data'!$1:$1048576,MATCH($A$224,'Paste Calib Data'!$A:$A,0)+(ROW()-ROW($A$224)),COLUMN())</f>
        <v>144.97282899999999</v>
      </c>
      <c r="F230" s="10">
        <f>INDEX('Paste Calib Data'!$1:$1048576,MATCH($A$224,'Paste Calib Data'!$A:$A,0)+(ROW()-ROW($A$224)),COLUMN())</f>
        <v>144.97282899999999</v>
      </c>
      <c r="G230" s="11">
        <f>INDEX('Paste Calib Data'!$1:$1048576,MATCH($A$224,'Paste Calib Data'!$A:$A,0)+(ROW()-ROW($A$224)),COLUMN())</f>
        <v>144.97282899999999</v>
      </c>
      <c r="H230" s="21">
        <f t="shared" si="108"/>
        <v>144.97282899999999</v>
      </c>
    </row>
    <row r="231" spans="1:8" x14ac:dyDescent="0.25">
      <c r="A231" s="7">
        <f>INDEX('Paste Calib Data'!$1:$1048576,MATCH($A$224,'Paste Calib Data'!$A:$A,0)+(ROW()-ROW($A$224)),COLUMN())</f>
        <v>900</v>
      </c>
      <c r="B231" s="10">
        <f>INDEX('Paste Calib Data'!$1:$1048576,MATCH($A$224,'Paste Calib Data'!$A:$A,0)+(ROW()-ROW($A$224)),COLUMN())</f>
        <v>144.97282899999999</v>
      </c>
      <c r="C231" s="10">
        <f>INDEX('Paste Calib Data'!$1:$1048576,MATCH($A$224,'Paste Calib Data'!$A:$A,0)+(ROW()-ROW($A$224)),COLUMN())</f>
        <v>144.97282899999999</v>
      </c>
      <c r="D231" s="10">
        <f>INDEX('Paste Calib Data'!$1:$1048576,MATCH($A$224,'Paste Calib Data'!$A:$A,0)+(ROW()-ROW($A$224)),COLUMN())</f>
        <v>144.97282899999999</v>
      </c>
      <c r="E231" s="10">
        <f>INDEX('Paste Calib Data'!$1:$1048576,MATCH($A$224,'Paste Calib Data'!$A:$A,0)+(ROW()-ROW($A$224)),COLUMN())</f>
        <v>144.97282899999999</v>
      </c>
      <c r="F231" s="10">
        <f>INDEX('Paste Calib Data'!$1:$1048576,MATCH($A$224,'Paste Calib Data'!$A:$A,0)+(ROW()-ROW($A$224)),COLUMN())</f>
        <v>144.97282899999999</v>
      </c>
      <c r="G231" s="11">
        <f>INDEX('Paste Calib Data'!$1:$1048576,MATCH($A$224,'Paste Calib Data'!$A:$A,0)+(ROW()-ROW($A$224)),COLUMN())</f>
        <v>144.97282899999999</v>
      </c>
      <c r="H231" s="21">
        <f t="shared" si="108"/>
        <v>144.97282899999999</v>
      </c>
    </row>
    <row r="232" spans="1:8" x14ac:dyDescent="0.25">
      <c r="A232" s="7">
        <f>INDEX('Paste Calib Data'!$1:$1048576,MATCH($A$224,'Paste Calib Data'!$A:$A,0)+(ROW()-ROW($A$224)),COLUMN())</f>
        <v>1000</v>
      </c>
      <c r="B232" s="10">
        <f>INDEX('Paste Calib Data'!$1:$1048576,MATCH($A$224,'Paste Calib Data'!$A:$A,0)+(ROW()-ROW($A$224)),COLUMN())</f>
        <v>144.97282899999999</v>
      </c>
      <c r="C232" s="10">
        <f>INDEX('Paste Calib Data'!$1:$1048576,MATCH($A$224,'Paste Calib Data'!$A:$A,0)+(ROW()-ROW($A$224)),COLUMN())</f>
        <v>144.97282899999999</v>
      </c>
      <c r="D232" s="10">
        <f>INDEX('Paste Calib Data'!$1:$1048576,MATCH($A$224,'Paste Calib Data'!$A:$A,0)+(ROW()-ROW($A$224)),COLUMN())</f>
        <v>144.97282899999999</v>
      </c>
      <c r="E232" s="10">
        <f>INDEX('Paste Calib Data'!$1:$1048576,MATCH($A$224,'Paste Calib Data'!$A:$A,0)+(ROW()-ROW($A$224)),COLUMN())</f>
        <v>144.97282899999999</v>
      </c>
      <c r="F232" s="10">
        <f>INDEX('Paste Calib Data'!$1:$1048576,MATCH($A$224,'Paste Calib Data'!$A:$A,0)+(ROW()-ROW($A$224)),COLUMN())</f>
        <v>144.97282899999999</v>
      </c>
      <c r="G232" s="11">
        <f>INDEX('Paste Calib Data'!$1:$1048576,MATCH($A$224,'Paste Calib Data'!$A:$A,0)+(ROW()-ROW($A$224)),COLUMN())</f>
        <v>144.97282899999999</v>
      </c>
      <c r="H232" s="21">
        <f t="shared" si="108"/>
        <v>144.97282899999999</v>
      </c>
    </row>
    <row r="233" spans="1:8" x14ac:dyDescent="0.25">
      <c r="A233" s="7">
        <f>INDEX('Paste Calib Data'!$1:$1048576,MATCH($A$224,'Paste Calib Data'!$A:$A,0)+(ROW()-ROW($A$224)),COLUMN())</f>
        <v>1200</v>
      </c>
      <c r="B233" s="10">
        <f>INDEX('Paste Calib Data'!$1:$1048576,MATCH($A$224,'Paste Calib Data'!$A:$A,0)+(ROW()-ROW($A$224)),COLUMN())</f>
        <v>144.97282899999999</v>
      </c>
      <c r="C233" s="10">
        <f>INDEX('Paste Calib Data'!$1:$1048576,MATCH($A$224,'Paste Calib Data'!$A:$A,0)+(ROW()-ROW($A$224)),COLUMN())</f>
        <v>144.97282899999999</v>
      </c>
      <c r="D233" s="10">
        <f>INDEX('Paste Calib Data'!$1:$1048576,MATCH($A$224,'Paste Calib Data'!$A:$A,0)+(ROW()-ROW($A$224)),COLUMN())</f>
        <v>144.97282899999999</v>
      </c>
      <c r="E233" s="10">
        <f>INDEX('Paste Calib Data'!$1:$1048576,MATCH($A$224,'Paste Calib Data'!$A:$A,0)+(ROW()-ROW($A$224)),COLUMN())</f>
        <v>144.97282899999999</v>
      </c>
      <c r="F233" s="10">
        <f>INDEX('Paste Calib Data'!$1:$1048576,MATCH($A$224,'Paste Calib Data'!$A:$A,0)+(ROW()-ROW($A$224)),COLUMN())</f>
        <v>144.97282899999999</v>
      </c>
      <c r="G233" s="11">
        <f>INDEX('Paste Calib Data'!$1:$1048576,MATCH($A$224,'Paste Calib Data'!$A:$A,0)+(ROW()-ROW($A$224)),COLUMN())</f>
        <v>144.97282899999999</v>
      </c>
      <c r="H233" s="21">
        <f t="shared" si="108"/>
        <v>144.97282899999999</v>
      </c>
    </row>
    <row r="234" spans="1:8" x14ac:dyDescent="0.25">
      <c r="A234" s="7">
        <f>INDEX('Paste Calib Data'!$1:$1048576,MATCH($A$224,'Paste Calib Data'!$A:$A,0)+(ROW()-ROW($A$224)),COLUMN())</f>
        <v>1380</v>
      </c>
      <c r="B234" s="10">
        <f>INDEX('Paste Calib Data'!$1:$1048576,MATCH($A$224,'Paste Calib Data'!$A:$A,0)+(ROW()-ROW($A$224)),COLUMN())</f>
        <v>144.97282899999999</v>
      </c>
      <c r="C234" s="10">
        <f>INDEX('Paste Calib Data'!$1:$1048576,MATCH($A$224,'Paste Calib Data'!$A:$A,0)+(ROW()-ROW($A$224)),COLUMN())</f>
        <v>144.97282899999999</v>
      </c>
      <c r="D234" s="10">
        <f>INDEX('Paste Calib Data'!$1:$1048576,MATCH($A$224,'Paste Calib Data'!$A:$A,0)+(ROW()-ROW($A$224)),COLUMN())</f>
        <v>144.97282899999999</v>
      </c>
      <c r="E234" s="10">
        <f>INDEX('Paste Calib Data'!$1:$1048576,MATCH($A$224,'Paste Calib Data'!$A:$A,0)+(ROW()-ROW($A$224)),COLUMN())</f>
        <v>144.97282899999999</v>
      </c>
      <c r="F234" s="10">
        <f>INDEX('Paste Calib Data'!$1:$1048576,MATCH($A$224,'Paste Calib Data'!$A:$A,0)+(ROW()-ROW($A$224)),COLUMN())</f>
        <v>144.97282899999999</v>
      </c>
      <c r="G234" s="11">
        <f>INDEX('Paste Calib Data'!$1:$1048576,MATCH($A$224,'Paste Calib Data'!$A:$A,0)+(ROW()-ROW($A$224)),COLUMN())</f>
        <v>144.97282899999999</v>
      </c>
      <c r="H234" s="21">
        <f t="shared" si="108"/>
        <v>144.97282899999999</v>
      </c>
    </row>
    <row r="235" spans="1:8" x14ac:dyDescent="0.25">
      <c r="A235" s="7">
        <f>INDEX('Paste Calib Data'!$1:$1048576,MATCH($A$224,'Paste Calib Data'!$A:$A,0)+(ROW()-ROW($A$224)),COLUMN())</f>
        <v>1600</v>
      </c>
      <c r="B235" s="10">
        <f>INDEX('Paste Calib Data'!$1:$1048576,MATCH($A$224,'Paste Calib Data'!$A:$A,0)+(ROW()-ROW($A$224)),COLUMN())</f>
        <v>122.01087200000001</v>
      </c>
      <c r="C235" s="10">
        <f>INDEX('Paste Calib Data'!$1:$1048576,MATCH($A$224,'Paste Calib Data'!$A:$A,0)+(ROW()-ROW($A$224)),COLUMN())</f>
        <v>144.97282899999999</v>
      </c>
      <c r="D235" s="10">
        <f>INDEX('Paste Calib Data'!$1:$1048576,MATCH($A$224,'Paste Calib Data'!$A:$A,0)+(ROW()-ROW($A$224)),COLUMN())</f>
        <v>144.97282899999999</v>
      </c>
      <c r="E235" s="10">
        <f>INDEX('Paste Calib Data'!$1:$1048576,MATCH($A$224,'Paste Calib Data'!$A:$A,0)+(ROW()-ROW($A$224)),COLUMN())</f>
        <v>144.97282899999999</v>
      </c>
      <c r="F235" s="10">
        <f>INDEX('Paste Calib Data'!$1:$1048576,MATCH($A$224,'Paste Calib Data'!$A:$A,0)+(ROW()-ROW($A$224)),COLUMN())</f>
        <v>144.97282899999999</v>
      </c>
      <c r="G235" s="11">
        <f>INDEX('Paste Calib Data'!$1:$1048576,MATCH($A$224,'Paste Calib Data'!$A:$A,0)+(ROW()-ROW($A$224)),COLUMN())</f>
        <v>144.97282899999999</v>
      </c>
      <c r="H235" s="21">
        <f t="shared" si="108"/>
        <v>144.97282899999999</v>
      </c>
    </row>
    <row r="236" spans="1:8" x14ac:dyDescent="0.25">
      <c r="A236" s="7">
        <f>INDEX('Paste Calib Data'!$1:$1048576,MATCH($A$224,'Paste Calib Data'!$A:$A,0)+(ROW()-ROW($A$224)),COLUMN())</f>
        <v>1800</v>
      </c>
      <c r="B236" s="10">
        <f>INDEX('Paste Calib Data'!$1:$1048576,MATCH($A$224,'Paste Calib Data'!$A:$A,0)+(ROW()-ROW($A$224)),COLUMN())</f>
        <v>113.994568</v>
      </c>
      <c r="C236" s="10">
        <f>INDEX('Paste Calib Data'!$1:$1048576,MATCH($A$224,'Paste Calib Data'!$A:$A,0)+(ROW()-ROW($A$224)),COLUMN())</f>
        <v>144.97282899999999</v>
      </c>
      <c r="D236" s="10">
        <f>INDEX('Paste Calib Data'!$1:$1048576,MATCH($A$224,'Paste Calib Data'!$A:$A,0)+(ROW()-ROW($A$224)),COLUMN())</f>
        <v>144.97282899999999</v>
      </c>
      <c r="E236" s="10">
        <f>INDEX('Paste Calib Data'!$1:$1048576,MATCH($A$224,'Paste Calib Data'!$A:$A,0)+(ROW()-ROW($A$224)),COLUMN())</f>
        <v>144.97282899999999</v>
      </c>
      <c r="F236" s="10">
        <f>INDEX('Paste Calib Data'!$1:$1048576,MATCH($A$224,'Paste Calib Data'!$A:$A,0)+(ROW()-ROW($A$224)),COLUMN())</f>
        <v>144.97282899999999</v>
      </c>
      <c r="G236" s="11">
        <f>INDEX('Paste Calib Data'!$1:$1048576,MATCH($A$224,'Paste Calib Data'!$A:$A,0)+(ROW()-ROW($A$224)),COLUMN())</f>
        <v>144.97282899999999</v>
      </c>
      <c r="H236" s="21">
        <f t="shared" si="108"/>
        <v>144.97282899999999</v>
      </c>
    </row>
    <row r="237" spans="1:8" x14ac:dyDescent="0.25">
      <c r="A237" s="7">
        <f>INDEX('Paste Calib Data'!$1:$1048576,MATCH($A$224,'Paste Calib Data'!$A:$A,0)+(ROW()-ROW($A$224)),COLUMN())</f>
        <v>2000</v>
      </c>
      <c r="B237" s="10">
        <f>INDEX('Paste Calib Data'!$1:$1048576,MATCH($A$224,'Paste Calib Data'!$A:$A,0)+(ROW()-ROW($A$224)),COLUMN())</f>
        <v>104.008154</v>
      </c>
      <c r="C237" s="10">
        <f>INDEX('Paste Calib Data'!$1:$1048576,MATCH($A$224,'Paste Calib Data'!$A:$A,0)+(ROW()-ROW($A$224)),COLUMN())</f>
        <v>144.97282899999999</v>
      </c>
      <c r="D237" s="10">
        <f>INDEX('Paste Calib Data'!$1:$1048576,MATCH($A$224,'Paste Calib Data'!$A:$A,0)+(ROW()-ROW($A$224)),COLUMN())</f>
        <v>144.97282899999999</v>
      </c>
      <c r="E237" s="10">
        <f>INDEX('Paste Calib Data'!$1:$1048576,MATCH($A$224,'Paste Calib Data'!$A:$A,0)+(ROW()-ROW($A$224)),COLUMN())</f>
        <v>144.97282899999999</v>
      </c>
      <c r="F237" s="10">
        <f>INDEX('Paste Calib Data'!$1:$1048576,MATCH($A$224,'Paste Calib Data'!$A:$A,0)+(ROW()-ROW($A$224)),COLUMN())</f>
        <v>144.97282899999999</v>
      </c>
      <c r="G237" s="11">
        <f>INDEX('Paste Calib Data'!$1:$1048576,MATCH($A$224,'Paste Calib Data'!$A:$A,0)+(ROW()-ROW($A$224)),COLUMN())</f>
        <v>144.97282899999999</v>
      </c>
      <c r="H237" s="21">
        <f t="shared" si="108"/>
        <v>144.97282899999999</v>
      </c>
    </row>
    <row r="238" spans="1:8" x14ac:dyDescent="0.25">
      <c r="A238" s="7">
        <f>INDEX('Paste Calib Data'!$1:$1048576,MATCH($A$224,'Paste Calib Data'!$A:$A,0)+(ROW()-ROW($A$224)),COLUMN())</f>
        <v>2200</v>
      </c>
      <c r="B238" s="10">
        <f>INDEX('Paste Calib Data'!$1:$1048576,MATCH($A$224,'Paste Calib Data'!$A:$A,0)+(ROW()-ROW($A$224)),COLUMN())</f>
        <v>91.032611000000003</v>
      </c>
      <c r="C238" s="10">
        <f>INDEX('Paste Calib Data'!$1:$1048576,MATCH($A$224,'Paste Calib Data'!$A:$A,0)+(ROW()-ROW($A$224)),COLUMN())</f>
        <v>144.97282899999999</v>
      </c>
      <c r="D238" s="10">
        <f>INDEX('Paste Calib Data'!$1:$1048576,MATCH($A$224,'Paste Calib Data'!$A:$A,0)+(ROW()-ROW($A$224)),COLUMN())</f>
        <v>144.97282899999999</v>
      </c>
      <c r="E238" s="10">
        <f>INDEX('Paste Calib Data'!$1:$1048576,MATCH($A$224,'Paste Calib Data'!$A:$A,0)+(ROW()-ROW($A$224)),COLUMN())</f>
        <v>144.97282899999999</v>
      </c>
      <c r="F238" s="10">
        <f>INDEX('Paste Calib Data'!$1:$1048576,MATCH($A$224,'Paste Calib Data'!$A:$A,0)+(ROW()-ROW($A$224)),COLUMN())</f>
        <v>144.97282899999999</v>
      </c>
      <c r="G238" s="11">
        <f>INDEX('Paste Calib Data'!$1:$1048576,MATCH($A$224,'Paste Calib Data'!$A:$A,0)+(ROW()-ROW($A$224)),COLUMN())</f>
        <v>144.97282899999999</v>
      </c>
      <c r="H238" s="21">
        <f t="shared" si="108"/>
        <v>144.97282899999999</v>
      </c>
    </row>
    <row r="239" spans="1:8" x14ac:dyDescent="0.25">
      <c r="A239" s="7">
        <f>INDEX('Paste Calib Data'!$1:$1048576,MATCH($A$224,'Paste Calib Data'!$A:$A,0)+(ROW()-ROW($A$224)),COLUMN())</f>
        <v>2400</v>
      </c>
      <c r="B239" s="10">
        <f>INDEX('Paste Calib Data'!$1:$1048576,MATCH($A$224,'Paste Calib Data'!$A:$A,0)+(ROW()-ROW($A$224)),COLUMN())</f>
        <v>80.978262999999998</v>
      </c>
      <c r="C239" s="10">
        <f>INDEX('Paste Calib Data'!$1:$1048576,MATCH($A$224,'Paste Calib Data'!$A:$A,0)+(ROW()-ROW($A$224)),COLUMN())</f>
        <v>144.97282899999999</v>
      </c>
      <c r="D239" s="10">
        <f>INDEX('Paste Calib Data'!$1:$1048576,MATCH($A$224,'Paste Calib Data'!$A:$A,0)+(ROW()-ROW($A$224)),COLUMN())</f>
        <v>144.97282899999999</v>
      </c>
      <c r="E239" s="10">
        <f>INDEX('Paste Calib Data'!$1:$1048576,MATCH($A$224,'Paste Calib Data'!$A:$A,0)+(ROW()-ROW($A$224)),COLUMN())</f>
        <v>144.97282899999999</v>
      </c>
      <c r="F239" s="10">
        <f>INDEX('Paste Calib Data'!$1:$1048576,MATCH($A$224,'Paste Calib Data'!$A:$A,0)+(ROW()-ROW($A$224)),COLUMN())</f>
        <v>144.97282899999999</v>
      </c>
      <c r="G239" s="11">
        <f>INDEX('Paste Calib Data'!$1:$1048576,MATCH($A$224,'Paste Calib Data'!$A:$A,0)+(ROW()-ROW($A$224)),COLUMN())</f>
        <v>144.97282899999999</v>
      </c>
      <c r="H239" s="21">
        <f t="shared" si="108"/>
        <v>144.97282899999999</v>
      </c>
    </row>
    <row r="240" spans="1:8" x14ac:dyDescent="0.25">
      <c r="A240" s="7">
        <f>INDEX('Paste Calib Data'!$1:$1048576,MATCH($A$224,'Paste Calib Data'!$A:$A,0)+(ROW()-ROW($A$224)),COLUMN())</f>
        <v>2600</v>
      </c>
      <c r="B240" s="10">
        <f>INDEX('Paste Calib Data'!$1:$1048576,MATCH($A$224,'Paste Calib Data'!$A:$A,0)+(ROW()-ROW($A$224)),COLUMN())</f>
        <v>75.475544999999997</v>
      </c>
      <c r="C240" s="10">
        <f>INDEX('Paste Calib Data'!$1:$1048576,MATCH($A$224,'Paste Calib Data'!$A:$A,0)+(ROW()-ROW($A$224)),COLUMN())</f>
        <v>144.97282899999999</v>
      </c>
      <c r="D240" s="10">
        <f>INDEX('Paste Calib Data'!$1:$1048576,MATCH($A$224,'Paste Calib Data'!$A:$A,0)+(ROW()-ROW($A$224)),COLUMN())</f>
        <v>144.97282899999999</v>
      </c>
      <c r="E240" s="10">
        <f>INDEX('Paste Calib Data'!$1:$1048576,MATCH($A$224,'Paste Calib Data'!$A:$A,0)+(ROW()-ROW($A$224)),COLUMN())</f>
        <v>144.97282899999999</v>
      </c>
      <c r="F240" s="10">
        <f>INDEX('Paste Calib Data'!$1:$1048576,MATCH($A$224,'Paste Calib Data'!$A:$A,0)+(ROW()-ROW($A$224)),COLUMN())</f>
        <v>144.97282899999999</v>
      </c>
      <c r="G240" s="11">
        <f>INDEX('Paste Calib Data'!$1:$1048576,MATCH($A$224,'Paste Calib Data'!$A:$A,0)+(ROW()-ROW($A$224)),COLUMN())</f>
        <v>144.97282899999999</v>
      </c>
      <c r="H240" s="21">
        <f t="shared" si="108"/>
        <v>144.97282899999999</v>
      </c>
    </row>
    <row r="241" spans="1:18" x14ac:dyDescent="0.25">
      <c r="A241" s="7">
        <f>INDEX('Paste Calib Data'!$1:$1048576,MATCH($A$224,'Paste Calib Data'!$A:$A,0)+(ROW()-ROW($A$224)),COLUMN())</f>
        <v>2800</v>
      </c>
      <c r="B241" s="10">
        <f>INDEX('Paste Calib Data'!$1:$1048576,MATCH($A$224,'Paste Calib Data'!$A:$A,0)+(ROW()-ROW($A$224)),COLUMN())</f>
        <v>70.380436000000003</v>
      </c>
      <c r="C241" s="10">
        <f>INDEX('Paste Calib Data'!$1:$1048576,MATCH($A$224,'Paste Calib Data'!$A:$A,0)+(ROW()-ROW($A$224)),COLUMN())</f>
        <v>144.97282899999999</v>
      </c>
      <c r="D241" s="10">
        <f>INDEX('Paste Calib Data'!$1:$1048576,MATCH($A$224,'Paste Calib Data'!$A:$A,0)+(ROW()-ROW($A$224)),COLUMN())</f>
        <v>144.97282899999999</v>
      </c>
      <c r="E241" s="10">
        <f>INDEX('Paste Calib Data'!$1:$1048576,MATCH($A$224,'Paste Calib Data'!$A:$A,0)+(ROW()-ROW($A$224)),COLUMN())</f>
        <v>144.97282899999999</v>
      </c>
      <c r="F241" s="10">
        <f>INDEX('Paste Calib Data'!$1:$1048576,MATCH($A$224,'Paste Calib Data'!$A:$A,0)+(ROW()-ROW($A$224)),COLUMN())</f>
        <v>144.97282899999999</v>
      </c>
      <c r="G241" s="11">
        <f>INDEX('Paste Calib Data'!$1:$1048576,MATCH($A$224,'Paste Calib Data'!$A:$A,0)+(ROW()-ROW($A$224)),COLUMN())</f>
        <v>144.97282899999999</v>
      </c>
      <c r="H241" s="21">
        <f t="shared" si="108"/>
        <v>144.97282899999999</v>
      </c>
    </row>
    <row r="242" spans="1:18" x14ac:dyDescent="0.25">
      <c r="A242" s="7">
        <f>INDEX('Paste Calib Data'!$1:$1048576,MATCH($A$224,'Paste Calib Data'!$A:$A,0)+(ROW()-ROW($A$224)),COLUMN())</f>
        <v>2900</v>
      </c>
      <c r="B242" s="10">
        <f>INDEX('Paste Calib Data'!$1:$1048576,MATCH($A$224,'Paste Calib Data'!$A:$A,0)+(ROW()-ROW($A$224)),COLUMN())</f>
        <v>67.323370999999995</v>
      </c>
      <c r="C242" s="10">
        <f>INDEX('Paste Calib Data'!$1:$1048576,MATCH($A$224,'Paste Calib Data'!$A:$A,0)+(ROW()-ROW($A$224)),COLUMN())</f>
        <v>144.97282899999999</v>
      </c>
      <c r="D242" s="10">
        <f>INDEX('Paste Calib Data'!$1:$1048576,MATCH($A$224,'Paste Calib Data'!$A:$A,0)+(ROW()-ROW($A$224)),COLUMN())</f>
        <v>144.97282899999999</v>
      </c>
      <c r="E242" s="10">
        <f>INDEX('Paste Calib Data'!$1:$1048576,MATCH($A$224,'Paste Calib Data'!$A:$A,0)+(ROW()-ROW($A$224)),COLUMN())</f>
        <v>144.97282899999999</v>
      </c>
      <c r="F242" s="10">
        <f>INDEX('Paste Calib Data'!$1:$1048576,MATCH($A$224,'Paste Calib Data'!$A:$A,0)+(ROW()-ROW($A$224)),COLUMN())</f>
        <v>144.97282899999999</v>
      </c>
      <c r="G242" s="11">
        <f>INDEX('Paste Calib Data'!$1:$1048576,MATCH($A$224,'Paste Calib Data'!$A:$A,0)+(ROW()-ROW($A$224)),COLUMN())</f>
        <v>144.97282899999999</v>
      </c>
      <c r="H242" s="21">
        <f t="shared" si="108"/>
        <v>144.97282899999999</v>
      </c>
    </row>
    <row r="243" spans="1:18" x14ac:dyDescent="0.25">
      <c r="A243" s="7">
        <f>INDEX('Paste Calib Data'!$1:$1048576,MATCH($A$224,'Paste Calib Data'!$A:$A,0)+(ROW()-ROW($A$224)),COLUMN())</f>
        <v>3000</v>
      </c>
      <c r="B243" s="10">
        <f>INDEX('Paste Calib Data'!$1:$1048576,MATCH($A$224,'Paste Calib Data'!$A:$A,0)+(ROW()-ROW($A$224)),COLUMN())</f>
        <v>64.130436000000003</v>
      </c>
      <c r="C243" s="10">
        <f>INDEX('Paste Calib Data'!$1:$1048576,MATCH($A$224,'Paste Calib Data'!$A:$A,0)+(ROW()-ROW($A$224)),COLUMN())</f>
        <v>144.97282899999999</v>
      </c>
      <c r="D243" s="10">
        <f>INDEX('Paste Calib Data'!$1:$1048576,MATCH($A$224,'Paste Calib Data'!$A:$A,0)+(ROW()-ROW($A$224)),COLUMN())</f>
        <v>144.97282899999999</v>
      </c>
      <c r="E243" s="10">
        <f>INDEX('Paste Calib Data'!$1:$1048576,MATCH($A$224,'Paste Calib Data'!$A:$A,0)+(ROW()-ROW($A$224)),COLUMN())</f>
        <v>144.97282899999999</v>
      </c>
      <c r="F243" s="10">
        <f>INDEX('Paste Calib Data'!$1:$1048576,MATCH($A$224,'Paste Calib Data'!$A:$A,0)+(ROW()-ROW($A$224)),COLUMN())</f>
        <v>144.97282899999999</v>
      </c>
      <c r="G243" s="11">
        <f>INDEX('Paste Calib Data'!$1:$1048576,MATCH($A$224,'Paste Calib Data'!$A:$A,0)+(ROW()-ROW($A$224)),COLUMN())</f>
        <v>144.97282899999999</v>
      </c>
      <c r="H243" s="21">
        <f t="shared" si="108"/>
        <v>144.97282899999999</v>
      </c>
    </row>
    <row r="244" spans="1:18" x14ac:dyDescent="0.25">
      <c r="A244" s="7">
        <f>INDEX('Paste Calib Data'!$1:$1048576,MATCH($A$224,'Paste Calib Data'!$A:$A,0)+(ROW()-ROW($A$224)),COLUMN())</f>
        <v>3200</v>
      </c>
      <c r="B244" s="10">
        <f>INDEX('Paste Calib Data'!$1:$1048576,MATCH($A$224,'Paste Calib Data'!$A:$A,0)+(ROW()-ROW($A$224)),COLUMN())</f>
        <v>59.510871000000002</v>
      </c>
      <c r="C244" s="10">
        <f>INDEX('Paste Calib Data'!$1:$1048576,MATCH($A$224,'Paste Calib Data'!$A:$A,0)+(ROW()-ROW($A$224)),COLUMN())</f>
        <v>144.97282899999999</v>
      </c>
      <c r="D244" s="10">
        <f>INDEX('Paste Calib Data'!$1:$1048576,MATCH($A$224,'Paste Calib Data'!$A:$A,0)+(ROW()-ROW($A$224)),COLUMN())</f>
        <v>144.97282899999999</v>
      </c>
      <c r="E244" s="10">
        <f>INDEX('Paste Calib Data'!$1:$1048576,MATCH($A$224,'Paste Calib Data'!$A:$A,0)+(ROW()-ROW($A$224)),COLUMN())</f>
        <v>144.97282899999999</v>
      </c>
      <c r="F244" s="10">
        <f>INDEX('Paste Calib Data'!$1:$1048576,MATCH($A$224,'Paste Calib Data'!$A:$A,0)+(ROW()-ROW($A$224)),COLUMN())</f>
        <v>144.97282899999999</v>
      </c>
      <c r="G244" s="11">
        <f>INDEX('Paste Calib Data'!$1:$1048576,MATCH($A$224,'Paste Calib Data'!$A:$A,0)+(ROW()-ROW($A$224)),COLUMN())</f>
        <v>144.97282899999999</v>
      </c>
      <c r="H244" s="21">
        <f t="shared" si="108"/>
        <v>144.97282899999999</v>
      </c>
    </row>
    <row r="245" spans="1:18" x14ac:dyDescent="0.25">
      <c r="A245" s="7">
        <f>INDEX('Paste Calib Data'!$1:$1048576,MATCH($A$224,'Paste Calib Data'!$A:$A,0)+(ROW()-ROW($A$224)),COLUMN())</f>
        <v>3250</v>
      </c>
      <c r="B245" s="10">
        <f>INDEX('Paste Calib Data'!$1:$1048576,MATCH($A$224,'Paste Calib Data'!$A:$A,0)+(ROW()-ROW($A$224)),COLUMN())</f>
        <v>57.676631999999998</v>
      </c>
      <c r="C245" s="10">
        <f>INDEX('Paste Calib Data'!$1:$1048576,MATCH($A$224,'Paste Calib Data'!$A:$A,0)+(ROW()-ROW($A$224)),COLUMN())</f>
        <v>144.97282899999999</v>
      </c>
      <c r="D245" s="10">
        <f>INDEX('Paste Calib Data'!$1:$1048576,MATCH($A$224,'Paste Calib Data'!$A:$A,0)+(ROW()-ROW($A$224)),COLUMN())</f>
        <v>144.97282899999999</v>
      </c>
      <c r="E245" s="10">
        <f>INDEX('Paste Calib Data'!$1:$1048576,MATCH($A$224,'Paste Calib Data'!$A:$A,0)+(ROW()-ROW($A$224)),COLUMN())</f>
        <v>144.97282899999999</v>
      </c>
      <c r="F245" s="10">
        <f>INDEX('Paste Calib Data'!$1:$1048576,MATCH($A$224,'Paste Calib Data'!$A:$A,0)+(ROW()-ROW($A$224)),COLUMN())</f>
        <v>144.97282899999999</v>
      </c>
      <c r="G245" s="11">
        <f>INDEX('Paste Calib Data'!$1:$1048576,MATCH($A$224,'Paste Calib Data'!$A:$A,0)+(ROW()-ROW($A$224)),COLUMN())</f>
        <v>144.97282899999999</v>
      </c>
      <c r="H245" s="21">
        <f t="shared" si="108"/>
        <v>144.97282899999999</v>
      </c>
    </row>
    <row r="246" spans="1:18" x14ac:dyDescent="0.25">
      <c r="A246" s="7">
        <f>INDEX('Paste Calib Data'!$1:$1048576,MATCH($A$224,'Paste Calib Data'!$A:$A,0)+(ROW()-ROW($A$224)),COLUMN())</f>
        <v>3600</v>
      </c>
      <c r="B246" s="10">
        <f>INDEX('Paste Calib Data'!$1:$1048576,MATCH($A$224,'Paste Calib Data'!$A:$A,0)+(ROW()-ROW($A$224)),COLUMN())</f>
        <v>57.676631999999998</v>
      </c>
      <c r="C246" s="10">
        <f>INDEX('Paste Calib Data'!$1:$1048576,MATCH($A$224,'Paste Calib Data'!$A:$A,0)+(ROW()-ROW($A$224)),COLUMN())</f>
        <v>144.97282899999999</v>
      </c>
      <c r="D246" s="10">
        <f>INDEX('Paste Calib Data'!$1:$1048576,MATCH($A$224,'Paste Calib Data'!$A:$A,0)+(ROW()-ROW($A$224)),COLUMN())</f>
        <v>144.97282899999999</v>
      </c>
      <c r="E246" s="10">
        <f>INDEX('Paste Calib Data'!$1:$1048576,MATCH($A$224,'Paste Calib Data'!$A:$A,0)+(ROW()-ROW($A$224)),COLUMN())</f>
        <v>144.97282899999999</v>
      </c>
      <c r="F246" s="10">
        <f>INDEX('Paste Calib Data'!$1:$1048576,MATCH($A$224,'Paste Calib Data'!$A:$A,0)+(ROW()-ROW($A$224)),COLUMN())</f>
        <v>144.97282899999999</v>
      </c>
      <c r="G246" s="11">
        <f>INDEX('Paste Calib Data'!$1:$1048576,MATCH($A$224,'Paste Calib Data'!$A:$A,0)+(ROW()-ROW($A$224)),COLUMN())</f>
        <v>144.97282899999999</v>
      </c>
      <c r="H246" s="21">
        <f t="shared" si="108"/>
        <v>144.97282899999999</v>
      </c>
    </row>
    <row r="247" spans="1:18" x14ac:dyDescent="0.25">
      <c r="A247" s="12">
        <f>INDEX('Paste Calib Data'!$1:$1048576,MATCH($A$224,'Paste Calib Data'!$A:$A,0)+(ROW()-ROW($A$224)),COLUMN())</f>
        <v>4000</v>
      </c>
      <c r="B247" s="13">
        <f>INDEX('Paste Calib Data'!$1:$1048576,MATCH($A$224,'Paste Calib Data'!$A:$A,0)+(ROW()-ROW($A$224)),COLUMN())</f>
        <v>0</v>
      </c>
      <c r="C247" s="13">
        <f>INDEX('Paste Calib Data'!$1:$1048576,MATCH($A$224,'Paste Calib Data'!$A:$A,0)+(ROW()-ROW($A$224)),COLUMN())</f>
        <v>144.97282899999999</v>
      </c>
      <c r="D247" s="13">
        <f>INDEX('Paste Calib Data'!$1:$1048576,MATCH($A$224,'Paste Calib Data'!$A:$A,0)+(ROW()-ROW($A$224)),COLUMN())</f>
        <v>144.97282899999999</v>
      </c>
      <c r="E247" s="13">
        <f>INDEX('Paste Calib Data'!$1:$1048576,MATCH($A$224,'Paste Calib Data'!$A:$A,0)+(ROW()-ROW($A$224)),COLUMN())</f>
        <v>144.97282899999999</v>
      </c>
      <c r="F247" s="13">
        <f>INDEX('Paste Calib Data'!$1:$1048576,MATCH($A$224,'Paste Calib Data'!$A:$A,0)+(ROW()-ROW($A$224)),COLUMN())</f>
        <v>144.97282899999999</v>
      </c>
      <c r="G247" s="14">
        <f>INDEX('Paste Calib Data'!$1:$1048576,MATCH($A$224,'Paste Calib Data'!$A:$A,0)+(ROW()-ROW($A$224)),COLUMN())</f>
        <v>144.97282899999999</v>
      </c>
      <c r="H247" s="21">
        <f t="shared" si="108"/>
        <v>144.97282899999999</v>
      </c>
    </row>
    <row r="248" spans="1:18" x14ac:dyDescent="0.25">
      <c r="A248" s="20">
        <f>A247+1</f>
        <v>4001</v>
      </c>
      <c r="B248" s="21">
        <f>B247</f>
        <v>0</v>
      </c>
      <c r="C248" s="21">
        <f t="shared" ref="C248:H248" si="109">C247</f>
        <v>144.97282899999999</v>
      </c>
      <c r="D248" s="21">
        <f t="shared" si="109"/>
        <v>144.97282899999999</v>
      </c>
      <c r="E248" s="21">
        <f t="shared" si="109"/>
        <v>144.97282899999999</v>
      </c>
      <c r="F248" s="21">
        <f t="shared" si="109"/>
        <v>144.97282899999999</v>
      </c>
      <c r="G248" s="21">
        <f t="shared" si="109"/>
        <v>144.97282899999999</v>
      </c>
      <c r="H248" s="21">
        <f t="shared" si="109"/>
        <v>144.97282899999999</v>
      </c>
    </row>
    <row r="250" spans="1:18" x14ac:dyDescent="0.25">
      <c r="A250" s="6" t="s">
        <v>184</v>
      </c>
      <c r="B250" s="71" t="str">
        <f>INDEX('Paste Calib Data'!$1:$1048576,MATCH($A$250,'Paste Calib Data'!$A:$A,0)+(ROW()-ROW($A$250)),COLUMN())</f>
        <v>Fuel Limiter, Density</v>
      </c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2"/>
    </row>
    <row r="251" spans="1:18" x14ac:dyDescent="0.25">
      <c r="A251" s="7"/>
      <c r="B251" s="8" t="str">
        <f>INDEX('Paste Calib Data'!$1:$1048576,MATCH($A$250,'Paste Calib Data'!$A:$A,0)+(ROW()-ROW($A$250)),COLUMN())</f>
        <v>lbm/ft3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9"/>
    </row>
    <row r="252" spans="1:18" x14ac:dyDescent="0.25">
      <c r="A252" s="7" t="str">
        <f>INDEX('Paste Calib Data'!$1:$1048576,MATCH($A$250,'Paste Calib Data'!$A:$A,0)+(ROW()-ROW($A$250)),COLUMN())</f>
        <v>RPM</v>
      </c>
      <c r="B252" s="8">
        <f>INDEX('Paste Calib Data'!$1:$1048576,MATCH($A$250,'Paste Calib Data'!$A:$A,0)+(ROW()-ROW($A$250)),COLUMN())</f>
        <v>4.4979999999999999E-2</v>
      </c>
      <c r="C252" s="8">
        <f>INDEX('Paste Calib Data'!$1:$1048576,MATCH($A$250,'Paste Calib Data'!$A:$A,0)+(ROW()-ROW($A$250)),COLUMN())</f>
        <v>4.7969999999999999E-2</v>
      </c>
      <c r="D252" s="8">
        <f>INDEX('Paste Calib Data'!$1:$1048576,MATCH($A$250,'Paste Calib Data'!$A:$A,0)+(ROW()-ROW($A$250)),COLUMN())</f>
        <v>4.999E-2</v>
      </c>
      <c r="E252" s="8">
        <f>INDEX('Paste Calib Data'!$1:$1048576,MATCH($A$250,'Paste Calib Data'!$A:$A,0)+(ROW()-ROW($A$250)),COLUMN())</f>
        <v>5.1999999999999998E-2</v>
      </c>
      <c r="F252" s="8">
        <f>INDEX('Paste Calib Data'!$1:$1048576,MATCH($A$250,'Paste Calib Data'!$A:$A,0)+(ROW()-ROW($A$250)),COLUMN())</f>
        <v>5.4989999999999997E-2</v>
      </c>
      <c r="G252" s="8">
        <f>INDEX('Paste Calib Data'!$1:$1048576,MATCH($A$250,'Paste Calib Data'!$A:$A,0)+(ROW()-ROW($A$250)),COLUMN())</f>
        <v>5.7009999999999998E-2</v>
      </c>
      <c r="H252" s="8">
        <f>INDEX('Paste Calib Data'!$1:$1048576,MATCH($A$250,'Paste Calib Data'!$A:$A,0)+(ROW()-ROW($A$250)),COLUMN())</f>
        <v>0.06</v>
      </c>
      <c r="I252" s="8">
        <f>INDEX('Paste Calib Data'!$1:$1048576,MATCH($A$250,'Paste Calib Data'!$A:$A,0)+(ROW()-ROW($A$250)),COLUMN())</f>
        <v>6.2010000000000003E-2</v>
      </c>
      <c r="J252" s="8">
        <f>INDEX('Paste Calib Data'!$1:$1048576,MATCH($A$250,'Paste Calib Data'!$A:$A,0)+(ROW()-ROW($A$250)),COLUMN())</f>
        <v>9.9979999999999999E-2</v>
      </c>
      <c r="K252" s="8">
        <f>INDEX('Paste Calib Data'!$1:$1048576,MATCH($A$250,'Paste Calib Data'!$A:$A,0)+(ROW()-ROW($A$250)),COLUMN())</f>
        <v>9.9979999999999999E-2</v>
      </c>
      <c r="L252" s="8">
        <f>INDEX('Paste Calib Data'!$1:$1048576,MATCH($A$250,'Paste Calib Data'!$A:$A,0)+(ROW()-ROW($A$250)),COLUMN())</f>
        <v>9.9979999999999999E-2</v>
      </c>
      <c r="M252" s="8">
        <f>INDEX('Paste Calib Data'!$1:$1048576,MATCH($A$250,'Paste Calib Data'!$A:$A,0)+(ROW()-ROW($A$250)),COLUMN())</f>
        <v>9.9979999999999999E-2</v>
      </c>
      <c r="N252" s="8">
        <f>INDEX('Paste Calib Data'!$1:$1048576,MATCH($A$250,'Paste Calib Data'!$A:$A,0)+(ROW()-ROW($A$250)),COLUMN())</f>
        <v>9.9979999999999999E-2</v>
      </c>
      <c r="O252" s="8">
        <f>INDEX('Paste Calib Data'!$1:$1048576,MATCH($A$250,'Paste Calib Data'!$A:$A,0)+(ROW()-ROW($A$250)),COLUMN())</f>
        <v>9.9979999999999999E-2</v>
      </c>
      <c r="P252" s="8">
        <f>INDEX('Paste Calib Data'!$1:$1048576,MATCH($A$250,'Paste Calib Data'!$A:$A,0)+(ROW()-ROW($A$250)),COLUMN())</f>
        <v>9.9979999999999999E-2</v>
      </c>
      <c r="Q252" s="9">
        <f>INDEX('Paste Calib Data'!$1:$1048576,MATCH($A$250,'Paste Calib Data'!$A:$A,0)+(ROW()-ROW($A$250)),COLUMN())</f>
        <v>9.9979999999999999E-2</v>
      </c>
      <c r="R252" s="20">
        <f>Q252+1</f>
        <v>1.09998</v>
      </c>
    </row>
    <row r="253" spans="1:18" x14ac:dyDescent="0.25">
      <c r="A253" s="7">
        <f>INDEX('Paste Calib Data'!$1:$1048576,MATCH($A$250,'Paste Calib Data'!$A:$A,0)+(ROW()-ROW($A$250)),COLUMN())</f>
        <v>750</v>
      </c>
      <c r="B253" s="10">
        <f>INDEX('Paste Calib Data'!$1:$1048576,MATCH($A$250,'Paste Calib Data'!$A:$A,0)+(ROW()-ROW($A$250)),COLUMN())</f>
        <v>69.972825</v>
      </c>
      <c r="C253" s="10">
        <f>INDEX('Paste Calib Data'!$1:$1048576,MATCH($A$250,'Paste Calib Data'!$A:$A,0)+(ROW()-ROW($A$250)),COLUMN())</f>
        <v>69.972825</v>
      </c>
      <c r="D253" s="10">
        <f>INDEX('Paste Calib Data'!$1:$1048576,MATCH($A$250,'Paste Calib Data'!$A:$A,0)+(ROW()-ROW($A$250)),COLUMN())</f>
        <v>69.972825</v>
      </c>
      <c r="E253" s="10">
        <f>INDEX('Paste Calib Data'!$1:$1048576,MATCH($A$250,'Paste Calib Data'!$A:$A,0)+(ROW()-ROW($A$250)),COLUMN())</f>
        <v>69.972825</v>
      </c>
      <c r="F253" s="10">
        <f>INDEX('Paste Calib Data'!$1:$1048576,MATCH($A$250,'Paste Calib Data'!$A:$A,0)+(ROW()-ROW($A$250)),COLUMN())</f>
        <v>69.972825</v>
      </c>
      <c r="G253" s="10">
        <f>INDEX('Paste Calib Data'!$1:$1048576,MATCH($A$250,'Paste Calib Data'!$A:$A,0)+(ROW()-ROW($A$250)),COLUMN())</f>
        <v>73.233694999999997</v>
      </c>
      <c r="H253" s="10">
        <f>INDEX('Paste Calib Data'!$1:$1048576,MATCH($A$250,'Paste Calib Data'!$A:$A,0)+(ROW()-ROW($A$250)),COLUMN())</f>
        <v>83.016304000000005</v>
      </c>
      <c r="I253" s="10">
        <f>INDEX('Paste Calib Data'!$1:$1048576,MATCH($A$250,'Paste Calib Data'!$A:$A,0)+(ROW()-ROW($A$250)),COLUMN())</f>
        <v>94.972825</v>
      </c>
      <c r="J253" s="10">
        <f>INDEX('Paste Calib Data'!$1:$1048576,MATCH($A$250,'Paste Calib Data'!$A:$A,0)+(ROW()-ROW($A$250)),COLUMN())</f>
        <v>144.972825</v>
      </c>
      <c r="K253" s="10">
        <f>INDEX('Paste Calib Data'!$1:$1048576,MATCH($A$250,'Paste Calib Data'!$A:$A,0)+(ROW()-ROW($A$250)),COLUMN())</f>
        <v>144.972825</v>
      </c>
      <c r="L253" s="10">
        <f>INDEX('Paste Calib Data'!$1:$1048576,MATCH($A$250,'Paste Calib Data'!$A:$A,0)+(ROW()-ROW($A$250)),COLUMN())</f>
        <v>144.972825</v>
      </c>
      <c r="M253" s="10">
        <f>INDEX('Paste Calib Data'!$1:$1048576,MATCH($A$250,'Paste Calib Data'!$A:$A,0)+(ROW()-ROW($A$250)),COLUMN())</f>
        <v>144.972825</v>
      </c>
      <c r="N253" s="10">
        <f>INDEX('Paste Calib Data'!$1:$1048576,MATCH($A$250,'Paste Calib Data'!$A:$A,0)+(ROW()-ROW($A$250)),COLUMN())</f>
        <v>144.972825</v>
      </c>
      <c r="O253" s="10">
        <f>INDEX('Paste Calib Data'!$1:$1048576,MATCH($A$250,'Paste Calib Data'!$A:$A,0)+(ROW()-ROW($A$250)),COLUMN())</f>
        <v>144.972825</v>
      </c>
      <c r="P253" s="10">
        <f>INDEX('Paste Calib Data'!$1:$1048576,MATCH($A$250,'Paste Calib Data'!$A:$A,0)+(ROW()-ROW($A$250)),COLUMN())</f>
        <v>144.972825</v>
      </c>
      <c r="Q253" s="11">
        <f>INDEX('Paste Calib Data'!$1:$1048576,MATCH($A$250,'Paste Calib Data'!$A:$A,0)+(ROW()-ROW($A$250)),COLUMN())</f>
        <v>144.972825</v>
      </c>
      <c r="R253" s="21">
        <f>Q253</f>
        <v>144.972825</v>
      </c>
    </row>
    <row r="254" spans="1:18" x14ac:dyDescent="0.25">
      <c r="A254" s="7">
        <f>INDEX('Paste Calib Data'!$1:$1048576,MATCH($A$250,'Paste Calib Data'!$A:$A,0)+(ROW()-ROW($A$250)),COLUMN())</f>
        <v>800</v>
      </c>
      <c r="B254" s="10">
        <f>INDEX('Paste Calib Data'!$1:$1048576,MATCH($A$250,'Paste Calib Data'!$A:$A,0)+(ROW()-ROW($A$250)),COLUMN())</f>
        <v>69.972825</v>
      </c>
      <c r="C254" s="10">
        <f>INDEX('Paste Calib Data'!$1:$1048576,MATCH($A$250,'Paste Calib Data'!$A:$A,0)+(ROW()-ROW($A$250)),COLUMN())</f>
        <v>69.972825</v>
      </c>
      <c r="D254" s="10">
        <f>INDEX('Paste Calib Data'!$1:$1048576,MATCH($A$250,'Paste Calib Data'!$A:$A,0)+(ROW()-ROW($A$250)),COLUMN())</f>
        <v>69.972825</v>
      </c>
      <c r="E254" s="10">
        <f>INDEX('Paste Calib Data'!$1:$1048576,MATCH($A$250,'Paste Calib Data'!$A:$A,0)+(ROW()-ROW($A$250)),COLUMN())</f>
        <v>69.972825</v>
      </c>
      <c r="F254" s="10">
        <f>INDEX('Paste Calib Data'!$1:$1048576,MATCH($A$250,'Paste Calib Data'!$A:$A,0)+(ROW()-ROW($A$250)),COLUMN())</f>
        <v>69.972825</v>
      </c>
      <c r="G254" s="10">
        <f>INDEX('Paste Calib Data'!$1:$1048576,MATCH($A$250,'Paste Calib Data'!$A:$A,0)+(ROW()-ROW($A$250)),COLUMN())</f>
        <v>73.233694999999997</v>
      </c>
      <c r="H254" s="10">
        <f>INDEX('Paste Calib Data'!$1:$1048576,MATCH($A$250,'Paste Calib Data'!$A:$A,0)+(ROW()-ROW($A$250)),COLUMN())</f>
        <v>83.016304000000005</v>
      </c>
      <c r="I254" s="10">
        <f>INDEX('Paste Calib Data'!$1:$1048576,MATCH($A$250,'Paste Calib Data'!$A:$A,0)+(ROW()-ROW($A$250)),COLUMN())</f>
        <v>97.010869</v>
      </c>
      <c r="J254" s="10">
        <f>INDEX('Paste Calib Data'!$1:$1048576,MATCH($A$250,'Paste Calib Data'!$A:$A,0)+(ROW()-ROW($A$250)),COLUMN())</f>
        <v>144.972825</v>
      </c>
      <c r="K254" s="10">
        <f>INDEX('Paste Calib Data'!$1:$1048576,MATCH($A$250,'Paste Calib Data'!$A:$A,0)+(ROW()-ROW($A$250)),COLUMN())</f>
        <v>144.972825</v>
      </c>
      <c r="L254" s="10">
        <f>INDEX('Paste Calib Data'!$1:$1048576,MATCH($A$250,'Paste Calib Data'!$A:$A,0)+(ROW()-ROW($A$250)),COLUMN())</f>
        <v>144.972825</v>
      </c>
      <c r="M254" s="10">
        <f>INDEX('Paste Calib Data'!$1:$1048576,MATCH($A$250,'Paste Calib Data'!$A:$A,0)+(ROW()-ROW($A$250)),COLUMN())</f>
        <v>144.972825</v>
      </c>
      <c r="N254" s="10">
        <f>INDEX('Paste Calib Data'!$1:$1048576,MATCH($A$250,'Paste Calib Data'!$A:$A,0)+(ROW()-ROW($A$250)),COLUMN())</f>
        <v>144.972825</v>
      </c>
      <c r="O254" s="10">
        <f>INDEX('Paste Calib Data'!$1:$1048576,MATCH($A$250,'Paste Calib Data'!$A:$A,0)+(ROW()-ROW($A$250)),COLUMN())</f>
        <v>144.972825</v>
      </c>
      <c r="P254" s="10">
        <f>INDEX('Paste Calib Data'!$1:$1048576,MATCH($A$250,'Paste Calib Data'!$A:$A,0)+(ROW()-ROW($A$250)),COLUMN())</f>
        <v>144.972825</v>
      </c>
      <c r="Q254" s="11">
        <f>INDEX('Paste Calib Data'!$1:$1048576,MATCH($A$250,'Paste Calib Data'!$A:$A,0)+(ROW()-ROW($A$250)),COLUMN())</f>
        <v>144.972825</v>
      </c>
      <c r="R254" s="21">
        <f t="shared" ref="R254:R271" si="110">Q254</f>
        <v>144.972825</v>
      </c>
    </row>
    <row r="255" spans="1:18" x14ac:dyDescent="0.25">
      <c r="A255" s="7">
        <f>INDEX('Paste Calib Data'!$1:$1048576,MATCH($A$250,'Paste Calib Data'!$A:$A,0)+(ROW()-ROW($A$250)),COLUMN())</f>
        <v>900</v>
      </c>
      <c r="B255" s="10">
        <f>INDEX('Paste Calib Data'!$1:$1048576,MATCH($A$250,'Paste Calib Data'!$A:$A,0)+(ROW()-ROW($A$250)),COLUMN())</f>
        <v>69.972825</v>
      </c>
      <c r="C255" s="10">
        <f>INDEX('Paste Calib Data'!$1:$1048576,MATCH($A$250,'Paste Calib Data'!$A:$A,0)+(ROW()-ROW($A$250)),COLUMN())</f>
        <v>69.972825</v>
      </c>
      <c r="D255" s="10">
        <f>INDEX('Paste Calib Data'!$1:$1048576,MATCH($A$250,'Paste Calib Data'!$A:$A,0)+(ROW()-ROW($A$250)),COLUMN())</f>
        <v>69.972825</v>
      </c>
      <c r="E255" s="10">
        <f>INDEX('Paste Calib Data'!$1:$1048576,MATCH($A$250,'Paste Calib Data'!$A:$A,0)+(ROW()-ROW($A$250)),COLUMN())</f>
        <v>69.972825</v>
      </c>
      <c r="F255" s="10">
        <f>INDEX('Paste Calib Data'!$1:$1048576,MATCH($A$250,'Paste Calib Data'!$A:$A,0)+(ROW()-ROW($A$250)),COLUMN())</f>
        <v>74.999999000000003</v>
      </c>
      <c r="G255" s="10">
        <f>INDEX('Paste Calib Data'!$1:$1048576,MATCH($A$250,'Paste Calib Data'!$A:$A,0)+(ROW()-ROW($A$250)),COLUMN())</f>
        <v>76.970107999999996</v>
      </c>
      <c r="H255" s="10">
        <f>INDEX('Paste Calib Data'!$1:$1048576,MATCH($A$250,'Paste Calib Data'!$A:$A,0)+(ROW()-ROW($A$250)),COLUMN())</f>
        <v>84.986412000000001</v>
      </c>
      <c r="I255" s="10">
        <f>INDEX('Paste Calib Data'!$1:$1048576,MATCH($A$250,'Paste Calib Data'!$A:$A,0)+(ROW()-ROW($A$250)),COLUMN())</f>
        <v>104.008151</v>
      </c>
      <c r="J255" s="10">
        <f>INDEX('Paste Calib Data'!$1:$1048576,MATCH($A$250,'Paste Calib Data'!$A:$A,0)+(ROW()-ROW($A$250)),COLUMN())</f>
        <v>144.972825</v>
      </c>
      <c r="K255" s="10">
        <f>INDEX('Paste Calib Data'!$1:$1048576,MATCH($A$250,'Paste Calib Data'!$A:$A,0)+(ROW()-ROW($A$250)),COLUMN())</f>
        <v>144.972825</v>
      </c>
      <c r="L255" s="10">
        <f>INDEX('Paste Calib Data'!$1:$1048576,MATCH($A$250,'Paste Calib Data'!$A:$A,0)+(ROW()-ROW($A$250)),COLUMN())</f>
        <v>144.972825</v>
      </c>
      <c r="M255" s="10">
        <f>INDEX('Paste Calib Data'!$1:$1048576,MATCH($A$250,'Paste Calib Data'!$A:$A,0)+(ROW()-ROW($A$250)),COLUMN())</f>
        <v>144.972825</v>
      </c>
      <c r="N255" s="10">
        <f>INDEX('Paste Calib Data'!$1:$1048576,MATCH($A$250,'Paste Calib Data'!$A:$A,0)+(ROW()-ROW($A$250)),COLUMN())</f>
        <v>144.972825</v>
      </c>
      <c r="O255" s="10">
        <f>INDEX('Paste Calib Data'!$1:$1048576,MATCH($A$250,'Paste Calib Data'!$A:$A,0)+(ROW()-ROW($A$250)),COLUMN())</f>
        <v>144.972825</v>
      </c>
      <c r="P255" s="10">
        <f>INDEX('Paste Calib Data'!$1:$1048576,MATCH($A$250,'Paste Calib Data'!$A:$A,0)+(ROW()-ROW($A$250)),COLUMN())</f>
        <v>144.972825</v>
      </c>
      <c r="Q255" s="11">
        <f>INDEX('Paste Calib Data'!$1:$1048576,MATCH($A$250,'Paste Calib Data'!$A:$A,0)+(ROW()-ROW($A$250)),COLUMN())</f>
        <v>144.972825</v>
      </c>
      <c r="R255" s="21">
        <f t="shared" si="110"/>
        <v>144.972825</v>
      </c>
    </row>
    <row r="256" spans="1:18" x14ac:dyDescent="0.25">
      <c r="A256" s="7">
        <f>INDEX('Paste Calib Data'!$1:$1048576,MATCH($A$250,'Paste Calib Data'!$A:$A,0)+(ROW()-ROW($A$250)),COLUMN())</f>
        <v>1000</v>
      </c>
      <c r="B256" s="10">
        <f>INDEX('Paste Calib Data'!$1:$1048576,MATCH($A$250,'Paste Calib Data'!$A:$A,0)+(ROW()-ROW($A$250)),COLUMN())</f>
        <v>68.002717000000004</v>
      </c>
      <c r="C256" s="10">
        <f>INDEX('Paste Calib Data'!$1:$1048576,MATCH($A$250,'Paste Calib Data'!$A:$A,0)+(ROW()-ROW($A$250)),COLUMN())</f>
        <v>68.002717000000004</v>
      </c>
      <c r="D256" s="10">
        <f>INDEX('Paste Calib Data'!$1:$1048576,MATCH($A$250,'Paste Calib Data'!$A:$A,0)+(ROW()-ROW($A$250)),COLUMN())</f>
        <v>68.002717000000004</v>
      </c>
      <c r="E256" s="10">
        <f>INDEX('Paste Calib Data'!$1:$1048576,MATCH($A$250,'Paste Calib Data'!$A:$A,0)+(ROW()-ROW($A$250)),COLUMN())</f>
        <v>68.002717000000004</v>
      </c>
      <c r="F256" s="10">
        <f>INDEX('Paste Calib Data'!$1:$1048576,MATCH($A$250,'Paste Calib Data'!$A:$A,0)+(ROW()-ROW($A$250)),COLUMN())</f>
        <v>76.970107999999996</v>
      </c>
      <c r="G256" s="10">
        <f>INDEX('Paste Calib Data'!$1:$1048576,MATCH($A$250,'Paste Calib Data'!$A:$A,0)+(ROW()-ROW($A$250)),COLUMN())</f>
        <v>84.986412000000001</v>
      </c>
      <c r="H256" s="10">
        <f>INDEX('Paste Calib Data'!$1:$1048576,MATCH($A$250,'Paste Calib Data'!$A:$A,0)+(ROW()-ROW($A$250)),COLUMN())</f>
        <v>84.986412000000001</v>
      </c>
      <c r="I256" s="10">
        <f>INDEX('Paste Calib Data'!$1:$1048576,MATCH($A$250,'Paste Calib Data'!$A:$A,0)+(ROW()-ROW($A$250)),COLUMN())</f>
        <v>101.970108</v>
      </c>
      <c r="J256" s="10">
        <f>INDEX('Paste Calib Data'!$1:$1048576,MATCH($A$250,'Paste Calib Data'!$A:$A,0)+(ROW()-ROW($A$250)),COLUMN())</f>
        <v>144.972825</v>
      </c>
      <c r="K256" s="10">
        <f>INDEX('Paste Calib Data'!$1:$1048576,MATCH($A$250,'Paste Calib Data'!$A:$A,0)+(ROW()-ROW($A$250)),COLUMN())</f>
        <v>144.972825</v>
      </c>
      <c r="L256" s="10">
        <f>INDEX('Paste Calib Data'!$1:$1048576,MATCH($A$250,'Paste Calib Data'!$A:$A,0)+(ROW()-ROW($A$250)),COLUMN())</f>
        <v>144.972825</v>
      </c>
      <c r="M256" s="10">
        <f>INDEX('Paste Calib Data'!$1:$1048576,MATCH($A$250,'Paste Calib Data'!$A:$A,0)+(ROW()-ROW($A$250)),COLUMN())</f>
        <v>144.972825</v>
      </c>
      <c r="N256" s="10">
        <f>INDEX('Paste Calib Data'!$1:$1048576,MATCH($A$250,'Paste Calib Data'!$A:$A,0)+(ROW()-ROW($A$250)),COLUMN())</f>
        <v>144.972825</v>
      </c>
      <c r="O256" s="10">
        <f>INDEX('Paste Calib Data'!$1:$1048576,MATCH($A$250,'Paste Calib Data'!$A:$A,0)+(ROW()-ROW($A$250)),COLUMN())</f>
        <v>144.972825</v>
      </c>
      <c r="P256" s="10">
        <f>INDEX('Paste Calib Data'!$1:$1048576,MATCH($A$250,'Paste Calib Data'!$A:$A,0)+(ROW()-ROW($A$250)),COLUMN())</f>
        <v>144.972825</v>
      </c>
      <c r="Q256" s="11">
        <f>INDEX('Paste Calib Data'!$1:$1048576,MATCH($A$250,'Paste Calib Data'!$A:$A,0)+(ROW()-ROW($A$250)),COLUMN())</f>
        <v>144.972825</v>
      </c>
      <c r="R256" s="21">
        <f t="shared" si="110"/>
        <v>144.972825</v>
      </c>
    </row>
    <row r="257" spans="1:18" x14ac:dyDescent="0.25">
      <c r="A257" s="7">
        <f>INDEX('Paste Calib Data'!$1:$1048576,MATCH($A$250,'Paste Calib Data'!$A:$A,0)+(ROW()-ROW($A$250)),COLUMN())</f>
        <v>1200</v>
      </c>
      <c r="B257" s="10">
        <f>INDEX('Paste Calib Data'!$1:$1048576,MATCH($A$250,'Paste Calib Data'!$A:$A,0)+(ROW()-ROW($A$250)),COLUMN())</f>
        <v>76.970107999999996</v>
      </c>
      <c r="C257" s="10">
        <f>INDEX('Paste Calib Data'!$1:$1048576,MATCH($A$250,'Paste Calib Data'!$A:$A,0)+(ROW()-ROW($A$250)),COLUMN())</f>
        <v>81.997281999999998</v>
      </c>
      <c r="D257" s="10">
        <f>INDEX('Paste Calib Data'!$1:$1048576,MATCH($A$250,'Paste Calib Data'!$A:$A,0)+(ROW()-ROW($A$250)),COLUMN())</f>
        <v>83.016304000000005</v>
      </c>
      <c r="E257" s="10">
        <f>INDEX('Paste Calib Data'!$1:$1048576,MATCH($A$250,'Paste Calib Data'!$A:$A,0)+(ROW()-ROW($A$250)),COLUMN())</f>
        <v>84.986412000000001</v>
      </c>
      <c r="F257" s="10">
        <f>INDEX('Paste Calib Data'!$1:$1048576,MATCH($A$250,'Paste Calib Data'!$A:$A,0)+(ROW()-ROW($A$250)),COLUMN())</f>
        <v>95.991847000000007</v>
      </c>
      <c r="G257" s="10">
        <f>INDEX('Paste Calib Data'!$1:$1048576,MATCH($A$250,'Paste Calib Data'!$A:$A,0)+(ROW()-ROW($A$250)),COLUMN())</f>
        <v>95.991847000000007</v>
      </c>
      <c r="H257" s="10">
        <f>INDEX('Paste Calib Data'!$1:$1048576,MATCH($A$250,'Paste Calib Data'!$A:$A,0)+(ROW()-ROW($A$250)),COLUMN())</f>
        <v>101.494564</v>
      </c>
      <c r="I257" s="10">
        <f>INDEX('Paste Calib Data'!$1:$1048576,MATCH($A$250,'Paste Calib Data'!$A:$A,0)+(ROW()-ROW($A$250)),COLUMN())</f>
        <v>111.00543399999999</v>
      </c>
      <c r="J257" s="10">
        <f>INDEX('Paste Calib Data'!$1:$1048576,MATCH($A$250,'Paste Calib Data'!$A:$A,0)+(ROW()-ROW($A$250)),COLUMN())</f>
        <v>144.972825</v>
      </c>
      <c r="K257" s="10">
        <f>INDEX('Paste Calib Data'!$1:$1048576,MATCH($A$250,'Paste Calib Data'!$A:$A,0)+(ROW()-ROW($A$250)),COLUMN())</f>
        <v>144.972825</v>
      </c>
      <c r="L257" s="10">
        <f>INDEX('Paste Calib Data'!$1:$1048576,MATCH($A$250,'Paste Calib Data'!$A:$A,0)+(ROW()-ROW($A$250)),COLUMN())</f>
        <v>144.972825</v>
      </c>
      <c r="M257" s="10">
        <f>INDEX('Paste Calib Data'!$1:$1048576,MATCH($A$250,'Paste Calib Data'!$A:$A,0)+(ROW()-ROW($A$250)),COLUMN())</f>
        <v>144.972825</v>
      </c>
      <c r="N257" s="10">
        <f>INDEX('Paste Calib Data'!$1:$1048576,MATCH($A$250,'Paste Calib Data'!$A:$A,0)+(ROW()-ROW($A$250)),COLUMN())</f>
        <v>144.972825</v>
      </c>
      <c r="O257" s="10">
        <f>INDEX('Paste Calib Data'!$1:$1048576,MATCH($A$250,'Paste Calib Data'!$A:$A,0)+(ROW()-ROW($A$250)),COLUMN())</f>
        <v>144.972825</v>
      </c>
      <c r="P257" s="10">
        <f>INDEX('Paste Calib Data'!$1:$1048576,MATCH($A$250,'Paste Calib Data'!$A:$A,0)+(ROW()-ROW($A$250)),COLUMN())</f>
        <v>144.972825</v>
      </c>
      <c r="Q257" s="11">
        <f>INDEX('Paste Calib Data'!$1:$1048576,MATCH($A$250,'Paste Calib Data'!$A:$A,0)+(ROW()-ROW($A$250)),COLUMN())</f>
        <v>144.972825</v>
      </c>
      <c r="R257" s="21">
        <f t="shared" si="110"/>
        <v>144.972825</v>
      </c>
    </row>
    <row r="258" spans="1:18" x14ac:dyDescent="0.25">
      <c r="A258" s="7">
        <f>INDEX('Paste Calib Data'!$1:$1048576,MATCH($A$250,'Paste Calib Data'!$A:$A,0)+(ROW()-ROW($A$250)),COLUMN())</f>
        <v>1400</v>
      </c>
      <c r="B258" s="10">
        <f>INDEX('Paste Calib Data'!$1:$1048576,MATCH($A$250,'Paste Calib Data'!$A:$A,0)+(ROW()-ROW($A$250)),COLUMN())</f>
        <v>98.029889999999995</v>
      </c>
      <c r="C258" s="10">
        <f>INDEX('Paste Calib Data'!$1:$1048576,MATCH($A$250,'Paste Calib Data'!$A:$A,0)+(ROW()-ROW($A$250)),COLUMN())</f>
        <v>98.029889999999995</v>
      </c>
      <c r="D258" s="10">
        <f>INDEX('Paste Calib Data'!$1:$1048576,MATCH($A$250,'Paste Calib Data'!$A:$A,0)+(ROW()-ROW($A$250)),COLUMN())</f>
        <v>99.999999000000003</v>
      </c>
      <c r="E258" s="10">
        <f>INDEX('Paste Calib Data'!$1:$1048576,MATCH($A$250,'Paste Calib Data'!$A:$A,0)+(ROW()-ROW($A$250)),COLUMN())</f>
        <v>102.98913</v>
      </c>
      <c r="F258" s="10">
        <f>INDEX('Paste Calib Data'!$1:$1048576,MATCH($A$250,'Paste Calib Data'!$A:$A,0)+(ROW()-ROW($A$250)),COLUMN())</f>
        <v>106.997282</v>
      </c>
      <c r="G258" s="10">
        <f>INDEX('Paste Calib Data'!$1:$1048576,MATCH($A$250,'Paste Calib Data'!$A:$A,0)+(ROW()-ROW($A$250)),COLUMN())</f>
        <v>106.997282</v>
      </c>
      <c r="H258" s="10">
        <f>INDEX('Paste Calib Data'!$1:$1048576,MATCH($A$250,'Paste Calib Data'!$A:$A,0)+(ROW()-ROW($A$250)),COLUMN())</f>
        <v>112.432064</v>
      </c>
      <c r="I258" s="10">
        <f>INDEX('Paste Calib Data'!$1:$1048576,MATCH($A$250,'Paste Calib Data'!$A:$A,0)+(ROW()-ROW($A$250)),COLUMN())</f>
        <v>112.432064</v>
      </c>
      <c r="J258" s="10">
        <f>INDEX('Paste Calib Data'!$1:$1048576,MATCH($A$250,'Paste Calib Data'!$A:$A,0)+(ROW()-ROW($A$250)),COLUMN())</f>
        <v>144.972825</v>
      </c>
      <c r="K258" s="10">
        <f>INDEX('Paste Calib Data'!$1:$1048576,MATCH($A$250,'Paste Calib Data'!$A:$A,0)+(ROW()-ROW($A$250)),COLUMN())</f>
        <v>144.972825</v>
      </c>
      <c r="L258" s="10">
        <f>INDEX('Paste Calib Data'!$1:$1048576,MATCH($A$250,'Paste Calib Data'!$A:$A,0)+(ROW()-ROW($A$250)),COLUMN())</f>
        <v>144.972825</v>
      </c>
      <c r="M258" s="10">
        <f>INDEX('Paste Calib Data'!$1:$1048576,MATCH($A$250,'Paste Calib Data'!$A:$A,0)+(ROW()-ROW($A$250)),COLUMN())</f>
        <v>144.972825</v>
      </c>
      <c r="N258" s="10">
        <f>INDEX('Paste Calib Data'!$1:$1048576,MATCH($A$250,'Paste Calib Data'!$A:$A,0)+(ROW()-ROW($A$250)),COLUMN())</f>
        <v>144.972825</v>
      </c>
      <c r="O258" s="10">
        <f>INDEX('Paste Calib Data'!$1:$1048576,MATCH($A$250,'Paste Calib Data'!$A:$A,0)+(ROW()-ROW($A$250)),COLUMN())</f>
        <v>144.972825</v>
      </c>
      <c r="P258" s="10">
        <f>INDEX('Paste Calib Data'!$1:$1048576,MATCH($A$250,'Paste Calib Data'!$A:$A,0)+(ROW()-ROW($A$250)),COLUMN())</f>
        <v>144.972825</v>
      </c>
      <c r="Q258" s="11">
        <f>INDEX('Paste Calib Data'!$1:$1048576,MATCH($A$250,'Paste Calib Data'!$A:$A,0)+(ROW()-ROW($A$250)),COLUMN())</f>
        <v>144.972825</v>
      </c>
      <c r="R258" s="21">
        <f t="shared" si="110"/>
        <v>144.972825</v>
      </c>
    </row>
    <row r="259" spans="1:18" x14ac:dyDescent="0.25">
      <c r="A259" s="7">
        <f>INDEX('Paste Calib Data'!$1:$1048576,MATCH($A$250,'Paste Calib Data'!$A:$A,0)+(ROW()-ROW($A$250)),COLUMN())</f>
        <v>1600</v>
      </c>
      <c r="B259" s="10">
        <f>INDEX('Paste Calib Data'!$1:$1048576,MATCH($A$250,'Paste Calib Data'!$A:$A,0)+(ROW()-ROW($A$250)),COLUMN())</f>
        <v>119.633151</v>
      </c>
      <c r="C259" s="10">
        <f>INDEX('Paste Calib Data'!$1:$1048576,MATCH($A$250,'Paste Calib Data'!$A:$A,0)+(ROW()-ROW($A$250)),COLUMN())</f>
        <v>121.059782</v>
      </c>
      <c r="D259" s="10">
        <f>INDEX('Paste Calib Data'!$1:$1048576,MATCH($A$250,'Paste Calib Data'!$A:$A,0)+(ROW()-ROW($A$250)),COLUMN())</f>
        <v>123.02988999999999</v>
      </c>
      <c r="E259" s="10">
        <f>INDEX('Paste Calib Data'!$1:$1048576,MATCH($A$250,'Paste Calib Data'!$A:$A,0)+(ROW()-ROW($A$250)),COLUMN())</f>
        <v>123.02988999999999</v>
      </c>
      <c r="F259" s="10">
        <f>INDEX('Paste Calib Data'!$1:$1048576,MATCH($A$250,'Paste Calib Data'!$A:$A,0)+(ROW()-ROW($A$250)),COLUMN())</f>
        <v>123.02988999999999</v>
      </c>
      <c r="G259" s="10">
        <f>INDEX('Paste Calib Data'!$1:$1048576,MATCH($A$250,'Paste Calib Data'!$A:$A,0)+(ROW()-ROW($A$250)),COLUMN())</f>
        <v>123.02988999999999</v>
      </c>
      <c r="H259" s="10">
        <f>INDEX('Paste Calib Data'!$1:$1048576,MATCH($A$250,'Paste Calib Data'!$A:$A,0)+(ROW()-ROW($A$250)),COLUMN())</f>
        <v>123.02988999999999</v>
      </c>
      <c r="I259" s="10">
        <f>INDEX('Paste Calib Data'!$1:$1048576,MATCH($A$250,'Paste Calib Data'!$A:$A,0)+(ROW()-ROW($A$250)),COLUMN())</f>
        <v>123.02988999999999</v>
      </c>
      <c r="J259" s="10">
        <f>INDEX('Paste Calib Data'!$1:$1048576,MATCH($A$250,'Paste Calib Data'!$A:$A,0)+(ROW()-ROW($A$250)),COLUMN())</f>
        <v>144.972825</v>
      </c>
      <c r="K259" s="10">
        <f>INDEX('Paste Calib Data'!$1:$1048576,MATCH($A$250,'Paste Calib Data'!$A:$A,0)+(ROW()-ROW($A$250)),COLUMN())</f>
        <v>144.972825</v>
      </c>
      <c r="L259" s="10">
        <f>INDEX('Paste Calib Data'!$1:$1048576,MATCH($A$250,'Paste Calib Data'!$A:$A,0)+(ROW()-ROW($A$250)),COLUMN())</f>
        <v>144.972825</v>
      </c>
      <c r="M259" s="10">
        <f>INDEX('Paste Calib Data'!$1:$1048576,MATCH($A$250,'Paste Calib Data'!$A:$A,0)+(ROW()-ROW($A$250)),COLUMN())</f>
        <v>144.972825</v>
      </c>
      <c r="N259" s="10">
        <f>INDEX('Paste Calib Data'!$1:$1048576,MATCH($A$250,'Paste Calib Data'!$A:$A,0)+(ROW()-ROW($A$250)),COLUMN())</f>
        <v>144.972825</v>
      </c>
      <c r="O259" s="10">
        <f>INDEX('Paste Calib Data'!$1:$1048576,MATCH($A$250,'Paste Calib Data'!$A:$A,0)+(ROW()-ROW($A$250)),COLUMN())</f>
        <v>144.972825</v>
      </c>
      <c r="P259" s="10">
        <f>INDEX('Paste Calib Data'!$1:$1048576,MATCH($A$250,'Paste Calib Data'!$A:$A,0)+(ROW()-ROW($A$250)),COLUMN())</f>
        <v>144.972825</v>
      </c>
      <c r="Q259" s="11">
        <f>INDEX('Paste Calib Data'!$1:$1048576,MATCH($A$250,'Paste Calib Data'!$A:$A,0)+(ROW()-ROW($A$250)),COLUMN())</f>
        <v>144.972825</v>
      </c>
      <c r="R259" s="21">
        <f t="shared" si="110"/>
        <v>144.972825</v>
      </c>
    </row>
    <row r="260" spans="1:18" x14ac:dyDescent="0.25">
      <c r="A260" s="7">
        <f>INDEX('Paste Calib Data'!$1:$1048576,MATCH($A$250,'Paste Calib Data'!$A:$A,0)+(ROW()-ROW($A$250)),COLUMN())</f>
        <v>1800</v>
      </c>
      <c r="B260" s="10">
        <f>INDEX('Paste Calib Data'!$1:$1048576,MATCH($A$250,'Paste Calib Data'!$A:$A,0)+(ROW()-ROW($A$250)),COLUMN())</f>
        <v>118.749999</v>
      </c>
      <c r="C260" s="10">
        <f>INDEX('Paste Calib Data'!$1:$1048576,MATCH($A$250,'Paste Calib Data'!$A:$A,0)+(ROW()-ROW($A$250)),COLUMN())</f>
        <v>126.019021</v>
      </c>
      <c r="D260" s="10">
        <f>INDEX('Paste Calib Data'!$1:$1048576,MATCH($A$250,'Paste Calib Data'!$A:$A,0)+(ROW()-ROW($A$250)),COLUMN())</f>
        <v>126.019021</v>
      </c>
      <c r="E260" s="10">
        <f>INDEX('Paste Calib Data'!$1:$1048576,MATCH($A$250,'Paste Calib Data'!$A:$A,0)+(ROW()-ROW($A$250)),COLUMN())</f>
        <v>126.019021</v>
      </c>
      <c r="F260" s="10">
        <f>INDEX('Paste Calib Data'!$1:$1048576,MATCH($A$250,'Paste Calib Data'!$A:$A,0)+(ROW()-ROW($A$250)),COLUMN())</f>
        <v>126.019021</v>
      </c>
      <c r="G260" s="10">
        <f>INDEX('Paste Calib Data'!$1:$1048576,MATCH($A$250,'Paste Calib Data'!$A:$A,0)+(ROW()-ROW($A$250)),COLUMN())</f>
        <v>126.019021</v>
      </c>
      <c r="H260" s="10">
        <f>INDEX('Paste Calib Data'!$1:$1048576,MATCH($A$250,'Paste Calib Data'!$A:$A,0)+(ROW()-ROW($A$250)),COLUMN())</f>
        <v>126.019021</v>
      </c>
      <c r="I260" s="10">
        <f>INDEX('Paste Calib Data'!$1:$1048576,MATCH($A$250,'Paste Calib Data'!$A:$A,0)+(ROW()-ROW($A$250)),COLUMN())</f>
        <v>126.019021</v>
      </c>
      <c r="J260" s="10">
        <f>INDEX('Paste Calib Data'!$1:$1048576,MATCH($A$250,'Paste Calib Data'!$A:$A,0)+(ROW()-ROW($A$250)),COLUMN())</f>
        <v>144.972825</v>
      </c>
      <c r="K260" s="10">
        <f>INDEX('Paste Calib Data'!$1:$1048576,MATCH($A$250,'Paste Calib Data'!$A:$A,0)+(ROW()-ROW($A$250)),COLUMN())</f>
        <v>144.972825</v>
      </c>
      <c r="L260" s="10">
        <f>INDEX('Paste Calib Data'!$1:$1048576,MATCH($A$250,'Paste Calib Data'!$A:$A,0)+(ROW()-ROW($A$250)),COLUMN())</f>
        <v>144.972825</v>
      </c>
      <c r="M260" s="10">
        <f>INDEX('Paste Calib Data'!$1:$1048576,MATCH($A$250,'Paste Calib Data'!$A:$A,0)+(ROW()-ROW($A$250)),COLUMN())</f>
        <v>144.972825</v>
      </c>
      <c r="N260" s="10">
        <f>INDEX('Paste Calib Data'!$1:$1048576,MATCH($A$250,'Paste Calib Data'!$A:$A,0)+(ROW()-ROW($A$250)),COLUMN())</f>
        <v>144.972825</v>
      </c>
      <c r="O260" s="10">
        <f>INDEX('Paste Calib Data'!$1:$1048576,MATCH($A$250,'Paste Calib Data'!$A:$A,0)+(ROW()-ROW($A$250)),COLUMN())</f>
        <v>144.972825</v>
      </c>
      <c r="P260" s="10">
        <f>INDEX('Paste Calib Data'!$1:$1048576,MATCH($A$250,'Paste Calib Data'!$A:$A,0)+(ROW()-ROW($A$250)),COLUMN())</f>
        <v>144.972825</v>
      </c>
      <c r="Q260" s="11">
        <f>INDEX('Paste Calib Data'!$1:$1048576,MATCH($A$250,'Paste Calib Data'!$A:$A,0)+(ROW()-ROW($A$250)),COLUMN())</f>
        <v>144.972825</v>
      </c>
      <c r="R260" s="21">
        <f t="shared" si="110"/>
        <v>144.972825</v>
      </c>
    </row>
    <row r="261" spans="1:18" x14ac:dyDescent="0.25">
      <c r="A261" s="7">
        <f>INDEX('Paste Calib Data'!$1:$1048576,MATCH($A$250,'Paste Calib Data'!$A:$A,0)+(ROW()-ROW($A$250)),COLUMN())</f>
        <v>2000</v>
      </c>
      <c r="B261" s="10">
        <f>INDEX('Paste Calib Data'!$1:$1048576,MATCH($A$250,'Paste Calib Data'!$A:$A,0)+(ROW()-ROW($A$250)),COLUMN())</f>
        <v>121.73912900000001</v>
      </c>
      <c r="C261" s="10">
        <f>INDEX('Paste Calib Data'!$1:$1048576,MATCH($A$250,'Paste Calib Data'!$A:$A,0)+(ROW()-ROW($A$250)),COLUMN())</f>
        <v>125.543477</v>
      </c>
      <c r="D261" s="10">
        <f>INDEX('Paste Calib Data'!$1:$1048576,MATCH($A$250,'Paste Calib Data'!$A:$A,0)+(ROW()-ROW($A$250)),COLUMN())</f>
        <v>126.29076000000001</v>
      </c>
      <c r="E261" s="10">
        <f>INDEX('Paste Calib Data'!$1:$1048576,MATCH($A$250,'Paste Calib Data'!$A:$A,0)+(ROW()-ROW($A$250)),COLUMN())</f>
        <v>126.970108</v>
      </c>
      <c r="F261" s="10">
        <f>INDEX('Paste Calib Data'!$1:$1048576,MATCH($A$250,'Paste Calib Data'!$A:$A,0)+(ROW()-ROW($A$250)),COLUMN())</f>
        <v>130.97826000000001</v>
      </c>
      <c r="G261" s="10">
        <f>INDEX('Paste Calib Data'!$1:$1048576,MATCH($A$250,'Paste Calib Data'!$A:$A,0)+(ROW()-ROW($A$250)),COLUMN())</f>
        <v>130.97826000000001</v>
      </c>
      <c r="H261" s="10">
        <f>INDEX('Paste Calib Data'!$1:$1048576,MATCH($A$250,'Paste Calib Data'!$A:$A,0)+(ROW()-ROW($A$250)),COLUMN())</f>
        <v>130.97826000000001</v>
      </c>
      <c r="I261" s="10">
        <f>INDEX('Paste Calib Data'!$1:$1048576,MATCH($A$250,'Paste Calib Data'!$A:$A,0)+(ROW()-ROW($A$250)),COLUMN())</f>
        <v>130.97826000000001</v>
      </c>
      <c r="J261" s="10">
        <f>INDEX('Paste Calib Data'!$1:$1048576,MATCH($A$250,'Paste Calib Data'!$A:$A,0)+(ROW()-ROW($A$250)),COLUMN())</f>
        <v>144.972825</v>
      </c>
      <c r="K261" s="10">
        <f>INDEX('Paste Calib Data'!$1:$1048576,MATCH($A$250,'Paste Calib Data'!$A:$A,0)+(ROW()-ROW($A$250)),COLUMN())</f>
        <v>144.972825</v>
      </c>
      <c r="L261" s="10">
        <f>INDEX('Paste Calib Data'!$1:$1048576,MATCH($A$250,'Paste Calib Data'!$A:$A,0)+(ROW()-ROW($A$250)),COLUMN())</f>
        <v>144.972825</v>
      </c>
      <c r="M261" s="10">
        <f>INDEX('Paste Calib Data'!$1:$1048576,MATCH($A$250,'Paste Calib Data'!$A:$A,0)+(ROW()-ROW($A$250)),COLUMN())</f>
        <v>144.972825</v>
      </c>
      <c r="N261" s="10">
        <f>INDEX('Paste Calib Data'!$1:$1048576,MATCH($A$250,'Paste Calib Data'!$A:$A,0)+(ROW()-ROW($A$250)),COLUMN())</f>
        <v>144.972825</v>
      </c>
      <c r="O261" s="10">
        <f>INDEX('Paste Calib Data'!$1:$1048576,MATCH($A$250,'Paste Calib Data'!$A:$A,0)+(ROW()-ROW($A$250)),COLUMN())</f>
        <v>144.972825</v>
      </c>
      <c r="P261" s="10">
        <f>INDEX('Paste Calib Data'!$1:$1048576,MATCH($A$250,'Paste Calib Data'!$A:$A,0)+(ROW()-ROW($A$250)),COLUMN())</f>
        <v>144.972825</v>
      </c>
      <c r="Q261" s="11">
        <f>INDEX('Paste Calib Data'!$1:$1048576,MATCH($A$250,'Paste Calib Data'!$A:$A,0)+(ROW()-ROW($A$250)),COLUMN())</f>
        <v>144.972825</v>
      </c>
      <c r="R261" s="21">
        <f t="shared" si="110"/>
        <v>144.972825</v>
      </c>
    </row>
    <row r="262" spans="1:18" x14ac:dyDescent="0.25">
      <c r="A262" s="7">
        <f>INDEX('Paste Calib Data'!$1:$1048576,MATCH($A$250,'Paste Calib Data'!$A:$A,0)+(ROW()-ROW($A$250)),COLUMN())</f>
        <v>2200</v>
      </c>
      <c r="B262" s="10">
        <f>INDEX('Paste Calib Data'!$1:$1048576,MATCH($A$250,'Paste Calib Data'!$A:$A,0)+(ROW()-ROW($A$250)),COLUMN())</f>
        <v>120.788042</v>
      </c>
      <c r="C262" s="10">
        <f>INDEX('Paste Calib Data'!$1:$1048576,MATCH($A$250,'Paste Calib Data'!$A:$A,0)+(ROW()-ROW($A$250)),COLUMN())</f>
        <v>128.26086799999999</v>
      </c>
      <c r="D262" s="10">
        <f>INDEX('Paste Calib Data'!$1:$1048576,MATCH($A$250,'Paste Calib Data'!$A:$A,0)+(ROW()-ROW($A$250)),COLUMN())</f>
        <v>131.589673</v>
      </c>
      <c r="E262" s="10">
        <f>INDEX('Paste Calib Data'!$1:$1048576,MATCH($A$250,'Paste Calib Data'!$A:$A,0)+(ROW()-ROW($A$250)),COLUMN())</f>
        <v>134.986412</v>
      </c>
      <c r="F262" s="10">
        <f>INDEX('Paste Calib Data'!$1:$1048576,MATCH($A$250,'Paste Calib Data'!$A:$A,0)+(ROW()-ROW($A$250)),COLUMN())</f>
        <v>137.02445499999999</v>
      </c>
      <c r="G262" s="10">
        <f>INDEX('Paste Calib Data'!$1:$1048576,MATCH($A$250,'Paste Calib Data'!$A:$A,0)+(ROW()-ROW($A$250)),COLUMN())</f>
        <v>137.02445499999999</v>
      </c>
      <c r="H262" s="10">
        <f>INDEX('Paste Calib Data'!$1:$1048576,MATCH($A$250,'Paste Calib Data'!$A:$A,0)+(ROW()-ROW($A$250)),COLUMN())</f>
        <v>137.02445499999999</v>
      </c>
      <c r="I262" s="10">
        <f>INDEX('Paste Calib Data'!$1:$1048576,MATCH($A$250,'Paste Calib Data'!$A:$A,0)+(ROW()-ROW($A$250)),COLUMN())</f>
        <v>137.02445499999999</v>
      </c>
      <c r="J262" s="10">
        <f>INDEX('Paste Calib Data'!$1:$1048576,MATCH($A$250,'Paste Calib Data'!$A:$A,0)+(ROW()-ROW($A$250)),COLUMN())</f>
        <v>144.972825</v>
      </c>
      <c r="K262" s="10">
        <f>INDEX('Paste Calib Data'!$1:$1048576,MATCH($A$250,'Paste Calib Data'!$A:$A,0)+(ROW()-ROW($A$250)),COLUMN())</f>
        <v>144.972825</v>
      </c>
      <c r="L262" s="10">
        <f>INDEX('Paste Calib Data'!$1:$1048576,MATCH($A$250,'Paste Calib Data'!$A:$A,0)+(ROW()-ROW($A$250)),COLUMN())</f>
        <v>144.972825</v>
      </c>
      <c r="M262" s="10">
        <f>INDEX('Paste Calib Data'!$1:$1048576,MATCH($A$250,'Paste Calib Data'!$A:$A,0)+(ROW()-ROW($A$250)),COLUMN())</f>
        <v>144.972825</v>
      </c>
      <c r="N262" s="10">
        <f>INDEX('Paste Calib Data'!$1:$1048576,MATCH($A$250,'Paste Calib Data'!$A:$A,0)+(ROW()-ROW($A$250)),COLUMN())</f>
        <v>144.972825</v>
      </c>
      <c r="O262" s="10">
        <f>INDEX('Paste Calib Data'!$1:$1048576,MATCH($A$250,'Paste Calib Data'!$A:$A,0)+(ROW()-ROW($A$250)),COLUMN())</f>
        <v>144.972825</v>
      </c>
      <c r="P262" s="10">
        <f>INDEX('Paste Calib Data'!$1:$1048576,MATCH($A$250,'Paste Calib Data'!$A:$A,0)+(ROW()-ROW($A$250)),COLUMN())</f>
        <v>144.972825</v>
      </c>
      <c r="Q262" s="11">
        <f>INDEX('Paste Calib Data'!$1:$1048576,MATCH($A$250,'Paste Calib Data'!$A:$A,0)+(ROW()-ROW($A$250)),COLUMN())</f>
        <v>144.972825</v>
      </c>
      <c r="R262" s="21">
        <f t="shared" si="110"/>
        <v>144.972825</v>
      </c>
    </row>
    <row r="263" spans="1:18" x14ac:dyDescent="0.25">
      <c r="A263" s="7">
        <f>INDEX('Paste Calib Data'!$1:$1048576,MATCH($A$250,'Paste Calib Data'!$A:$A,0)+(ROW()-ROW($A$250)),COLUMN())</f>
        <v>2400</v>
      </c>
      <c r="B263" s="10">
        <f>INDEX('Paste Calib Data'!$1:$1048576,MATCH($A$250,'Paste Calib Data'!$A:$A,0)+(ROW()-ROW($A$250)),COLUMN())</f>
        <v>112.499999</v>
      </c>
      <c r="C263" s="10">
        <f>INDEX('Paste Calib Data'!$1:$1048576,MATCH($A$250,'Paste Calib Data'!$A:$A,0)+(ROW()-ROW($A$250)),COLUMN())</f>
        <v>119.021738</v>
      </c>
      <c r="D263" s="10">
        <f>INDEX('Paste Calib Data'!$1:$1048576,MATCH($A$250,'Paste Calib Data'!$A:$A,0)+(ROW()-ROW($A$250)),COLUMN())</f>
        <v>122.010868</v>
      </c>
      <c r="E263" s="10">
        <f>INDEX('Paste Calib Data'!$1:$1048576,MATCH($A$250,'Paste Calib Data'!$A:$A,0)+(ROW()-ROW($A$250)),COLUMN())</f>
        <v>124.999999</v>
      </c>
      <c r="F263" s="10">
        <f>INDEX('Paste Calib Data'!$1:$1048576,MATCH($A$250,'Paste Calib Data'!$A:$A,0)+(ROW()-ROW($A$250)),COLUMN())</f>
        <v>137.02445499999999</v>
      </c>
      <c r="G263" s="10">
        <f>INDEX('Paste Calib Data'!$1:$1048576,MATCH($A$250,'Paste Calib Data'!$A:$A,0)+(ROW()-ROW($A$250)),COLUMN())</f>
        <v>137.02445499999999</v>
      </c>
      <c r="H263" s="10">
        <f>INDEX('Paste Calib Data'!$1:$1048576,MATCH($A$250,'Paste Calib Data'!$A:$A,0)+(ROW()-ROW($A$250)),COLUMN())</f>
        <v>137.02445499999999</v>
      </c>
      <c r="I263" s="10">
        <f>INDEX('Paste Calib Data'!$1:$1048576,MATCH($A$250,'Paste Calib Data'!$A:$A,0)+(ROW()-ROW($A$250)),COLUMN())</f>
        <v>137.02445499999999</v>
      </c>
      <c r="J263" s="10">
        <f>INDEX('Paste Calib Data'!$1:$1048576,MATCH($A$250,'Paste Calib Data'!$A:$A,0)+(ROW()-ROW($A$250)),COLUMN())</f>
        <v>144.972825</v>
      </c>
      <c r="K263" s="10">
        <f>INDEX('Paste Calib Data'!$1:$1048576,MATCH($A$250,'Paste Calib Data'!$A:$A,0)+(ROW()-ROW($A$250)),COLUMN())</f>
        <v>144.972825</v>
      </c>
      <c r="L263" s="10">
        <f>INDEX('Paste Calib Data'!$1:$1048576,MATCH($A$250,'Paste Calib Data'!$A:$A,0)+(ROW()-ROW($A$250)),COLUMN())</f>
        <v>144.972825</v>
      </c>
      <c r="M263" s="10">
        <f>INDEX('Paste Calib Data'!$1:$1048576,MATCH($A$250,'Paste Calib Data'!$A:$A,0)+(ROW()-ROW($A$250)),COLUMN())</f>
        <v>144.972825</v>
      </c>
      <c r="N263" s="10">
        <f>INDEX('Paste Calib Data'!$1:$1048576,MATCH($A$250,'Paste Calib Data'!$A:$A,0)+(ROW()-ROW($A$250)),COLUMN())</f>
        <v>144.972825</v>
      </c>
      <c r="O263" s="10">
        <f>INDEX('Paste Calib Data'!$1:$1048576,MATCH($A$250,'Paste Calib Data'!$A:$A,0)+(ROW()-ROW($A$250)),COLUMN())</f>
        <v>144.972825</v>
      </c>
      <c r="P263" s="10">
        <f>INDEX('Paste Calib Data'!$1:$1048576,MATCH($A$250,'Paste Calib Data'!$A:$A,0)+(ROW()-ROW($A$250)),COLUMN())</f>
        <v>144.972825</v>
      </c>
      <c r="Q263" s="11">
        <f>INDEX('Paste Calib Data'!$1:$1048576,MATCH($A$250,'Paste Calib Data'!$A:$A,0)+(ROW()-ROW($A$250)),COLUMN())</f>
        <v>144.972825</v>
      </c>
      <c r="R263" s="21">
        <f t="shared" si="110"/>
        <v>144.972825</v>
      </c>
    </row>
    <row r="264" spans="1:18" x14ac:dyDescent="0.25">
      <c r="A264" s="7">
        <f>INDEX('Paste Calib Data'!$1:$1048576,MATCH($A$250,'Paste Calib Data'!$A:$A,0)+(ROW()-ROW($A$250)),COLUMN())</f>
        <v>2600</v>
      </c>
      <c r="B264" s="10">
        <f>INDEX('Paste Calib Data'!$1:$1048576,MATCH($A$250,'Paste Calib Data'!$A:$A,0)+(ROW()-ROW($A$250)),COLUMN())</f>
        <v>110.19021600000001</v>
      </c>
      <c r="C264" s="10">
        <f>INDEX('Paste Calib Data'!$1:$1048576,MATCH($A$250,'Paste Calib Data'!$A:$A,0)+(ROW()-ROW($A$250)),COLUMN())</f>
        <v>113.994564</v>
      </c>
      <c r="D264" s="10">
        <f>INDEX('Paste Calib Data'!$1:$1048576,MATCH($A$250,'Paste Calib Data'!$A:$A,0)+(ROW()-ROW($A$250)),COLUMN())</f>
        <v>117.934782</v>
      </c>
      <c r="E264" s="10">
        <f>INDEX('Paste Calib Data'!$1:$1048576,MATCH($A$250,'Paste Calib Data'!$A:$A,0)+(ROW()-ROW($A$250)),COLUMN())</f>
        <v>121.94293399999999</v>
      </c>
      <c r="F264" s="10">
        <f>INDEX('Paste Calib Data'!$1:$1048576,MATCH($A$250,'Paste Calib Data'!$A:$A,0)+(ROW()-ROW($A$250)),COLUMN())</f>
        <v>136.00543400000001</v>
      </c>
      <c r="G264" s="10">
        <f>INDEX('Paste Calib Data'!$1:$1048576,MATCH($A$250,'Paste Calib Data'!$A:$A,0)+(ROW()-ROW($A$250)),COLUMN())</f>
        <v>137.97554199999999</v>
      </c>
      <c r="H264" s="10">
        <f>INDEX('Paste Calib Data'!$1:$1048576,MATCH($A$250,'Paste Calib Data'!$A:$A,0)+(ROW()-ROW($A$250)),COLUMN())</f>
        <v>137.97554199999999</v>
      </c>
      <c r="I264" s="10">
        <f>INDEX('Paste Calib Data'!$1:$1048576,MATCH($A$250,'Paste Calib Data'!$A:$A,0)+(ROW()-ROW($A$250)),COLUMN())</f>
        <v>137.97554199999999</v>
      </c>
      <c r="J264" s="10">
        <f>INDEX('Paste Calib Data'!$1:$1048576,MATCH($A$250,'Paste Calib Data'!$A:$A,0)+(ROW()-ROW($A$250)),COLUMN())</f>
        <v>144.972825</v>
      </c>
      <c r="K264" s="10">
        <f>INDEX('Paste Calib Data'!$1:$1048576,MATCH($A$250,'Paste Calib Data'!$A:$A,0)+(ROW()-ROW($A$250)),COLUMN())</f>
        <v>144.972825</v>
      </c>
      <c r="L264" s="10">
        <f>INDEX('Paste Calib Data'!$1:$1048576,MATCH($A$250,'Paste Calib Data'!$A:$A,0)+(ROW()-ROW($A$250)),COLUMN())</f>
        <v>144.972825</v>
      </c>
      <c r="M264" s="10">
        <f>INDEX('Paste Calib Data'!$1:$1048576,MATCH($A$250,'Paste Calib Data'!$A:$A,0)+(ROW()-ROW($A$250)),COLUMN())</f>
        <v>144.972825</v>
      </c>
      <c r="N264" s="10">
        <f>INDEX('Paste Calib Data'!$1:$1048576,MATCH($A$250,'Paste Calib Data'!$A:$A,0)+(ROW()-ROW($A$250)),COLUMN())</f>
        <v>144.972825</v>
      </c>
      <c r="O264" s="10">
        <f>INDEX('Paste Calib Data'!$1:$1048576,MATCH($A$250,'Paste Calib Data'!$A:$A,0)+(ROW()-ROW($A$250)),COLUMN())</f>
        <v>144.972825</v>
      </c>
      <c r="P264" s="10">
        <f>INDEX('Paste Calib Data'!$1:$1048576,MATCH($A$250,'Paste Calib Data'!$A:$A,0)+(ROW()-ROW($A$250)),COLUMN())</f>
        <v>144.972825</v>
      </c>
      <c r="Q264" s="11">
        <f>INDEX('Paste Calib Data'!$1:$1048576,MATCH($A$250,'Paste Calib Data'!$A:$A,0)+(ROW()-ROW($A$250)),COLUMN())</f>
        <v>144.972825</v>
      </c>
      <c r="R264" s="21">
        <f t="shared" si="110"/>
        <v>144.972825</v>
      </c>
    </row>
    <row r="265" spans="1:18" x14ac:dyDescent="0.25">
      <c r="A265" s="7">
        <f>INDEX('Paste Calib Data'!$1:$1048576,MATCH($A$250,'Paste Calib Data'!$A:$A,0)+(ROW()-ROW($A$250)),COLUMN())</f>
        <v>2700</v>
      </c>
      <c r="B265" s="10">
        <f>INDEX('Paste Calib Data'!$1:$1048576,MATCH($A$250,'Paste Calib Data'!$A:$A,0)+(ROW()-ROW($A$250)),COLUMN())</f>
        <v>105.706521</v>
      </c>
      <c r="C265" s="10">
        <f>INDEX('Paste Calib Data'!$1:$1048576,MATCH($A$250,'Paste Calib Data'!$A:$A,0)+(ROW()-ROW($A$250)),COLUMN())</f>
        <v>110.733695</v>
      </c>
      <c r="D265" s="10">
        <f>INDEX('Paste Calib Data'!$1:$1048576,MATCH($A$250,'Paste Calib Data'!$A:$A,0)+(ROW()-ROW($A$250)),COLUMN())</f>
        <v>117.527173</v>
      </c>
      <c r="E265" s="10">
        <f>INDEX('Paste Calib Data'!$1:$1048576,MATCH($A$250,'Paste Calib Data'!$A:$A,0)+(ROW()-ROW($A$250)),COLUMN())</f>
        <v>122.010868</v>
      </c>
      <c r="F265" s="10">
        <f>INDEX('Paste Calib Data'!$1:$1048576,MATCH($A$250,'Paste Calib Data'!$A:$A,0)+(ROW()-ROW($A$250)),COLUMN())</f>
        <v>133.96738999999999</v>
      </c>
      <c r="G265" s="10">
        <f>INDEX('Paste Calib Data'!$1:$1048576,MATCH($A$250,'Paste Calib Data'!$A:$A,0)+(ROW()-ROW($A$250)),COLUMN())</f>
        <v>140.013586</v>
      </c>
      <c r="H265" s="10">
        <f>INDEX('Paste Calib Data'!$1:$1048576,MATCH($A$250,'Paste Calib Data'!$A:$A,0)+(ROW()-ROW($A$250)),COLUMN())</f>
        <v>140.013586</v>
      </c>
      <c r="I265" s="10">
        <f>INDEX('Paste Calib Data'!$1:$1048576,MATCH($A$250,'Paste Calib Data'!$A:$A,0)+(ROW()-ROW($A$250)),COLUMN())</f>
        <v>140.013586</v>
      </c>
      <c r="J265" s="10">
        <f>INDEX('Paste Calib Data'!$1:$1048576,MATCH($A$250,'Paste Calib Data'!$A:$A,0)+(ROW()-ROW($A$250)),COLUMN())</f>
        <v>144.972825</v>
      </c>
      <c r="K265" s="10">
        <f>INDEX('Paste Calib Data'!$1:$1048576,MATCH($A$250,'Paste Calib Data'!$A:$A,0)+(ROW()-ROW($A$250)),COLUMN())</f>
        <v>144.972825</v>
      </c>
      <c r="L265" s="10">
        <f>INDEX('Paste Calib Data'!$1:$1048576,MATCH($A$250,'Paste Calib Data'!$A:$A,0)+(ROW()-ROW($A$250)),COLUMN())</f>
        <v>144.972825</v>
      </c>
      <c r="M265" s="10">
        <f>INDEX('Paste Calib Data'!$1:$1048576,MATCH($A$250,'Paste Calib Data'!$A:$A,0)+(ROW()-ROW($A$250)),COLUMN())</f>
        <v>144.972825</v>
      </c>
      <c r="N265" s="10">
        <f>INDEX('Paste Calib Data'!$1:$1048576,MATCH($A$250,'Paste Calib Data'!$A:$A,0)+(ROW()-ROW($A$250)),COLUMN())</f>
        <v>144.972825</v>
      </c>
      <c r="O265" s="10">
        <f>INDEX('Paste Calib Data'!$1:$1048576,MATCH($A$250,'Paste Calib Data'!$A:$A,0)+(ROW()-ROW($A$250)),COLUMN())</f>
        <v>144.972825</v>
      </c>
      <c r="P265" s="10">
        <f>INDEX('Paste Calib Data'!$1:$1048576,MATCH($A$250,'Paste Calib Data'!$A:$A,0)+(ROW()-ROW($A$250)),COLUMN())</f>
        <v>144.972825</v>
      </c>
      <c r="Q265" s="11">
        <f>INDEX('Paste Calib Data'!$1:$1048576,MATCH($A$250,'Paste Calib Data'!$A:$A,0)+(ROW()-ROW($A$250)),COLUMN())</f>
        <v>144.972825</v>
      </c>
      <c r="R265" s="21">
        <f t="shared" si="110"/>
        <v>144.972825</v>
      </c>
    </row>
    <row r="266" spans="1:18" x14ac:dyDescent="0.25">
      <c r="A266" s="7">
        <f>INDEX('Paste Calib Data'!$1:$1048576,MATCH($A$250,'Paste Calib Data'!$A:$A,0)+(ROW()-ROW($A$250)),COLUMN())</f>
        <v>2800</v>
      </c>
      <c r="B266" s="10">
        <f>INDEX('Paste Calib Data'!$1:$1048576,MATCH($A$250,'Paste Calib Data'!$A:$A,0)+(ROW()-ROW($A$250)),COLUMN())</f>
        <v>101.222825</v>
      </c>
      <c r="C266" s="10">
        <f>INDEX('Paste Calib Data'!$1:$1048576,MATCH($A$250,'Paste Calib Data'!$A:$A,0)+(ROW()-ROW($A$250)),COLUMN())</f>
        <v>107.40488999999999</v>
      </c>
      <c r="D266" s="10">
        <f>INDEX('Paste Calib Data'!$1:$1048576,MATCH($A$250,'Paste Calib Data'!$A:$A,0)+(ROW()-ROW($A$250)),COLUMN())</f>
        <v>117.05162900000001</v>
      </c>
      <c r="E266" s="10">
        <f>INDEX('Paste Calib Data'!$1:$1048576,MATCH($A$250,'Paste Calib Data'!$A:$A,0)+(ROW()-ROW($A$250)),COLUMN())</f>
        <v>122.010868</v>
      </c>
      <c r="F266" s="10">
        <f>INDEX('Paste Calib Data'!$1:$1048576,MATCH($A$250,'Paste Calib Data'!$A:$A,0)+(ROW()-ROW($A$250)),COLUMN())</f>
        <v>133.01630299999999</v>
      </c>
      <c r="G266" s="10">
        <f>INDEX('Paste Calib Data'!$1:$1048576,MATCH($A$250,'Paste Calib Data'!$A:$A,0)+(ROW()-ROW($A$250)),COLUMN())</f>
        <v>142.527173</v>
      </c>
      <c r="H266" s="10">
        <f>INDEX('Paste Calib Data'!$1:$1048576,MATCH($A$250,'Paste Calib Data'!$A:$A,0)+(ROW()-ROW($A$250)),COLUMN())</f>
        <v>142.527173</v>
      </c>
      <c r="I266" s="10">
        <f>INDEX('Paste Calib Data'!$1:$1048576,MATCH($A$250,'Paste Calib Data'!$A:$A,0)+(ROW()-ROW($A$250)),COLUMN())</f>
        <v>142.527173</v>
      </c>
      <c r="J266" s="10">
        <f>INDEX('Paste Calib Data'!$1:$1048576,MATCH($A$250,'Paste Calib Data'!$A:$A,0)+(ROW()-ROW($A$250)),COLUMN())</f>
        <v>144.972825</v>
      </c>
      <c r="K266" s="10">
        <f>INDEX('Paste Calib Data'!$1:$1048576,MATCH($A$250,'Paste Calib Data'!$A:$A,0)+(ROW()-ROW($A$250)),COLUMN())</f>
        <v>144.972825</v>
      </c>
      <c r="L266" s="10">
        <f>INDEX('Paste Calib Data'!$1:$1048576,MATCH($A$250,'Paste Calib Data'!$A:$A,0)+(ROW()-ROW($A$250)),COLUMN())</f>
        <v>144.972825</v>
      </c>
      <c r="M266" s="10">
        <f>INDEX('Paste Calib Data'!$1:$1048576,MATCH($A$250,'Paste Calib Data'!$A:$A,0)+(ROW()-ROW($A$250)),COLUMN())</f>
        <v>144.972825</v>
      </c>
      <c r="N266" s="10">
        <f>INDEX('Paste Calib Data'!$1:$1048576,MATCH($A$250,'Paste Calib Data'!$A:$A,0)+(ROW()-ROW($A$250)),COLUMN())</f>
        <v>144.972825</v>
      </c>
      <c r="O266" s="10">
        <f>INDEX('Paste Calib Data'!$1:$1048576,MATCH($A$250,'Paste Calib Data'!$A:$A,0)+(ROW()-ROW($A$250)),COLUMN())</f>
        <v>144.972825</v>
      </c>
      <c r="P266" s="10">
        <f>INDEX('Paste Calib Data'!$1:$1048576,MATCH($A$250,'Paste Calib Data'!$A:$A,0)+(ROW()-ROW($A$250)),COLUMN())</f>
        <v>144.972825</v>
      </c>
      <c r="Q266" s="11">
        <f>INDEX('Paste Calib Data'!$1:$1048576,MATCH($A$250,'Paste Calib Data'!$A:$A,0)+(ROW()-ROW($A$250)),COLUMN())</f>
        <v>144.972825</v>
      </c>
      <c r="R266" s="21">
        <f t="shared" si="110"/>
        <v>144.972825</v>
      </c>
    </row>
    <row r="267" spans="1:18" x14ac:dyDescent="0.25">
      <c r="A267" s="7">
        <f>INDEX('Paste Calib Data'!$1:$1048576,MATCH($A$250,'Paste Calib Data'!$A:$A,0)+(ROW()-ROW($A$250)),COLUMN())</f>
        <v>2900</v>
      </c>
      <c r="B267" s="10">
        <f>INDEX('Paste Calib Data'!$1:$1048576,MATCH($A$250,'Paste Calib Data'!$A:$A,0)+(ROW()-ROW($A$250)),COLUMN())</f>
        <v>98.980976999999996</v>
      </c>
      <c r="C267" s="10">
        <f>INDEX('Paste Calib Data'!$1:$1048576,MATCH($A$250,'Paste Calib Data'!$A:$A,0)+(ROW()-ROW($A$250)),COLUMN())</f>
        <v>107.472825</v>
      </c>
      <c r="D267" s="10">
        <f>INDEX('Paste Calib Data'!$1:$1048576,MATCH($A$250,'Paste Calib Data'!$A:$A,0)+(ROW()-ROW($A$250)),COLUMN())</f>
        <v>116.032608</v>
      </c>
      <c r="E267" s="10">
        <f>INDEX('Paste Calib Data'!$1:$1048576,MATCH($A$250,'Paste Calib Data'!$A:$A,0)+(ROW()-ROW($A$250)),COLUMN())</f>
        <v>122.010868</v>
      </c>
      <c r="F267" s="10">
        <f>INDEX('Paste Calib Data'!$1:$1048576,MATCH($A$250,'Paste Calib Data'!$A:$A,0)+(ROW()-ROW($A$250)),COLUMN())</f>
        <v>133.01630299999999</v>
      </c>
      <c r="G267" s="10">
        <f>INDEX('Paste Calib Data'!$1:$1048576,MATCH($A$250,'Paste Calib Data'!$A:$A,0)+(ROW()-ROW($A$250)),COLUMN())</f>
        <v>137.02445499999999</v>
      </c>
      <c r="H267" s="10">
        <f>INDEX('Paste Calib Data'!$1:$1048576,MATCH($A$250,'Paste Calib Data'!$A:$A,0)+(ROW()-ROW($A$250)),COLUMN())</f>
        <v>141.98369400000001</v>
      </c>
      <c r="I267" s="10">
        <f>INDEX('Paste Calib Data'!$1:$1048576,MATCH($A$250,'Paste Calib Data'!$A:$A,0)+(ROW()-ROW($A$250)),COLUMN())</f>
        <v>141.98369400000001</v>
      </c>
      <c r="J267" s="10">
        <f>INDEX('Paste Calib Data'!$1:$1048576,MATCH($A$250,'Paste Calib Data'!$A:$A,0)+(ROW()-ROW($A$250)),COLUMN())</f>
        <v>144.972825</v>
      </c>
      <c r="K267" s="10">
        <f>INDEX('Paste Calib Data'!$1:$1048576,MATCH($A$250,'Paste Calib Data'!$A:$A,0)+(ROW()-ROW($A$250)),COLUMN())</f>
        <v>144.972825</v>
      </c>
      <c r="L267" s="10">
        <f>INDEX('Paste Calib Data'!$1:$1048576,MATCH($A$250,'Paste Calib Data'!$A:$A,0)+(ROW()-ROW($A$250)),COLUMN())</f>
        <v>144.972825</v>
      </c>
      <c r="M267" s="10">
        <f>INDEX('Paste Calib Data'!$1:$1048576,MATCH($A$250,'Paste Calib Data'!$A:$A,0)+(ROW()-ROW($A$250)),COLUMN())</f>
        <v>144.972825</v>
      </c>
      <c r="N267" s="10">
        <f>INDEX('Paste Calib Data'!$1:$1048576,MATCH($A$250,'Paste Calib Data'!$A:$A,0)+(ROW()-ROW($A$250)),COLUMN())</f>
        <v>144.972825</v>
      </c>
      <c r="O267" s="10">
        <f>INDEX('Paste Calib Data'!$1:$1048576,MATCH($A$250,'Paste Calib Data'!$A:$A,0)+(ROW()-ROW($A$250)),COLUMN())</f>
        <v>144.972825</v>
      </c>
      <c r="P267" s="10">
        <f>INDEX('Paste Calib Data'!$1:$1048576,MATCH($A$250,'Paste Calib Data'!$A:$A,0)+(ROW()-ROW($A$250)),COLUMN())</f>
        <v>144.972825</v>
      </c>
      <c r="Q267" s="11">
        <f>INDEX('Paste Calib Data'!$1:$1048576,MATCH($A$250,'Paste Calib Data'!$A:$A,0)+(ROW()-ROW($A$250)),COLUMN())</f>
        <v>144.972825</v>
      </c>
      <c r="R267" s="21">
        <f t="shared" si="110"/>
        <v>144.972825</v>
      </c>
    </row>
    <row r="268" spans="1:18" x14ac:dyDescent="0.25">
      <c r="A268" s="7">
        <f>INDEX('Paste Calib Data'!$1:$1048576,MATCH($A$250,'Paste Calib Data'!$A:$A,0)+(ROW()-ROW($A$250)),COLUMN())</f>
        <v>3000</v>
      </c>
      <c r="B268" s="10">
        <f>INDEX('Paste Calib Data'!$1:$1048576,MATCH($A$250,'Paste Calib Data'!$A:$A,0)+(ROW()-ROW($A$250)),COLUMN())</f>
        <v>95.720107999999996</v>
      </c>
      <c r="C268" s="10">
        <f>INDEX('Paste Calib Data'!$1:$1048576,MATCH($A$250,'Paste Calib Data'!$A:$A,0)+(ROW()-ROW($A$250)),COLUMN())</f>
        <v>102.98913</v>
      </c>
      <c r="D268" s="10">
        <f>INDEX('Paste Calib Data'!$1:$1048576,MATCH($A$250,'Paste Calib Data'!$A:$A,0)+(ROW()-ROW($A$250)),COLUMN())</f>
        <v>108.96738999999999</v>
      </c>
      <c r="E268" s="10">
        <f>INDEX('Paste Calib Data'!$1:$1048576,MATCH($A$250,'Paste Calib Data'!$A:$A,0)+(ROW()-ROW($A$250)),COLUMN())</f>
        <v>114.945651</v>
      </c>
      <c r="F268" s="10">
        <f>INDEX('Paste Calib Data'!$1:$1048576,MATCH($A$250,'Paste Calib Data'!$A:$A,0)+(ROW()-ROW($A$250)),COLUMN())</f>
        <v>119.972825</v>
      </c>
      <c r="G268" s="10">
        <f>INDEX('Paste Calib Data'!$1:$1048576,MATCH($A$250,'Paste Calib Data'!$A:$A,0)+(ROW()-ROW($A$250)),COLUMN())</f>
        <v>122.010868</v>
      </c>
      <c r="H268" s="10">
        <f>INDEX('Paste Calib Data'!$1:$1048576,MATCH($A$250,'Paste Calib Data'!$A:$A,0)+(ROW()-ROW($A$250)),COLUMN())</f>
        <v>131.521738</v>
      </c>
      <c r="I268" s="10">
        <f>INDEX('Paste Calib Data'!$1:$1048576,MATCH($A$250,'Paste Calib Data'!$A:$A,0)+(ROW()-ROW($A$250)),COLUMN())</f>
        <v>131.521738</v>
      </c>
      <c r="J268" s="10">
        <f>INDEX('Paste Calib Data'!$1:$1048576,MATCH($A$250,'Paste Calib Data'!$A:$A,0)+(ROW()-ROW($A$250)),COLUMN())</f>
        <v>144.972825</v>
      </c>
      <c r="K268" s="10">
        <f>INDEX('Paste Calib Data'!$1:$1048576,MATCH($A$250,'Paste Calib Data'!$A:$A,0)+(ROW()-ROW($A$250)),COLUMN())</f>
        <v>144.972825</v>
      </c>
      <c r="L268" s="10">
        <f>INDEX('Paste Calib Data'!$1:$1048576,MATCH($A$250,'Paste Calib Data'!$A:$A,0)+(ROW()-ROW($A$250)),COLUMN())</f>
        <v>144.972825</v>
      </c>
      <c r="M268" s="10">
        <f>INDEX('Paste Calib Data'!$1:$1048576,MATCH($A$250,'Paste Calib Data'!$A:$A,0)+(ROW()-ROW($A$250)),COLUMN())</f>
        <v>144.972825</v>
      </c>
      <c r="N268" s="10">
        <f>INDEX('Paste Calib Data'!$1:$1048576,MATCH($A$250,'Paste Calib Data'!$A:$A,0)+(ROW()-ROW($A$250)),COLUMN())</f>
        <v>144.972825</v>
      </c>
      <c r="O268" s="10">
        <f>INDEX('Paste Calib Data'!$1:$1048576,MATCH($A$250,'Paste Calib Data'!$A:$A,0)+(ROW()-ROW($A$250)),COLUMN())</f>
        <v>144.972825</v>
      </c>
      <c r="P268" s="10">
        <f>INDEX('Paste Calib Data'!$1:$1048576,MATCH($A$250,'Paste Calib Data'!$A:$A,0)+(ROW()-ROW($A$250)),COLUMN())</f>
        <v>144.972825</v>
      </c>
      <c r="Q268" s="11">
        <f>INDEX('Paste Calib Data'!$1:$1048576,MATCH($A$250,'Paste Calib Data'!$A:$A,0)+(ROW()-ROW($A$250)),COLUMN())</f>
        <v>144.972825</v>
      </c>
      <c r="R268" s="21">
        <f t="shared" si="110"/>
        <v>144.972825</v>
      </c>
    </row>
    <row r="269" spans="1:18" x14ac:dyDescent="0.25">
      <c r="A269" s="7">
        <f>INDEX('Paste Calib Data'!$1:$1048576,MATCH($A$250,'Paste Calib Data'!$A:$A,0)+(ROW()-ROW($A$250)),COLUMN())</f>
        <v>3200</v>
      </c>
      <c r="B269" s="10">
        <f>INDEX('Paste Calib Data'!$1:$1048576,MATCH($A$250,'Paste Calib Data'!$A:$A,0)+(ROW()-ROW($A$250)),COLUMN())</f>
        <v>79.755433999999994</v>
      </c>
      <c r="C269" s="10">
        <f>INDEX('Paste Calib Data'!$1:$1048576,MATCH($A$250,'Paste Calib Data'!$A:$A,0)+(ROW()-ROW($A$250)),COLUMN())</f>
        <v>93.002717000000004</v>
      </c>
      <c r="D269" s="10">
        <f>INDEX('Paste Calib Data'!$1:$1048576,MATCH($A$250,'Paste Calib Data'!$A:$A,0)+(ROW()-ROW($A$250)),COLUMN())</f>
        <v>93.817933999999994</v>
      </c>
      <c r="E269" s="10">
        <f>INDEX('Paste Calib Data'!$1:$1048576,MATCH($A$250,'Paste Calib Data'!$A:$A,0)+(ROW()-ROW($A$250)),COLUMN())</f>
        <v>94.701086000000004</v>
      </c>
      <c r="F269" s="10">
        <f>INDEX('Paste Calib Data'!$1:$1048576,MATCH($A$250,'Paste Calib Data'!$A:$A,0)+(ROW()-ROW($A$250)),COLUMN())</f>
        <v>99.999999000000003</v>
      </c>
      <c r="G269" s="10">
        <f>INDEX('Paste Calib Data'!$1:$1048576,MATCH($A$250,'Paste Calib Data'!$A:$A,0)+(ROW()-ROW($A$250)),COLUMN())</f>
        <v>101.019021</v>
      </c>
      <c r="H269" s="10">
        <f>INDEX('Paste Calib Data'!$1:$1048576,MATCH($A$250,'Paste Calib Data'!$A:$A,0)+(ROW()-ROW($A$250)),COLUMN())</f>
        <v>102.98913</v>
      </c>
      <c r="I269" s="10">
        <f>INDEX('Paste Calib Data'!$1:$1048576,MATCH($A$250,'Paste Calib Data'!$A:$A,0)+(ROW()-ROW($A$250)),COLUMN())</f>
        <v>102.98913</v>
      </c>
      <c r="J269" s="10">
        <f>INDEX('Paste Calib Data'!$1:$1048576,MATCH($A$250,'Paste Calib Data'!$A:$A,0)+(ROW()-ROW($A$250)),COLUMN())</f>
        <v>102.98913</v>
      </c>
      <c r="K269" s="10">
        <f>INDEX('Paste Calib Data'!$1:$1048576,MATCH($A$250,'Paste Calib Data'!$A:$A,0)+(ROW()-ROW($A$250)),COLUMN())</f>
        <v>102.98913</v>
      </c>
      <c r="L269" s="10">
        <f>INDEX('Paste Calib Data'!$1:$1048576,MATCH($A$250,'Paste Calib Data'!$A:$A,0)+(ROW()-ROW($A$250)),COLUMN())</f>
        <v>102.98913</v>
      </c>
      <c r="M269" s="10">
        <f>INDEX('Paste Calib Data'!$1:$1048576,MATCH($A$250,'Paste Calib Data'!$A:$A,0)+(ROW()-ROW($A$250)),COLUMN())</f>
        <v>102.98913</v>
      </c>
      <c r="N269" s="10">
        <f>INDEX('Paste Calib Data'!$1:$1048576,MATCH($A$250,'Paste Calib Data'!$A:$A,0)+(ROW()-ROW($A$250)),COLUMN())</f>
        <v>102.98913</v>
      </c>
      <c r="O269" s="10">
        <f>INDEX('Paste Calib Data'!$1:$1048576,MATCH($A$250,'Paste Calib Data'!$A:$A,0)+(ROW()-ROW($A$250)),COLUMN())</f>
        <v>102.98913</v>
      </c>
      <c r="P269" s="10">
        <f>INDEX('Paste Calib Data'!$1:$1048576,MATCH($A$250,'Paste Calib Data'!$A:$A,0)+(ROW()-ROW($A$250)),COLUMN())</f>
        <v>102.98913</v>
      </c>
      <c r="Q269" s="11">
        <f>INDEX('Paste Calib Data'!$1:$1048576,MATCH($A$250,'Paste Calib Data'!$A:$A,0)+(ROW()-ROW($A$250)),COLUMN())</f>
        <v>102.98913</v>
      </c>
      <c r="R269" s="21">
        <f t="shared" si="110"/>
        <v>102.98913</v>
      </c>
    </row>
    <row r="270" spans="1:18" x14ac:dyDescent="0.25">
      <c r="A270" s="7">
        <f>INDEX('Paste Calib Data'!$1:$1048576,MATCH($A$250,'Paste Calib Data'!$A:$A,0)+(ROW()-ROW($A$250)),COLUMN())</f>
        <v>3600</v>
      </c>
      <c r="B270" s="10">
        <f>INDEX('Paste Calib Data'!$1:$1048576,MATCH($A$250,'Paste Calib Data'!$A:$A,0)+(ROW()-ROW($A$250)),COLUMN())</f>
        <v>70.991847000000007</v>
      </c>
      <c r="C270" s="10">
        <f>INDEX('Paste Calib Data'!$1:$1048576,MATCH($A$250,'Paste Calib Data'!$A:$A,0)+(ROW()-ROW($A$250)),COLUMN())</f>
        <v>70.991847000000007</v>
      </c>
      <c r="D270" s="10">
        <f>INDEX('Paste Calib Data'!$1:$1048576,MATCH($A$250,'Paste Calib Data'!$A:$A,0)+(ROW()-ROW($A$250)),COLUMN())</f>
        <v>70.991847000000007</v>
      </c>
      <c r="E270" s="10">
        <f>INDEX('Paste Calib Data'!$1:$1048576,MATCH($A$250,'Paste Calib Data'!$A:$A,0)+(ROW()-ROW($A$250)),COLUMN())</f>
        <v>70.991847000000007</v>
      </c>
      <c r="F270" s="10">
        <f>INDEX('Paste Calib Data'!$1:$1048576,MATCH($A$250,'Paste Calib Data'!$A:$A,0)+(ROW()-ROW($A$250)),COLUMN())</f>
        <v>70.991847000000007</v>
      </c>
      <c r="G270" s="10">
        <f>INDEX('Paste Calib Data'!$1:$1048576,MATCH($A$250,'Paste Calib Data'!$A:$A,0)+(ROW()-ROW($A$250)),COLUMN())</f>
        <v>70.991847000000007</v>
      </c>
      <c r="H270" s="10">
        <f>INDEX('Paste Calib Data'!$1:$1048576,MATCH($A$250,'Paste Calib Data'!$A:$A,0)+(ROW()-ROW($A$250)),COLUMN())</f>
        <v>70.991847000000007</v>
      </c>
      <c r="I270" s="10">
        <f>INDEX('Paste Calib Data'!$1:$1048576,MATCH($A$250,'Paste Calib Data'!$A:$A,0)+(ROW()-ROW($A$250)),COLUMN())</f>
        <v>70.991847000000007</v>
      </c>
      <c r="J270" s="10">
        <f>INDEX('Paste Calib Data'!$1:$1048576,MATCH($A$250,'Paste Calib Data'!$A:$A,0)+(ROW()-ROW($A$250)),COLUMN())</f>
        <v>69.972825</v>
      </c>
      <c r="K270" s="10">
        <f>INDEX('Paste Calib Data'!$1:$1048576,MATCH($A$250,'Paste Calib Data'!$A:$A,0)+(ROW()-ROW($A$250)),COLUMN())</f>
        <v>69.972825</v>
      </c>
      <c r="L270" s="10">
        <f>INDEX('Paste Calib Data'!$1:$1048576,MATCH($A$250,'Paste Calib Data'!$A:$A,0)+(ROW()-ROW($A$250)),COLUMN())</f>
        <v>69.972825</v>
      </c>
      <c r="M270" s="10">
        <f>INDEX('Paste Calib Data'!$1:$1048576,MATCH($A$250,'Paste Calib Data'!$A:$A,0)+(ROW()-ROW($A$250)),COLUMN())</f>
        <v>69.972825</v>
      </c>
      <c r="N270" s="10">
        <f>INDEX('Paste Calib Data'!$1:$1048576,MATCH($A$250,'Paste Calib Data'!$A:$A,0)+(ROW()-ROW($A$250)),COLUMN())</f>
        <v>69.972825</v>
      </c>
      <c r="O270" s="10">
        <f>INDEX('Paste Calib Data'!$1:$1048576,MATCH($A$250,'Paste Calib Data'!$A:$A,0)+(ROW()-ROW($A$250)),COLUMN())</f>
        <v>69.972825</v>
      </c>
      <c r="P270" s="10">
        <f>INDEX('Paste Calib Data'!$1:$1048576,MATCH($A$250,'Paste Calib Data'!$A:$A,0)+(ROW()-ROW($A$250)),COLUMN())</f>
        <v>69.972825</v>
      </c>
      <c r="Q270" s="11">
        <f>INDEX('Paste Calib Data'!$1:$1048576,MATCH($A$250,'Paste Calib Data'!$A:$A,0)+(ROW()-ROW($A$250)),COLUMN())</f>
        <v>69.972825</v>
      </c>
      <c r="R270" s="21">
        <f t="shared" si="110"/>
        <v>69.972825</v>
      </c>
    </row>
    <row r="271" spans="1:18" x14ac:dyDescent="0.25">
      <c r="A271" s="12">
        <f>INDEX('Paste Calib Data'!$1:$1048576,MATCH($A$250,'Paste Calib Data'!$A:$A,0)+(ROW()-ROW($A$250)),COLUMN())</f>
        <v>4000</v>
      </c>
      <c r="B271" s="13">
        <f>INDEX('Paste Calib Data'!$1:$1048576,MATCH($A$250,'Paste Calib Data'!$A:$A,0)+(ROW()-ROW($A$250)),COLUMN())</f>
        <v>0</v>
      </c>
      <c r="C271" s="13">
        <f>INDEX('Paste Calib Data'!$1:$1048576,MATCH($A$250,'Paste Calib Data'!$A:$A,0)+(ROW()-ROW($A$250)),COLUMN())</f>
        <v>0</v>
      </c>
      <c r="D271" s="13">
        <f>INDEX('Paste Calib Data'!$1:$1048576,MATCH($A$250,'Paste Calib Data'!$A:$A,0)+(ROW()-ROW($A$250)),COLUMN())</f>
        <v>0</v>
      </c>
      <c r="E271" s="13">
        <f>INDEX('Paste Calib Data'!$1:$1048576,MATCH($A$250,'Paste Calib Data'!$A:$A,0)+(ROW()-ROW($A$250)),COLUMN())</f>
        <v>0</v>
      </c>
      <c r="F271" s="13">
        <f>INDEX('Paste Calib Data'!$1:$1048576,MATCH($A$250,'Paste Calib Data'!$A:$A,0)+(ROW()-ROW($A$250)),COLUMN())</f>
        <v>0</v>
      </c>
      <c r="G271" s="13">
        <f>INDEX('Paste Calib Data'!$1:$1048576,MATCH($A$250,'Paste Calib Data'!$A:$A,0)+(ROW()-ROW($A$250)),COLUMN())</f>
        <v>0</v>
      </c>
      <c r="H271" s="13">
        <f>INDEX('Paste Calib Data'!$1:$1048576,MATCH($A$250,'Paste Calib Data'!$A:$A,0)+(ROW()-ROW($A$250)),COLUMN())</f>
        <v>0</v>
      </c>
      <c r="I271" s="13">
        <f>INDEX('Paste Calib Data'!$1:$1048576,MATCH($A$250,'Paste Calib Data'!$A:$A,0)+(ROW()-ROW($A$250)),COLUMN())</f>
        <v>0</v>
      </c>
      <c r="J271" s="13">
        <f>INDEX('Paste Calib Data'!$1:$1048576,MATCH($A$250,'Paste Calib Data'!$A:$A,0)+(ROW()-ROW($A$250)),COLUMN())</f>
        <v>0</v>
      </c>
      <c r="K271" s="13">
        <f>INDEX('Paste Calib Data'!$1:$1048576,MATCH($A$250,'Paste Calib Data'!$A:$A,0)+(ROW()-ROW($A$250)),COLUMN())</f>
        <v>0</v>
      </c>
      <c r="L271" s="13">
        <f>INDEX('Paste Calib Data'!$1:$1048576,MATCH($A$250,'Paste Calib Data'!$A:$A,0)+(ROW()-ROW($A$250)),COLUMN())</f>
        <v>0</v>
      </c>
      <c r="M271" s="13">
        <f>INDEX('Paste Calib Data'!$1:$1048576,MATCH($A$250,'Paste Calib Data'!$A:$A,0)+(ROW()-ROW($A$250)),COLUMN())</f>
        <v>0</v>
      </c>
      <c r="N271" s="13">
        <f>INDEX('Paste Calib Data'!$1:$1048576,MATCH($A$250,'Paste Calib Data'!$A:$A,0)+(ROW()-ROW($A$250)),COLUMN())</f>
        <v>0</v>
      </c>
      <c r="O271" s="13">
        <f>INDEX('Paste Calib Data'!$1:$1048576,MATCH($A$250,'Paste Calib Data'!$A:$A,0)+(ROW()-ROW($A$250)),COLUMN())</f>
        <v>0</v>
      </c>
      <c r="P271" s="13">
        <f>INDEX('Paste Calib Data'!$1:$1048576,MATCH($A$250,'Paste Calib Data'!$A:$A,0)+(ROW()-ROW($A$250)),COLUMN())</f>
        <v>0</v>
      </c>
      <c r="Q271" s="14">
        <f>INDEX('Paste Calib Data'!$1:$1048576,MATCH($A$250,'Paste Calib Data'!$A:$A,0)+(ROW()-ROW($A$250)),COLUMN())</f>
        <v>0</v>
      </c>
      <c r="R271" s="21">
        <f t="shared" si="110"/>
        <v>0</v>
      </c>
    </row>
    <row r="272" spans="1:18" x14ac:dyDescent="0.25">
      <c r="A272" s="20">
        <f>A271+1</f>
        <v>4001</v>
      </c>
      <c r="B272" s="21">
        <f>B271</f>
        <v>0</v>
      </c>
      <c r="C272" s="21">
        <f t="shared" ref="C272:R272" si="111">C271</f>
        <v>0</v>
      </c>
      <c r="D272" s="21">
        <f t="shared" si="111"/>
        <v>0</v>
      </c>
      <c r="E272" s="21">
        <f t="shared" si="111"/>
        <v>0</v>
      </c>
      <c r="F272" s="21">
        <f t="shared" si="111"/>
        <v>0</v>
      </c>
      <c r="G272" s="21">
        <f t="shared" si="111"/>
        <v>0</v>
      </c>
      <c r="H272" s="21">
        <f t="shared" si="111"/>
        <v>0</v>
      </c>
      <c r="I272" s="21">
        <f t="shared" si="111"/>
        <v>0</v>
      </c>
      <c r="J272" s="21">
        <f t="shared" si="111"/>
        <v>0</v>
      </c>
      <c r="K272" s="21">
        <f t="shared" si="111"/>
        <v>0</v>
      </c>
      <c r="L272" s="21">
        <f t="shared" si="111"/>
        <v>0</v>
      </c>
      <c r="M272" s="21">
        <f t="shared" si="111"/>
        <v>0</v>
      </c>
      <c r="N272" s="21">
        <f t="shared" si="111"/>
        <v>0</v>
      </c>
      <c r="O272" s="21">
        <f t="shared" si="111"/>
        <v>0</v>
      </c>
      <c r="P272" s="21">
        <f t="shared" si="111"/>
        <v>0</v>
      </c>
      <c r="Q272" s="21">
        <f t="shared" si="111"/>
        <v>0</v>
      </c>
      <c r="R272" s="21">
        <f t="shared" si="111"/>
        <v>0</v>
      </c>
    </row>
    <row r="274" spans="1:6" x14ac:dyDescent="0.25">
      <c r="A274" s="23" t="s">
        <v>191</v>
      </c>
      <c r="B274" s="73" t="str">
        <f>INDEX('Paste Calib Data'!$1:$1048576,MATCH($A$274,'Paste Calib Data'!$A:$A,0)+(ROW()-ROW($A$274)),COLUMN())</f>
        <v>Fuel Limiter, Table Selection</v>
      </c>
      <c r="C274" s="73"/>
      <c r="D274" s="73"/>
      <c r="E274" s="73"/>
      <c r="F274" s="73"/>
    </row>
    <row r="275" spans="1:6" x14ac:dyDescent="0.25">
      <c r="A275" s="2"/>
      <c r="B275" s="2" t="str">
        <f>INDEX('Paste Calib Data'!$1:$1048576,MATCH($A$274,'Paste Calib Data'!$A:$A,0)+(ROW()-ROW($A$274)),COLUMN())</f>
        <v>Base Table</v>
      </c>
      <c r="C275" s="2"/>
      <c r="D275" s="2"/>
      <c r="E275" s="2"/>
      <c r="F275" s="2"/>
    </row>
    <row r="276" spans="1:6" x14ac:dyDescent="0.25">
      <c r="A276" s="2" t="str">
        <f>INDEX('Paste Calib Data'!$1:$1048576,MATCH($A$274,'Paste Calib Data'!$A:$A,0)+(ROW()-ROW($A$274)),COLUMN())</f>
        <v>RPM</v>
      </c>
      <c r="B276" s="34">
        <f>INDEX('Paste Calib Data'!$1:$1048576,MATCH($A$274,'Paste Calib Data'!$A:$A,0)+(ROW()-ROW($A$274)),COLUMN())</f>
        <v>0</v>
      </c>
      <c r="C276" s="34">
        <f>INDEX('Paste Calib Data'!$1:$1048576,MATCH($A$274,'Paste Calib Data'!$A:$A,0)+(ROW()-ROW($A$274)),COLUMN())</f>
        <v>1</v>
      </c>
      <c r="D276" s="34">
        <f>INDEX('Paste Calib Data'!$1:$1048576,MATCH($A$274,'Paste Calib Data'!$A:$A,0)+(ROW()-ROW($A$274)),COLUMN())</f>
        <v>2</v>
      </c>
      <c r="E276" s="34">
        <f>INDEX('Paste Calib Data'!$1:$1048576,MATCH($A$274,'Paste Calib Data'!$A:$A,0)+(ROW()-ROW($A$274)),COLUMN())</f>
        <v>3</v>
      </c>
      <c r="F276" s="34">
        <f>INDEX('Paste Calib Data'!$1:$1048576,MATCH($A$274,'Paste Calib Data'!$A:$A,0)+(ROW()-ROW($A$274)),COLUMN())</f>
        <v>3.99</v>
      </c>
    </row>
    <row r="277" spans="1:6" x14ac:dyDescent="0.25">
      <c r="A277" s="2">
        <f>INDEX('Paste Calib Data'!$1:$1048576,MATCH($A$274,'Paste Calib Data'!$A:$A,0)+(ROW()-ROW($A$274)),COLUMN())</f>
        <v>1450</v>
      </c>
      <c r="B277" s="1">
        <f>INDEX('Paste Calib Data'!$1:$1048576,MATCH($A$274,'Paste Calib Data'!$A:$A,0)+(ROW()-ROW($A$274)),COLUMN())</f>
        <v>113.519024</v>
      </c>
      <c r="C277" s="1">
        <f>INDEX('Paste Calib Data'!$1:$1048576,MATCH($A$274,'Paste Calib Data'!$A:$A,0)+(ROW()-ROW($A$274)),COLUMN())</f>
        <v>113.58695899999999</v>
      </c>
      <c r="D277" s="1">
        <f>INDEX('Paste Calib Data'!$1:$1048576,MATCH($A$274,'Paste Calib Data'!$A:$A,0)+(ROW()-ROW($A$274)),COLUMN())</f>
        <v>113.58695899999999</v>
      </c>
      <c r="E277" s="1">
        <f>INDEX('Paste Calib Data'!$1:$1048576,MATCH($A$274,'Paste Calib Data'!$A:$A,0)+(ROW()-ROW($A$274)),COLUMN())</f>
        <v>113.58695899999999</v>
      </c>
      <c r="F277" s="1">
        <f>INDEX('Paste Calib Data'!$1:$1048576,MATCH($A$274,'Paste Calib Data'!$A:$A,0)+(ROW()-ROW($A$274)),COLUMN())</f>
        <v>113.58695899999999</v>
      </c>
    </row>
    <row r="278" spans="1:6" x14ac:dyDescent="0.25">
      <c r="A278" s="2">
        <f>INDEX('Paste Calib Data'!$1:$1048576,MATCH($A$274,'Paste Calib Data'!$A:$A,0)+(ROW()-ROW($A$274)),COLUMN())</f>
        <v>1500</v>
      </c>
      <c r="B278" s="1">
        <f>INDEX('Paste Calib Data'!$1:$1048576,MATCH($A$274,'Paste Calib Data'!$A:$A,0)+(ROW()-ROW($A$274)),COLUMN())</f>
        <v>116.032611</v>
      </c>
      <c r="C278" s="1">
        <f>INDEX('Paste Calib Data'!$1:$1048576,MATCH($A$274,'Paste Calib Data'!$A:$A,0)+(ROW()-ROW($A$274)),COLUMN())</f>
        <v>114.19837200000001</v>
      </c>
      <c r="D278" s="1">
        <f>INDEX('Paste Calib Data'!$1:$1048576,MATCH($A$274,'Paste Calib Data'!$A:$A,0)+(ROW()-ROW($A$274)),COLUMN())</f>
        <v>113.519024</v>
      </c>
      <c r="E278" s="1">
        <f>INDEX('Paste Calib Data'!$1:$1048576,MATCH($A$274,'Paste Calib Data'!$A:$A,0)+(ROW()-ROW($A$274)),COLUMN())</f>
        <v>113.519024</v>
      </c>
      <c r="F278" s="1">
        <f>INDEX('Paste Calib Data'!$1:$1048576,MATCH($A$274,'Paste Calib Data'!$A:$A,0)+(ROW()-ROW($A$274)),COLUMN())</f>
        <v>113.519024</v>
      </c>
    </row>
    <row r="279" spans="1:6" x14ac:dyDescent="0.25">
      <c r="A279" s="2">
        <f>INDEX('Paste Calib Data'!$1:$1048576,MATCH($A$274,'Paste Calib Data'!$A:$A,0)+(ROW()-ROW($A$274)),COLUMN())</f>
        <v>1600</v>
      </c>
      <c r="B279" s="1">
        <f>INDEX('Paste Calib Data'!$1:$1048576,MATCH($A$274,'Paste Calib Data'!$A:$A,0)+(ROW()-ROW($A$274)),COLUMN())</f>
        <v>119.089676</v>
      </c>
      <c r="C279" s="1">
        <f>INDEX('Paste Calib Data'!$1:$1048576,MATCH($A$274,'Paste Calib Data'!$A:$A,0)+(ROW()-ROW($A$274)),COLUMN())</f>
        <v>116.576089</v>
      </c>
      <c r="D279" s="1">
        <f>INDEX('Paste Calib Data'!$1:$1048576,MATCH($A$274,'Paste Calib Data'!$A:$A,0)+(ROW()-ROW($A$274)),COLUMN())</f>
        <v>118.070655</v>
      </c>
      <c r="E279" s="1">
        <f>INDEX('Paste Calib Data'!$1:$1048576,MATCH($A$274,'Paste Calib Data'!$A:$A,0)+(ROW()-ROW($A$274)),COLUMN())</f>
        <v>118.070655</v>
      </c>
      <c r="F279" s="1">
        <f>INDEX('Paste Calib Data'!$1:$1048576,MATCH($A$274,'Paste Calib Data'!$A:$A,0)+(ROW()-ROW($A$274)),COLUMN())</f>
        <v>118.070655</v>
      </c>
    </row>
    <row r="280" spans="1:6" x14ac:dyDescent="0.25">
      <c r="A280" s="2">
        <f>INDEX('Paste Calib Data'!$1:$1048576,MATCH($A$274,'Paste Calib Data'!$A:$A,0)+(ROW()-ROW($A$274)),COLUMN())</f>
        <v>1700</v>
      </c>
      <c r="B280" s="1">
        <f>INDEX('Paste Calib Data'!$1:$1048576,MATCH($A$274,'Paste Calib Data'!$A:$A,0)+(ROW()-ROW($A$274)),COLUMN())</f>
        <v>115.013589</v>
      </c>
      <c r="C280" s="1">
        <f>INDEX('Paste Calib Data'!$1:$1048576,MATCH($A$274,'Paste Calib Data'!$A:$A,0)+(ROW()-ROW($A$274)),COLUMN())</f>
        <v>114.87772</v>
      </c>
      <c r="D280" s="1">
        <f>INDEX('Paste Calib Data'!$1:$1048576,MATCH($A$274,'Paste Calib Data'!$A:$A,0)+(ROW()-ROW($A$274)),COLUMN())</f>
        <v>116.032611</v>
      </c>
      <c r="E280" s="1">
        <f>INDEX('Paste Calib Data'!$1:$1048576,MATCH($A$274,'Paste Calib Data'!$A:$A,0)+(ROW()-ROW($A$274)),COLUMN())</f>
        <v>116.032611</v>
      </c>
      <c r="F280" s="1">
        <f>INDEX('Paste Calib Data'!$1:$1048576,MATCH($A$274,'Paste Calib Data'!$A:$A,0)+(ROW()-ROW($A$274)),COLUMN())</f>
        <v>116.032611</v>
      </c>
    </row>
    <row r="281" spans="1:6" x14ac:dyDescent="0.25">
      <c r="A281" s="2">
        <f>INDEX('Paste Calib Data'!$1:$1048576,MATCH($A$274,'Paste Calib Data'!$A:$A,0)+(ROW()-ROW($A$274)),COLUMN())</f>
        <v>1800</v>
      </c>
      <c r="B281" s="1">
        <f>INDEX('Paste Calib Data'!$1:$1048576,MATCH($A$274,'Paste Calib Data'!$A:$A,0)+(ROW()-ROW($A$274)),COLUMN())</f>
        <v>118.817937</v>
      </c>
      <c r="C281" s="1">
        <f>INDEX('Paste Calib Data'!$1:$1048576,MATCH($A$274,'Paste Calib Data'!$A:$A,0)+(ROW()-ROW($A$274)),COLUMN())</f>
        <v>118.070655</v>
      </c>
      <c r="D281" s="1">
        <f>INDEX('Paste Calib Data'!$1:$1048576,MATCH($A$274,'Paste Calib Data'!$A:$A,0)+(ROW()-ROW($A$274)),COLUMN())</f>
        <v>119.49728500000001</v>
      </c>
      <c r="E281" s="1">
        <f>INDEX('Paste Calib Data'!$1:$1048576,MATCH($A$274,'Paste Calib Data'!$A:$A,0)+(ROW()-ROW($A$274)),COLUMN())</f>
        <v>119.49728500000001</v>
      </c>
      <c r="F281" s="1">
        <f>INDEX('Paste Calib Data'!$1:$1048576,MATCH($A$274,'Paste Calib Data'!$A:$A,0)+(ROW()-ROW($A$274)),COLUMN())</f>
        <v>119.49728500000001</v>
      </c>
    </row>
    <row r="282" spans="1:6" x14ac:dyDescent="0.25">
      <c r="A282" s="2">
        <f>INDEX('Paste Calib Data'!$1:$1048576,MATCH($A$274,'Paste Calib Data'!$A:$A,0)+(ROW()-ROW($A$274)),COLUMN())</f>
        <v>1900</v>
      </c>
      <c r="B282" s="1">
        <f>INDEX('Paste Calib Data'!$1:$1048576,MATCH($A$274,'Paste Calib Data'!$A:$A,0)+(ROW()-ROW($A$274)),COLUMN())</f>
        <v>122.62228500000001</v>
      </c>
      <c r="C282" s="1">
        <f>INDEX('Paste Calib Data'!$1:$1048576,MATCH($A$274,'Paste Calib Data'!$A:$A,0)+(ROW()-ROW($A$274)),COLUMN())</f>
        <v>120.380437</v>
      </c>
      <c r="D282" s="1">
        <f>INDEX('Paste Calib Data'!$1:$1048576,MATCH($A$274,'Paste Calib Data'!$A:$A,0)+(ROW()-ROW($A$274)),COLUMN())</f>
        <v>122.62228500000001</v>
      </c>
      <c r="E282" s="1">
        <f>INDEX('Paste Calib Data'!$1:$1048576,MATCH($A$274,'Paste Calib Data'!$A:$A,0)+(ROW()-ROW($A$274)),COLUMN())</f>
        <v>122.62228500000001</v>
      </c>
      <c r="F282" s="1">
        <f>INDEX('Paste Calib Data'!$1:$1048576,MATCH($A$274,'Paste Calib Data'!$A:$A,0)+(ROW()-ROW($A$274)),COLUMN())</f>
        <v>122.62228500000001</v>
      </c>
    </row>
    <row r="283" spans="1:6" x14ac:dyDescent="0.25">
      <c r="A283" s="2">
        <f>INDEX('Paste Calib Data'!$1:$1048576,MATCH($A$274,'Paste Calib Data'!$A:$A,0)+(ROW()-ROW($A$274)),COLUMN())</f>
        <v>2000</v>
      </c>
      <c r="B283" s="1">
        <f>INDEX('Paste Calib Data'!$1:$1048576,MATCH($A$274,'Paste Calib Data'!$A:$A,0)+(ROW()-ROW($A$274)),COLUMN())</f>
        <v>126.494568</v>
      </c>
      <c r="C283" s="1">
        <f>INDEX('Paste Calib Data'!$1:$1048576,MATCH($A$274,'Paste Calib Data'!$A:$A,0)+(ROW()-ROW($A$274)),COLUMN())</f>
        <v>122.62228500000001</v>
      </c>
      <c r="D283" s="1">
        <f>INDEX('Paste Calib Data'!$1:$1048576,MATCH($A$274,'Paste Calib Data'!$A:$A,0)+(ROW()-ROW($A$274)),COLUMN())</f>
        <v>125.00000300000001</v>
      </c>
      <c r="E283" s="1">
        <f>INDEX('Paste Calib Data'!$1:$1048576,MATCH($A$274,'Paste Calib Data'!$A:$A,0)+(ROW()-ROW($A$274)),COLUMN())</f>
        <v>125.00000300000001</v>
      </c>
      <c r="F283" s="1">
        <f>INDEX('Paste Calib Data'!$1:$1048576,MATCH($A$274,'Paste Calib Data'!$A:$A,0)+(ROW()-ROW($A$274)),COLUMN())</f>
        <v>125.00000300000001</v>
      </c>
    </row>
    <row r="284" spans="1:6" x14ac:dyDescent="0.25">
      <c r="A284" s="2">
        <f>INDEX('Paste Calib Data'!$1:$1048576,MATCH($A$274,'Paste Calib Data'!$A:$A,0)+(ROW()-ROW($A$274)),COLUMN())</f>
        <v>2100</v>
      </c>
      <c r="B284" s="1">
        <f>INDEX('Paste Calib Data'!$1:$1048576,MATCH($A$274,'Paste Calib Data'!$A:$A,0)+(ROW()-ROW($A$274)),COLUMN())</f>
        <v>129.415764</v>
      </c>
      <c r="C284" s="1">
        <f>INDEX('Paste Calib Data'!$1:$1048576,MATCH($A$274,'Paste Calib Data'!$A:$A,0)+(ROW()-ROW($A$274)),COLUMN())</f>
        <v>128.532611</v>
      </c>
      <c r="D284" s="1">
        <f>INDEX('Paste Calib Data'!$1:$1048576,MATCH($A$274,'Paste Calib Data'!$A:$A,0)+(ROW()-ROW($A$274)),COLUMN())</f>
        <v>129.415764</v>
      </c>
      <c r="E284" s="1">
        <f>INDEX('Paste Calib Data'!$1:$1048576,MATCH($A$274,'Paste Calib Data'!$A:$A,0)+(ROW()-ROW($A$274)),COLUMN())</f>
        <v>129.415764</v>
      </c>
      <c r="F284" s="1">
        <f>INDEX('Paste Calib Data'!$1:$1048576,MATCH($A$274,'Paste Calib Data'!$A:$A,0)+(ROW()-ROW($A$274)),COLUMN())</f>
        <v>129.415764</v>
      </c>
    </row>
    <row r="285" spans="1:6" x14ac:dyDescent="0.25">
      <c r="A285" s="2">
        <f>INDEX('Paste Calib Data'!$1:$1048576,MATCH($A$274,'Paste Calib Data'!$A:$A,0)+(ROW()-ROW($A$274)),COLUMN())</f>
        <v>2200</v>
      </c>
      <c r="B285" s="1">
        <f>INDEX('Paste Calib Data'!$1:$1048576,MATCH($A$274,'Paste Calib Data'!$A:$A,0)+(ROW()-ROW($A$274)),COLUMN())</f>
        <v>130.91032899999999</v>
      </c>
      <c r="C285" s="1">
        <f>INDEX('Paste Calib Data'!$1:$1048576,MATCH($A$274,'Paste Calib Data'!$A:$A,0)+(ROW()-ROW($A$274)),COLUMN())</f>
        <v>130.36685</v>
      </c>
      <c r="D285" s="1">
        <f>INDEX('Paste Calib Data'!$1:$1048576,MATCH($A$274,'Paste Calib Data'!$A:$A,0)+(ROW()-ROW($A$274)),COLUMN())</f>
        <v>130.91032899999999</v>
      </c>
      <c r="E285" s="1">
        <f>INDEX('Paste Calib Data'!$1:$1048576,MATCH($A$274,'Paste Calib Data'!$A:$A,0)+(ROW()-ROW($A$274)),COLUMN())</f>
        <v>130.91032899999999</v>
      </c>
      <c r="F285" s="1">
        <f>INDEX('Paste Calib Data'!$1:$1048576,MATCH($A$274,'Paste Calib Data'!$A:$A,0)+(ROW()-ROW($A$274)),COLUMN())</f>
        <v>130.91032899999999</v>
      </c>
    </row>
    <row r="286" spans="1:6" x14ac:dyDescent="0.25">
      <c r="A286" s="2">
        <f>INDEX('Paste Calib Data'!$1:$1048576,MATCH($A$274,'Paste Calib Data'!$A:$A,0)+(ROW()-ROW($A$274)),COLUMN())</f>
        <v>2600</v>
      </c>
      <c r="B286" s="1">
        <f>INDEX('Paste Calib Data'!$1:$1048576,MATCH($A$274,'Paste Calib Data'!$A:$A,0)+(ROW()-ROW($A$274)),COLUMN())</f>
        <v>131.18206799999999</v>
      </c>
      <c r="C286" s="1">
        <f>INDEX('Paste Calib Data'!$1:$1048576,MATCH($A$274,'Paste Calib Data'!$A:$A,0)+(ROW()-ROW($A$274)),COLUMN())</f>
        <v>131.18206799999999</v>
      </c>
      <c r="D286" s="1">
        <f>INDEX('Paste Calib Data'!$1:$1048576,MATCH($A$274,'Paste Calib Data'!$A:$A,0)+(ROW()-ROW($A$274)),COLUMN())</f>
        <v>131.18206799999999</v>
      </c>
      <c r="E286" s="1">
        <f>INDEX('Paste Calib Data'!$1:$1048576,MATCH($A$274,'Paste Calib Data'!$A:$A,0)+(ROW()-ROW($A$274)),COLUMN())</f>
        <v>131.18206799999999</v>
      </c>
      <c r="F286" s="1">
        <f>INDEX('Paste Calib Data'!$1:$1048576,MATCH($A$274,'Paste Calib Data'!$A:$A,0)+(ROW()-ROW($A$274)),COLUMN())</f>
        <v>131.18206799999999</v>
      </c>
    </row>
    <row r="287" spans="1:6" x14ac:dyDescent="0.25">
      <c r="A287" s="2">
        <f>INDEX('Paste Calib Data'!$1:$1048576,MATCH($A$274,'Paste Calib Data'!$A:$A,0)+(ROW()-ROW($A$274)),COLUMN())</f>
        <v>2700</v>
      </c>
      <c r="B287" s="1">
        <f>INDEX('Paste Calib Data'!$1:$1048576,MATCH($A$274,'Paste Calib Data'!$A:$A,0)+(ROW()-ROW($A$274)),COLUMN())</f>
        <v>133.28804600000001</v>
      </c>
      <c r="C287" s="1">
        <f>INDEX('Paste Calib Data'!$1:$1048576,MATCH($A$274,'Paste Calib Data'!$A:$A,0)+(ROW()-ROW($A$274)),COLUMN())</f>
        <v>133.28804600000001</v>
      </c>
      <c r="D287" s="1">
        <f>INDEX('Paste Calib Data'!$1:$1048576,MATCH($A$274,'Paste Calib Data'!$A:$A,0)+(ROW()-ROW($A$274)),COLUMN())</f>
        <v>133.28804600000001</v>
      </c>
      <c r="E287" s="1">
        <f>INDEX('Paste Calib Data'!$1:$1048576,MATCH($A$274,'Paste Calib Data'!$A:$A,0)+(ROW()-ROW($A$274)),COLUMN())</f>
        <v>133.28804600000001</v>
      </c>
      <c r="F287" s="1">
        <f>INDEX('Paste Calib Data'!$1:$1048576,MATCH($A$274,'Paste Calib Data'!$A:$A,0)+(ROW()-ROW($A$274)),COLUMN())</f>
        <v>133.28804600000001</v>
      </c>
    </row>
    <row r="288" spans="1:6" x14ac:dyDescent="0.25">
      <c r="A288" s="2">
        <f>INDEX('Paste Calib Data'!$1:$1048576,MATCH($A$274,'Paste Calib Data'!$A:$A,0)+(ROW()-ROW($A$274)),COLUMN())</f>
        <v>2800</v>
      </c>
      <c r="B288" s="1">
        <f>INDEX('Paste Calib Data'!$1:$1048576,MATCH($A$274,'Paste Calib Data'!$A:$A,0)+(ROW()-ROW($A$274)),COLUMN())</f>
        <v>134.71467699999999</v>
      </c>
      <c r="C288" s="1">
        <f>INDEX('Paste Calib Data'!$1:$1048576,MATCH($A$274,'Paste Calib Data'!$A:$A,0)+(ROW()-ROW($A$274)),COLUMN())</f>
        <v>134.71467699999999</v>
      </c>
      <c r="D288" s="1">
        <f>INDEX('Paste Calib Data'!$1:$1048576,MATCH($A$274,'Paste Calib Data'!$A:$A,0)+(ROW()-ROW($A$274)),COLUMN())</f>
        <v>134.71467699999999</v>
      </c>
      <c r="E288" s="1">
        <f>INDEX('Paste Calib Data'!$1:$1048576,MATCH($A$274,'Paste Calib Data'!$A:$A,0)+(ROW()-ROW($A$274)),COLUMN())</f>
        <v>134.71467699999999</v>
      </c>
      <c r="F288" s="1">
        <f>INDEX('Paste Calib Data'!$1:$1048576,MATCH($A$274,'Paste Calib Data'!$A:$A,0)+(ROW()-ROW($A$274)),COLUMN())</f>
        <v>134.71467699999999</v>
      </c>
    </row>
    <row r="289" spans="1:6" x14ac:dyDescent="0.25">
      <c r="A289" s="2">
        <f>INDEX('Paste Calib Data'!$1:$1048576,MATCH($A$274,'Paste Calib Data'!$A:$A,0)+(ROW()-ROW($A$274)),COLUMN())</f>
        <v>2900</v>
      </c>
      <c r="B289" s="1">
        <f>INDEX('Paste Calib Data'!$1:$1048576,MATCH($A$274,'Paste Calib Data'!$A:$A,0)+(ROW()-ROW($A$274)),COLUMN())</f>
        <v>135.12228500000001</v>
      </c>
      <c r="C289" s="1">
        <f>INDEX('Paste Calib Data'!$1:$1048576,MATCH($A$274,'Paste Calib Data'!$A:$A,0)+(ROW()-ROW($A$274)),COLUMN())</f>
        <v>135.12228500000001</v>
      </c>
      <c r="D289" s="1">
        <f>INDEX('Paste Calib Data'!$1:$1048576,MATCH($A$274,'Paste Calib Data'!$A:$A,0)+(ROW()-ROW($A$274)),COLUMN())</f>
        <v>135.12228500000001</v>
      </c>
      <c r="E289" s="1">
        <f>INDEX('Paste Calib Data'!$1:$1048576,MATCH($A$274,'Paste Calib Data'!$A:$A,0)+(ROW()-ROW($A$274)),COLUMN())</f>
        <v>135.12228500000001</v>
      </c>
      <c r="F289" s="1">
        <f>INDEX('Paste Calib Data'!$1:$1048576,MATCH($A$274,'Paste Calib Data'!$A:$A,0)+(ROW()-ROW($A$274)),COLUMN())</f>
        <v>135.12228500000001</v>
      </c>
    </row>
    <row r="290" spans="1:6" x14ac:dyDescent="0.25">
      <c r="A290" s="2">
        <f>INDEX('Paste Calib Data'!$1:$1048576,MATCH($A$274,'Paste Calib Data'!$A:$A,0)+(ROW()-ROW($A$274)),COLUMN())</f>
        <v>2925</v>
      </c>
      <c r="B290" s="1">
        <f>INDEX('Paste Calib Data'!$1:$1048576,MATCH($A$274,'Paste Calib Data'!$A:$A,0)+(ROW()-ROW($A$274)),COLUMN())</f>
        <v>135.86956799999999</v>
      </c>
      <c r="C290" s="1">
        <f>INDEX('Paste Calib Data'!$1:$1048576,MATCH($A$274,'Paste Calib Data'!$A:$A,0)+(ROW()-ROW($A$274)),COLUMN())</f>
        <v>135.86956799999999</v>
      </c>
      <c r="D290" s="1">
        <f>INDEX('Paste Calib Data'!$1:$1048576,MATCH($A$274,'Paste Calib Data'!$A:$A,0)+(ROW()-ROW($A$274)),COLUMN())</f>
        <v>135.86956799999999</v>
      </c>
      <c r="E290" s="1">
        <f>INDEX('Paste Calib Data'!$1:$1048576,MATCH($A$274,'Paste Calib Data'!$A:$A,0)+(ROW()-ROW($A$274)),COLUMN())</f>
        <v>135.86956799999999</v>
      </c>
      <c r="F290" s="1">
        <f>INDEX('Paste Calib Data'!$1:$1048576,MATCH($A$274,'Paste Calib Data'!$A:$A,0)+(ROW()-ROW($A$274)),COLUMN())</f>
        <v>135.86956799999999</v>
      </c>
    </row>
    <row r="291" spans="1:6" x14ac:dyDescent="0.25">
      <c r="A291" s="20">
        <f>A290+1</f>
        <v>2926</v>
      </c>
      <c r="B291" s="21">
        <f>B290</f>
        <v>135.86956799999999</v>
      </c>
      <c r="C291" s="21">
        <f t="shared" ref="C291:F291" si="112">C290</f>
        <v>135.86956799999999</v>
      </c>
      <c r="D291" s="21">
        <f t="shared" si="112"/>
        <v>135.86956799999999</v>
      </c>
      <c r="E291" s="21">
        <f t="shared" si="112"/>
        <v>135.86956799999999</v>
      </c>
      <c r="F291" s="21">
        <f t="shared" si="112"/>
        <v>135.86956799999999</v>
      </c>
    </row>
    <row r="293" spans="1:6" x14ac:dyDescent="0.25">
      <c r="A293" s="6" t="s">
        <v>196</v>
      </c>
      <c r="B293" s="71" t="str">
        <f>INDEX('Paste Calib Data'!$1:$1048576,MATCH($A$293,'Paste Calib Data'!$A:$A,0)+(ROW()-ROW($A$293)),COLUMN())</f>
        <v>Fuel Limiter, Table Selection 2</v>
      </c>
      <c r="C293" s="71"/>
      <c r="D293" s="71"/>
      <c r="E293" s="71"/>
      <c r="F293" s="72"/>
    </row>
    <row r="294" spans="1:6" x14ac:dyDescent="0.25">
      <c r="A294" s="7"/>
      <c r="B294" s="8" t="str">
        <f>INDEX('Paste Calib Data'!$1:$1048576,MATCH($A$293,'Paste Calib Data'!$A:$A,0)+(ROW()-ROW($A$293)),COLUMN())</f>
        <v>Base Table</v>
      </c>
      <c r="C294" s="8"/>
      <c r="D294" s="8"/>
      <c r="E294" s="8"/>
      <c r="F294" s="9"/>
    </row>
    <row r="295" spans="1:6" x14ac:dyDescent="0.25">
      <c r="A295" s="7" t="str">
        <f>INDEX('Paste Calib Data'!$1:$1048576,MATCH($A$293,'Paste Calib Data'!$A:$A,0)+(ROW()-ROW($A$293)),COLUMN())</f>
        <v>RPM</v>
      </c>
      <c r="B295" s="8">
        <f>INDEX('Paste Calib Data'!$1:$1048576,MATCH($A$293,'Paste Calib Data'!$A:$A,0)+(ROW()-ROW($A$293)),COLUMN())</f>
        <v>0</v>
      </c>
      <c r="C295" s="8">
        <f>INDEX('Paste Calib Data'!$1:$1048576,MATCH($A$293,'Paste Calib Data'!$A:$A,0)+(ROW()-ROW($A$293)),COLUMN())</f>
        <v>1</v>
      </c>
      <c r="D295" s="8">
        <f>INDEX('Paste Calib Data'!$1:$1048576,MATCH($A$293,'Paste Calib Data'!$A:$A,0)+(ROW()-ROW($A$293)),COLUMN())</f>
        <v>2</v>
      </c>
      <c r="E295" s="8">
        <f>INDEX('Paste Calib Data'!$1:$1048576,MATCH($A$293,'Paste Calib Data'!$A:$A,0)+(ROW()-ROW($A$293)),COLUMN())</f>
        <v>3</v>
      </c>
      <c r="F295" s="9">
        <f>INDEX('Paste Calib Data'!$1:$1048576,MATCH($A$293,'Paste Calib Data'!$A:$A,0)+(ROW()-ROW($A$293)),COLUMN())</f>
        <v>4</v>
      </c>
    </row>
    <row r="296" spans="1:6" x14ac:dyDescent="0.25">
      <c r="A296" s="7">
        <f>INDEX('Paste Calib Data'!$1:$1048576,MATCH($A$293,'Paste Calib Data'!$A:$A,0)+(ROW()-ROW($A$293)),COLUMN())</f>
        <v>750</v>
      </c>
      <c r="B296" s="10">
        <f>INDEX('Paste Calib Data'!$1:$1048576,MATCH($A$293,'Paste Calib Data'!$A:$A,0)+(ROW()-ROW($A$293)),COLUMN())</f>
        <v>88.519020999999995</v>
      </c>
      <c r="C296" s="10">
        <f>INDEX('Paste Calib Data'!$1:$1048576,MATCH($A$293,'Paste Calib Data'!$A:$A,0)+(ROW()-ROW($A$293)),COLUMN())</f>
        <v>88.519020999999995</v>
      </c>
      <c r="D296" s="10">
        <f>INDEX('Paste Calib Data'!$1:$1048576,MATCH($A$293,'Paste Calib Data'!$A:$A,0)+(ROW()-ROW($A$293)),COLUMN())</f>
        <v>69.972825</v>
      </c>
      <c r="E296" s="10">
        <f>INDEX('Paste Calib Data'!$1:$1048576,MATCH($A$293,'Paste Calib Data'!$A:$A,0)+(ROW()-ROW($A$293)),COLUMN())</f>
        <v>69.972825</v>
      </c>
      <c r="F296" s="11">
        <f>INDEX('Paste Calib Data'!$1:$1048576,MATCH($A$293,'Paste Calib Data'!$A:$A,0)+(ROW()-ROW($A$293)),COLUMN())</f>
        <v>69.972825</v>
      </c>
    </row>
    <row r="297" spans="1:6" x14ac:dyDescent="0.25">
      <c r="A297" s="7">
        <f>INDEX('Paste Calib Data'!$1:$1048576,MATCH($A$293,'Paste Calib Data'!$A:$A,0)+(ROW()-ROW($A$293)),COLUMN())</f>
        <v>800</v>
      </c>
      <c r="B297" s="10">
        <f>INDEX('Paste Calib Data'!$1:$1048576,MATCH($A$293,'Paste Calib Data'!$A:$A,0)+(ROW()-ROW($A$293)),COLUMN())</f>
        <v>92.798912000000001</v>
      </c>
      <c r="C297" s="10">
        <f>INDEX('Paste Calib Data'!$1:$1048576,MATCH($A$293,'Paste Calib Data'!$A:$A,0)+(ROW()-ROW($A$293)),COLUMN())</f>
        <v>92.798912000000001</v>
      </c>
      <c r="D297" s="10">
        <f>INDEX('Paste Calib Data'!$1:$1048576,MATCH($A$293,'Paste Calib Data'!$A:$A,0)+(ROW()-ROW($A$293)),COLUMN())</f>
        <v>69.972825</v>
      </c>
      <c r="E297" s="10">
        <f>INDEX('Paste Calib Data'!$1:$1048576,MATCH($A$293,'Paste Calib Data'!$A:$A,0)+(ROW()-ROW($A$293)),COLUMN())</f>
        <v>69.972825</v>
      </c>
      <c r="F297" s="11">
        <f>INDEX('Paste Calib Data'!$1:$1048576,MATCH($A$293,'Paste Calib Data'!$A:$A,0)+(ROW()-ROW($A$293)),COLUMN())</f>
        <v>69.972825</v>
      </c>
    </row>
    <row r="298" spans="1:6" x14ac:dyDescent="0.25">
      <c r="A298" s="7">
        <f>INDEX('Paste Calib Data'!$1:$1048576,MATCH($A$293,'Paste Calib Data'!$A:$A,0)+(ROW()-ROW($A$293)),COLUMN())</f>
        <v>900</v>
      </c>
      <c r="B298" s="10">
        <f>INDEX('Paste Calib Data'!$1:$1048576,MATCH($A$293,'Paste Calib Data'!$A:$A,0)+(ROW()-ROW($A$293)),COLUMN())</f>
        <v>100.475543</v>
      </c>
      <c r="C298" s="10">
        <f>INDEX('Paste Calib Data'!$1:$1048576,MATCH($A$293,'Paste Calib Data'!$A:$A,0)+(ROW()-ROW($A$293)),COLUMN())</f>
        <v>100.475543</v>
      </c>
      <c r="D298" s="10">
        <f>INDEX('Paste Calib Data'!$1:$1048576,MATCH($A$293,'Paste Calib Data'!$A:$A,0)+(ROW()-ROW($A$293)),COLUMN())</f>
        <v>69.972825</v>
      </c>
      <c r="E298" s="10">
        <f>INDEX('Paste Calib Data'!$1:$1048576,MATCH($A$293,'Paste Calib Data'!$A:$A,0)+(ROW()-ROW($A$293)),COLUMN())</f>
        <v>69.972825</v>
      </c>
      <c r="F298" s="11">
        <f>INDEX('Paste Calib Data'!$1:$1048576,MATCH($A$293,'Paste Calib Data'!$A:$A,0)+(ROW()-ROW($A$293)),COLUMN())</f>
        <v>69.972825</v>
      </c>
    </row>
    <row r="299" spans="1:6" x14ac:dyDescent="0.25">
      <c r="A299" s="7">
        <f>INDEX('Paste Calib Data'!$1:$1048576,MATCH($A$293,'Paste Calib Data'!$A:$A,0)+(ROW()-ROW($A$293)),COLUMN())</f>
        <v>1000</v>
      </c>
      <c r="B299" s="10">
        <f>INDEX('Paste Calib Data'!$1:$1048576,MATCH($A$293,'Paste Calib Data'!$A:$A,0)+(ROW()-ROW($A$293)),COLUMN())</f>
        <v>101.970108</v>
      </c>
      <c r="C299" s="10">
        <f>INDEX('Paste Calib Data'!$1:$1048576,MATCH($A$293,'Paste Calib Data'!$A:$A,0)+(ROW()-ROW($A$293)),COLUMN())</f>
        <v>101.970108</v>
      </c>
      <c r="D299" s="10">
        <f>INDEX('Paste Calib Data'!$1:$1048576,MATCH($A$293,'Paste Calib Data'!$A:$A,0)+(ROW()-ROW($A$293)),COLUMN())</f>
        <v>68.002717000000004</v>
      </c>
      <c r="E299" s="10">
        <f>INDEX('Paste Calib Data'!$1:$1048576,MATCH($A$293,'Paste Calib Data'!$A:$A,0)+(ROW()-ROW($A$293)),COLUMN())</f>
        <v>68.002717000000004</v>
      </c>
      <c r="F299" s="11">
        <f>INDEX('Paste Calib Data'!$1:$1048576,MATCH($A$293,'Paste Calib Data'!$A:$A,0)+(ROW()-ROW($A$293)),COLUMN())</f>
        <v>68.002717000000004</v>
      </c>
    </row>
    <row r="300" spans="1:6" x14ac:dyDescent="0.25">
      <c r="A300" s="7">
        <f>INDEX('Paste Calib Data'!$1:$1048576,MATCH($A$293,'Paste Calib Data'!$A:$A,0)+(ROW()-ROW($A$293)),COLUMN())</f>
        <v>1200</v>
      </c>
      <c r="B300" s="10">
        <f>INDEX('Paste Calib Data'!$1:$1048576,MATCH($A$293,'Paste Calib Data'!$A:$A,0)+(ROW()-ROW($A$293)),COLUMN())</f>
        <v>109.918477</v>
      </c>
      <c r="C300" s="10">
        <f>INDEX('Paste Calib Data'!$1:$1048576,MATCH($A$293,'Paste Calib Data'!$A:$A,0)+(ROW()-ROW($A$293)),COLUMN())</f>
        <v>109.918477</v>
      </c>
      <c r="D300" s="10">
        <f>INDEX('Paste Calib Data'!$1:$1048576,MATCH($A$293,'Paste Calib Data'!$A:$A,0)+(ROW()-ROW($A$293)),COLUMN())</f>
        <v>84.986412000000001</v>
      </c>
      <c r="E300" s="10">
        <f>INDEX('Paste Calib Data'!$1:$1048576,MATCH($A$293,'Paste Calib Data'!$A:$A,0)+(ROW()-ROW($A$293)),COLUMN())</f>
        <v>81.997281999999998</v>
      </c>
      <c r="F300" s="11">
        <f>INDEX('Paste Calib Data'!$1:$1048576,MATCH($A$293,'Paste Calib Data'!$A:$A,0)+(ROW()-ROW($A$293)),COLUMN())</f>
        <v>76.970107999999996</v>
      </c>
    </row>
    <row r="301" spans="1:6" x14ac:dyDescent="0.25">
      <c r="A301" s="7">
        <f>INDEX('Paste Calib Data'!$1:$1048576,MATCH($A$293,'Paste Calib Data'!$A:$A,0)+(ROW()-ROW($A$293)),COLUMN())</f>
        <v>1380</v>
      </c>
      <c r="B301" s="10">
        <f>INDEX('Paste Calib Data'!$1:$1048576,MATCH($A$293,'Paste Calib Data'!$A:$A,0)+(ROW()-ROW($A$293)),COLUMN())</f>
        <v>112.160325</v>
      </c>
      <c r="C301" s="10">
        <f>INDEX('Paste Calib Data'!$1:$1048576,MATCH($A$293,'Paste Calib Data'!$A:$A,0)+(ROW()-ROW($A$293)),COLUMN())</f>
        <v>111.820651</v>
      </c>
      <c r="D301" s="10">
        <f>INDEX('Paste Calib Data'!$1:$1048576,MATCH($A$293,'Paste Calib Data'!$A:$A,0)+(ROW()-ROW($A$293)),COLUMN())</f>
        <v>101.222825</v>
      </c>
      <c r="E301" s="10">
        <f>INDEX('Paste Calib Data'!$1:$1048576,MATCH($A$293,'Paste Calib Data'!$A:$A,0)+(ROW()-ROW($A$293)),COLUMN())</f>
        <v>96.399456000000001</v>
      </c>
      <c r="F301" s="11">
        <f>INDEX('Paste Calib Data'!$1:$1048576,MATCH($A$293,'Paste Calib Data'!$A:$A,0)+(ROW()-ROW($A$293)),COLUMN())</f>
        <v>95.923912000000001</v>
      </c>
    </row>
    <row r="302" spans="1:6" x14ac:dyDescent="0.25">
      <c r="A302" s="7">
        <f>INDEX('Paste Calib Data'!$1:$1048576,MATCH($A$293,'Paste Calib Data'!$A:$A,0)+(ROW()-ROW($A$293)),COLUMN())</f>
        <v>1600</v>
      </c>
      <c r="B302" s="10">
        <f>INDEX('Paste Calib Data'!$1:$1048576,MATCH($A$293,'Paste Calib Data'!$A:$A,0)+(ROW()-ROW($A$293)),COLUMN())</f>
        <v>121.46738999999999</v>
      </c>
      <c r="C302" s="10">
        <f>INDEX('Paste Calib Data'!$1:$1048576,MATCH($A$293,'Paste Calib Data'!$A:$A,0)+(ROW()-ROW($A$293)),COLUMN())</f>
        <v>119.90488999999999</v>
      </c>
      <c r="D302" s="10">
        <f>INDEX('Paste Calib Data'!$1:$1048576,MATCH($A$293,'Paste Calib Data'!$A:$A,0)+(ROW()-ROW($A$293)),COLUMN())</f>
        <v>120.788042</v>
      </c>
      <c r="E302" s="10">
        <f>INDEX('Paste Calib Data'!$1:$1048576,MATCH($A$293,'Paste Calib Data'!$A:$A,0)+(ROW()-ROW($A$293)),COLUMN())</f>
        <v>121.059782</v>
      </c>
      <c r="F302" s="11">
        <f>INDEX('Paste Calib Data'!$1:$1048576,MATCH($A$293,'Paste Calib Data'!$A:$A,0)+(ROW()-ROW($A$293)),COLUMN())</f>
        <v>119.633151</v>
      </c>
    </row>
    <row r="303" spans="1:6" x14ac:dyDescent="0.25">
      <c r="A303" s="7">
        <f>INDEX('Paste Calib Data'!$1:$1048576,MATCH($A$293,'Paste Calib Data'!$A:$A,0)+(ROW()-ROW($A$293)),COLUMN())</f>
        <v>1700</v>
      </c>
      <c r="B303" s="10">
        <f>INDEX('Paste Calib Data'!$1:$1048576,MATCH($A$293,'Paste Calib Data'!$A:$A,0)+(ROW()-ROW($A$293)),COLUMN())</f>
        <v>123.02988999999999</v>
      </c>
      <c r="C303" s="10">
        <f>INDEX('Paste Calib Data'!$1:$1048576,MATCH($A$293,'Paste Calib Data'!$A:$A,0)+(ROW()-ROW($A$293)),COLUMN())</f>
        <v>120.720108</v>
      </c>
      <c r="D303" s="10">
        <f>INDEX('Paste Calib Data'!$1:$1048576,MATCH($A$293,'Paste Calib Data'!$A:$A,0)+(ROW()-ROW($A$293)),COLUMN())</f>
        <v>122.894021</v>
      </c>
      <c r="E303" s="10">
        <f>INDEX('Paste Calib Data'!$1:$1048576,MATCH($A$293,'Paste Calib Data'!$A:$A,0)+(ROW()-ROW($A$293)),COLUMN())</f>
        <v>123.02988999999999</v>
      </c>
      <c r="F303" s="11">
        <f>INDEX('Paste Calib Data'!$1:$1048576,MATCH($A$293,'Paste Calib Data'!$A:$A,0)+(ROW()-ROW($A$293)),COLUMN())</f>
        <v>118.682064</v>
      </c>
    </row>
    <row r="304" spans="1:6" x14ac:dyDescent="0.25">
      <c r="A304" s="7">
        <f>INDEX('Paste Calib Data'!$1:$1048576,MATCH($A$293,'Paste Calib Data'!$A:$A,0)+(ROW()-ROW($A$293)),COLUMN())</f>
        <v>1800</v>
      </c>
      <c r="B304" s="10">
        <f>INDEX('Paste Calib Data'!$1:$1048576,MATCH($A$293,'Paste Calib Data'!$A:$A,0)+(ROW()-ROW($A$293)),COLUMN())</f>
        <v>125.407608</v>
      </c>
      <c r="C304" s="10">
        <f>INDEX('Paste Calib Data'!$1:$1048576,MATCH($A$293,'Paste Calib Data'!$A:$A,0)+(ROW()-ROW($A$293)),COLUMN())</f>
        <v>122.282608</v>
      </c>
      <c r="D304" s="10">
        <f>INDEX('Paste Calib Data'!$1:$1048576,MATCH($A$293,'Paste Calib Data'!$A:$A,0)+(ROW()-ROW($A$293)),COLUMN())</f>
        <v>124.999999</v>
      </c>
      <c r="E304" s="10">
        <f>INDEX('Paste Calib Data'!$1:$1048576,MATCH($A$293,'Paste Calib Data'!$A:$A,0)+(ROW()-ROW($A$293)),COLUMN())</f>
        <v>124.999999</v>
      </c>
      <c r="F304" s="11">
        <f>INDEX('Paste Calib Data'!$1:$1048576,MATCH($A$293,'Paste Calib Data'!$A:$A,0)+(ROW()-ROW($A$293)),COLUMN())</f>
        <v>117.730977</v>
      </c>
    </row>
    <row r="305" spans="1:6" x14ac:dyDescent="0.25">
      <c r="A305" s="7">
        <f>INDEX('Paste Calib Data'!$1:$1048576,MATCH($A$293,'Paste Calib Data'!$A:$A,0)+(ROW()-ROW($A$293)),COLUMN())</f>
        <v>1900</v>
      </c>
      <c r="B305" s="10">
        <f>INDEX('Paste Calib Data'!$1:$1048576,MATCH($A$293,'Paste Calib Data'!$A:$A,0)+(ROW()-ROW($A$293)),COLUMN())</f>
        <v>128.19293400000001</v>
      </c>
      <c r="C305" s="10">
        <f>INDEX('Paste Calib Data'!$1:$1048576,MATCH($A$293,'Paste Calib Data'!$A:$A,0)+(ROW()-ROW($A$293)),COLUMN())</f>
        <v>123.709238</v>
      </c>
      <c r="D305" s="10">
        <f>INDEX('Paste Calib Data'!$1:$1048576,MATCH($A$293,'Paste Calib Data'!$A:$A,0)+(ROW()-ROW($A$293)),COLUMN())</f>
        <v>125.475542</v>
      </c>
      <c r="E305" s="10">
        <f>INDEX('Paste Calib Data'!$1:$1048576,MATCH($A$293,'Paste Calib Data'!$A:$A,0)+(ROW()-ROW($A$293)),COLUMN())</f>
        <v>124.796195</v>
      </c>
      <c r="F305" s="11">
        <f>INDEX('Paste Calib Data'!$1:$1048576,MATCH($A$293,'Paste Calib Data'!$A:$A,0)+(ROW()-ROW($A$293)),COLUMN())</f>
        <v>119.225542</v>
      </c>
    </row>
    <row r="306" spans="1:6" x14ac:dyDescent="0.25">
      <c r="A306" s="7">
        <f>INDEX('Paste Calib Data'!$1:$1048576,MATCH($A$293,'Paste Calib Data'!$A:$A,0)+(ROW()-ROW($A$293)),COLUMN())</f>
        <v>2000</v>
      </c>
      <c r="B306" s="10">
        <f>INDEX('Paste Calib Data'!$1:$1048576,MATCH($A$293,'Paste Calib Data'!$A:$A,0)+(ROW()-ROW($A$293)),COLUMN())</f>
        <v>130.027173</v>
      </c>
      <c r="C306" s="10">
        <f>INDEX('Paste Calib Data'!$1:$1048576,MATCH($A$293,'Paste Calib Data'!$A:$A,0)+(ROW()-ROW($A$293)),COLUMN())</f>
        <v>126.76630299999999</v>
      </c>
      <c r="D306" s="10">
        <f>INDEX('Paste Calib Data'!$1:$1048576,MATCH($A$293,'Paste Calib Data'!$A:$A,0)+(ROW()-ROW($A$293)),COLUMN())</f>
        <v>126.019021</v>
      </c>
      <c r="E306" s="10">
        <f>INDEX('Paste Calib Data'!$1:$1048576,MATCH($A$293,'Paste Calib Data'!$A:$A,0)+(ROW()-ROW($A$293)),COLUMN())</f>
        <v>124.524455</v>
      </c>
      <c r="F306" s="11">
        <f>INDEX('Paste Calib Data'!$1:$1048576,MATCH($A$293,'Paste Calib Data'!$A:$A,0)+(ROW()-ROW($A$293)),COLUMN())</f>
        <v>120.720108</v>
      </c>
    </row>
    <row r="307" spans="1:6" x14ac:dyDescent="0.25">
      <c r="A307" s="7">
        <f>INDEX('Paste Calib Data'!$1:$1048576,MATCH($A$293,'Paste Calib Data'!$A:$A,0)+(ROW()-ROW($A$293)),COLUMN())</f>
        <v>2100</v>
      </c>
      <c r="B307" s="10">
        <f>INDEX('Paste Calib Data'!$1:$1048576,MATCH($A$293,'Paste Calib Data'!$A:$A,0)+(ROW()-ROW($A$293)),COLUMN())</f>
        <v>134.51086799999999</v>
      </c>
      <c r="C307" s="10">
        <f>INDEX('Paste Calib Data'!$1:$1048576,MATCH($A$293,'Paste Calib Data'!$A:$A,0)+(ROW()-ROW($A$293)),COLUMN())</f>
        <v>133.83152100000001</v>
      </c>
      <c r="D307" s="10">
        <f>INDEX('Paste Calib Data'!$1:$1048576,MATCH($A$293,'Paste Calib Data'!$A:$A,0)+(ROW()-ROW($A$293)),COLUMN())</f>
        <v>130.027173</v>
      </c>
      <c r="E307" s="10">
        <f>INDEX('Paste Calib Data'!$1:$1048576,MATCH($A$293,'Paste Calib Data'!$A:$A,0)+(ROW()-ROW($A$293)),COLUMN())</f>
        <v>125.883151</v>
      </c>
      <c r="F307" s="11">
        <f>INDEX('Paste Calib Data'!$1:$1048576,MATCH($A$293,'Paste Calib Data'!$A:$A,0)+(ROW()-ROW($A$293)),COLUMN())</f>
        <v>120.312499</v>
      </c>
    </row>
    <row r="308" spans="1:6" x14ac:dyDescent="0.25">
      <c r="A308" s="7">
        <f>INDEX('Paste Calib Data'!$1:$1048576,MATCH($A$293,'Paste Calib Data'!$A:$A,0)+(ROW()-ROW($A$293)),COLUMN())</f>
        <v>2200</v>
      </c>
      <c r="B308" s="10">
        <f>INDEX('Paste Calib Data'!$1:$1048576,MATCH($A$293,'Paste Calib Data'!$A:$A,0)+(ROW()-ROW($A$293)),COLUMN())</f>
        <v>136.209238</v>
      </c>
      <c r="C308" s="10">
        <f>INDEX('Paste Calib Data'!$1:$1048576,MATCH($A$293,'Paste Calib Data'!$A:$A,0)+(ROW()-ROW($A$293)),COLUMN())</f>
        <v>134.986412</v>
      </c>
      <c r="D308" s="10">
        <f>INDEX('Paste Calib Data'!$1:$1048576,MATCH($A$293,'Paste Calib Data'!$A:$A,0)+(ROW()-ROW($A$293)),COLUMN())</f>
        <v>133.96738999999999</v>
      </c>
      <c r="E308" s="10">
        <f>INDEX('Paste Calib Data'!$1:$1048576,MATCH($A$293,'Paste Calib Data'!$A:$A,0)+(ROW()-ROW($A$293)),COLUMN())</f>
        <v>127.24184700000001</v>
      </c>
      <c r="F308" s="11">
        <f>INDEX('Paste Calib Data'!$1:$1048576,MATCH($A$293,'Paste Calib Data'!$A:$A,0)+(ROW()-ROW($A$293)),COLUMN())</f>
        <v>119.836955</v>
      </c>
    </row>
    <row r="309" spans="1:6" x14ac:dyDescent="0.25">
      <c r="A309" s="7">
        <f>INDEX('Paste Calib Data'!$1:$1048576,MATCH($A$293,'Paste Calib Data'!$A:$A,0)+(ROW()-ROW($A$293)),COLUMN())</f>
        <v>2600</v>
      </c>
      <c r="B309" s="10">
        <f>INDEX('Paste Calib Data'!$1:$1048576,MATCH($A$293,'Paste Calib Data'!$A:$A,0)+(ROW()-ROW($A$293)),COLUMN())</f>
        <v>136.68478099999999</v>
      </c>
      <c r="C309" s="10">
        <f>INDEX('Paste Calib Data'!$1:$1048576,MATCH($A$293,'Paste Calib Data'!$A:$A,0)+(ROW()-ROW($A$293)),COLUMN())</f>
        <v>134.51086799999999</v>
      </c>
      <c r="D309" s="10">
        <f>INDEX('Paste Calib Data'!$1:$1048576,MATCH($A$293,'Paste Calib Data'!$A:$A,0)+(ROW()-ROW($A$293)),COLUMN())</f>
        <v>120.99184700000001</v>
      </c>
      <c r="E309" s="10">
        <f>INDEX('Paste Calib Data'!$1:$1048576,MATCH($A$293,'Paste Calib Data'!$A:$A,0)+(ROW()-ROW($A$293)),COLUMN())</f>
        <v>112.975542</v>
      </c>
      <c r="F309" s="11">
        <f>INDEX('Paste Calib Data'!$1:$1048576,MATCH($A$293,'Paste Calib Data'!$A:$A,0)+(ROW()-ROW($A$293)),COLUMN())</f>
        <v>109.171195</v>
      </c>
    </row>
    <row r="310" spans="1:6" x14ac:dyDescent="0.25">
      <c r="A310" s="7">
        <f>INDEX('Paste Calib Data'!$1:$1048576,MATCH($A$293,'Paste Calib Data'!$A:$A,0)+(ROW()-ROW($A$293)),COLUMN())</f>
        <v>2700</v>
      </c>
      <c r="B310" s="10">
        <f>INDEX('Paste Calib Data'!$1:$1048576,MATCH($A$293,'Paste Calib Data'!$A:$A,0)+(ROW()-ROW($A$293)),COLUMN())</f>
        <v>138.17934700000001</v>
      </c>
      <c r="C310" s="10">
        <f>INDEX('Paste Calib Data'!$1:$1048576,MATCH($A$293,'Paste Calib Data'!$A:$A,0)+(ROW()-ROW($A$293)),COLUMN())</f>
        <v>136.00543400000001</v>
      </c>
      <c r="D310" s="10">
        <f>INDEX('Paste Calib Data'!$1:$1048576,MATCH($A$293,'Paste Calib Data'!$A:$A,0)+(ROW()-ROW($A$293)),COLUMN())</f>
        <v>123.30162900000001</v>
      </c>
      <c r="E310" s="10">
        <f>INDEX('Paste Calib Data'!$1:$1048576,MATCH($A$293,'Paste Calib Data'!$A:$A,0)+(ROW()-ROW($A$293)),COLUMN())</f>
        <v>109.714673</v>
      </c>
      <c r="F310" s="11">
        <f>INDEX('Paste Calib Data'!$1:$1048576,MATCH($A$293,'Paste Calib Data'!$A:$A,0)+(ROW()-ROW($A$293)),COLUMN())</f>
        <v>104.687499</v>
      </c>
    </row>
    <row r="311" spans="1:6" x14ac:dyDescent="0.25">
      <c r="A311" s="7">
        <f>INDEX('Paste Calib Data'!$1:$1048576,MATCH($A$293,'Paste Calib Data'!$A:$A,0)+(ROW()-ROW($A$293)),COLUMN())</f>
        <v>2800</v>
      </c>
      <c r="B311" s="10">
        <f>INDEX('Paste Calib Data'!$1:$1048576,MATCH($A$293,'Paste Calib Data'!$A:$A,0)+(ROW()-ROW($A$293)),COLUMN())</f>
        <v>141.44021599999999</v>
      </c>
      <c r="C311" s="10">
        <f>INDEX('Paste Calib Data'!$1:$1048576,MATCH($A$293,'Paste Calib Data'!$A:$A,0)+(ROW()-ROW($A$293)),COLUMN())</f>
        <v>140.42119400000001</v>
      </c>
      <c r="D311" s="10">
        <f>INDEX('Paste Calib Data'!$1:$1048576,MATCH($A$293,'Paste Calib Data'!$A:$A,0)+(ROW()-ROW($A$293)),COLUMN())</f>
        <v>125.67934700000001</v>
      </c>
      <c r="E311" s="10">
        <f>INDEX('Paste Calib Data'!$1:$1048576,MATCH($A$293,'Paste Calib Data'!$A:$A,0)+(ROW()-ROW($A$293)),COLUMN())</f>
        <v>106.385869</v>
      </c>
      <c r="F311" s="11">
        <f>INDEX('Paste Calib Data'!$1:$1048576,MATCH($A$293,'Paste Calib Data'!$A:$A,0)+(ROW()-ROW($A$293)),COLUMN())</f>
        <v>100.20380299999999</v>
      </c>
    </row>
    <row r="312" spans="1:6" x14ac:dyDescent="0.25">
      <c r="A312" s="7">
        <f>INDEX('Paste Calib Data'!$1:$1048576,MATCH($A$293,'Paste Calib Data'!$A:$A,0)+(ROW()-ROW($A$293)),COLUMN())</f>
        <v>2900</v>
      </c>
      <c r="B312" s="10">
        <f>INDEX('Paste Calib Data'!$1:$1048576,MATCH($A$293,'Paste Calib Data'!$A:$A,0)+(ROW()-ROW($A$293)),COLUMN())</f>
        <v>141.10054199999999</v>
      </c>
      <c r="C312" s="10">
        <f>INDEX('Paste Calib Data'!$1:$1048576,MATCH($A$293,'Paste Calib Data'!$A:$A,0)+(ROW()-ROW($A$293)),COLUMN())</f>
        <v>141.10054199999999</v>
      </c>
      <c r="D312" s="10">
        <f>INDEX('Paste Calib Data'!$1:$1048576,MATCH($A$293,'Paste Calib Data'!$A:$A,0)+(ROW()-ROW($A$293)),COLUMN())</f>
        <v>123.50543399999999</v>
      </c>
      <c r="E312" s="10">
        <f>INDEX('Paste Calib Data'!$1:$1048576,MATCH($A$293,'Paste Calib Data'!$A:$A,0)+(ROW()-ROW($A$293)),COLUMN())</f>
        <v>106.521738</v>
      </c>
      <c r="F312" s="11">
        <f>INDEX('Paste Calib Data'!$1:$1048576,MATCH($A$293,'Paste Calib Data'!$A:$A,0)+(ROW()-ROW($A$293)),COLUMN())</f>
        <v>98.029889999999995</v>
      </c>
    </row>
    <row r="313" spans="1:6" x14ac:dyDescent="0.25">
      <c r="A313" s="7">
        <f>INDEX('Paste Calib Data'!$1:$1048576,MATCH($A$293,'Paste Calib Data'!$A:$A,0)+(ROW()-ROW($A$293)),COLUMN())</f>
        <v>3000</v>
      </c>
      <c r="B313" s="10">
        <f>INDEX('Paste Calib Data'!$1:$1048576,MATCH($A$293,'Paste Calib Data'!$A:$A,0)+(ROW()-ROW($A$293)),COLUMN())</f>
        <v>130.36684700000001</v>
      </c>
      <c r="C313" s="10">
        <f>INDEX('Paste Calib Data'!$1:$1048576,MATCH($A$293,'Paste Calib Data'!$A:$A,0)+(ROW()-ROW($A$293)),COLUMN())</f>
        <v>130.230977</v>
      </c>
      <c r="D313" s="10">
        <f>INDEX('Paste Calib Data'!$1:$1048576,MATCH($A$293,'Paste Calib Data'!$A:$A,0)+(ROW()-ROW($A$293)),COLUMN())</f>
        <v>113.994564</v>
      </c>
      <c r="E313" s="10">
        <f>INDEX('Paste Calib Data'!$1:$1048576,MATCH($A$293,'Paste Calib Data'!$A:$A,0)+(ROW()-ROW($A$293)),COLUMN())</f>
        <v>101.970108</v>
      </c>
      <c r="F313" s="11">
        <f>INDEX('Paste Calib Data'!$1:$1048576,MATCH($A$293,'Paste Calib Data'!$A:$A,0)+(ROW()-ROW($A$293)),COLUMN())</f>
        <v>94.701086000000004</v>
      </c>
    </row>
    <row r="314" spans="1:6" x14ac:dyDescent="0.25">
      <c r="A314" s="7">
        <f>INDEX('Paste Calib Data'!$1:$1048576,MATCH($A$293,'Paste Calib Data'!$A:$A,0)+(ROW()-ROW($A$293)),COLUMN())</f>
        <v>3100</v>
      </c>
      <c r="B314" s="10">
        <f>INDEX('Paste Calib Data'!$1:$1048576,MATCH($A$293,'Paste Calib Data'!$A:$A,0)+(ROW()-ROW($A$293)),COLUMN())</f>
        <v>117.527173</v>
      </c>
      <c r="C314" s="10">
        <f>INDEX('Paste Calib Data'!$1:$1048576,MATCH($A$293,'Paste Calib Data'!$A:$A,0)+(ROW()-ROW($A$293)),COLUMN())</f>
        <v>117.527173</v>
      </c>
      <c r="D314" s="10">
        <f>INDEX('Paste Calib Data'!$1:$1048576,MATCH($A$293,'Paste Calib Data'!$A:$A,0)+(ROW()-ROW($A$293)),COLUMN())</f>
        <v>104.75543399999999</v>
      </c>
      <c r="E314" s="10">
        <f>INDEX('Paste Calib Data'!$1:$1048576,MATCH($A$293,'Paste Calib Data'!$A:$A,0)+(ROW()-ROW($A$293)),COLUMN())</f>
        <v>97.486412000000001</v>
      </c>
      <c r="F314" s="11">
        <f>INDEX('Paste Calib Data'!$1:$1048576,MATCH($A$293,'Paste Calib Data'!$A:$A,0)+(ROW()-ROW($A$293)),COLUMN())</f>
        <v>87.499999000000003</v>
      </c>
    </row>
    <row r="315" spans="1:6" x14ac:dyDescent="0.25">
      <c r="A315" s="7">
        <f>INDEX('Paste Calib Data'!$1:$1048576,MATCH($A$293,'Paste Calib Data'!$A:$A,0)+(ROW()-ROW($A$293)),COLUMN())</f>
        <v>3220</v>
      </c>
      <c r="B315" s="10">
        <f>INDEX('Paste Calib Data'!$1:$1048576,MATCH($A$293,'Paste Calib Data'!$A:$A,0)+(ROW()-ROW($A$293)),COLUMN())</f>
        <v>98.029889999999995</v>
      </c>
      <c r="C315" s="10">
        <f>INDEX('Paste Calib Data'!$1:$1048576,MATCH($A$293,'Paste Calib Data'!$A:$A,0)+(ROW()-ROW($A$293)),COLUMN())</f>
        <v>98.029889999999995</v>
      </c>
      <c r="D315" s="10">
        <f>INDEX('Paste Calib Data'!$1:$1048576,MATCH($A$293,'Paste Calib Data'!$A:$A,0)+(ROW()-ROW($A$293)),COLUMN())</f>
        <v>93.478260000000006</v>
      </c>
      <c r="E315" s="10">
        <f>INDEX('Paste Calib Data'!$1:$1048576,MATCH($A$293,'Paste Calib Data'!$A:$A,0)+(ROW()-ROW($A$293)),COLUMN())</f>
        <v>91.915760000000006</v>
      </c>
      <c r="F315" s="11">
        <f>INDEX('Paste Calib Data'!$1:$1048576,MATCH($A$293,'Paste Calib Data'!$A:$A,0)+(ROW()-ROW($A$293)),COLUMN())</f>
        <v>78.804347000000007</v>
      </c>
    </row>
    <row r="316" spans="1:6" x14ac:dyDescent="0.25">
      <c r="A316" s="12">
        <f>INDEX('Paste Calib Data'!$1:$1048576,MATCH($A$293,'Paste Calib Data'!$A:$A,0)+(ROW()-ROW($A$293)),COLUMN())</f>
        <v>3600</v>
      </c>
      <c r="B316" s="13">
        <f>INDEX('Paste Calib Data'!$1:$1048576,MATCH($A$293,'Paste Calib Data'!$A:$A,0)+(ROW()-ROW($A$293)),COLUMN())</f>
        <v>69.972825</v>
      </c>
      <c r="C316" s="13">
        <f>INDEX('Paste Calib Data'!$1:$1048576,MATCH($A$293,'Paste Calib Data'!$A:$A,0)+(ROW()-ROW($A$293)),COLUMN())</f>
        <v>69.972825</v>
      </c>
      <c r="D316" s="13">
        <f>INDEX('Paste Calib Data'!$1:$1048576,MATCH($A$293,'Paste Calib Data'!$A:$A,0)+(ROW()-ROW($A$293)),COLUMN())</f>
        <v>69.972825</v>
      </c>
      <c r="E316" s="13">
        <f>INDEX('Paste Calib Data'!$1:$1048576,MATCH($A$293,'Paste Calib Data'!$A:$A,0)+(ROW()-ROW($A$293)),COLUMN())</f>
        <v>69.972825</v>
      </c>
      <c r="F316" s="14">
        <f>INDEX('Paste Calib Data'!$1:$1048576,MATCH($A$293,'Paste Calib Data'!$A:$A,0)+(ROW()-ROW($A$293)),COLUMN())</f>
        <v>69.972825</v>
      </c>
    </row>
    <row r="317" spans="1:6" x14ac:dyDescent="0.25">
      <c r="A317" s="20">
        <f>A316+1</f>
        <v>3601</v>
      </c>
      <c r="B317" s="21">
        <f>B316</f>
        <v>69.972825</v>
      </c>
      <c r="C317" s="21">
        <f t="shared" ref="C317:F317" si="113">C316</f>
        <v>69.972825</v>
      </c>
      <c r="D317" s="21">
        <f t="shared" si="113"/>
        <v>69.972825</v>
      </c>
      <c r="E317" s="21">
        <f t="shared" si="113"/>
        <v>69.972825</v>
      </c>
      <c r="F317" s="21">
        <f t="shared" si="113"/>
        <v>69.972825</v>
      </c>
    </row>
    <row r="319" spans="1:6" x14ac:dyDescent="0.25">
      <c r="A319" s="6" t="s">
        <v>202</v>
      </c>
      <c r="B319" s="71" t="str">
        <f>INDEX('Paste Calib Data'!$1:$1048576,MATCH($A$319,'Paste Calib Data'!$A:$A,0)+(ROW()-ROW($A$319)),COLUMN())</f>
        <v>Fuel Limiter, Torque</v>
      </c>
      <c r="C319" s="71"/>
      <c r="D319" s="71"/>
      <c r="E319" s="71"/>
      <c r="F319" s="72"/>
    </row>
    <row r="320" spans="1:6" x14ac:dyDescent="0.25">
      <c r="A320" s="7"/>
      <c r="B320" s="8" t="str">
        <f>INDEX('Paste Calib Data'!$1:$1048576,MATCH($A$319,'Paste Calib Data'!$A:$A,0)+(ROW()-ROW($A$319)),COLUMN())</f>
        <v>Base Table</v>
      </c>
      <c r="C320" s="8"/>
      <c r="D320" s="8"/>
      <c r="E320" s="8"/>
      <c r="F320" s="9"/>
    </row>
    <row r="321" spans="1:6" x14ac:dyDescent="0.25">
      <c r="A321" s="7" t="str">
        <f>INDEX('Paste Calib Data'!$1:$1048576,MATCH($A$319,'Paste Calib Data'!$A:$A,0)+(ROW()-ROW($A$319)),COLUMN())</f>
        <v>RPM</v>
      </c>
      <c r="B321" s="35">
        <f>INDEX('Paste Calib Data'!$1:$1048576,MATCH($A$319,'Paste Calib Data'!$A:$A,0)+(ROW()-ROW($A$319)),COLUMN())</f>
        <v>0</v>
      </c>
      <c r="C321" s="35">
        <f>INDEX('Paste Calib Data'!$1:$1048576,MATCH($A$319,'Paste Calib Data'!$A:$A,0)+(ROW()-ROW($A$319)),COLUMN())</f>
        <v>1</v>
      </c>
      <c r="D321" s="35">
        <f>INDEX('Paste Calib Data'!$1:$1048576,MATCH($A$319,'Paste Calib Data'!$A:$A,0)+(ROW()-ROW($A$319)),COLUMN())</f>
        <v>2</v>
      </c>
      <c r="E321" s="35">
        <f>INDEX('Paste Calib Data'!$1:$1048576,MATCH($A$319,'Paste Calib Data'!$A:$A,0)+(ROW()-ROW($A$319)),COLUMN())</f>
        <v>3</v>
      </c>
      <c r="F321" s="36">
        <f>INDEX('Paste Calib Data'!$1:$1048576,MATCH($A$319,'Paste Calib Data'!$A:$A,0)+(ROW()-ROW($A$319)),COLUMN())</f>
        <v>3.9998999999999998</v>
      </c>
    </row>
    <row r="322" spans="1:6" x14ac:dyDescent="0.25">
      <c r="A322" s="7">
        <f>INDEX('Paste Calib Data'!$1:$1048576,MATCH($A$319,'Paste Calib Data'!$A:$A,0)+(ROW()-ROW($A$319)),COLUMN())</f>
        <v>800</v>
      </c>
      <c r="B322" s="15">
        <f>INDEX('Paste Calib Data'!$1:$1048576,MATCH($A$319,'Paste Calib Data'!$A:$A,0)+(ROW()-ROW($A$319)),COLUMN())</f>
        <v>385.25778600000001</v>
      </c>
      <c r="C322" s="15">
        <f>INDEX('Paste Calib Data'!$1:$1048576,MATCH($A$319,'Paste Calib Data'!$A:$A,0)+(ROW()-ROW($A$319)),COLUMN())</f>
        <v>385.25778600000001</v>
      </c>
      <c r="D322" s="15">
        <f>INDEX('Paste Calib Data'!$1:$1048576,MATCH($A$319,'Paste Calib Data'!$A:$A,0)+(ROW()-ROW($A$319)),COLUMN())</f>
        <v>300.200872</v>
      </c>
      <c r="E322" s="15">
        <f>INDEX('Paste Calib Data'!$1:$1048576,MATCH($A$319,'Paste Calib Data'!$A:$A,0)+(ROW()-ROW($A$319)),COLUMN())</f>
        <v>295.19752399999999</v>
      </c>
      <c r="F322" s="16">
        <f>INDEX('Paste Calib Data'!$1:$1048576,MATCH($A$319,'Paste Calib Data'!$A:$A,0)+(ROW()-ROW($A$319)),COLUMN())</f>
        <v>290.19417600000003</v>
      </c>
    </row>
    <row r="323" spans="1:6" x14ac:dyDescent="0.25">
      <c r="A323" s="7">
        <f>INDEX('Paste Calib Data'!$1:$1048576,MATCH($A$319,'Paste Calib Data'!$A:$A,0)+(ROW()-ROW($A$319)),COLUMN())</f>
        <v>1000</v>
      </c>
      <c r="B323" s="15">
        <f>INDEX('Paste Calib Data'!$1:$1048576,MATCH($A$319,'Paste Calib Data'!$A:$A,0)+(ROW()-ROW($A$319)),COLUMN())</f>
        <v>441.29528199999999</v>
      </c>
      <c r="C323" s="15">
        <f>INDEX('Paste Calib Data'!$1:$1048576,MATCH($A$319,'Paste Calib Data'!$A:$A,0)+(ROW()-ROW($A$319)),COLUMN())</f>
        <v>441.29528199999999</v>
      </c>
      <c r="D323" s="15">
        <f>INDEX('Paste Calib Data'!$1:$1048576,MATCH($A$319,'Paste Calib Data'!$A:$A,0)+(ROW()-ROW($A$319)),COLUMN())</f>
        <v>270.18078500000001</v>
      </c>
      <c r="E323" s="15">
        <f>INDEX('Paste Calib Data'!$1:$1048576,MATCH($A$319,'Paste Calib Data'!$A:$A,0)+(ROW()-ROW($A$319)),COLUMN())</f>
        <v>265.177437</v>
      </c>
      <c r="F323" s="16">
        <f>INDEX('Paste Calib Data'!$1:$1048576,MATCH($A$319,'Paste Calib Data'!$A:$A,0)+(ROW()-ROW($A$319)),COLUMN())</f>
        <v>260.17408899999998</v>
      </c>
    </row>
    <row r="324" spans="1:6" x14ac:dyDescent="0.25">
      <c r="A324" s="7">
        <f>INDEX('Paste Calib Data'!$1:$1048576,MATCH($A$319,'Paste Calib Data'!$A:$A,0)+(ROW()-ROW($A$319)),COLUMN())</f>
        <v>1200</v>
      </c>
      <c r="B324" s="15">
        <f>INDEX('Paste Calib Data'!$1:$1048576,MATCH($A$319,'Paste Calib Data'!$A:$A,0)+(ROW()-ROW($A$319)),COLUMN())</f>
        <v>497.33277800000002</v>
      </c>
      <c r="C324" s="15">
        <f>INDEX('Paste Calib Data'!$1:$1048576,MATCH($A$319,'Paste Calib Data'!$A:$A,0)+(ROW()-ROW($A$319)),COLUMN())</f>
        <v>497.33277800000002</v>
      </c>
      <c r="D324" s="15">
        <f>INDEX('Paste Calib Data'!$1:$1048576,MATCH($A$319,'Paste Calib Data'!$A:$A,0)+(ROW()-ROW($A$319)),COLUMN())</f>
        <v>365.244394</v>
      </c>
      <c r="E324" s="15">
        <f>INDEX('Paste Calib Data'!$1:$1048576,MATCH($A$319,'Paste Calib Data'!$A:$A,0)+(ROW()-ROW($A$319)),COLUMN())</f>
        <v>338.226316</v>
      </c>
      <c r="F324" s="16">
        <f>INDEX('Paste Calib Data'!$1:$1048576,MATCH($A$319,'Paste Calib Data'!$A:$A,0)+(ROW()-ROW($A$319)),COLUMN())</f>
        <v>300.200872</v>
      </c>
    </row>
    <row r="325" spans="1:6" x14ac:dyDescent="0.25">
      <c r="A325" s="7">
        <f>INDEX('Paste Calib Data'!$1:$1048576,MATCH($A$319,'Paste Calib Data'!$A:$A,0)+(ROW()-ROW($A$319)),COLUMN())</f>
        <v>1400</v>
      </c>
      <c r="B325" s="15">
        <f>INDEX('Paste Calib Data'!$1:$1048576,MATCH($A$319,'Paste Calib Data'!$A:$A,0)+(ROW()-ROW($A$319)),COLUMN())</f>
        <v>555.37161300000002</v>
      </c>
      <c r="C325" s="15">
        <f>INDEX('Paste Calib Data'!$1:$1048576,MATCH($A$319,'Paste Calib Data'!$A:$A,0)+(ROW()-ROW($A$319)),COLUMN())</f>
        <v>555.37161300000002</v>
      </c>
      <c r="D325" s="15">
        <f>INDEX('Paste Calib Data'!$1:$1048576,MATCH($A$319,'Paste Calib Data'!$A:$A,0)+(ROW()-ROW($A$319)),COLUMN())</f>
        <v>477.31938600000001</v>
      </c>
      <c r="E325" s="15">
        <f>INDEX('Paste Calib Data'!$1:$1048576,MATCH($A$319,'Paste Calib Data'!$A:$A,0)+(ROW()-ROW($A$319)),COLUMN())</f>
        <v>445.29795999999999</v>
      </c>
      <c r="F325" s="16">
        <f>INDEX('Paste Calib Data'!$1:$1048576,MATCH($A$319,'Paste Calib Data'!$A:$A,0)+(ROW()-ROW($A$319)),COLUMN())</f>
        <v>420.28122100000002</v>
      </c>
    </row>
    <row r="326" spans="1:6" x14ac:dyDescent="0.25">
      <c r="A326" s="7">
        <f>INDEX('Paste Calib Data'!$1:$1048576,MATCH($A$319,'Paste Calib Data'!$A:$A,0)+(ROW()-ROW($A$319)),COLUMN())</f>
        <v>1600</v>
      </c>
      <c r="B326" s="15">
        <f>INDEX('Paste Calib Data'!$1:$1048576,MATCH($A$319,'Paste Calib Data'!$A:$A,0)+(ROW()-ROW($A$319)),COLUMN())</f>
        <v>600.40174400000001</v>
      </c>
      <c r="C326" s="15">
        <f>INDEX('Paste Calib Data'!$1:$1048576,MATCH($A$319,'Paste Calib Data'!$A:$A,0)+(ROW()-ROW($A$319)),COLUMN())</f>
        <v>600.40174400000001</v>
      </c>
      <c r="D326" s="15">
        <f>INDEX('Paste Calib Data'!$1:$1048576,MATCH($A$319,'Paste Calib Data'!$A:$A,0)+(ROW()-ROW($A$319)),COLUMN())</f>
        <v>588.39370899999994</v>
      </c>
      <c r="E326" s="15">
        <f>INDEX('Paste Calib Data'!$1:$1048576,MATCH($A$319,'Paste Calib Data'!$A:$A,0)+(ROW()-ROW($A$319)),COLUMN())</f>
        <v>584.391031</v>
      </c>
      <c r="F326" s="16">
        <f>INDEX('Paste Calib Data'!$1:$1048576,MATCH($A$319,'Paste Calib Data'!$A:$A,0)+(ROW()-ROW($A$319)),COLUMN())</f>
        <v>558.37362199999995</v>
      </c>
    </row>
    <row r="327" spans="1:6" x14ac:dyDescent="0.25">
      <c r="A327" s="7">
        <f>INDEX('Paste Calib Data'!$1:$1048576,MATCH($A$319,'Paste Calib Data'!$A:$A,0)+(ROW()-ROW($A$319)),COLUMN())</f>
        <v>1700</v>
      </c>
      <c r="B327" s="15">
        <f>INDEX('Paste Calib Data'!$1:$1048576,MATCH($A$319,'Paste Calib Data'!$A:$A,0)+(ROW()-ROW($A$319)),COLUMN())</f>
        <v>600.40174400000001</v>
      </c>
      <c r="C327" s="15">
        <f>INDEX('Paste Calib Data'!$1:$1048576,MATCH($A$319,'Paste Calib Data'!$A:$A,0)+(ROW()-ROW($A$319)),COLUMN())</f>
        <v>600.40174400000001</v>
      </c>
      <c r="D327" s="15">
        <f>INDEX('Paste Calib Data'!$1:$1048576,MATCH($A$319,'Paste Calib Data'!$A:$A,0)+(ROW()-ROW($A$319)),COLUMN())</f>
        <v>577.38634400000001</v>
      </c>
      <c r="E327" s="15">
        <f>INDEX('Paste Calib Data'!$1:$1048576,MATCH($A$319,'Paste Calib Data'!$A:$A,0)+(ROW()-ROW($A$319)),COLUMN())</f>
        <v>571.38232600000003</v>
      </c>
      <c r="F327" s="16">
        <f>INDEX('Paste Calib Data'!$1:$1048576,MATCH($A$319,'Paste Calib Data'!$A:$A,0)+(ROW()-ROW($A$319)),COLUMN())</f>
        <v>531.35554300000001</v>
      </c>
    </row>
    <row r="328" spans="1:6" x14ac:dyDescent="0.25">
      <c r="A328" s="7">
        <f>INDEX('Paste Calib Data'!$1:$1048576,MATCH($A$319,'Paste Calib Data'!$A:$A,0)+(ROW()-ROW($A$319)),COLUMN())</f>
        <v>1800</v>
      </c>
      <c r="B328" s="15">
        <f>INDEX('Paste Calib Data'!$1:$1048576,MATCH($A$319,'Paste Calib Data'!$A:$A,0)+(ROW()-ROW($A$319)),COLUMN())</f>
        <v>599.40107399999999</v>
      </c>
      <c r="C328" s="15">
        <f>INDEX('Paste Calib Data'!$1:$1048576,MATCH($A$319,'Paste Calib Data'!$A:$A,0)+(ROW()-ROW($A$319)),COLUMN())</f>
        <v>599.40107399999999</v>
      </c>
      <c r="D328" s="15">
        <f>INDEX('Paste Calib Data'!$1:$1048576,MATCH($A$319,'Paste Calib Data'!$A:$A,0)+(ROW()-ROW($A$319)),COLUMN())</f>
        <v>598.40040499999998</v>
      </c>
      <c r="E328" s="15">
        <f>INDEX('Paste Calib Data'!$1:$1048576,MATCH($A$319,'Paste Calib Data'!$A:$A,0)+(ROW()-ROW($A$319)),COLUMN())</f>
        <v>598.40040499999998</v>
      </c>
      <c r="F328" s="16">
        <f>INDEX('Paste Calib Data'!$1:$1048576,MATCH($A$319,'Paste Calib Data'!$A:$A,0)+(ROW()-ROW($A$319)),COLUMN())</f>
        <v>528.35353399999997</v>
      </c>
    </row>
    <row r="329" spans="1:6" x14ac:dyDescent="0.25">
      <c r="A329" s="7">
        <f>INDEX('Paste Calib Data'!$1:$1048576,MATCH($A$319,'Paste Calib Data'!$A:$A,0)+(ROW()-ROW($A$319)),COLUMN())</f>
        <v>1900</v>
      </c>
      <c r="B329" s="15">
        <f>INDEX('Paste Calib Data'!$1:$1048576,MATCH($A$319,'Paste Calib Data'!$A:$A,0)+(ROW()-ROW($A$319)),COLUMN())</f>
        <v>598.40040499999998</v>
      </c>
      <c r="C329" s="15">
        <f>INDEX('Paste Calib Data'!$1:$1048576,MATCH($A$319,'Paste Calib Data'!$A:$A,0)+(ROW()-ROW($A$319)),COLUMN())</f>
        <v>598.40040499999998</v>
      </c>
      <c r="D329" s="15">
        <f>INDEX('Paste Calib Data'!$1:$1048576,MATCH($A$319,'Paste Calib Data'!$A:$A,0)+(ROW()-ROW($A$319)),COLUMN())</f>
        <v>598.40040499999998</v>
      </c>
      <c r="E329" s="15">
        <f>INDEX('Paste Calib Data'!$1:$1048576,MATCH($A$319,'Paste Calib Data'!$A:$A,0)+(ROW()-ROW($A$319)),COLUMN())</f>
        <v>596.39906499999995</v>
      </c>
      <c r="F329" s="16">
        <f>INDEX('Paste Calib Data'!$1:$1048576,MATCH($A$319,'Paste Calib Data'!$A:$A,0)+(ROW()-ROW($A$319)),COLUMN())</f>
        <v>538.36023</v>
      </c>
    </row>
    <row r="330" spans="1:6" x14ac:dyDescent="0.25">
      <c r="A330" s="7">
        <f>INDEX('Paste Calib Data'!$1:$1048576,MATCH($A$319,'Paste Calib Data'!$A:$A,0)+(ROW()-ROW($A$319)),COLUMN())</f>
        <v>2000</v>
      </c>
      <c r="B330" s="15">
        <f>INDEX('Paste Calib Data'!$1:$1048576,MATCH($A$319,'Paste Calib Data'!$A:$A,0)+(ROW()-ROW($A$319)),COLUMN())</f>
        <v>597.39973499999996</v>
      </c>
      <c r="C330" s="15">
        <f>INDEX('Paste Calib Data'!$1:$1048576,MATCH($A$319,'Paste Calib Data'!$A:$A,0)+(ROW()-ROW($A$319)),COLUMN())</f>
        <v>597.39973499999996</v>
      </c>
      <c r="D330" s="15">
        <f>INDEX('Paste Calib Data'!$1:$1048576,MATCH($A$319,'Paste Calib Data'!$A:$A,0)+(ROW()-ROW($A$319)),COLUMN())</f>
        <v>589.39437799999996</v>
      </c>
      <c r="E330" s="15">
        <f>INDEX('Paste Calib Data'!$1:$1048576,MATCH($A$319,'Paste Calib Data'!$A:$A,0)+(ROW()-ROW($A$319)),COLUMN())</f>
        <v>586.39237000000003</v>
      </c>
      <c r="F330" s="16">
        <f>INDEX('Paste Calib Data'!$1:$1048576,MATCH($A$319,'Paste Calib Data'!$A:$A,0)+(ROW()-ROW($A$319)),COLUMN())</f>
        <v>535.35822199999996</v>
      </c>
    </row>
    <row r="331" spans="1:6" x14ac:dyDescent="0.25">
      <c r="A331" s="7">
        <f>INDEX('Paste Calib Data'!$1:$1048576,MATCH($A$319,'Paste Calib Data'!$A:$A,0)+(ROW()-ROW($A$319)),COLUMN())</f>
        <v>2100</v>
      </c>
      <c r="B331" s="15">
        <f>INDEX('Paste Calib Data'!$1:$1048576,MATCH($A$319,'Paste Calib Data'!$A:$A,0)+(ROW()-ROW($A$319)),COLUMN())</f>
        <v>596.39906499999995</v>
      </c>
      <c r="C331" s="15">
        <f>INDEX('Paste Calib Data'!$1:$1048576,MATCH($A$319,'Paste Calib Data'!$A:$A,0)+(ROW()-ROW($A$319)),COLUMN())</f>
        <v>596.39906499999995</v>
      </c>
      <c r="D331" s="15">
        <f>INDEX('Paste Calib Data'!$1:$1048576,MATCH($A$319,'Paste Calib Data'!$A:$A,0)+(ROW()-ROW($A$319)),COLUMN())</f>
        <v>582.38969099999997</v>
      </c>
      <c r="E331" s="15">
        <f>INDEX('Paste Calib Data'!$1:$1048576,MATCH($A$319,'Paste Calib Data'!$A:$A,0)+(ROW()-ROW($A$319)),COLUMN())</f>
        <v>571.38232600000003</v>
      </c>
      <c r="F331" s="16">
        <f>INDEX('Paste Calib Data'!$1:$1048576,MATCH($A$319,'Paste Calib Data'!$A:$A,0)+(ROW()-ROW($A$319)),COLUMN())</f>
        <v>526.35219500000005</v>
      </c>
    </row>
    <row r="332" spans="1:6" x14ac:dyDescent="0.25">
      <c r="A332" s="7">
        <f>INDEX('Paste Calib Data'!$1:$1048576,MATCH($A$319,'Paste Calib Data'!$A:$A,0)+(ROW()-ROW($A$319)),COLUMN())</f>
        <v>2200</v>
      </c>
      <c r="B332" s="15">
        <f>INDEX('Paste Calib Data'!$1:$1048576,MATCH($A$319,'Paste Calib Data'!$A:$A,0)+(ROW()-ROW($A$319)),COLUMN())</f>
        <v>595.39839600000005</v>
      </c>
      <c r="C332" s="15">
        <f>INDEX('Paste Calib Data'!$1:$1048576,MATCH($A$319,'Paste Calib Data'!$A:$A,0)+(ROW()-ROW($A$319)),COLUMN())</f>
        <v>595.39839600000005</v>
      </c>
      <c r="D332" s="15">
        <f>INDEX('Paste Calib Data'!$1:$1048576,MATCH($A$319,'Paste Calib Data'!$A:$A,0)+(ROW()-ROW($A$319)),COLUMN())</f>
        <v>581.38902199999995</v>
      </c>
      <c r="E332" s="15">
        <f>INDEX('Paste Calib Data'!$1:$1048576,MATCH($A$319,'Paste Calib Data'!$A:$A,0)+(ROW()-ROW($A$319)),COLUMN())</f>
        <v>570.38165700000002</v>
      </c>
      <c r="F332" s="16">
        <f>INDEX('Paste Calib Data'!$1:$1048576,MATCH($A$319,'Paste Calib Data'!$A:$A,0)+(ROW()-ROW($A$319)),COLUMN())</f>
        <v>525.35152600000004</v>
      </c>
    </row>
    <row r="333" spans="1:6" x14ac:dyDescent="0.25">
      <c r="A333" s="7">
        <f>INDEX('Paste Calib Data'!$1:$1048576,MATCH($A$319,'Paste Calib Data'!$A:$A,0)+(ROW()-ROW($A$319)),COLUMN())</f>
        <v>2300</v>
      </c>
      <c r="B333" s="15">
        <f>INDEX('Paste Calib Data'!$1:$1048576,MATCH($A$319,'Paste Calib Data'!$A:$A,0)+(ROW()-ROW($A$319)),COLUMN())</f>
        <v>595.39839600000005</v>
      </c>
      <c r="C333" s="15">
        <f>INDEX('Paste Calib Data'!$1:$1048576,MATCH($A$319,'Paste Calib Data'!$A:$A,0)+(ROW()-ROW($A$319)),COLUMN())</f>
        <v>595.39839600000005</v>
      </c>
      <c r="D333" s="15">
        <f>INDEX('Paste Calib Data'!$1:$1048576,MATCH($A$319,'Paste Calib Data'!$A:$A,0)+(ROW()-ROW($A$319)),COLUMN())</f>
        <v>595.39839600000005</v>
      </c>
      <c r="E333" s="15">
        <f>INDEX('Paste Calib Data'!$1:$1048576,MATCH($A$319,'Paste Calib Data'!$A:$A,0)+(ROW()-ROW($A$319)),COLUMN())</f>
        <v>572.38299600000005</v>
      </c>
      <c r="F333" s="16">
        <f>INDEX('Paste Calib Data'!$1:$1048576,MATCH($A$319,'Paste Calib Data'!$A:$A,0)+(ROW()-ROW($A$319)),COLUMN())</f>
        <v>510.34148199999998</v>
      </c>
    </row>
    <row r="334" spans="1:6" x14ac:dyDescent="0.25">
      <c r="A334" s="7">
        <f>INDEX('Paste Calib Data'!$1:$1048576,MATCH($A$319,'Paste Calib Data'!$A:$A,0)+(ROW()-ROW($A$319)),COLUMN())</f>
        <v>2400</v>
      </c>
      <c r="B334" s="15">
        <f>INDEX('Paste Calib Data'!$1:$1048576,MATCH($A$319,'Paste Calib Data'!$A:$A,0)+(ROW()-ROW($A$319)),COLUMN())</f>
        <v>594.39772600000003</v>
      </c>
      <c r="C334" s="15">
        <f>INDEX('Paste Calib Data'!$1:$1048576,MATCH($A$319,'Paste Calib Data'!$A:$A,0)+(ROW()-ROW($A$319)),COLUMN())</f>
        <v>594.39772600000003</v>
      </c>
      <c r="D334" s="15">
        <f>INDEX('Paste Calib Data'!$1:$1048576,MATCH($A$319,'Paste Calib Data'!$A:$A,0)+(ROW()-ROW($A$319)),COLUMN())</f>
        <v>576.38567399999999</v>
      </c>
      <c r="E334" s="15">
        <f>INDEX('Paste Calib Data'!$1:$1048576,MATCH($A$319,'Paste Calib Data'!$A:$A,0)+(ROW()-ROW($A$319)),COLUMN())</f>
        <v>542.36290899999995</v>
      </c>
      <c r="F334" s="16">
        <f>INDEX('Paste Calib Data'!$1:$1048576,MATCH($A$319,'Paste Calib Data'!$A:$A,0)+(ROW()-ROW($A$319)),COLUMN())</f>
        <v>484.324073</v>
      </c>
    </row>
    <row r="335" spans="1:6" x14ac:dyDescent="0.25">
      <c r="A335" s="7">
        <f>INDEX('Paste Calib Data'!$1:$1048576,MATCH($A$319,'Paste Calib Data'!$A:$A,0)+(ROW()-ROW($A$319)),COLUMN())</f>
        <v>2500</v>
      </c>
      <c r="B335" s="15">
        <f>INDEX('Paste Calib Data'!$1:$1048576,MATCH($A$319,'Paste Calib Data'!$A:$A,0)+(ROW()-ROW($A$319)),COLUMN())</f>
        <v>593.39705700000002</v>
      </c>
      <c r="C335" s="15">
        <f>INDEX('Paste Calib Data'!$1:$1048576,MATCH($A$319,'Paste Calib Data'!$A:$A,0)+(ROW()-ROW($A$319)),COLUMN())</f>
        <v>593.39705700000002</v>
      </c>
      <c r="D335" s="15">
        <f>INDEX('Paste Calib Data'!$1:$1048576,MATCH($A$319,'Paste Calib Data'!$A:$A,0)+(ROW()-ROW($A$319)),COLUMN())</f>
        <v>547.36625600000002</v>
      </c>
      <c r="E335" s="15">
        <f>INDEX('Paste Calib Data'!$1:$1048576,MATCH($A$319,'Paste Calib Data'!$A:$A,0)+(ROW()-ROW($A$319)),COLUMN())</f>
        <v>509.34081300000003</v>
      </c>
      <c r="F335" s="16">
        <f>INDEX('Paste Calib Data'!$1:$1048576,MATCH($A$319,'Paste Calib Data'!$A:$A,0)+(ROW()-ROW($A$319)),COLUMN())</f>
        <v>467.31269099999997</v>
      </c>
    </row>
    <row r="336" spans="1:6" x14ac:dyDescent="0.25">
      <c r="A336" s="7">
        <f>INDEX('Paste Calib Data'!$1:$1048576,MATCH($A$319,'Paste Calib Data'!$A:$A,0)+(ROW()-ROW($A$319)),COLUMN())</f>
        <v>2600</v>
      </c>
      <c r="B336" s="15">
        <f>INDEX('Paste Calib Data'!$1:$1048576,MATCH($A$319,'Paste Calib Data'!$A:$A,0)+(ROW()-ROW($A$319)),COLUMN())</f>
        <v>592.396387</v>
      </c>
      <c r="C336" s="15">
        <f>INDEX('Paste Calib Data'!$1:$1048576,MATCH($A$319,'Paste Calib Data'!$A:$A,0)+(ROW()-ROW($A$319)),COLUMN())</f>
        <v>592.396387</v>
      </c>
      <c r="D336" s="15">
        <f>INDEX('Paste Calib Data'!$1:$1048576,MATCH($A$319,'Paste Calib Data'!$A:$A,0)+(ROW()-ROW($A$319)),COLUMN())</f>
        <v>525.35152600000004</v>
      </c>
      <c r="E336" s="15">
        <f>INDEX('Paste Calib Data'!$1:$1048576,MATCH($A$319,'Paste Calib Data'!$A:$A,0)+(ROW()-ROW($A$319)),COLUMN())</f>
        <v>478.32005600000002</v>
      </c>
      <c r="F336" s="16">
        <f>INDEX('Paste Calib Data'!$1:$1048576,MATCH($A$319,'Paste Calib Data'!$A:$A,0)+(ROW()-ROW($A$319)),COLUMN())</f>
        <v>455.30465600000002</v>
      </c>
    </row>
    <row r="337" spans="1:18" x14ac:dyDescent="0.25">
      <c r="A337" s="7">
        <f>INDEX('Paste Calib Data'!$1:$1048576,MATCH($A$319,'Paste Calib Data'!$A:$A,0)+(ROW()-ROW($A$319)),COLUMN())</f>
        <v>2700</v>
      </c>
      <c r="B337" s="15">
        <f>INDEX('Paste Calib Data'!$1:$1048576,MATCH($A$319,'Paste Calib Data'!$A:$A,0)+(ROW()-ROW($A$319)),COLUMN())</f>
        <v>591.39571799999999</v>
      </c>
      <c r="C337" s="15">
        <f>INDEX('Paste Calib Data'!$1:$1048576,MATCH($A$319,'Paste Calib Data'!$A:$A,0)+(ROW()-ROW($A$319)),COLUMN())</f>
        <v>591.39571799999999</v>
      </c>
      <c r="D337" s="15">
        <f>INDEX('Paste Calib Data'!$1:$1048576,MATCH($A$319,'Paste Calib Data'!$A:$A,0)+(ROW()-ROW($A$319)),COLUMN())</f>
        <v>509.34081300000003</v>
      </c>
      <c r="E337" s="15">
        <f>INDEX('Paste Calib Data'!$1:$1048576,MATCH($A$319,'Paste Calib Data'!$A:$A,0)+(ROW()-ROW($A$319)),COLUMN())</f>
        <v>456.30532499999998</v>
      </c>
      <c r="F337" s="16">
        <f>INDEX('Paste Calib Data'!$1:$1048576,MATCH($A$319,'Paste Calib Data'!$A:$A,0)+(ROW()-ROW($A$319)),COLUMN())</f>
        <v>423.28322900000001</v>
      </c>
    </row>
    <row r="338" spans="1:18" x14ac:dyDescent="0.25">
      <c r="A338" s="7">
        <f>INDEX('Paste Calib Data'!$1:$1048576,MATCH($A$319,'Paste Calib Data'!$A:$A,0)+(ROW()-ROW($A$319)),COLUMN())</f>
        <v>2800</v>
      </c>
      <c r="B338" s="15">
        <f>INDEX('Paste Calib Data'!$1:$1048576,MATCH($A$319,'Paste Calib Data'!$A:$A,0)+(ROW()-ROW($A$319)),COLUMN())</f>
        <v>590.39504799999997</v>
      </c>
      <c r="C338" s="15">
        <f>INDEX('Paste Calib Data'!$1:$1048576,MATCH($A$319,'Paste Calib Data'!$A:$A,0)+(ROW()-ROW($A$319)),COLUMN())</f>
        <v>590.39504799999997</v>
      </c>
      <c r="D338" s="15">
        <f>INDEX('Paste Calib Data'!$1:$1048576,MATCH($A$319,'Paste Calib Data'!$A:$A,0)+(ROW()-ROW($A$319)),COLUMN())</f>
        <v>500.33478600000001</v>
      </c>
      <c r="E338" s="15">
        <f>INDEX('Paste Calib Data'!$1:$1048576,MATCH($A$319,'Paste Calib Data'!$A:$A,0)+(ROW()-ROW($A$319)),COLUMN())</f>
        <v>428.28657700000002</v>
      </c>
      <c r="F338" s="16">
        <f>INDEX('Paste Calib Data'!$1:$1048576,MATCH($A$319,'Paste Calib Data'!$A:$A,0)+(ROW()-ROW($A$319)),COLUMN())</f>
        <v>388.259794</v>
      </c>
    </row>
    <row r="339" spans="1:18" x14ac:dyDescent="0.25">
      <c r="A339" s="7">
        <f>INDEX('Paste Calib Data'!$1:$1048576,MATCH($A$319,'Paste Calib Data'!$A:$A,0)+(ROW()-ROW($A$319)),COLUMN())</f>
        <v>2900</v>
      </c>
      <c r="B339" s="15">
        <f>INDEX('Paste Calib Data'!$1:$1048576,MATCH($A$319,'Paste Calib Data'!$A:$A,0)+(ROW()-ROW($A$319)),COLUMN())</f>
        <v>589.39437799999996</v>
      </c>
      <c r="C339" s="15">
        <f>INDEX('Paste Calib Data'!$1:$1048576,MATCH($A$319,'Paste Calib Data'!$A:$A,0)+(ROW()-ROW($A$319)),COLUMN())</f>
        <v>589.39437799999996</v>
      </c>
      <c r="D339" s="15">
        <f>INDEX('Paste Calib Data'!$1:$1048576,MATCH($A$319,'Paste Calib Data'!$A:$A,0)+(ROW()-ROW($A$319)),COLUMN())</f>
        <v>487.32608199999999</v>
      </c>
      <c r="E339" s="15">
        <f>INDEX('Paste Calib Data'!$1:$1048576,MATCH($A$319,'Paste Calib Data'!$A:$A,0)+(ROW()-ROW($A$319)),COLUMN())</f>
        <v>413.27653400000003</v>
      </c>
      <c r="F339" s="16">
        <f>INDEX('Paste Calib Data'!$1:$1048576,MATCH($A$319,'Paste Calib Data'!$A:$A,0)+(ROW()-ROW($A$319)),COLUMN())</f>
        <v>356.23836799999998</v>
      </c>
    </row>
    <row r="340" spans="1:18" x14ac:dyDescent="0.25">
      <c r="A340" s="7">
        <f>INDEX('Paste Calib Data'!$1:$1048576,MATCH($A$319,'Paste Calib Data'!$A:$A,0)+(ROW()-ROW($A$319)),COLUMN())</f>
        <v>3000</v>
      </c>
      <c r="B340" s="15">
        <f>INDEX('Paste Calib Data'!$1:$1048576,MATCH($A$319,'Paste Calib Data'!$A:$A,0)+(ROW()-ROW($A$319)),COLUMN())</f>
        <v>491.32875999999999</v>
      </c>
      <c r="C340" s="15">
        <f>INDEX('Paste Calib Data'!$1:$1048576,MATCH($A$319,'Paste Calib Data'!$A:$A,0)+(ROW()-ROW($A$319)),COLUMN())</f>
        <v>491.32875999999999</v>
      </c>
      <c r="D340" s="15">
        <f>INDEX('Paste Calib Data'!$1:$1048576,MATCH($A$319,'Paste Calib Data'!$A:$A,0)+(ROW()-ROW($A$319)),COLUMN())</f>
        <v>440.29461199999997</v>
      </c>
      <c r="E340" s="15">
        <f>INDEX('Paste Calib Data'!$1:$1048576,MATCH($A$319,'Paste Calib Data'!$A:$A,0)+(ROW()-ROW($A$319)),COLUMN())</f>
        <v>392.262473</v>
      </c>
      <c r="F340" s="16">
        <f>INDEX('Paste Calib Data'!$1:$1048576,MATCH($A$319,'Paste Calib Data'!$A:$A,0)+(ROW()-ROW($A$319)),COLUMN())</f>
        <v>348.23301099999998</v>
      </c>
    </row>
    <row r="341" spans="1:18" x14ac:dyDescent="0.25">
      <c r="A341" s="7">
        <f>INDEX('Paste Calib Data'!$1:$1048576,MATCH($A$319,'Paste Calib Data'!$A:$A,0)+(ROW()-ROW($A$319)),COLUMN())</f>
        <v>3200</v>
      </c>
      <c r="B341" s="15">
        <f>INDEX('Paste Calib Data'!$1:$1048576,MATCH($A$319,'Paste Calib Data'!$A:$A,0)+(ROW()-ROW($A$319)),COLUMN())</f>
        <v>295.19752399999999</v>
      </c>
      <c r="C341" s="15">
        <f>INDEX('Paste Calib Data'!$1:$1048576,MATCH($A$319,'Paste Calib Data'!$A:$A,0)+(ROW()-ROW($A$319)),COLUMN())</f>
        <v>295.19752399999999</v>
      </c>
      <c r="D341" s="15">
        <f>INDEX('Paste Calib Data'!$1:$1048576,MATCH($A$319,'Paste Calib Data'!$A:$A,0)+(ROW()-ROW($A$319)),COLUMN())</f>
        <v>328.21962000000002</v>
      </c>
      <c r="E341" s="15">
        <f>INDEX('Paste Calib Data'!$1:$1048576,MATCH($A$319,'Paste Calib Data'!$A:$A,0)+(ROW()-ROW($A$319)),COLUMN())</f>
        <v>307.20555899999999</v>
      </c>
      <c r="F341" s="16">
        <f>INDEX('Paste Calib Data'!$1:$1048576,MATCH($A$319,'Paste Calib Data'!$A:$A,0)+(ROW()-ROW($A$319)),COLUMN())</f>
        <v>247.16538499999999</v>
      </c>
    </row>
    <row r="342" spans="1:18" x14ac:dyDescent="0.25">
      <c r="A342" s="12">
        <f>INDEX('Paste Calib Data'!$1:$1048576,MATCH($A$319,'Paste Calib Data'!$A:$A,0)+(ROW()-ROW($A$319)),COLUMN())</f>
        <v>3500</v>
      </c>
      <c r="B342" s="17">
        <f>INDEX('Paste Calib Data'!$1:$1048576,MATCH($A$319,'Paste Calib Data'!$A:$A,0)+(ROW()-ROW($A$319)),COLUMN())</f>
        <v>1.0006699999999999</v>
      </c>
      <c r="C342" s="17">
        <f>INDEX('Paste Calib Data'!$1:$1048576,MATCH($A$319,'Paste Calib Data'!$A:$A,0)+(ROW()-ROW($A$319)),COLUMN())</f>
        <v>1.0006699999999999</v>
      </c>
      <c r="D342" s="17">
        <f>INDEX('Paste Calib Data'!$1:$1048576,MATCH($A$319,'Paste Calib Data'!$A:$A,0)+(ROW()-ROW($A$319)),COLUMN())</f>
        <v>1.0006699999999999</v>
      </c>
      <c r="E342" s="17">
        <f>INDEX('Paste Calib Data'!$1:$1048576,MATCH($A$319,'Paste Calib Data'!$A:$A,0)+(ROW()-ROW($A$319)),COLUMN())</f>
        <v>1.0006699999999999</v>
      </c>
      <c r="F342" s="18">
        <f>INDEX('Paste Calib Data'!$1:$1048576,MATCH($A$319,'Paste Calib Data'!$A:$A,0)+(ROW()-ROW($A$319)),COLUMN())</f>
        <v>1.0006699999999999</v>
      </c>
    </row>
    <row r="343" spans="1:18" x14ac:dyDescent="0.25">
      <c r="A343" s="20">
        <f>A342+1</f>
        <v>3501</v>
      </c>
      <c r="B343" s="21">
        <f>B342</f>
        <v>1.0006699999999999</v>
      </c>
      <c r="C343" s="21">
        <f t="shared" ref="C343:F343" si="114">C342</f>
        <v>1.0006699999999999</v>
      </c>
      <c r="D343" s="21">
        <f t="shared" si="114"/>
        <v>1.0006699999999999</v>
      </c>
      <c r="E343" s="21">
        <f t="shared" si="114"/>
        <v>1.0006699999999999</v>
      </c>
      <c r="F343" s="21">
        <f t="shared" si="114"/>
        <v>1.0006699999999999</v>
      </c>
    </row>
    <row r="345" spans="1:18" x14ac:dyDescent="0.25">
      <c r="A345" s="6" t="s">
        <v>212</v>
      </c>
      <c r="B345" s="71" t="str">
        <f>INDEX('Paste Calib Data'!$1:$1048576,MATCH($A$345,'Paste Calib Data'!$A:$A,0)+(ROW()-ROW($A$345)),COLUMN())</f>
        <v>Equivalence Ratio Limit</v>
      </c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2"/>
    </row>
    <row r="346" spans="1:18" x14ac:dyDescent="0.25">
      <c r="A346" s="7"/>
      <c r="B346" s="8" t="str">
        <f>INDEX('Paste Calib Data'!$1:$1048576,MATCH($A$345,'Paste Calib Data'!$A:$A,0)+(ROW()-ROW($A$345)),COLUMN())</f>
        <v>mm3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9"/>
    </row>
    <row r="347" spans="1:18" x14ac:dyDescent="0.25">
      <c r="A347" s="7" t="str">
        <f>INDEX('Paste Calib Data'!$1:$1048576,MATCH($A$345,'Paste Calib Data'!$A:$A,0)+(ROW()-ROW($A$345)),COLUMN())</f>
        <v>RPM</v>
      </c>
      <c r="B347" s="8">
        <f>INDEX('Paste Calib Data'!$1:$1048576,MATCH($A$345,'Paste Calib Data'!$A:$A,0)+(ROW()-ROW($A$345)),COLUMN())</f>
        <v>0</v>
      </c>
      <c r="C347" s="8">
        <f>INDEX('Paste Calib Data'!$1:$1048576,MATCH($A$345,'Paste Calib Data'!$A:$A,0)+(ROW()-ROW($A$345)),COLUMN())</f>
        <v>10</v>
      </c>
      <c r="D347" s="8">
        <f>INDEX('Paste Calib Data'!$1:$1048576,MATCH($A$345,'Paste Calib Data'!$A:$A,0)+(ROW()-ROW($A$345)),COLUMN())</f>
        <v>20</v>
      </c>
      <c r="E347" s="8">
        <f>INDEX('Paste Calib Data'!$1:$1048576,MATCH($A$345,'Paste Calib Data'!$A:$A,0)+(ROW()-ROW($A$345)),COLUMN())</f>
        <v>30</v>
      </c>
      <c r="F347" s="8">
        <f>INDEX('Paste Calib Data'!$1:$1048576,MATCH($A$345,'Paste Calib Data'!$A:$A,0)+(ROW()-ROW($A$345)),COLUMN())</f>
        <v>40</v>
      </c>
      <c r="G347" s="8">
        <f>INDEX('Paste Calib Data'!$1:$1048576,MATCH($A$345,'Paste Calib Data'!$A:$A,0)+(ROW()-ROW($A$345)),COLUMN())</f>
        <v>50</v>
      </c>
      <c r="H347" s="8">
        <f>INDEX('Paste Calib Data'!$1:$1048576,MATCH($A$345,'Paste Calib Data'!$A:$A,0)+(ROW()-ROW($A$345)),COLUMN())</f>
        <v>60</v>
      </c>
      <c r="I347" s="8">
        <f>INDEX('Paste Calib Data'!$1:$1048576,MATCH($A$345,'Paste Calib Data'!$A:$A,0)+(ROW()-ROW($A$345)),COLUMN())</f>
        <v>70</v>
      </c>
      <c r="J347" s="8">
        <f>INDEX('Paste Calib Data'!$1:$1048576,MATCH($A$345,'Paste Calib Data'!$A:$A,0)+(ROW()-ROW($A$345)),COLUMN())</f>
        <v>80</v>
      </c>
      <c r="K347" s="8">
        <f>INDEX('Paste Calib Data'!$1:$1048576,MATCH($A$345,'Paste Calib Data'!$A:$A,0)+(ROW()-ROW($A$345)),COLUMN())</f>
        <v>90</v>
      </c>
      <c r="L347" s="8">
        <f>INDEX('Paste Calib Data'!$1:$1048576,MATCH($A$345,'Paste Calib Data'!$A:$A,0)+(ROW()-ROW($A$345)),COLUMN())</f>
        <v>100</v>
      </c>
      <c r="M347" s="8">
        <f>INDEX('Paste Calib Data'!$1:$1048576,MATCH($A$345,'Paste Calib Data'!$A:$A,0)+(ROW()-ROW($A$345)),COLUMN())</f>
        <v>110</v>
      </c>
      <c r="N347" s="8">
        <f>INDEX('Paste Calib Data'!$1:$1048576,MATCH($A$345,'Paste Calib Data'!$A:$A,0)+(ROW()-ROW($A$345)),COLUMN())</f>
        <v>120</v>
      </c>
      <c r="O347" s="8">
        <f>INDEX('Paste Calib Data'!$1:$1048576,MATCH($A$345,'Paste Calib Data'!$A:$A,0)+(ROW()-ROW($A$345)),COLUMN())</f>
        <v>130</v>
      </c>
      <c r="P347" s="8">
        <f>INDEX('Paste Calib Data'!$1:$1048576,MATCH($A$345,'Paste Calib Data'!$A:$A,0)+(ROW()-ROW($A$345)),COLUMN())</f>
        <v>140</v>
      </c>
      <c r="Q347" s="9">
        <f>INDEX('Paste Calib Data'!$1:$1048576,MATCH($A$345,'Paste Calib Data'!$A:$A,0)+(ROW()-ROW($A$345)),COLUMN())</f>
        <v>150</v>
      </c>
      <c r="R347" s="20">
        <f>Q347+1</f>
        <v>151</v>
      </c>
    </row>
    <row r="348" spans="1:18" x14ac:dyDescent="0.25">
      <c r="A348" s="7">
        <f>INDEX('Paste Calib Data'!$1:$1048576,MATCH($A$345,'Paste Calib Data'!$A:$A,0)+(ROW()-ROW($A$345)),COLUMN())</f>
        <v>1400</v>
      </c>
      <c r="B348" s="24">
        <f>INDEX('Paste Calib Data'!$1:$1048576,MATCH($A$345,'Paste Calib Data'!$A:$A,0)+(ROW()-ROW($A$345)),COLUMN())</f>
        <v>2</v>
      </c>
      <c r="C348" s="24">
        <f>INDEX('Paste Calib Data'!$1:$1048576,MATCH($A$345,'Paste Calib Data'!$A:$A,0)+(ROW()-ROW($A$345)),COLUMN())</f>
        <v>2</v>
      </c>
      <c r="D348" s="24">
        <f>INDEX('Paste Calib Data'!$1:$1048576,MATCH($A$345,'Paste Calib Data'!$A:$A,0)+(ROW()-ROW($A$345)),COLUMN())</f>
        <v>2</v>
      </c>
      <c r="E348" s="24">
        <f>INDEX('Paste Calib Data'!$1:$1048576,MATCH($A$345,'Paste Calib Data'!$A:$A,0)+(ROW()-ROW($A$345)),COLUMN())</f>
        <v>2</v>
      </c>
      <c r="F348" s="24">
        <f>INDEX('Paste Calib Data'!$1:$1048576,MATCH($A$345,'Paste Calib Data'!$A:$A,0)+(ROW()-ROW($A$345)),COLUMN())</f>
        <v>2</v>
      </c>
      <c r="G348" s="24">
        <f>INDEX('Paste Calib Data'!$1:$1048576,MATCH($A$345,'Paste Calib Data'!$A:$A,0)+(ROW()-ROW($A$345)),COLUMN())</f>
        <v>2</v>
      </c>
      <c r="H348" s="24">
        <f>INDEX('Paste Calib Data'!$1:$1048576,MATCH($A$345,'Paste Calib Data'!$A:$A,0)+(ROW()-ROW($A$345)),COLUMN())</f>
        <v>1</v>
      </c>
      <c r="I348" s="24">
        <f>INDEX('Paste Calib Data'!$1:$1048576,MATCH($A$345,'Paste Calib Data'!$A:$A,0)+(ROW()-ROW($A$345)),COLUMN())</f>
        <v>0.890625</v>
      </c>
      <c r="J348" s="24">
        <f>INDEX('Paste Calib Data'!$1:$1048576,MATCH($A$345,'Paste Calib Data'!$A:$A,0)+(ROW()-ROW($A$345)),COLUMN())</f>
        <v>0.984375</v>
      </c>
      <c r="K348" s="24">
        <f>INDEX('Paste Calib Data'!$1:$1048576,MATCH($A$345,'Paste Calib Data'!$A:$A,0)+(ROW()-ROW($A$345)),COLUMN())</f>
        <v>0.97656299999999996</v>
      </c>
      <c r="L348" s="24">
        <f>INDEX('Paste Calib Data'!$1:$1048576,MATCH($A$345,'Paste Calib Data'!$A:$A,0)+(ROW()-ROW($A$345)),COLUMN())</f>
        <v>0.92968799999999996</v>
      </c>
      <c r="M348" s="24">
        <f>INDEX('Paste Calib Data'!$1:$1048576,MATCH($A$345,'Paste Calib Data'!$A:$A,0)+(ROW()-ROW($A$345)),COLUMN())</f>
        <v>0.9375</v>
      </c>
      <c r="N348" s="24">
        <f>INDEX('Paste Calib Data'!$1:$1048576,MATCH($A$345,'Paste Calib Data'!$A:$A,0)+(ROW()-ROW($A$345)),COLUMN())</f>
        <v>0.9375</v>
      </c>
      <c r="O348" s="24">
        <f>INDEX('Paste Calib Data'!$1:$1048576,MATCH($A$345,'Paste Calib Data'!$A:$A,0)+(ROW()-ROW($A$345)),COLUMN())</f>
        <v>0.9375</v>
      </c>
      <c r="P348" s="24">
        <f>INDEX('Paste Calib Data'!$1:$1048576,MATCH($A$345,'Paste Calib Data'!$A:$A,0)+(ROW()-ROW($A$345)),COLUMN())</f>
        <v>0.9375</v>
      </c>
      <c r="Q348" s="25">
        <f>INDEX('Paste Calib Data'!$1:$1048576,MATCH($A$345,'Paste Calib Data'!$A:$A,0)+(ROW()-ROW($A$345)),COLUMN())</f>
        <v>0.9375</v>
      </c>
      <c r="R348" s="37">
        <f>Q348</f>
        <v>0.9375</v>
      </c>
    </row>
    <row r="349" spans="1:18" x14ac:dyDescent="0.25">
      <c r="A349" s="7">
        <f>INDEX('Paste Calib Data'!$1:$1048576,MATCH($A$345,'Paste Calib Data'!$A:$A,0)+(ROW()-ROW($A$345)),COLUMN())</f>
        <v>1500</v>
      </c>
      <c r="B349" s="24">
        <f>INDEX('Paste Calib Data'!$1:$1048576,MATCH($A$345,'Paste Calib Data'!$A:$A,0)+(ROW()-ROW($A$345)),COLUMN())</f>
        <v>2</v>
      </c>
      <c r="C349" s="24">
        <f>INDEX('Paste Calib Data'!$1:$1048576,MATCH($A$345,'Paste Calib Data'!$A:$A,0)+(ROW()-ROW($A$345)),COLUMN())</f>
        <v>2</v>
      </c>
      <c r="D349" s="24">
        <f>INDEX('Paste Calib Data'!$1:$1048576,MATCH($A$345,'Paste Calib Data'!$A:$A,0)+(ROW()-ROW($A$345)),COLUMN())</f>
        <v>2</v>
      </c>
      <c r="E349" s="24">
        <f>INDEX('Paste Calib Data'!$1:$1048576,MATCH($A$345,'Paste Calib Data'!$A:$A,0)+(ROW()-ROW($A$345)),COLUMN())</f>
        <v>2</v>
      </c>
      <c r="F349" s="24">
        <f>INDEX('Paste Calib Data'!$1:$1048576,MATCH($A$345,'Paste Calib Data'!$A:$A,0)+(ROW()-ROW($A$345)),COLUMN())</f>
        <v>2</v>
      </c>
      <c r="G349" s="24">
        <f>INDEX('Paste Calib Data'!$1:$1048576,MATCH($A$345,'Paste Calib Data'!$A:$A,0)+(ROW()-ROW($A$345)),COLUMN())</f>
        <v>2</v>
      </c>
      <c r="H349" s="24">
        <f>INDEX('Paste Calib Data'!$1:$1048576,MATCH($A$345,'Paste Calib Data'!$A:$A,0)+(ROW()-ROW($A$345)),COLUMN())</f>
        <v>1</v>
      </c>
      <c r="I349" s="24">
        <f>INDEX('Paste Calib Data'!$1:$1048576,MATCH($A$345,'Paste Calib Data'!$A:$A,0)+(ROW()-ROW($A$345)),COLUMN())</f>
        <v>0.86718799999999996</v>
      </c>
      <c r="J349" s="24">
        <f>INDEX('Paste Calib Data'!$1:$1048576,MATCH($A$345,'Paste Calib Data'!$A:$A,0)+(ROW()-ROW($A$345)),COLUMN())</f>
        <v>0.953125</v>
      </c>
      <c r="K349" s="24">
        <f>INDEX('Paste Calib Data'!$1:$1048576,MATCH($A$345,'Paste Calib Data'!$A:$A,0)+(ROW()-ROW($A$345)),COLUMN())</f>
        <v>0.96093799999999996</v>
      </c>
      <c r="L349" s="24">
        <f>INDEX('Paste Calib Data'!$1:$1048576,MATCH($A$345,'Paste Calib Data'!$A:$A,0)+(ROW()-ROW($A$345)),COLUMN())</f>
        <v>0.9375</v>
      </c>
      <c r="M349" s="24">
        <f>INDEX('Paste Calib Data'!$1:$1048576,MATCH($A$345,'Paste Calib Data'!$A:$A,0)+(ROW()-ROW($A$345)),COLUMN())</f>
        <v>0.91406299999999996</v>
      </c>
      <c r="N349" s="24">
        <f>INDEX('Paste Calib Data'!$1:$1048576,MATCH($A$345,'Paste Calib Data'!$A:$A,0)+(ROW()-ROW($A$345)),COLUMN())</f>
        <v>0.91406299999999996</v>
      </c>
      <c r="O349" s="24">
        <f>INDEX('Paste Calib Data'!$1:$1048576,MATCH($A$345,'Paste Calib Data'!$A:$A,0)+(ROW()-ROW($A$345)),COLUMN())</f>
        <v>0.91406299999999996</v>
      </c>
      <c r="P349" s="24">
        <f>INDEX('Paste Calib Data'!$1:$1048576,MATCH($A$345,'Paste Calib Data'!$A:$A,0)+(ROW()-ROW($A$345)),COLUMN())</f>
        <v>0.91406299999999996</v>
      </c>
      <c r="Q349" s="25">
        <f>INDEX('Paste Calib Data'!$1:$1048576,MATCH($A$345,'Paste Calib Data'!$A:$A,0)+(ROW()-ROW($A$345)),COLUMN())</f>
        <v>0.91406299999999996</v>
      </c>
      <c r="R349" s="37">
        <f t="shared" ref="R349:R366" si="115">Q349</f>
        <v>0.91406299999999996</v>
      </c>
    </row>
    <row r="350" spans="1:18" x14ac:dyDescent="0.25">
      <c r="A350" s="7">
        <f>INDEX('Paste Calib Data'!$1:$1048576,MATCH($A$345,'Paste Calib Data'!$A:$A,0)+(ROW()-ROW($A$345)),COLUMN())</f>
        <v>1600</v>
      </c>
      <c r="B350" s="24">
        <f>INDEX('Paste Calib Data'!$1:$1048576,MATCH($A$345,'Paste Calib Data'!$A:$A,0)+(ROW()-ROW($A$345)),COLUMN())</f>
        <v>2</v>
      </c>
      <c r="C350" s="24">
        <f>INDEX('Paste Calib Data'!$1:$1048576,MATCH($A$345,'Paste Calib Data'!$A:$A,0)+(ROW()-ROW($A$345)),COLUMN())</f>
        <v>2</v>
      </c>
      <c r="D350" s="24">
        <f>INDEX('Paste Calib Data'!$1:$1048576,MATCH($A$345,'Paste Calib Data'!$A:$A,0)+(ROW()-ROW($A$345)),COLUMN())</f>
        <v>2</v>
      </c>
      <c r="E350" s="24">
        <f>INDEX('Paste Calib Data'!$1:$1048576,MATCH($A$345,'Paste Calib Data'!$A:$A,0)+(ROW()-ROW($A$345)),COLUMN())</f>
        <v>2</v>
      </c>
      <c r="F350" s="24">
        <f>INDEX('Paste Calib Data'!$1:$1048576,MATCH($A$345,'Paste Calib Data'!$A:$A,0)+(ROW()-ROW($A$345)),COLUMN())</f>
        <v>2</v>
      </c>
      <c r="G350" s="24">
        <f>INDEX('Paste Calib Data'!$1:$1048576,MATCH($A$345,'Paste Calib Data'!$A:$A,0)+(ROW()-ROW($A$345)),COLUMN())</f>
        <v>2</v>
      </c>
      <c r="H350" s="24">
        <f>INDEX('Paste Calib Data'!$1:$1048576,MATCH($A$345,'Paste Calib Data'!$A:$A,0)+(ROW()-ROW($A$345)),COLUMN())</f>
        <v>1</v>
      </c>
      <c r="I350" s="24">
        <f>INDEX('Paste Calib Data'!$1:$1048576,MATCH($A$345,'Paste Calib Data'!$A:$A,0)+(ROW()-ROW($A$345)),COLUMN())</f>
        <v>0.859375</v>
      </c>
      <c r="J350" s="24">
        <f>INDEX('Paste Calib Data'!$1:$1048576,MATCH($A$345,'Paste Calib Data'!$A:$A,0)+(ROW()-ROW($A$345)),COLUMN())</f>
        <v>0.9375</v>
      </c>
      <c r="K350" s="24">
        <f>INDEX('Paste Calib Data'!$1:$1048576,MATCH($A$345,'Paste Calib Data'!$A:$A,0)+(ROW()-ROW($A$345)),COLUMN())</f>
        <v>0.921875</v>
      </c>
      <c r="L350" s="24">
        <f>INDEX('Paste Calib Data'!$1:$1048576,MATCH($A$345,'Paste Calib Data'!$A:$A,0)+(ROW()-ROW($A$345)),COLUMN())</f>
        <v>0.89843799999999996</v>
      </c>
      <c r="M350" s="24">
        <f>INDEX('Paste Calib Data'!$1:$1048576,MATCH($A$345,'Paste Calib Data'!$A:$A,0)+(ROW()-ROW($A$345)),COLUMN())</f>
        <v>0.88281299999999996</v>
      </c>
      <c r="N350" s="24">
        <f>INDEX('Paste Calib Data'!$1:$1048576,MATCH($A$345,'Paste Calib Data'!$A:$A,0)+(ROW()-ROW($A$345)),COLUMN())</f>
        <v>0.84375</v>
      </c>
      <c r="O350" s="24">
        <f>INDEX('Paste Calib Data'!$1:$1048576,MATCH($A$345,'Paste Calib Data'!$A:$A,0)+(ROW()-ROW($A$345)),COLUMN())</f>
        <v>0.84375</v>
      </c>
      <c r="P350" s="24">
        <f>INDEX('Paste Calib Data'!$1:$1048576,MATCH($A$345,'Paste Calib Data'!$A:$A,0)+(ROW()-ROW($A$345)),COLUMN())</f>
        <v>0.84375</v>
      </c>
      <c r="Q350" s="25">
        <f>INDEX('Paste Calib Data'!$1:$1048576,MATCH($A$345,'Paste Calib Data'!$A:$A,0)+(ROW()-ROW($A$345)),COLUMN())</f>
        <v>0.84375</v>
      </c>
      <c r="R350" s="37">
        <f t="shared" si="115"/>
        <v>0.84375</v>
      </c>
    </row>
    <row r="351" spans="1:18" x14ac:dyDescent="0.25">
      <c r="A351" s="7">
        <f>INDEX('Paste Calib Data'!$1:$1048576,MATCH($A$345,'Paste Calib Data'!$A:$A,0)+(ROW()-ROW($A$345)),COLUMN())</f>
        <v>1700</v>
      </c>
      <c r="B351" s="24">
        <f>INDEX('Paste Calib Data'!$1:$1048576,MATCH($A$345,'Paste Calib Data'!$A:$A,0)+(ROW()-ROW($A$345)),COLUMN())</f>
        <v>2</v>
      </c>
      <c r="C351" s="24">
        <f>INDEX('Paste Calib Data'!$1:$1048576,MATCH($A$345,'Paste Calib Data'!$A:$A,0)+(ROW()-ROW($A$345)),COLUMN())</f>
        <v>2</v>
      </c>
      <c r="D351" s="24">
        <f>INDEX('Paste Calib Data'!$1:$1048576,MATCH($A$345,'Paste Calib Data'!$A:$A,0)+(ROW()-ROW($A$345)),COLUMN())</f>
        <v>2</v>
      </c>
      <c r="E351" s="24">
        <f>INDEX('Paste Calib Data'!$1:$1048576,MATCH($A$345,'Paste Calib Data'!$A:$A,0)+(ROW()-ROW($A$345)),COLUMN())</f>
        <v>2</v>
      </c>
      <c r="F351" s="24">
        <f>INDEX('Paste Calib Data'!$1:$1048576,MATCH($A$345,'Paste Calib Data'!$A:$A,0)+(ROW()-ROW($A$345)),COLUMN())</f>
        <v>2</v>
      </c>
      <c r="G351" s="24">
        <f>INDEX('Paste Calib Data'!$1:$1048576,MATCH($A$345,'Paste Calib Data'!$A:$A,0)+(ROW()-ROW($A$345)),COLUMN())</f>
        <v>2</v>
      </c>
      <c r="H351" s="24">
        <f>INDEX('Paste Calib Data'!$1:$1048576,MATCH($A$345,'Paste Calib Data'!$A:$A,0)+(ROW()-ROW($A$345)),COLUMN())</f>
        <v>1</v>
      </c>
      <c r="I351" s="24">
        <f>INDEX('Paste Calib Data'!$1:$1048576,MATCH($A$345,'Paste Calib Data'!$A:$A,0)+(ROW()-ROW($A$345)),COLUMN())</f>
        <v>0.83593799999999996</v>
      </c>
      <c r="J351" s="24">
        <f>INDEX('Paste Calib Data'!$1:$1048576,MATCH($A$345,'Paste Calib Data'!$A:$A,0)+(ROW()-ROW($A$345)),COLUMN())</f>
        <v>0.859375</v>
      </c>
      <c r="K351" s="24">
        <f>INDEX('Paste Calib Data'!$1:$1048576,MATCH($A$345,'Paste Calib Data'!$A:$A,0)+(ROW()-ROW($A$345)),COLUMN())</f>
        <v>0.921875</v>
      </c>
      <c r="L351" s="24">
        <f>INDEX('Paste Calib Data'!$1:$1048576,MATCH($A$345,'Paste Calib Data'!$A:$A,0)+(ROW()-ROW($A$345)),COLUMN())</f>
        <v>0.875</v>
      </c>
      <c r="M351" s="24">
        <f>INDEX('Paste Calib Data'!$1:$1048576,MATCH($A$345,'Paste Calib Data'!$A:$A,0)+(ROW()-ROW($A$345)),COLUMN())</f>
        <v>0.83593799999999996</v>
      </c>
      <c r="N351" s="24">
        <f>INDEX('Paste Calib Data'!$1:$1048576,MATCH($A$345,'Paste Calib Data'!$A:$A,0)+(ROW()-ROW($A$345)),COLUMN())</f>
        <v>0.78906299999999996</v>
      </c>
      <c r="O351" s="24">
        <f>INDEX('Paste Calib Data'!$1:$1048576,MATCH($A$345,'Paste Calib Data'!$A:$A,0)+(ROW()-ROW($A$345)),COLUMN())</f>
        <v>0.78906299999999996</v>
      </c>
      <c r="P351" s="24">
        <f>INDEX('Paste Calib Data'!$1:$1048576,MATCH($A$345,'Paste Calib Data'!$A:$A,0)+(ROW()-ROW($A$345)),COLUMN())</f>
        <v>0.78906299999999996</v>
      </c>
      <c r="Q351" s="25">
        <f>INDEX('Paste Calib Data'!$1:$1048576,MATCH($A$345,'Paste Calib Data'!$A:$A,0)+(ROW()-ROW($A$345)),COLUMN())</f>
        <v>0.78906299999999996</v>
      </c>
      <c r="R351" s="37">
        <f t="shared" si="115"/>
        <v>0.78906299999999996</v>
      </c>
    </row>
    <row r="352" spans="1:18" x14ac:dyDescent="0.25">
      <c r="A352" s="7">
        <f>INDEX('Paste Calib Data'!$1:$1048576,MATCH($A$345,'Paste Calib Data'!$A:$A,0)+(ROW()-ROW($A$345)),COLUMN())</f>
        <v>1800</v>
      </c>
      <c r="B352" s="24">
        <f>INDEX('Paste Calib Data'!$1:$1048576,MATCH($A$345,'Paste Calib Data'!$A:$A,0)+(ROW()-ROW($A$345)),COLUMN())</f>
        <v>2</v>
      </c>
      <c r="C352" s="24">
        <f>INDEX('Paste Calib Data'!$1:$1048576,MATCH($A$345,'Paste Calib Data'!$A:$A,0)+(ROW()-ROW($A$345)),COLUMN())</f>
        <v>2</v>
      </c>
      <c r="D352" s="24">
        <f>INDEX('Paste Calib Data'!$1:$1048576,MATCH($A$345,'Paste Calib Data'!$A:$A,0)+(ROW()-ROW($A$345)),COLUMN())</f>
        <v>2</v>
      </c>
      <c r="E352" s="24">
        <f>INDEX('Paste Calib Data'!$1:$1048576,MATCH($A$345,'Paste Calib Data'!$A:$A,0)+(ROW()-ROW($A$345)),COLUMN())</f>
        <v>2</v>
      </c>
      <c r="F352" s="24">
        <f>INDEX('Paste Calib Data'!$1:$1048576,MATCH($A$345,'Paste Calib Data'!$A:$A,0)+(ROW()-ROW($A$345)),COLUMN())</f>
        <v>2</v>
      </c>
      <c r="G352" s="24">
        <f>INDEX('Paste Calib Data'!$1:$1048576,MATCH($A$345,'Paste Calib Data'!$A:$A,0)+(ROW()-ROW($A$345)),COLUMN())</f>
        <v>2</v>
      </c>
      <c r="H352" s="24">
        <f>INDEX('Paste Calib Data'!$1:$1048576,MATCH($A$345,'Paste Calib Data'!$A:$A,0)+(ROW()-ROW($A$345)),COLUMN())</f>
        <v>1</v>
      </c>
      <c r="I352" s="24">
        <f>INDEX('Paste Calib Data'!$1:$1048576,MATCH($A$345,'Paste Calib Data'!$A:$A,0)+(ROW()-ROW($A$345)),COLUMN())</f>
        <v>0.82031299999999996</v>
      </c>
      <c r="J352" s="24">
        <f>INDEX('Paste Calib Data'!$1:$1048576,MATCH($A$345,'Paste Calib Data'!$A:$A,0)+(ROW()-ROW($A$345)),COLUMN())</f>
        <v>0.921875</v>
      </c>
      <c r="K352" s="24">
        <f>INDEX('Paste Calib Data'!$1:$1048576,MATCH($A$345,'Paste Calib Data'!$A:$A,0)+(ROW()-ROW($A$345)),COLUMN())</f>
        <v>0.828125</v>
      </c>
      <c r="L352" s="24">
        <f>INDEX('Paste Calib Data'!$1:$1048576,MATCH($A$345,'Paste Calib Data'!$A:$A,0)+(ROW()-ROW($A$345)),COLUMN())</f>
        <v>0.8125</v>
      </c>
      <c r="M352" s="24">
        <f>INDEX('Paste Calib Data'!$1:$1048576,MATCH($A$345,'Paste Calib Data'!$A:$A,0)+(ROW()-ROW($A$345)),COLUMN())</f>
        <v>0.8125</v>
      </c>
      <c r="N352" s="24">
        <f>INDEX('Paste Calib Data'!$1:$1048576,MATCH($A$345,'Paste Calib Data'!$A:$A,0)+(ROW()-ROW($A$345)),COLUMN())</f>
        <v>0.77343799999999996</v>
      </c>
      <c r="O352" s="24">
        <f>INDEX('Paste Calib Data'!$1:$1048576,MATCH($A$345,'Paste Calib Data'!$A:$A,0)+(ROW()-ROW($A$345)),COLUMN())</f>
        <v>0.77343799999999996</v>
      </c>
      <c r="P352" s="24">
        <f>INDEX('Paste Calib Data'!$1:$1048576,MATCH($A$345,'Paste Calib Data'!$A:$A,0)+(ROW()-ROW($A$345)),COLUMN())</f>
        <v>0.77343799999999996</v>
      </c>
      <c r="Q352" s="25">
        <f>INDEX('Paste Calib Data'!$1:$1048576,MATCH($A$345,'Paste Calib Data'!$A:$A,0)+(ROW()-ROW($A$345)),COLUMN())</f>
        <v>0.77343799999999996</v>
      </c>
      <c r="R352" s="37">
        <f t="shared" si="115"/>
        <v>0.77343799999999996</v>
      </c>
    </row>
    <row r="353" spans="1:18" x14ac:dyDescent="0.25">
      <c r="A353" s="7">
        <f>INDEX('Paste Calib Data'!$1:$1048576,MATCH($A$345,'Paste Calib Data'!$A:$A,0)+(ROW()-ROW($A$345)),COLUMN())</f>
        <v>1900</v>
      </c>
      <c r="B353" s="24">
        <f>INDEX('Paste Calib Data'!$1:$1048576,MATCH($A$345,'Paste Calib Data'!$A:$A,0)+(ROW()-ROW($A$345)),COLUMN())</f>
        <v>2</v>
      </c>
      <c r="C353" s="24">
        <f>INDEX('Paste Calib Data'!$1:$1048576,MATCH($A$345,'Paste Calib Data'!$A:$A,0)+(ROW()-ROW($A$345)),COLUMN())</f>
        <v>2</v>
      </c>
      <c r="D353" s="24">
        <f>INDEX('Paste Calib Data'!$1:$1048576,MATCH($A$345,'Paste Calib Data'!$A:$A,0)+(ROW()-ROW($A$345)),COLUMN())</f>
        <v>2</v>
      </c>
      <c r="E353" s="24">
        <f>INDEX('Paste Calib Data'!$1:$1048576,MATCH($A$345,'Paste Calib Data'!$A:$A,0)+(ROW()-ROW($A$345)),COLUMN())</f>
        <v>2</v>
      </c>
      <c r="F353" s="24">
        <f>INDEX('Paste Calib Data'!$1:$1048576,MATCH($A$345,'Paste Calib Data'!$A:$A,0)+(ROW()-ROW($A$345)),COLUMN())</f>
        <v>2</v>
      </c>
      <c r="G353" s="24">
        <f>INDEX('Paste Calib Data'!$1:$1048576,MATCH($A$345,'Paste Calib Data'!$A:$A,0)+(ROW()-ROW($A$345)),COLUMN())</f>
        <v>2</v>
      </c>
      <c r="H353" s="24">
        <f>INDEX('Paste Calib Data'!$1:$1048576,MATCH($A$345,'Paste Calib Data'!$A:$A,0)+(ROW()-ROW($A$345)),COLUMN())</f>
        <v>1</v>
      </c>
      <c r="I353" s="24">
        <f>INDEX('Paste Calib Data'!$1:$1048576,MATCH($A$345,'Paste Calib Data'!$A:$A,0)+(ROW()-ROW($A$345)),COLUMN())</f>
        <v>0.80468799999999996</v>
      </c>
      <c r="J353" s="24">
        <f>INDEX('Paste Calib Data'!$1:$1048576,MATCH($A$345,'Paste Calib Data'!$A:$A,0)+(ROW()-ROW($A$345)),COLUMN())</f>
        <v>0.84375</v>
      </c>
      <c r="K353" s="24">
        <f>INDEX('Paste Calib Data'!$1:$1048576,MATCH($A$345,'Paste Calib Data'!$A:$A,0)+(ROW()-ROW($A$345)),COLUMN())</f>
        <v>0.8125</v>
      </c>
      <c r="L353" s="24">
        <f>INDEX('Paste Calib Data'!$1:$1048576,MATCH($A$345,'Paste Calib Data'!$A:$A,0)+(ROW()-ROW($A$345)),COLUMN())</f>
        <v>0.78125</v>
      </c>
      <c r="M353" s="24">
        <f>INDEX('Paste Calib Data'!$1:$1048576,MATCH($A$345,'Paste Calib Data'!$A:$A,0)+(ROW()-ROW($A$345)),COLUMN())</f>
        <v>0.78906299999999996</v>
      </c>
      <c r="N353" s="24">
        <f>INDEX('Paste Calib Data'!$1:$1048576,MATCH($A$345,'Paste Calib Data'!$A:$A,0)+(ROW()-ROW($A$345)),COLUMN())</f>
        <v>0.75781299999999996</v>
      </c>
      <c r="O353" s="24">
        <f>INDEX('Paste Calib Data'!$1:$1048576,MATCH($A$345,'Paste Calib Data'!$A:$A,0)+(ROW()-ROW($A$345)),COLUMN())</f>
        <v>0.75781299999999996</v>
      </c>
      <c r="P353" s="24">
        <f>INDEX('Paste Calib Data'!$1:$1048576,MATCH($A$345,'Paste Calib Data'!$A:$A,0)+(ROW()-ROW($A$345)),COLUMN())</f>
        <v>0.75781299999999996</v>
      </c>
      <c r="Q353" s="25">
        <f>INDEX('Paste Calib Data'!$1:$1048576,MATCH($A$345,'Paste Calib Data'!$A:$A,0)+(ROW()-ROW($A$345)),COLUMN())</f>
        <v>0.75781299999999996</v>
      </c>
      <c r="R353" s="37">
        <f t="shared" si="115"/>
        <v>0.75781299999999996</v>
      </c>
    </row>
    <row r="354" spans="1:18" x14ac:dyDescent="0.25">
      <c r="A354" s="7">
        <f>INDEX('Paste Calib Data'!$1:$1048576,MATCH($A$345,'Paste Calib Data'!$A:$A,0)+(ROW()-ROW($A$345)),COLUMN())</f>
        <v>2000</v>
      </c>
      <c r="B354" s="24">
        <f>INDEX('Paste Calib Data'!$1:$1048576,MATCH($A$345,'Paste Calib Data'!$A:$A,0)+(ROW()-ROW($A$345)),COLUMN())</f>
        <v>2</v>
      </c>
      <c r="C354" s="24">
        <f>INDEX('Paste Calib Data'!$1:$1048576,MATCH($A$345,'Paste Calib Data'!$A:$A,0)+(ROW()-ROW($A$345)),COLUMN())</f>
        <v>2</v>
      </c>
      <c r="D354" s="24">
        <f>INDEX('Paste Calib Data'!$1:$1048576,MATCH($A$345,'Paste Calib Data'!$A:$A,0)+(ROW()-ROW($A$345)),COLUMN())</f>
        <v>2</v>
      </c>
      <c r="E354" s="24">
        <f>INDEX('Paste Calib Data'!$1:$1048576,MATCH($A$345,'Paste Calib Data'!$A:$A,0)+(ROW()-ROW($A$345)),COLUMN())</f>
        <v>2</v>
      </c>
      <c r="F354" s="24">
        <f>INDEX('Paste Calib Data'!$1:$1048576,MATCH($A$345,'Paste Calib Data'!$A:$A,0)+(ROW()-ROW($A$345)),COLUMN())</f>
        <v>2</v>
      </c>
      <c r="G354" s="24">
        <f>INDEX('Paste Calib Data'!$1:$1048576,MATCH($A$345,'Paste Calib Data'!$A:$A,0)+(ROW()-ROW($A$345)),COLUMN())</f>
        <v>2</v>
      </c>
      <c r="H354" s="24">
        <f>INDEX('Paste Calib Data'!$1:$1048576,MATCH($A$345,'Paste Calib Data'!$A:$A,0)+(ROW()-ROW($A$345)),COLUMN())</f>
        <v>1</v>
      </c>
      <c r="I354" s="24">
        <f>INDEX('Paste Calib Data'!$1:$1048576,MATCH($A$345,'Paste Calib Data'!$A:$A,0)+(ROW()-ROW($A$345)),COLUMN())</f>
        <v>0.796875</v>
      </c>
      <c r="J354" s="24">
        <f>INDEX('Paste Calib Data'!$1:$1048576,MATCH($A$345,'Paste Calib Data'!$A:$A,0)+(ROW()-ROW($A$345)),COLUMN())</f>
        <v>0.83593799999999996</v>
      </c>
      <c r="K354" s="24">
        <f>INDEX('Paste Calib Data'!$1:$1048576,MATCH($A$345,'Paste Calib Data'!$A:$A,0)+(ROW()-ROW($A$345)),COLUMN())</f>
        <v>0.796875</v>
      </c>
      <c r="L354" s="24">
        <f>INDEX('Paste Calib Data'!$1:$1048576,MATCH($A$345,'Paste Calib Data'!$A:$A,0)+(ROW()-ROW($A$345)),COLUMN())</f>
        <v>0.765625</v>
      </c>
      <c r="M354" s="24">
        <f>INDEX('Paste Calib Data'!$1:$1048576,MATCH($A$345,'Paste Calib Data'!$A:$A,0)+(ROW()-ROW($A$345)),COLUMN())</f>
        <v>0.765625</v>
      </c>
      <c r="N354" s="24">
        <f>INDEX('Paste Calib Data'!$1:$1048576,MATCH($A$345,'Paste Calib Data'!$A:$A,0)+(ROW()-ROW($A$345)),COLUMN())</f>
        <v>0.75</v>
      </c>
      <c r="O354" s="24">
        <f>INDEX('Paste Calib Data'!$1:$1048576,MATCH($A$345,'Paste Calib Data'!$A:$A,0)+(ROW()-ROW($A$345)),COLUMN())</f>
        <v>0.75</v>
      </c>
      <c r="P354" s="24">
        <f>INDEX('Paste Calib Data'!$1:$1048576,MATCH($A$345,'Paste Calib Data'!$A:$A,0)+(ROW()-ROW($A$345)),COLUMN())</f>
        <v>0.75</v>
      </c>
      <c r="Q354" s="25">
        <f>INDEX('Paste Calib Data'!$1:$1048576,MATCH($A$345,'Paste Calib Data'!$A:$A,0)+(ROW()-ROW($A$345)),COLUMN())</f>
        <v>0.75</v>
      </c>
      <c r="R354" s="37">
        <f t="shared" si="115"/>
        <v>0.75</v>
      </c>
    </row>
    <row r="355" spans="1:18" x14ac:dyDescent="0.25">
      <c r="A355" s="7">
        <f>INDEX('Paste Calib Data'!$1:$1048576,MATCH($A$345,'Paste Calib Data'!$A:$A,0)+(ROW()-ROW($A$345)),COLUMN())</f>
        <v>2100</v>
      </c>
      <c r="B355" s="24">
        <f>INDEX('Paste Calib Data'!$1:$1048576,MATCH($A$345,'Paste Calib Data'!$A:$A,0)+(ROW()-ROW($A$345)),COLUMN())</f>
        <v>2</v>
      </c>
      <c r="C355" s="24">
        <f>INDEX('Paste Calib Data'!$1:$1048576,MATCH($A$345,'Paste Calib Data'!$A:$A,0)+(ROW()-ROW($A$345)),COLUMN())</f>
        <v>2</v>
      </c>
      <c r="D355" s="24">
        <f>INDEX('Paste Calib Data'!$1:$1048576,MATCH($A$345,'Paste Calib Data'!$A:$A,0)+(ROW()-ROW($A$345)),COLUMN())</f>
        <v>2</v>
      </c>
      <c r="E355" s="24">
        <f>INDEX('Paste Calib Data'!$1:$1048576,MATCH($A$345,'Paste Calib Data'!$A:$A,0)+(ROW()-ROW($A$345)),COLUMN())</f>
        <v>2</v>
      </c>
      <c r="F355" s="24">
        <f>INDEX('Paste Calib Data'!$1:$1048576,MATCH($A$345,'Paste Calib Data'!$A:$A,0)+(ROW()-ROW($A$345)),COLUMN())</f>
        <v>2</v>
      </c>
      <c r="G355" s="24">
        <f>INDEX('Paste Calib Data'!$1:$1048576,MATCH($A$345,'Paste Calib Data'!$A:$A,0)+(ROW()-ROW($A$345)),COLUMN())</f>
        <v>2</v>
      </c>
      <c r="H355" s="24">
        <f>INDEX('Paste Calib Data'!$1:$1048576,MATCH($A$345,'Paste Calib Data'!$A:$A,0)+(ROW()-ROW($A$345)),COLUMN())</f>
        <v>1</v>
      </c>
      <c r="I355" s="24">
        <f>INDEX('Paste Calib Data'!$1:$1048576,MATCH($A$345,'Paste Calib Data'!$A:$A,0)+(ROW()-ROW($A$345)),COLUMN())</f>
        <v>0.78125</v>
      </c>
      <c r="J355" s="24">
        <f>INDEX('Paste Calib Data'!$1:$1048576,MATCH($A$345,'Paste Calib Data'!$A:$A,0)+(ROW()-ROW($A$345)),COLUMN())</f>
        <v>0.80468799999999996</v>
      </c>
      <c r="K355" s="24">
        <f>INDEX('Paste Calib Data'!$1:$1048576,MATCH($A$345,'Paste Calib Data'!$A:$A,0)+(ROW()-ROW($A$345)),COLUMN())</f>
        <v>0.77343799999999996</v>
      </c>
      <c r="L355" s="24">
        <f>INDEX('Paste Calib Data'!$1:$1048576,MATCH($A$345,'Paste Calib Data'!$A:$A,0)+(ROW()-ROW($A$345)),COLUMN())</f>
        <v>0.75781299999999996</v>
      </c>
      <c r="M355" s="24">
        <f>INDEX('Paste Calib Data'!$1:$1048576,MATCH($A$345,'Paste Calib Data'!$A:$A,0)+(ROW()-ROW($A$345)),COLUMN())</f>
        <v>0.75</v>
      </c>
      <c r="N355" s="24">
        <f>INDEX('Paste Calib Data'!$1:$1048576,MATCH($A$345,'Paste Calib Data'!$A:$A,0)+(ROW()-ROW($A$345)),COLUMN())</f>
        <v>0.71875</v>
      </c>
      <c r="O355" s="24">
        <f>INDEX('Paste Calib Data'!$1:$1048576,MATCH($A$345,'Paste Calib Data'!$A:$A,0)+(ROW()-ROW($A$345)),COLUMN())</f>
        <v>0.74218799999999996</v>
      </c>
      <c r="P355" s="24">
        <f>INDEX('Paste Calib Data'!$1:$1048576,MATCH($A$345,'Paste Calib Data'!$A:$A,0)+(ROW()-ROW($A$345)),COLUMN())</f>
        <v>0.74218799999999996</v>
      </c>
      <c r="Q355" s="25">
        <f>INDEX('Paste Calib Data'!$1:$1048576,MATCH($A$345,'Paste Calib Data'!$A:$A,0)+(ROW()-ROW($A$345)),COLUMN())</f>
        <v>0.74218799999999996</v>
      </c>
      <c r="R355" s="37">
        <f t="shared" si="115"/>
        <v>0.74218799999999996</v>
      </c>
    </row>
    <row r="356" spans="1:18" x14ac:dyDescent="0.25">
      <c r="A356" s="7">
        <f>INDEX('Paste Calib Data'!$1:$1048576,MATCH($A$345,'Paste Calib Data'!$A:$A,0)+(ROW()-ROW($A$345)),COLUMN())</f>
        <v>2200</v>
      </c>
      <c r="B356" s="24">
        <f>INDEX('Paste Calib Data'!$1:$1048576,MATCH($A$345,'Paste Calib Data'!$A:$A,0)+(ROW()-ROW($A$345)),COLUMN())</f>
        <v>2</v>
      </c>
      <c r="C356" s="24">
        <f>INDEX('Paste Calib Data'!$1:$1048576,MATCH($A$345,'Paste Calib Data'!$A:$A,0)+(ROW()-ROW($A$345)),COLUMN())</f>
        <v>2</v>
      </c>
      <c r="D356" s="24">
        <f>INDEX('Paste Calib Data'!$1:$1048576,MATCH($A$345,'Paste Calib Data'!$A:$A,0)+(ROW()-ROW($A$345)),COLUMN())</f>
        <v>2</v>
      </c>
      <c r="E356" s="24">
        <f>INDEX('Paste Calib Data'!$1:$1048576,MATCH($A$345,'Paste Calib Data'!$A:$A,0)+(ROW()-ROW($A$345)),COLUMN())</f>
        <v>2</v>
      </c>
      <c r="F356" s="24">
        <f>INDEX('Paste Calib Data'!$1:$1048576,MATCH($A$345,'Paste Calib Data'!$A:$A,0)+(ROW()-ROW($A$345)),COLUMN())</f>
        <v>2</v>
      </c>
      <c r="G356" s="24">
        <f>INDEX('Paste Calib Data'!$1:$1048576,MATCH($A$345,'Paste Calib Data'!$A:$A,0)+(ROW()-ROW($A$345)),COLUMN())</f>
        <v>2</v>
      </c>
      <c r="H356" s="24">
        <f>INDEX('Paste Calib Data'!$1:$1048576,MATCH($A$345,'Paste Calib Data'!$A:$A,0)+(ROW()-ROW($A$345)),COLUMN())</f>
        <v>1</v>
      </c>
      <c r="I356" s="24">
        <f>INDEX('Paste Calib Data'!$1:$1048576,MATCH($A$345,'Paste Calib Data'!$A:$A,0)+(ROW()-ROW($A$345)),COLUMN())</f>
        <v>0.75781299999999996</v>
      </c>
      <c r="J356" s="24">
        <f>INDEX('Paste Calib Data'!$1:$1048576,MATCH($A$345,'Paste Calib Data'!$A:$A,0)+(ROW()-ROW($A$345)),COLUMN())</f>
        <v>0.77343799999999996</v>
      </c>
      <c r="K356" s="24">
        <f>INDEX('Paste Calib Data'!$1:$1048576,MATCH($A$345,'Paste Calib Data'!$A:$A,0)+(ROW()-ROW($A$345)),COLUMN())</f>
        <v>0.74218799999999996</v>
      </c>
      <c r="L356" s="24">
        <f>INDEX('Paste Calib Data'!$1:$1048576,MATCH($A$345,'Paste Calib Data'!$A:$A,0)+(ROW()-ROW($A$345)),COLUMN())</f>
        <v>0.734375</v>
      </c>
      <c r="M356" s="24">
        <f>INDEX('Paste Calib Data'!$1:$1048576,MATCH($A$345,'Paste Calib Data'!$A:$A,0)+(ROW()-ROW($A$345)),COLUMN())</f>
        <v>0.71875</v>
      </c>
      <c r="N356" s="24">
        <f>INDEX('Paste Calib Data'!$1:$1048576,MATCH($A$345,'Paste Calib Data'!$A:$A,0)+(ROW()-ROW($A$345)),COLUMN())</f>
        <v>0.71093799999999996</v>
      </c>
      <c r="O356" s="24">
        <f>INDEX('Paste Calib Data'!$1:$1048576,MATCH($A$345,'Paste Calib Data'!$A:$A,0)+(ROW()-ROW($A$345)),COLUMN())</f>
        <v>0.71093799999999996</v>
      </c>
      <c r="P356" s="24">
        <f>INDEX('Paste Calib Data'!$1:$1048576,MATCH($A$345,'Paste Calib Data'!$A:$A,0)+(ROW()-ROW($A$345)),COLUMN())</f>
        <v>0.71093799999999996</v>
      </c>
      <c r="Q356" s="25">
        <f>INDEX('Paste Calib Data'!$1:$1048576,MATCH($A$345,'Paste Calib Data'!$A:$A,0)+(ROW()-ROW($A$345)),COLUMN())</f>
        <v>0.71093799999999996</v>
      </c>
      <c r="R356" s="37">
        <f t="shared" si="115"/>
        <v>0.71093799999999996</v>
      </c>
    </row>
    <row r="357" spans="1:18" x14ac:dyDescent="0.25">
      <c r="A357" s="7">
        <f>INDEX('Paste Calib Data'!$1:$1048576,MATCH($A$345,'Paste Calib Data'!$A:$A,0)+(ROW()-ROW($A$345)),COLUMN())</f>
        <v>2300</v>
      </c>
      <c r="B357" s="24">
        <f>INDEX('Paste Calib Data'!$1:$1048576,MATCH($A$345,'Paste Calib Data'!$A:$A,0)+(ROW()-ROW($A$345)),COLUMN())</f>
        <v>2</v>
      </c>
      <c r="C357" s="24">
        <f>INDEX('Paste Calib Data'!$1:$1048576,MATCH($A$345,'Paste Calib Data'!$A:$A,0)+(ROW()-ROW($A$345)),COLUMN())</f>
        <v>2</v>
      </c>
      <c r="D357" s="24">
        <f>INDEX('Paste Calib Data'!$1:$1048576,MATCH($A$345,'Paste Calib Data'!$A:$A,0)+(ROW()-ROW($A$345)),COLUMN())</f>
        <v>2</v>
      </c>
      <c r="E357" s="24">
        <f>INDEX('Paste Calib Data'!$1:$1048576,MATCH($A$345,'Paste Calib Data'!$A:$A,0)+(ROW()-ROW($A$345)),COLUMN())</f>
        <v>2</v>
      </c>
      <c r="F357" s="24">
        <f>INDEX('Paste Calib Data'!$1:$1048576,MATCH($A$345,'Paste Calib Data'!$A:$A,0)+(ROW()-ROW($A$345)),COLUMN())</f>
        <v>2</v>
      </c>
      <c r="G357" s="24">
        <f>INDEX('Paste Calib Data'!$1:$1048576,MATCH($A$345,'Paste Calib Data'!$A:$A,0)+(ROW()-ROW($A$345)),COLUMN())</f>
        <v>2</v>
      </c>
      <c r="H357" s="24">
        <f>INDEX('Paste Calib Data'!$1:$1048576,MATCH($A$345,'Paste Calib Data'!$A:$A,0)+(ROW()-ROW($A$345)),COLUMN())</f>
        <v>1</v>
      </c>
      <c r="I357" s="24">
        <f>INDEX('Paste Calib Data'!$1:$1048576,MATCH($A$345,'Paste Calib Data'!$A:$A,0)+(ROW()-ROW($A$345)),COLUMN())</f>
        <v>0.734375</v>
      </c>
      <c r="J357" s="24">
        <f>INDEX('Paste Calib Data'!$1:$1048576,MATCH($A$345,'Paste Calib Data'!$A:$A,0)+(ROW()-ROW($A$345)),COLUMN())</f>
        <v>0.734375</v>
      </c>
      <c r="K357" s="24">
        <f>INDEX('Paste Calib Data'!$1:$1048576,MATCH($A$345,'Paste Calib Data'!$A:$A,0)+(ROW()-ROW($A$345)),COLUMN())</f>
        <v>0.71875</v>
      </c>
      <c r="L357" s="24">
        <f>INDEX('Paste Calib Data'!$1:$1048576,MATCH($A$345,'Paste Calib Data'!$A:$A,0)+(ROW()-ROW($A$345)),COLUMN())</f>
        <v>0.71093799999999996</v>
      </c>
      <c r="M357" s="24">
        <f>INDEX('Paste Calib Data'!$1:$1048576,MATCH($A$345,'Paste Calib Data'!$A:$A,0)+(ROW()-ROW($A$345)),COLUMN())</f>
        <v>0.703125</v>
      </c>
      <c r="N357" s="24">
        <f>INDEX('Paste Calib Data'!$1:$1048576,MATCH($A$345,'Paste Calib Data'!$A:$A,0)+(ROW()-ROW($A$345)),COLUMN())</f>
        <v>0.703125</v>
      </c>
      <c r="O357" s="24">
        <f>INDEX('Paste Calib Data'!$1:$1048576,MATCH($A$345,'Paste Calib Data'!$A:$A,0)+(ROW()-ROW($A$345)),COLUMN())</f>
        <v>0.703125</v>
      </c>
      <c r="P357" s="24">
        <f>INDEX('Paste Calib Data'!$1:$1048576,MATCH($A$345,'Paste Calib Data'!$A:$A,0)+(ROW()-ROW($A$345)),COLUMN())</f>
        <v>0.703125</v>
      </c>
      <c r="Q357" s="25">
        <f>INDEX('Paste Calib Data'!$1:$1048576,MATCH($A$345,'Paste Calib Data'!$A:$A,0)+(ROW()-ROW($A$345)),COLUMN())</f>
        <v>0.703125</v>
      </c>
      <c r="R357" s="37">
        <f t="shared" si="115"/>
        <v>0.703125</v>
      </c>
    </row>
    <row r="358" spans="1:18" x14ac:dyDescent="0.25">
      <c r="A358" s="7">
        <f>INDEX('Paste Calib Data'!$1:$1048576,MATCH($A$345,'Paste Calib Data'!$A:$A,0)+(ROW()-ROW($A$345)),COLUMN())</f>
        <v>2400</v>
      </c>
      <c r="B358" s="24">
        <f>INDEX('Paste Calib Data'!$1:$1048576,MATCH($A$345,'Paste Calib Data'!$A:$A,0)+(ROW()-ROW($A$345)),COLUMN())</f>
        <v>2</v>
      </c>
      <c r="C358" s="24">
        <f>INDEX('Paste Calib Data'!$1:$1048576,MATCH($A$345,'Paste Calib Data'!$A:$A,0)+(ROW()-ROW($A$345)),COLUMN())</f>
        <v>2</v>
      </c>
      <c r="D358" s="24">
        <f>INDEX('Paste Calib Data'!$1:$1048576,MATCH($A$345,'Paste Calib Data'!$A:$A,0)+(ROW()-ROW($A$345)),COLUMN())</f>
        <v>2</v>
      </c>
      <c r="E358" s="24">
        <f>INDEX('Paste Calib Data'!$1:$1048576,MATCH($A$345,'Paste Calib Data'!$A:$A,0)+(ROW()-ROW($A$345)),COLUMN())</f>
        <v>2</v>
      </c>
      <c r="F358" s="24">
        <f>INDEX('Paste Calib Data'!$1:$1048576,MATCH($A$345,'Paste Calib Data'!$A:$A,0)+(ROW()-ROW($A$345)),COLUMN())</f>
        <v>2</v>
      </c>
      <c r="G358" s="24">
        <f>INDEX('Paste Calib Data'!$1:$1048576,MATCH($A$345,'Paste Calib Data'!$A:$A,0)+(ROW()-ROW($A$345)),COLUMN())</f>
        <v>2</v>
      </c>
      <c r="H358" s="24">
        <f>INDEX('Paste Calib Data'!$1:$1048576,MATCH($A$345,'Paste Calib Data'!$A:$A,0)+(ROW()-ROW($A$345)),COLUMN())</f>
        <v>1</v>
      </c>
      <c r="I358" s="24">
        <f>INDEX('Paste Calib Data'!$1:$1048576,MATCH($A$345,'Paste Calib Data'!$A:$A,0)+(ROW()-ROW($A$345)),COLUMN())</f>
        <v>0.71875</v>
      </c>
      <c r="J358" s="24">
        <f>INDEX('Paste Calib Data'!$1:$1048576,MATCH($A$345,'Paste Calib Data'!$A:$A,0)+(ROW()-ROW($A$345)),COLUMN())</f>
        <v>0.71875</v>
      </c>
      <c r="K358" s="24">
        <f>INDEX('Paste Calib Data'!$1:$1048576,MATCH($A$345,'Paste Calib Data'!$A:$A,0)+(ROW()-ROW($A$345)),COLUMN())</f>
        <v>0.69531299999999996</v>
      </c>
      <c r="L358" s="24">
        <f>INDEX('Paste Calib Data'!$1:$1048576,MATCH($A$345,'Paste Calib Data'!$A:$A,0)+(ROW()-ROW($A$345)),COLUMN())</f>
        <v>0.703125</v>
      </c>
      <c r="M358" s="24">
        <f>INDEX('Paste Calib Data'!$1:$1048576,MATCH($A$345,'Paste Calib Data'!$A:$A,0)+(ROW()-ROW($A$345)),COLUMN())</f>
        <v>0.69531299999999996</v>
      </c>
      <c r="N358" s="24">
        <f>INDEX('Paste Calib Data'!$1:$1048576,MATCH($A$345,'Paste Calib Data'!$A:$A,0)+(ROW()-ROW($A$345)),COLUMN())</f>
        <v>0.71093799999999996</v>
      </c>
      <c r="O358" s="24">
        <f>INDEX('Paste Calib Data'!$1:$1048576,MATCH($A$345,'Paste Calib Data'!$A:$A,0)+(ROW()-ROW($A$345)),COLUMN())</f>
        <v>0.703125</v>
      </c>
      <c r="P358" s="24">
        <f>INDEX('Paste Calib Data'!$1:$1048576,MATCH($A$345,'Paste Calib Data'!$A:$A,0)+(ROW()-ROW($A$345)),COLUMN())</f>
        <v>0.703125</v>
      </c>
      <c r="Q358" s="25">
        <f>INDEX('Paste Calib Data'!$1:$1048576,MATCH($A$345,'Paste Calib Data'!$A:$A,0)+(ROW()-ROW($A$345)),COLUMN())</f>
        <v>0.703125</v>
      </c>
      <c r="R358" s="37">
        <f t="shared" si="115"/>
        <v>0.703125</v>
      </c>
    </row>
    <row r="359" spans="1:18" x14ac:dyDescent="0.25">
      <c r="A359" s="7">
        <f>INDEX('Paste Calib Data'!$1:$1048576,MATCH($A$345,'Paste Calib Data'!$A:$A,0)+(ROW()-ROW($A$345)),COLUMN())</f>
        <v>2500</v>
      </c>
      <c r="B359" s="24">
        <f>INDEX('Paste Calib Data'!$1:$1048576,MATCH($A$345,'Paste Calib Data'!$A:$A,0)+(ROW()-ROW($A$345)),COLUMN())</f>
        <v>2</v>
      </c>
      <c r="C359" s="24">
        <f>INDEX('Paste Calib Data'!$1:$1048576,MATCH($A$345,'Paste Calib Data'!$A:$A,0)+(ROW()-ROW($A$345)),COLUMN())</f>
        <v>2</v>
      </c>
      <c r="D359" s="24">
        <f>INDEX('Paste Calib Data'!$1:$1048576,MATCH($A$345,'Paste Calib Data'!$A:$A,0)+(ROW()-ROW($A$345)),COLUMN())</f>
        <v>2</v>
      </c>
      <c r="E359" s="24">
        <f>INDEX('Paste Calib Data'!$1:$1048576,MATCH($A$345,'Paste Calib Data'!$A:$A,0)+(ROW()-ROW($A$345)),COLUMN())</f>
        <v>2</v>
      </c>
      <c r="F359" s="24">
        <f>INDEX('Paste Calib Data'!$1:$1048576,MATCH($A$345,'Paste Calib Data'!$A:$A,0)+(ROW()-ROW($A$345)),COLUMN())</f>
        <v>2</v>
      </c>
      <c r="G359" s="24">
        <f>INDEX('Paste Calib Data'!$1:$1048576,MATCH($A$345,'Paste Calib Data'!$A:$A,0)+(ROW()-ROW($A$345)),COLUMN())</f>
        <v>2</v>
      </c>
      <c r="H359" s="24">
        <f>INDEX('Paste Calib Data'!$1:$1048576,MATCH($A$345,'Paste Calib Data'!$A:$A,0)+(ROW()-ROW($A$345)),COLUMN())</f>
        <v>1</v>
      </c>
      <c r="I359" s="24">
        <f>INDEX('Paste Calib Data'!$1:$1048576,MATCH($A$345,'Paste Calib Data'!$A:$A,0)+(ROW()-ROW($A$345)),COLUMN())</f>
        <v>0.703125</v>
      </c>
      <c r="J359" s="24">
        <f>INDEX('Paste Calib Data'!$1:$1048576,MATCH($A$345,'Paste Calib Data'!$A:$A,0)+(ROW()-ROW($A$345)),COLUMN())</f>
        <v>0.703125</v>
      </c>
      <c r="K359" s="24">
        <f>INDEX('Paste Calib Data'!$1:$1048576,MATCH($A$345,'Paste Calib Data'!$A:$A,0)+(ROW()-ROW($A$345)),COLUMN())</f>
        <v>0.69531299999999996</v>
      </c>
      <c r="L359" s="24">
        <f>INDEX('Paste Calib Data'!$1:$1048576,MATCH($A$345,'Paste Calib Data'!$A:$A,0)+(ROW()-ROW($A$345)),COLUMN())</f>
        <v>0.69531299999999996</v>
      </c>
      <c r="M359" s="24">
        <f>INDEX('Paste Calib Data'!$1:$1048576,MATCH($A$345,'Paste Calib Data'!$A:$A,0)+(ROW()-ROW($A$345)),COLUMN())</f>
        <v>0.6875</v>
      </c>
      <c r="N359" s="24">
        <f>INDEX('Paste Calib Data'!$1:$1048576,MATCH($A$345,'Paste Calib Data'!$A:$A,0)+(ROW()-ROW($A$345)),COLUMN())</f>
        <v>0.72656299999999996</v>
      </c>
      <c r="O359" s="24">
        <f>INDEX('Paste Calib Data'!$1:$1048576,MATCH($A$345,'Paste Calib Data'!$A:$A,0)+(ROW()-ROW($A$345)),COLUMN())</f>
        <v>0.734375</v>
      </c>
      <c r="P359" s="24">
        <f>INDEX('Paste Calib Data'!$1:$1048576,MATCH($A$345,'Paste Calib Data'!$A:$A,0)+(ROW()-ROW($A$345)),COLUMN())</f>
        <v>0.734375</v>
      </c>
      <c r="Q359" s="25">
        <f>INDEX('Paste Calib Data'!$1:$1048576,MATCH($A$345,'Paste Calib Data'!$A:$A,0)+(ROW()-ROW($A$345)),COLUMN())</f>
        <v>0.734375</v>
      </c>
      <c r="R359" s="37">
        <f t="shared" si="115"/>
        <v>0.734375</v>
      </c>
    </row>
    <row r="360" spans="1:18" x14ac:dyDescent="0.25">
      <c r="A360" s="7">
        <f>INDEX('Paste Calib Data'!$1:$1048576,MATCH($A$345,'Paste Calib Data'!$A:$A,0)+(ROW()-ROW($A$345)),COLUMN())</f>
        <v>2600</v>
      </c>
      <c r="B360" s="24">
        <f>INDEX('Paste Calib Data'!$1:$1048576,MATCH($A$345,'Paste Calib Data'!$A:$A,0)+(ROW()-ROW($A$345)),COLUMN())</f>
        <v>2</v>
      </c>
      <c r="C360" s="24">
        <f>INDEX('Paste Calib Data'!$1:$1048576,MATCH($A$345,'Paste Calib Data'!$A:$A,0)+(ROW()-ROW($A$345)),COLUMN())</f>
        <v>2</v>
      </c>
      <c r="D360" s="24">
        <f>INDEX('Paste Calib Data'!$1:$1048576,MATCH($A$345,'Paste Calib Data'!$A:$A,0)+(ROW()-ROW($A$345)),COLUMN())</f>
        <v>2</v>
      </c>
      <c r="E360" s="24">
        <f>INDEX('Paste Calib Data'!$1:$1048576,MATCH($A$345,'Paste Calib Data'!$A:$A,0)+(ROW()-ROW($A$345)),COLUMN())</f>
        <v>2</v>
      </c>
      <c r="F360" s="24">
        <f>INDEX('Paste Calib Data'!$1:$1048576,MATCH($A$345,'Paste Calib Data'!$A:$A,0)+(ROW()-ROW($A$345)),COLUMN())</f>
        <v>2</v>
      </c>
      <c r="G360" s="24">
        <f>INDEX('Paste Calib Data'!$1:$1048576,MATCH($A$345,'Paste Calib Data'!$A:$A,0)+(ROW()-ROW($A$345)),COLUMN())</f>
        <v>2</v>
      </c>
      <c r="H360" s="24">
        <f>INDEX('Paste Calib Data'!$1:$1048576,MATCH($A$345,'Paste Calib Data'!$A:$A,0)+(ROW()-ROW($A$345)),COLUMN())</f>
        <v>1</v>
      </c>
      <c r="I360" s="24">
        <f>INDEX('Paste Calib Data'!$1:$1048576,MATCH($A$345,'Paste Calib Data'!$A:$A,0)+(ROW()-ROW($A$345)),COLUMN())</f>
        <v>0.6875</v>
      </c>
      <c r="J360" s="24">
        <f>INDEX('Paste Calib Data'!$1:$1048576,MATCH($A$345,'Paste Calib Data'!$A:$A,0)+(ROW()-ROW($A$345)),COLUMN())</f>
        <v>0.71093799999999996</v>
      </c>
      <c r="K360" s="24">
        <f>INDEX('Paste Calib Data'!$1:$1048576,MATCH($A$345,'Paste Calib Data'!$A:$A,0)+(ROW()-ROW($A$345)),COLUMN())</f>
        <v>0.69531299999999996</v>
      </c>
      <c r="L360" s="24">
        <f>INDEX('Paste Calib Data'!$1:$1048576,MATCH($A$345,'Paste Calib Data'!$A:$A,0)+(ROW()-ROW($A$345)),COLUMN())</f>
        <v>0.6875</v>
      </c>
      <c r="M360" s="24">
        <f>INDEX('Paste Calib Data'!$1:$1048576,MATCH($A$345,'Paste Calib Data'!$A:$A,0)+(ROW()-ROW($A$345)),COLUMN())</f>
        <v>0.6875</v>
      </c>
      <c r="N360" s="24">
        <f>INDEX('Paste Calib Data'!$1:$1048576,MATCH($A$345,'Paste Calib Data'!$A:$A,0)+(ROW()-ROW($A$345)),COLUMN())</f>
        <v>0.71875</v>
      </c>
      <c r="O360" s="24">
        <f>INDEX('Paste Calib Data'!$1:$1048576,MATCH($A$345,'Paste Calib Data'!$A:$A,0)+(ROW()-ROW($A$345)),COLUMN())</f>
        <v>0.72656299999999996</v>
      </c>
      <c r="P360" s="24">
        <f>INDEX('Paste Calib Data'!$1:$1048576,MATCH($A$345,'Paste Calib Data'!$A:$A,0)+(ROW()-ROW($A$345)),COLUMN())</f>
        <v>0.72656299999999996</v>
      </c>
      <c r="Q360" s="25">
        <f>INDEX('Paste Calib Data'!$1:$1048576,MATCH($A$345,'Paste Calib Data'!$A:$A,0)+(ROW()-ROW($A$345)),COLUMN())</f>
        <v>0.72656299999999996</v>
      </c>
      <c r="R360" s="37">
        <f t="shared" si="115"/>
        <v>0.72656299999999996</v>
      </c>
    </row>
    <row r="361" spans="1:18" x14ac:dyDescent="0.25">
      <c r="A361" s="7">
        <f>INDEX('Paste Calib Data'!$1:$1048576,MATCH($A$345,'Paste Calib Data'!$A:$A,0)+(ROW()-ROW($A$345)),COLUMN())</f>
        <v>2700</v>
      </c>
      <c r="B361" s="24">
        <f>INDEX('Paste Calib Data'!$1:$1048576,MATCH($A$345,'Paste Calib Data'!$A:$A,0)+(ROW()-ROW($A$345)),COLUMN())</f>
        <v>2</v>
      </c>
      <c r="C361" s="24">
        <f>INDEX('Paste Calib Data'!$1:$1048576,MATCH($A$345,'Paste Calib Data'!$A:$A,0)+(ROW()-ROW($A$345)),COLUMN())</f>
        <v>2</v>
      </c>
      <c r="D361" s="24">
        <f>INDEX('Paste Calib Data'!$1:$1048576,MATCH($A$345,'Paste Calib Data'!$A:$A,0)+(ROW()-ROW($A$345)),COLUMN())</f>
        <v>2</v>
      </c>
      <c r="E361" s="24">
        <f>INDEX('Paste Calib Data'!$1:$1048576,MATCH($A$345,'Paste Calib Data'!$A:$A,0)+(ROW()-ROW($A$345)),COLUMN())</f>
        <v>2</v>
      </c>
      <c r="F361" s="24">
        <f>INDEX('Paste Calib Data'!$1:$1048576,MATCH($A$345,'Paste Calib Data'!$A:$A,0)+(ROW()-ROW($A$345)),COLUMN())</f>
        <v>2</v>
      </c>
      <c r="G361" s="24">
        <f>INDEX('Paste Calib Data'!$1:$1048576,MATCH($A$345,'Paste Calib Data'!$A:$A,0)+(ROW()-ROW($A$345)),COLUMN())</f>
        <v>2</v>
      </c>
      <c r="H361" s="24">
        <f>INDEX('Paste Calib Data'!$1:$1048576,MATCH($A$345,'Paste Calib Data'!$A:$A,0)+(ROW()-ROW($A$345)),COLUMN())</f>
        <v>1</v>
      </c>
      <c r="I361" s="24">
        <f>INDEX('Paste Calib Data'!$1:$1048576,MATCH($A$345,'Paste Calib Data'!$A:$A,0)+(ROW()-ROW($A$345)),COLUMN())</f>
        <v>0.67968799999999996</v>
      </c>
      <c r="J361" s="24">
        <f>INDEX('Paste Calib Data'!$1:$1048576,MATCH($A$345,'Paste Calib Data'!$A:$A,0)+(ROW()-ROW($A$345)),COLUMN())</f>
        <v>0.71093799999999996</v>
      </c>
      <c r="K361" s="24">
        <f>INDEX('Paste Calib Data'!$1:$1048576,MATCH($A$345,'Paste Calib Data'!$A:$A,0)+(ROW()-ROW($A$345)),COLUMN())</f>
        <v>0.71093799999999996</v>
      </c>
      <c r="L361" s="24">
        <f>INDEX('Paste Calib Data'!$1:$1048576,MATCH($A$345,'Paste Calib Data'!$A:$A,0)+(ROW()-ROW($A$345)),COLUMN())</f>
        <v>0.703125</v>
      </c>
      <c r="M361" s="24">
        <f>INDEX('Paste Calib Data'!$1:$1048576,MATCH($A$345,'Paste Calib Data'!$A:$A,0)+(ROW()-ROW($A$345)),COLUMN())</f>
        <v>0.69531299999999996</v>
      </c>
      <c r="N361" s="24">
        <f>INDEX('Paste Calib Data'!$1:$1048576,MATCH($A$345,'Paste Calib Data'!$A:$A,0)+(ROW()-ROW($A$345)),COLUMN())</f>
        <v>0.71875</v>
      </c>
      <c r="O361" s="24">
        <f>INDEX('Paste Calib Data'!$1:$1048576,MATCH($A$345,'Paste Calib Data'!$A:$A,0)+(ROW()-ROW($A$345)),COLUMN())</f>
        <v>0.71875</v>
      </c>
      <c r="P361" s="24">
        <f>INDEX('Paste Calib Data'!$1:$1048576,MATCH($A$345,'Paste Calib Data'!$A:$A,0)+(ROW()-ROW($A$345)),COLUMN())</f>
        <v>0.71875</v>
      </c>
      <c r="Q361" s="25">
        <f>INDEX('Paste Calib Data'!$1:$1048576,MATCH($A$345,'Paste Calib Data'!$A:$A,0)+(ROW()-ROW($A$345)),COLUMN())</f>
        <v>0.71875</v>
      </c>
      <c r="R361" s="37">
        <f t="shared" si="115"/>
        <v>0.71875</v>
      </c>
    </row>
    <row r="362" spans="1:18" x14ac:dyDescent="0.25">
      <c r="A362" s="7">
        <f>INDEX('Paste Calib Data'!$1:$1048576,MATCH($A$345,'Paste Calib Data'!$A:$A,0)+(ROW()-ROW($A$345)),COLUMN())</f>
        <v>2800</v>
      </c>
      <c r="B362" s="24">
        <f>INDEX('Paste Calib Data'!$1:$1048576,MATCH($A$345,'Paste Calib Data'!$A:$A,0)+(ROW()-ROW($A$345)),COLUMN())</f>
        <v>2</v>
      </c>
      <c r="C362" s="24">
        <f>INDEX('Paste Calib Data'!$1:$1048576,MATCH($A$345,'Paste Calib Data'!$A:$A,0)+(ROW()-ROW($A$345)),COLUMN())</f>
        <v>2</v>
      </c>
      <c r="D362" s="24">
        <f>INDEX('Paste Calib Data'!$1:$1048576,MATCH($A$345,'Paste Calib Data'!$A:$A,0)+(ROW()-ROW($A$345)),COLUMN())</f>
        <v>2</v>
      </c>
      <c r="E362" s="24">
        <f>INDEX('Paste Calib Data'!$1:$1048576,MATCH($A$345,'Paste Calib Data'!$A:$A,0)+(ROW()-ROW($A$345)),COLUMN())</f>
        <v>2</v>
      </c>
      <c r="F362" s="24">
        <f>INDEX('Paste Calib Data'!$1:$1048576,MATCH($A$345,'Paste Calib Data'!$A:$A,0)+(ROW()-ROW($A$345)),COLUMN())</f>
        <v>2</v>
      </c>
      <c r="G362" s="24">
        <f>INDEX('Paste Calib Data'!$1:$1048576,MATCH($A$345,'Paste Calib Data'!$A:$A,0)+(ROW()-ROW($A$345)),COLUMN())</f>
        <v>2</v>
      </c>
      <c r="H362" s="24">
        <f>INDEX('Paste Calib Data'!$1:$1048576,MATCH($A$345,'Paste Calib Data'!$A:$A,0)+(ROW()-ROW($A$345)),COLUMN())</f>
        <v>1</v>
      </c>
      <c r="I362" s="24">
        <f>INDEX('Paste Calib Data'!$1:$1048576,MATCH($A$345,'Paste Calib Data'!$A:$A,0)+(ROW()-ROW($A$345)),COLUMN())</f>
        <v>0.671875</v>
      </c>
      <c r="J362" s="24">
        <f>INDEX('Paste Calib Data'!$1:$1048576,MATCH($A$345,'Paste Calib Data'!$A:$A,0)+(ROW()-ROW($A$345)),COLUMN())</f>
        <v>0.71875</v>
      </c>
      <c r="K362" s="24">
        <f>INDEX('Paste Calib Data'!$1:$1048576,MATCH($A$345,'Paste Calib Data'!$A:$A,0)+(ROW()-ROW($A$345)),COLUMN())</f>
        <v>0.71875</v>
      </c>
      <c r="L362" s="24">
        <f>INDEX('Paste Calib Data'!$1:$1048576,MATCH($A$345,'Paste Calib Data'!$A:$A,0)+(ROW()-ROW($A$345)),COLUMN())</f>
        <v>0.703125</v>
      </c>
      <c r="M362" s="24">
        <f>INDEX('Paste Calib Data'!$1:$1048576,MATCH($A$345,'Paste Calib Data'!$A:$A,0)+(ROW()-ROW($A$345)),COLUMN())</f>
        <v>0.6875</v>
      </c>
      <c r="N362" s="24">
        <f>INDEX('Paste Calib Data'!$1:$1048576,MATCH($A$345,'Paste Calib Data'!$A:$A,0)+(ROW()-ROW($A$345)),COLUMN())</f>
        <v>0.640625</v>
      </c>
      <c r="O362" s="24">
        <f>INDEX('Paste Calib Data'!$1:$1048576,MATCH($A$345,'Paste Calib Data'!$A:$A,0)+(ROW()-ROW($A$345)),COLUMN())</f>
        <v>0.71875</v>
      </c>
      <c r="P362" s="24">
        <f>INDEX('Paste Calib Data'!$1:$1048576,MATCH($A$345,'Paste Calib Data'!$A:$A,0)+(ROW()-ROW($A$345)),COLUMN())</f>
        <v>0.71875</v>
      </c>
      <c r="Q362" s="25">
        <f>INDEX('Paste Calib Data'!$1:$1048576,MATCH($A$345,'Paste Calib Data'!$A:$A,0)+(ROW()-ROW($A$345)),COLUMN())</f>
        <v>0.71875</v>
      </c>
      <c r="R362" s="37">
        <f t="shared" si="115"/>
        <v>0.71875</v>
      </c>
    </row>
    <row r="363" spans="1:18" x14ac:dyDescent="0.25">
      <c r="A363" s="7">
        <f>INDEX('Paste Calib Data'!$1:$1048576,MATCH($A$345,'Paste Calib Data'!$A:$A,0)+(ROW()-ROW($A$345)),COLUMN())</f>
        <v>2900</v>
      </c>
      <c r="B363" s="24">
        <f>INDEX('Paste Calib Data'!$1:$1048576,MATCH($A$345,'Paste Calib Data'!$A:$A,0)+(ROW()-ROW($A$345)),COLUMN())</f>
        <v>2</v>
      </c>
      <c r="C363" s="24">
        <f>INDEX('Paste Calib Data'!$1:$1048576,MATCH($A$345,'Paste Calib Data'!$A:$A,0)+(ROW()-ROW($A$345)),COLUMN())</f>
        <v>2</v>
      </c>
      <c r="D363" s="24">
        <f>INDEX('Paste Calib Data'!$1:$1048576,MATCH($A$345,'Paste Calib Data'!$A:$A,0)+(ROW()-ROW($A$345)),COLUMN())</f>
        <v>2</v>
      </c>
      <c r="E363" s="24">
        <f>INDEX('Paste Calib Data'!$1:$1048576,MATCH($A$345,'Paste Calib Data'!$A:$A,0)+(ROW()-ROW($A$345)),COLUMN())</f>
        <v>2</v>
      </c>
      <c r="F363" s="24">
        <f>INDEX('Paste Calib Data'!$1:$1048576,MATCH($A$345,'Paste Calib Data'!$A:$A,0)+(ROW()-ROW($A$345)),COLUMN())</f>
        <v>2</v>
      </c>
      <c r="G363" s="24">
        <f>INDEX('Paste Calib Data'!$1:$1048576,MATCH($A$345,'Paste Calib Data'!$A:$A,0)+(ROW()-ROW($A$345)),COLUMN())</f>
        <v>2</v>
      </c>
      <c r="H363" s="24">
        <f>INDEX('Paste Calib Data'!$1:$1048576,MATCH($A$345,'Paste Calib Data'!$A:$A,0)+(ROW()-ROW($A$345)),COLUMN())</f>
        <v>1</v>
      </c>
      <c r="I363" s="24">
        <f>INDEX('Paste Calib Data'!$1:$1048576,MATCH($A$345,'Paste Calib Data'!$A:$A,0)+(ROW()-ROW($A$345)),COLUMN())</f>
        <v>0.66406299999999996</v>
      </c>
      <c r="J363" s="24">
        <f>INDEX('Paste Calib Data'!$1:$1048576,MATCH($A$345,'Paste Calib Data'!$A:$A,0)+(ROW()-ROW($A$345)),COLUMN())</f>
        <v>0.69531299999999996</v>
      </c>
      <c r="K363" s="24">
        <f>INDEX('Paste Calib Data'!$1:$1048576,MATCH($A$345,'Paste Calib Data'!$A:$A,0)+(ROW()-ROW($A$345)),COLUMN())</f>
        <v>0.703125</v>
      </c>
      <c r="L363" s="24">
        <f>INDEX('Paste Calib Data'!$1:$1048576,MATCH($A$345,'Paste Calib Data'!$A:$A,0)+(ROW()-ROW($A$345)),COLUMN())</f>
        <v>0.703125</v>
      </c>
      <c r="M363" s="24">
        <f>INDEX('Paste Calib Data'!$1:$1048576,MATCH($A$345,'Paste Calib Data'!$A:$A,0)+(ROW()-ROW($A$345)),COLUMN())</f>
        <v>0.67968799999999996</v>
      </c>
      <c r="N363" s="24">
        <f>INDEX('Paste Calib Data'!$1:$1048576,MATCH($A$345,'Paste Calib Data'!$A:$A,0)+(ROW()-ROW($A$345)),COLUMN())</f>
        <v>0.734375</v>
      </c>
      <c r="O363" s="24">
        <f>INDEX('Paste Calib Data'!$1:$1048576,MATCH($A$345,'Paste Calib Data'!$A:$A,0)+(ROW()-ROW($A$345)),COLUMN())</f>
        <v>0.734375</v>
      </c>
      <c r="P363" s="24">
        <f>INDEX('Paste Calib Data'!$1:$1048576,MATCH($A$345,'Paste Calib Data'!$A:$A,0)+(ROW()-ROW($A$345)),COLUMN())</f>
        <v>0.734375</v>
      </c>
      <c r="Q363" s="25">
        <f>INDEX('Paste Calib Data'!$1:$1048576,MATCH($A$345,'Paste Calib Data'!$A:$A,0)+(ROW()-ROW($A$345)),COLUMN())</f>
        <v>0.734375</v>
      </c>
      <c r="R363" s="37">
        <f t="shared" si="115"/>
        <v>0.734375</v>
      </c>
    </row>
    <row r="364" spans="1:18" x14ac:dyDescent="0.25">
      <c r="A364" s="7">
        <f>INDEX('Paste Calib Data'!$1:$1048576,MATCH($A$345,'Paste Calib Data'!$A:$A,0)+(ROW()-ROW($A$345)),COLUMN())</f>
        <v>3000</v>
      </c>
      <c r="B364" s="24">
        <f>INDEX('Paste Calib Data'!$1:$1048576,MATCH($A$345,'Paste Calib Data'!$A:$A,0)+(ROW()-ROW($A$345)),COLUMN())</f>
        <v>2</v>
      </c>
      <c r="C364" s="24">
        <f>INDEX('Paste Calib Data'!$1:$1048576,MATCH($A$345,'Paste Calib Data'!$A:$A,0)+(ROW()-ROW($A$345)),COLUMN())</f>
        <v>2</v>
      </c>
      <c r="D364" s="24">
        <f>INDEX('Paste Calib Data'!$1:$1048576,MATCH($A$345,'Paste Calib Data'!$A:$A,0)+(ROW()-ROW($A$345)),COLUMN())</f>
        <v>2</v>
      </c>
      <c r="E364" s="24">
        <f>INDEX('Paste Calib Data'!$1:$1048576,MATCH($A$345,'Paste Calib Data'!$A:$A,0)+(ROW()-ROW($A$345)),COLUMN())</f>
        <v>2</v>
      </c>
      <c r="F364" s="24">
        <f>INDEX('Paste Calib Data'!$1:$1048576,MATCH($A$345,'Paste Calib Data'!$A:$A,0)+(ROW()-ROW($A$345)),COLUMN())</f>
        <v>2</v>
      </c>
      <c r="G364" s="24">
        <f>INDEX('Paste Calib Data'!$1:$1048576,MATCH($A$345,'Paste Calib Data'!$A:$A,0)+(ROW()-ROW($A$345)),COLUMN())</f>
        <v>2</v>
      </c>
      <c r="H364" s="24">
        <f>INDEX('Paste Calib Data'!$1:$1048576,MATCH($A$345,'Paste Calib Data'!$A:$A,0)+(ROW()-ROW($A$345)),COLUMN())</f>
        <v>1</v>
      </c>
      <c r="I364" s="24">
        <f>INDEX('Paste Calib Data'!$1:$1048576,MATCH($A$345,'Paste Calib Data'!$A:$A,0)+(ROW()-ROW($A$345)),COLUMN())</f>
        <v>0.64843799999999996</v>
      </c>
      <c r="J364" s="24">
        <f>INDEX('Paste Calib Data'!$1:$1048576,MATCH($A$345,'Paste Calib Data'!$A:$A,0)+(ROW()-ROW($A$345)),COLUMN())</f>
        <v>0.671875</v>
      </c>
      <c r="K364" s="24">
        <f>INDEX('Paste Calib Data'!$1:$1048576,MATCH($A$345,'Paste Calib Data'!$A:$A,0)+(ROW()-ROW($A$345)),COLUMN())</f>
        <v>0.703125</v>
      </c>
      <c r="L364" s="24">
        <f>INDEX('Paste Calib Data'!$1:$1048576,MATCH($A$345,'Paste Calib Data'!$A:$A,0)+(ROW()-ROW($A$345)),COLUMN())</f>
        <v>0.71875</v>
      </c>
      <c r="M364" s="24">
        <f>INDEX('Paste Calib Data'!$1:$1048576,MATCH($A$345,'Paste Calib Data'!$A:$A,0)+(ROW()-ROW($A$345)),COLUMN())</f>
        <v>0.69531299999999996</v>
      </c>
      <c r="N364" s="24">
        <f>INDEX('Paste Calib Data'!$1:$1048576,MATCH($A$345,'Paste Calib Data'!$A:$A,0)+(ROW()-ROW($A$345)),COLUMN())</f>
        <v>0.69531299999999996</v>
      </c>
      <c r="O364" s="24">
        <f>INDEX('Paste Calib Data'!$1:$1048576,MATCH($A$345,'Paste Calib Data'!$A:$A,0)+(ROW()-ROW($A$345)),COLUMN())</f>
        <v>0.69531299999999996</v>
      </c>
      <c r="P364" s="24">
        <f>INDEX('Paste Calib Data'!$1:$1048576,MATCH($A$345,'Paste Calib Data'!$A:$A,0)+(ROW()-ROW($A$345)),COLUMN())</f>
        <v>0.69531299999999996</v>
      </c>
      <c r="Q364" s="25">
        <f>INDEX('Paste Calib Data'!$1:$1048576,MATCH($A$345,'Paste Calib Data'!$A:$A,0)+(ROW()-ROW($A$345)),COLUMN())</f>
        <v>0.69531299999999996</v>
      </c>
      <c r="R364" s="37">
        <f t="shared" si="115"/>
        <v>0.69531299999999996</v>
      </c>
    </row>
    <row r="365" spans="1:18" x14ac:dyDescent="0.25">
      <c r="A365" s="7">
        <f>INDEX('Paste Calib Data'!$1:$1048576,MATCH($A$345,'Paste Calib Data'!$A:$A,0)+(ROW()-ROW($A$345)),COLUMN())</f>
        <v>3100</v>
      </c>
      <c r="B365" s="24">
        <f>INDEX('Paste Calib Data'!$1:$1048576,MATCH($A$345,'Paste Calib Data'!$A:$A,0)+(ROW()-ROW($A$345)),COLUMN())</f>
        <v>2</v>
      </c>
      <c r="C365" s="24">
        <f>INDEX('Paste Calib Data'!$1:$1048576,MATCH($A$345,'Paste Calib Data'!$A:$A,0)+(ROW()-ROW($A$345)),COLUMN())</f>
        <v>2</v>
      </c>
      <c r="D365" s="24">
        <f>INDEX('Paste Calib Data'!$1:$1048576,MATCH($A$345,'Paste Calib Data'!$A:$A,0)+(ROW()-ROW($A$345)),COLUMN())</f>
        <v>2</v>
      </c>
      <c r="E365" s="24">
        <f>INDEX('Paste Calib Data'!$1:$1048576,MATCH($A$345,'Paste Calib Data'!$A:$A,0)+(ROW()-ROW($A$345)),COLUMN())</f>
        <v>2</v>
      </c>
      <c r="F365" s="24">
        <f>INDEX('Paste Calib Data'!$1:$1048576,MATCH($A$345,'Paste Calib Data'!$A:$A,0)+(ROW()-ROW($A$345)),COLUMN())</f>
        <v>2</v>
      </c>
      <c r="G365" s="24">
        <f>INDEX('Paste Calib Data'!$1:$1048576,MATCH($A$345,'Paste Calib Data'!$A:$A,0)+(ROW()-ROW($A$345)),COLUMN())</f>
        <v>2</v>
      </c>
      <c r="H365" s="24">
        <f>INDEX('Paste Calib Data'!$1:$1048576,MATCH($A$345,'Paste Calib Data'!$A:$A,0)+(ROW()-ROW($A$345)),COLUMN())</f>
        <v>1</v>
      </c>
      <c r="I365" s="24">
        <f>INDEX('Paste Calib Data'!$1:$1048576,MATCH($A$345,'Paste Calib Data'!$A:$A,0)+(ROW()-ROW($A$345)),COLUMN())</f>
        <v>0.640625</v>
      </c>
      <c r="J365" s="24">
        <f>INDEX('Paste Calib Data'!$1:$1048576,MATCH($A$345,'Paste Calib Data'!$A:$A,0)+(ROW()-ROW($A$345)),COLUMN())</f>
        <v>0.671875</v>
      </c>
      <c r="K365" s="24">
        <f>INDEX('Paste Calib Data'!$1:$1048576,MATCH($A$345,'Paste Calib Data'!$A:$A,0)+(ROW()-ROW($A$345)),COLUMN())</f>
        <v>0.69531299999999996</v>
      </c>
      <c r="L365" s="24">
        <f>INDEX('Paste Calib Data'!$1:$1048576,MATCH($A$345,'Paste Calib Data'!$A:$A,0)+(ROW()-ROW($A$345)),COLUMN())</f>
        <v>0.69531299999999996</v>
      </c>
      <c r="M365" s="24">
        <f>INDEX('Paste Calib Data'!$1:$1048576,MATCH($A$345,'Paste Calib Data'!$A:$A,0)+(ROW()-ROW($A$345)),COLUMN())</f>
        <v>0.66406299999999996</v>
      </c>
      <c r="N365" s="24">
        <f>INDEX('Paste Calib Data'!$1:$1048576,MATCH($A$345,'Paste Calib Data'!$A:$A,0)+(ROW()-ROW($A$345)),COLUMN())</f>
        <v>0.66406299999999996</v>
      </c>
      <c r="O365" s="24">
        <f>INDEX('Paste Calib Data'!$1:$1048576,MATCH($A$345,'Paste Calib Data'!$A:$A,0)+(ROW()-ROW($A$345)),COLUMN())</f>
        <v>0.66406299999999996</v>
      </c>
      <c r="P365" s="24">
        <f>INDEX('Paste Calib Data'!$1:$1048576,MATCH($A$345,'Paste Calib Data'!$A:$A,0)+(ROW()-ROW($A$345)),COLUMN())</f>
        <v>0.66406299999999996</v>
      </c>
      <c r="Q365" s="25">
        <f>INDEX('Paste Calib Data'!$1:$1048576,MATCH($A$345,'Paste Calib Data'!$A:$A,0)+(ROW()-ROW($A$345)),COLUMN())</f>
        <v>0.66406299999999996</v>
      </c>
      <c r="R365" s="37">
        <f t="shared" si="115"/>
        <v>0.66406299999999996</v>
      </c>
    </row>
    <row r="366" spans="1:18" x14ac:dyDescent="0.25">
      <c r="A366" s="12">
        <f>INDEX('Paste Calib Data'!$1:$1048576,MATCH($A$345,'Paste Calib Data'!$A:$A,0)+(ROW()-ROW($A$345)),COLUMN())</f>
        <v>3200</v>
      </c>
      <c r="B366" s="26">
        <f>INDEX('Paste Calib Data'!$1:$1048576,MATCH($A$345,'Paste Calib Data'!$A:$A,0)+(ROW()-ROW($A$345)),COLUMN())</f>
        <v>2</v>
      </c>
      <c r="C366" s="26">
        <f>INDEX('Paste Calib Data'!$1:$1048576,MATCH($A$345,'Paste Calib Data'!$A:$A,0)+(ROW()-ROW($A$345)),COLUMN())</f>
        <v>2</v>
      </c>
      <c r="D366" s="26">
        <f>INDEX('Paste Calib Data'!$1:$1048576,MATCH($A$345,'Paste Calib Data'!$A:$A,0)+(ROW()-ROW($A$345)),COLUMN())</f>
        <v>2</v>
      </c>
      <c r="E366" s="26">
        <f>INDEX('Paste Calib Data'!$1:$1048576,MATCH($A$345,'Paste Calib Data'!$A:$A,0)+(ROW()-ROW($A$345)),COLUMN())</f>
        <v>2</v>
      </c>
      <c r="F366" s="26">
        <f>INDEX('Paste Calib Data'!$1:$1048576,MATCH($A$345,'Paste Calib Data'!$A:$A,0)+(ROW()-ROW($A$345)),COLUMN())</f>
        <v>2</v>
      </c>
      <c r="G366" s="26">
        <f>INDEX('Paste Calib Data'!$1:$1048576,MATCH($A$345,'Paste Calib Data'!$A:$A,0)+(ROW()-ROW($A$345)),COLUMN())</f>
        <v>2</v>
      </c>
      <c r="H366" s="26">
        <f>INDEX('Paste Calib Data'!$1:$1048576,MATCH($A$345,'Paste Calib Data'!$A:$A,0)+(ROW()-ROW($A$345)),COLUMN())</f>
        <v>1</v>
      </c>
      <c r="I366" s="26">
        <f>INDEX('Paste Calib Data'!$1:$1048576,MATCH($A$345,'Paste Calib Data'!$A:$A,0)+(ROW()-ROW($A$345)),COLUMN())</f>
        <v>0.65625</v>
      </c>
      <c r="J366" s="26">
        <f>INDEX('Paste Calib Data'!$1:$1048576,MATCH($A$345,'Paste Calib Data'!$A:$A,0)+(ROW()-ROW($A$345)),COLUMN())</f>
        <v>0.66406299999999996</v>
      </c>
      <c r="K366" s="26">
        <f>INDEX('Paste Calib Data'!$1:$1048576,MATCH($A$345,'Paste Calib Data'!$A:$A,0)+(ROW()-ROW($A$345)),COLUMN())</f>
        <v>0.67968799999999996</v>
      </c>
      <c r="L366" s="26">
        <f>INDEX('Paste Calib Data'!$1:$1048576,MATCH($A$345,'Paste Calib Data'!$A:$A,0)+(ROW()-ROW($A$345)),COLUMN())</f>
        <v>0.671875</v>
      </c>
      <c r="M366" s="26">
        <f>INDEX('Paste Calib Data'!$1:$1048576,MATCH($A$345,'Paste Calib Data'!$A:$A,0)+(ROW()-ROW($A$345)),COLUMN())</f>
        <v>0.65625</v>
      </c>
      <c r="N366" s="26">
        <f>INDEX('Paste Calib Data'!$1:$1048576,MATCH($A$345,'Paste Calib Data'!$A:$A,0)+(ROW()-ROW($A$345)),COLUMN())</f>
        <v>0.65625</v>
      </c>
      <c r="O366" s="26">
        <f>INDEX('Paste Calib Data'!$1:$1048576,MATCH($A$345,'Paste Calib Data'!$A:$A,0)+(ROW()-ROW($A$345)),COLUMN())</f>
        <v>0.65625</v>
      </c>
      <c r="P366" s="26">
        <f>INDEX('Paste Calib Data'!$1:$1048576,MATCH($A$345,'Paste Calib Data'!$A:$A,0)+(ROW()-ROW($A$345)),COLUMN())</f>
        <v>0.65625</v>
      </c>
      <c r="Q366" s="27">
        <f>INDEX('Paste Calib Data'!$1:$1048576,MATCH($A$345,'Paste Calib Data'!$A:$A,0)+(ROW()-ROW($A$345)),COLUMN())</f>
        <v>0.65625</v>
      </c>
      <c r="R366" s="37">
        <f t="shared" si="115"/>
        <v>0.65625</v>
      </c>
    </row>
    <row r="367" spans="1:18" x14ac:dyDescent="0.25">
      <c r="A367" s="20">
        <f>A366+1</f>
        <v>3201</v>
      </c>
      <c r="B367" s="37">
        <f>B366</f>
        <v>2</v>
      </c>
      <c r="C367" s="37">
        <f t="shared" ref="C367:R367" si="116">C366</f>
        <v>2</v>
      </c>
      <c r="D367" s="37">
        <f t="shared" si="116"/>
        <v>2</v>
      </c>
      <c r="E367" s="37">
        <f t="shared" si="116"/>
        <v>2</v>
      </c>
      <c r="F367" s="37">
        <f t="shared" si="116"/>
        <v>2</v>
      </c>
      <c r="G367" s="37">
        <f t="shared" si="116"/>
        <v>2</v>
      </c>
      <c r="H367" s="37">
        <f t="shared" si="116"/>
        <v>1</v>
      </c>
      <c r="I367" s="37">
        <f t="shared" si="116"/>
        <v>0.65625</v>
      </c>
      <c r="J367" s="37">
        <f t="shared" si="116"/>
        <v>0.66406299999999996</v>
      </c>
      <c r="K367" s="37">
        <f t="shared" si="116"/>
        <v>0.67968799999999996</v>
      </c>
      <c r="L367" s="37">
        <f t="shared" si="116"/>
        <v>0.671875</v>
      </c>
      <c r="M367" s="37">
        <f t="shared" si="116"/>
        <v>0.65625</v>
      </c>
      <c r="N367" s="37">
        <f t="shared" si="116"/>
        <v>0.65625</v>
      </c>
      <c r="O367" s="37">
        <f t="shared" si="116"/>
        <v>0.65625</v>
      </c>
      <c r="P367" s="37">
        <f t="shared" si="116"/>
        <v>0.65625</v>
      </c>
      <c r="Q367" s="37">
        <f t="shared" si="116"/>
        <v>0.65625</v>
      </c>
      <c r="R367" s="37">
        <f t="shared" si="116"/>
        <v>0.65625</v>
      </c>
    </row>
    <row r="368" spans="1:18" x14ac:dyDescent="0.25">
      <c r="A368" s="33"/>
    </row>
    <row r="369" spans="1:13" x14ac:dyDescent="0.25">
      <c r="A369" s="6" t="s">
        <v>303</v>
      </c>
      <c r="B369" s="38">
        <f>INDEX('Paste Calib Data'!$1:$1048576,MATCH($A$369,'Paste Calib Data'!$A:$A,0)+(ROW()-ROW($A$369)),COLUMN())</f>
        <v>40</v>
      </c>
      <c r="C369" s="39" t="str">
        <f>INDEX('Paste Calib Data'!$1:$1048576,MATCH($A$369,'Paste Calib Data'!$A:$A,0)+(ROW()-ROW($A$369)),COLUMN())</f>
        <v>Degrees</v>
      </c>
      <c r="D369" s="40" t="str">
        <f>INDEX('Paste Calib Data'!$1:$1048576,MATCH($A$369,'Paste Calib Data'!$A:$A,0)+(ROW()-ROW($A$369)),COLUMN())</f>
        <v>Injection Latest Shutoff</v>
      </c>
    </row>
    <row r="370" spans="1:13" x14ac:dyDescent="0.25">
      <c r="A370" s="41" t="s">
        <v>306</v>
      </c>
      <c r="B370" s="15">
        <f>INDEX('Paste Calib Data'!$1:$1048576,MATCH($A$370,'Paste Calib Data'!$A:$A,0)+(ROW()-ROW($A$370)),COLUMN())</f>
        <v>-40.039062999999999</v>
      </c>
      <c r="C370" s="8" t="str">
        <f>INDEX('Paste Calib Data'!$1:$1048576,MATCH($A$370,'Paste Calib Data'!$A:$A,0)+(ROW()-ROW($A$370)),COLUMN())</f>
        <v>Degrees</v>
      </c>
      <c r="D370" s="9" t="str">
        <f>INDEX('Paste Calib Data'!$1:$1048576,MATCH($A$370,'Paste Calib Data'!$A:$A,0)+(ROW()-ROW($A$370)),COLUMN())</f>
        <v>Injection Earliest Shutoff</v>
      </c>
    </row>
    <row r="371" spans="1:13" x14ac:dyDescent="0.25">
      <c r="A371" s="41" t="s">
        <v>308</v>
      </c>
      <c r="B371" s="31">
        <f>INDEX('Paste Calib Data'!$1:$1048576,MATCH($A$371,'Paste Calib Data'!$A:$A,0)+(ROW()-ROW($A$371)),COLUMN())</f>
        <v>250</v>
      </c>
      <c r="C371" s="8" t="str">
        <f>INDEX('Paste Calib Data'!$1:$1048576,MATCH($A$371,'Paste Calib Data'!$A:$A,0)+(ROW()-ROW($A$371)),COLUMN())</f>
        <v>Microseconds</v>
      </c>
      <c r="D371" s="9" t="str">
        <f>INDEX('Paste Calib Data'!$1:$1048576,MATCH($A$371,'Paste Calib Data'!$A:$A,0)+(ROW()-ROW($A$371)),COLUMN())</f>
        <v>Minimum Time, Pilot to Main</v>
      </c>
    </row>
    <row r="372" spans="1:13" x14ac:dyDescent="0.25">
      <c r="A372" s="42" t="s">
        <v>311</v>
      </c>
      <c r="B372" s="43">
        <f>INDEX('Paste Calib Data'!$1:$1048576,MATCH($A$372,'Paste Calib Data'!$A:$A,0)+(ROW()-ROW($A$372)),COLUMN())</f>
        <v>600</v>
      </c>
      <c r="C372" s="44" t="str">
        <f>INDEX('Paste Calib Data'!$1:$1048576,MATCH($A$372,'Paste Calib Data'!$A:$A,0)+(ROW()-ROW($A$372)),COLUMN())</f>
        <v>Microseconds</v>
      </c>
      <c r="D372" s="45" t="str">
        <f>INDEX('Paste Calib Data'!$1:$1048576,MATCH($A$372,'Paste Calib Data'!$A:$A,0)+(ROW()-ROW($A$372)),COLUMN())</f>
        <v>Minimum Time, Main to Post</v>
      </c>
    </row>
    <row r="374" spans="1:13" x14ac:dyDescent="0.25">
      <c r="A374" s="6" t="s">
        <v>242</v>
      </c>
      <c r="B374" s="71" t="str">
        <f>INDEX('Paste Calib Data'!$1:$1048576,MATCH($A$374,'Paste Calib Data'!$A:$A,0)+(ROW()-ROW($A$374)),COLUMN())</f>
        <v>Timing, Coolant Temp Adjust</v>
      </c>
      <c r="C374" s="71"/>
      <c r="D374" s="71"/>
      <c r="E374" s="71"/>
      <c r="F374" s="71"/>
      <c r="G374" s="71"/>
      <c r="H374" s="71"/>
      <c r="I374" s="71"/>
      <c r="J374" s="71"/>
      <c r="K374" s="71"/>
      <c r="L374" s="72"/>
    </row>
    <row r="375" spans="1:13" x14ac:dyDescent="0.25">
      <c r="A375" s="7"/>
      <c r="B375" s="8" t="str">
        <f>INDEX('Paste Calib Data'!$1:$1048576,MATCH($A$374,'Paste Calib Data'!$A:$A,0)+(ROW()-ROW($A$374)),COLUMN())</f>
        <v>mm3</v>
      </c>
      <c r="C375" s="8"/>
      <c r="D375" s="8"/>
      <c r="E375" s="8"/>
      <c r="F375" s="8"/>
      <c r="G375" s="8"/>
      <c r="H375" s="8"/>
      <c r="I375" s="8"/>
      <c r="J375" s="8"/>
      <c r="K375" s="8"/>
      <c r="L375" s="9"/>
    </row>
    <row r="376" spans="1:13" x14ac:dyDescent="0.25">
      <c r="A376" s="7" t="str">
        <f>INDEX('Paste Calib Data'!$1:$1048576,MATCH($A$374,'Paste Calib Data'!$A:$A,0)+(ROW()-ROW($A$374)),COLUMN())</f>
        <v>RPM</v>
      </c>
      <c r="B376" s="8">
        <f>INDEX('Paste Calib Data'!$1:$1048576,MATCH($A$374,'Paste Calib Data'!$A:$A,0)+(ROW()-ROW($A$374)),COLUMN())</f>
        <v>0</v>
      </c>
      <c r="C376" s="8">
        <f>INDEX('Paste Calib Data'!$1:$1048576,MATCH($A$374,'Paste Calib Data'!$A:$A,0)+(ROW()-ROW($A$374)),COLUMN())</f>
        <v>11</v>
      </c>
      <c r="D376" s="8">
        <f>INDEX('Paste Calib Data'!$1:$1048576,MATCH($A$374,'Paste Calib Data'!$A:$A,0)+(ROW()-ROW($A$374)),COLUMN())</f>
        <v>22</v>
      </c>
      <c r="E376" s="8">
        <f>INDEX('Paste Calib Data'!$1:$1048576,MATCH($A$374,'Paste Calib Data'!$A:$A,0)+(ROW()-ROW($A$374)),COLUMN())</f>
        <v>32</v>
      </c>
      <c r="F376" s="8">
        <f>INDEX('Paste Calib Data'!$1:$1048576,MATCH($A$374,'Paste Calib Data'!$A:$A,0)+(ROW()-ROW($A$374)),COLUMN())</f>
        <v>43</v>
      </c>
      <c r="G376" s="8">
        <f>INDEX('Paste Calib Data'!$1:$1048576,MATCH($A$374,'Paste Calib Data'!$A:$A,0)+(ROW()-ROW($A$374)),COLUMN())</f>
        <v>54</v>
      </c>
      <c r="H376" s="8">
        <f>INDEX('Paste Calib Data'!$1:$1048576,MATCH($A$374,'Paste Calib Data'!$A:$A,0)+(ROW()-ROW($A$374)),COLUMN())</f>
        <v>65</v>
      </c>
      <c r="I376" s="8">
        <f>INDEX('Paste Calib Data'!$1:$1048576,MATCH($A$374,'Paste Calib Data'!$A:$A,0)+(ROW()-ROW($A$374)),COLUMN())</f>
        <v>76</v>
      </c>
      <c r="J376" s="8">
        <f>INDEX('Paste Calib Data'!$1:$1048576,MATCH($A$374,'Paste Calib Data'!$A:$A,0)+(ROW()-ROW($A$374)),COLUMN())</f>
        <v>83</v>
      </c>
      <c r="K376" s="8">
        <f>INDEX('Paste Calib Data'!$1:$1048576,MATCH($A$374,'Paste Calib Data'!$A:$A,0)+(ROW()-ROW($A$374)),COLUMN())</f>
        <v>95</v>
      </c>
      <c r="L376" s="9">
        <f>INDEX('Paste Calib Data'!$1:$1048576,MATCH($A$374,'Paste Calib Data'!$A:$A,0)+(ROW()-ROW($A$374)),COLUMN())</f>
        <v>115</v>
      </c>
      <c r="M376" s="20">
        <f>L376+1</f>
        <v>116</v>
      </c>
    </row>
    <row r="377" spans="1:13" x14ac:dyDescent="0.25">
      <c r="A377" s="7">
        <f>INDEX('Paste Calib Data'!$1:$1048576,MATCH($A$374,'Paste Calib Data'!$A:$A,0)+(ROW()-ROW($A$374)),COLUMN())</f>
        <v>650</v>
      </c>
      <c r="B377" s="10">
        <f>INDEX('Paste Calib Data'!$1:$1048576,MATCH($A$374,'Paste Calib Data'!$A:$A,0)+(ROW()-ROW($A$374)),COLUMN())</f>
        <v>4.9609379999999996</v>
      </c>
      <c r="C377" s="10">
        <f>INDEX('Paste Calib Data'!$1:$1048576,MATCH($A$374,'Paste Calib Data'!$A:$A,0)+(ROW()-ROW($A$374)),COLUMN())</f>
        <v>4.9609379999999996</v>
      </c>
      <c r="D377" s="10">
        <f>INDEX('Paste Calib Data'!$1:$1048576,MATCH($A$374,'Paste Calib Data'!$A:$A,0)+(ROW()-ROW($A$374)),COLUMN())</f>
        <v>4.9609379999999996</v>
      </c>
      <c r="E377" s="10">
        <f>INDEX('Paste Calib Data'!$1:$1048576,MATCH($A$374,'Paste Calib Data'!$A:$A,0)+(ROW()-ROW($A$374)),COLUMN())</f>
        <v>4.9609379999999996</v>
      </c>
      <c r="F377" s="10">
        <f>INDEX('Paste Calib Data'!$1:$1048576,MATCH($A$374,'Paste Calib Data'!$A:$A,0)+(ROW()-ROW($A$374)),COLUMN())</f>
        <v>4.9609379999999996</v>
      </c>
      <c r="G377" s="10">
        <f>INDEX('Paste Calib Data'!$1:$1048576,MATCH($A$374,'Paste Calib Data'!$A:$A,0)+(ROW()-ROW($A$374)),COLUMN())</f>
        <v>2.96875</v>
      </c>
      <c r="H377" s="10">
        <f>INDEX('Paste Calib Data'!$1:$1048576,MATCH($A$374,'Paste Calib Data'!$A:$A,0)+(ROW()-ROW($A$374)),COLUMN())</f>
        <v>1.4453130000000001</v>
      </c>
      <c r="I377" s="10">
        <f>INDEX('Paste Calib Data'!$1:$1048576,MATCH($A$374,'Paste Calib Data'!$A:$A,0)+(ROW()-ROW($A$374)),COLUMN())</f>
        <v>3.9063000000000001E-2</v>
      </c>
      <c r="J377" s="10">
        <f>INDEX('Paste Calib Data'!$1:$1048576,MATCH($A$374,'Paste Calib Data'!$A:$A,0)+(ROW()-ROW($A$374)),COLUMN())</f>
        <v>3.9063000000000001E-2</v>
      </c>
      <c r="K377" s="10">
        <f>INDEX('Paste Calib Data'!$1:$1048576,MATCH($A$374,'Paste Calib Data'!$A:$A,0)+(ROW()-ROW($A$374)),COLUMN())</f>
        <v>3.9063000000000001E-2</v>
      </c>
      <c r="L377" s="11">
        <f>INDEX('Paste Calib Data'!$1:$1048576,MATCH($A$374,'Paste Calib Data'!$A:$A,0)+(ROW()-ROW($A$374)),COLUMN())</f>
        <v>3.9063000000000001E-2</v>
      </c>
      <c r="M377" s="37">
        <f>L377</f>
        <v>3.9063000000000001E-2</v>
      </c>
    </row>
    <row r="378" spans="1:13" x14ac:dyDescent="0.25">
      <c r="A378" s="7">
        <f>INDEX('Paste Calib Data'!$1:$1048576,MATCH($A$374,'Paste Calib Data'!$A:$A,0)+(ROW()-ROW($A$374)),COLUMN())</f>
        <v>1000</v>
      </c>
      <c r="B378" s="10">
        <f>INDEX('Paste Calib Data'!$1:$1048576,MATCH($A$374,'Paste Calib Data'!$A:$A,0)+(ROW()-ROW($A$374)),COLUMN())</f>
        <v>4.9609379999999996</v>
      </c>
      <c r="C378" s="10">
        <f>INDEX('Paste Calib Data'!$1:$1048576,MATCH($A$374,'Paste Calib Data'!$A:$A,0)+(ROW()-ROW($A$374)),COLUMN())</f>
        <v>4.9609379999999996</v>
      </c>
      <c r="D378" s="10">
        <f>INDEX('Paste Calib Data'!$1:$1048576,MATCH($A$374,'Paste Calib Data'!$A:$A,0)+(ROW()-ROW($A$374)),COLUMN())</f>
        <v>4.9609379999999996</v>
      </c>
      <c r="E378" s="10">
        <f>INDEX('Paste Calib Data'!$1:$1048576,MATCH($A$374,'Paste Calib Data'!$A:$A,0)+(ROW()-ROW($A$374)),COLUMN())</f>
        <v>4.9609379999999996</v>
      </c>
      <c r="F378" s="10">
        <f>INDEX('Paste Calib Data'!$1:$1048576,MATCH($A$374,'Paste Calib Data'!$A:$A,0)+(ROW()-ROW($A$374)),COLUMN())</f>
        <v>4.9609379999999996</v>
      </c>
      <c r="G378" s="10">
        <f>INDEX('Paste Calib Data'!$1:$1048576,MATCH($A$374,'Paste Calib Data'!$A:$A,0)+(ROW()-ROW($A$374)),COLUMN())</f>
        <v>2.96875</v>
      </c>
      <c r="H378" s="10">
        <f>INDEX('Paste Calib Data'!$1:$1048576,MATCH($A$374,'Paste Calib Data'!$A:$A,0)+(ROW()-ROW($A$374)),COLUMN())</f>
        <v>1.4453130000000001</v>
      </c>
      <c r="I378" s="10">
        <f>INDEX('Paste Calib Data'!$1:$1048576,MATCH($A$374,'Paste Calib Data'!$A:$A,0)+(ROW()-ROW($A$374)),COLUMN())</f>
        <v>3.9063000000000001E-2</v>
      </c>
      <c r="J378" s="10">
        <f>INDEX('Paste Calib Data'!$1:$1048576,MATCH($A$374,'Paste Calib Data'!$A:$A,0)+(ROW()-ROW($A$374)),COLUMN())</f>
        <v>3.9063000000000001E-2</v>
      </c>
      <c r="K378" s="10">
        <f>INDEX('Paste Calib Data'!$1:$1048576,MATCH($A$374,'Paste Calib Data'!$A:$A,0)+(ROW()-ROW($A$374)),COLUMN())</f>
        <v>3.9063000000000001E-2</v>
      </c>
      <c r="L378" s="11">
        <f>INDEX('Paste Calib Data'!$1:$1048576,MATCH($A$374,'Paste Calib Data'!$A:$A,0)+(ROW()-ROW($A$374)),COLUMN())</f>
        <v>3.9063000000000001E-2</v>
      </c>
      <c r="M378" s="37">
        <f t="shared" ref="M378:M389" si="117">L378</f>
        <v>3.9063000000000001E-2</v>
      </c>
    </row>
    <row r="379" spans="1:13" x14ac:dyDescent="0.25">
      <c r="A379" s="7">
        <f>INDEX('Paste Calib Data'!$1:$1048576,MATCH($A$374,'Paste Calib Data'!$A:$A,0)+(ROW()-ROW($A$374)),COLUMN())</f>
        <v>1200</v>
      </c>
      <c r="B379" s="10">
        <f>INDEX('Paste Calib Data'!$1:$1048576,MATCH($A$374,'Paste Calib Data'!$A:$A,0)+(ROW()-ROW($A$374)),COLUMN())</f>
        <v>4.9609379999999996</v>
      </c>
      <c r="C379" s="10">
        <f>INDEX('Paste Calib Data'!$1:$1048576,MATCH($A$374,'Paste Calib Data'!$A:$A,0)+(ROW()-ROW($A$374)),COLUMN())</f>
        <v>4.9609379999999996</v>
      </c>
      <c r="D379" s="10">
        <f>INDEX('Paste Calib Data'!$1:$1048576,MATCH($A$374,'Paste Calib Data'!$A:$A,0)+(ROW()-ROW($A$374)),COLUMN())</f>
        <v>4.9609379999999996</v>
      </c>
      <c r="E379" s="10">
        <f>INDEX('Paste Calib Data'!$1:$1048576,MATCH($A$374,'Paste Calib Data'!$A:$A,0)+(ROW()-ROW($A$374)),COLUMN())</f>
        <v>4.9609379999999996</v>
      </c>
      <c r="F379" s="10">
        <f>INDEX('Paste Calib Data'!$1:$1048576,MATCH($A$374,'Paste Calib Data'!$A:$A,0)+(ROW()-ROW($A$374)),COLUMN())</f>
        <v>4.9609379999999996</v>
      </c>
      <c r="G379" s="10">
        <f>INDEX('Paste Calib Data'!$1:$1048576,MATCH($A$374,'Paste Calib Data'!$A:$A,0)+(ROW()-ROW($A$374)),COLUMN())</f>
        <v>2.96875</v>
      </c>
      <c r="H379" s="10">
        <f>INDEX('Paste Calib Data'!$1:$1048576,MATCH($A$374,'Paste Calib Data'!$A:$A,0)+(ROW()-ROW($A$374)),COLUMN())</f>
        <v>1.4453130000000001</v>
      </c>
      <c r="I379" s="10">
        <f>INDEX('Paste Calib Data'!$1:$1048576,MATCH($A$374,'Paste Calib Data'!$A:$A,0)+(ROW()-ROW($A$374)),COLUMN())</f>
        <v>3.9063000000000001E-2</v>
      </c>
      <c r="J379" s="10">
        <f>INDEX('Paste Calib Data'!$1:$1048576,MATCH($A$374,'Paste Calib Data'!$A:$A,0)+(ROW()-ROW($A$374)),COLUMN())</f>
        <v>3.9063000000000001E-2</v>
      </c>
      <c r="K379" s="10">
        <f>INDEX('Paste Calib Data'!$1:$1048576,MATCH($A$374,'Paste Calib Data'!$A:$A,0)+(ROW()-ROW($A$374)),COLUMN())</f>
        <v>3.9063000000000001E-2</v>
      </c>
      <c r="L379" s="11">
        <f>INDEX('Paste Calib Data'!$1:$1048576,MATCH($A$374,'Paste Calib Data'!$A:$A,0)+(ROW()-ROW($A$374)),COLUMN())</f>
        <v>3.9063000000000001E-2</v>
      </c>
      <c r="M379" s="37">
        <f t="shared" si="117"/>
        <v>3.9063000000000001E-2</v>
      </c>
    </row>
    <row r="380" spans="1:13" x14ac:dyDescent="0.25">
      <c r="A380" s="7">
        <f>INDEX('Paste Calib Data'!$1:$1048576,MATCH($A$374,'Paste Calib Data'!$A:$A,0)+(ROW()-ROW($A$374)),COLUMN())</f>
        <v>1400</v>
      </c>
      <c r="B380" s="10">
        <f>INDEX('Paste Calib Data'!$1:$1048576,MATCH($A$374,'Paste Calib Data'!$A:$A,0)+(ROW()-ROW($A$374)),COLUMN())</f>
        <v>4.9609379999999996</v>
      </c>
      <c r="C380" s="10">
        <f>INDEX('Paste Calib Data'!$1:$1048576,MATCH($A$374,'Paste Calib Data'!$A:$A,0)+(ROW()-ROW($A$374)),COLUMN())</f>
        <v>4.9609379999999996</v>
      </c>
      <c r="D380" s="10">
        <f>INDEX('Paste Calib Data'!$1:$1048576,MATCH($A$374,'Paste Calib Data'!$A:$A,0)+(ROW()-ROW($A$374)),COLUMN())</f>
        <v>4.9609379999999996</v>
      </c>
      <c r="E380" s="10">
        <f>INDEX('Paste Calib Data'!$1:$1048576,MATCH($A$374,'Paste Calib Data'!$A:$A,0)+(ROW()-ROW($A$374)),COLUMN())</f>
        <v>4.9609379999999996</v>
      </c>
      <c r="F380" s="10">
        <f>INDEX('Paste Calib Data'!$1:$1048576,MATCH($A$374,'Paste Calib Data'!$A:$A,0)+(ROW()-ROW($A$374)),COLUMN())</f>
        <v>4.9609379999999996</v>
      </c>
      <c r="G380" s="10">
        <f>INDEX('Paste Calib Data'!$1:$1048576,MATCH($A$374,'Paste Calib Data'!$A:$A,0)+(ROW()-ROW($A$374)),COLUMN())</f>
        <v>4.0234379999999996</v>
      </c>
      <c r="H380" s="10">
        <f>INDEX('Paste Calib Data'!$1:$1048576,MATCH($A$374,'Paste Calib Data'!$A:$A,0)+(ROW()-ROW($A$374)),COLUMN())</f>
        <v>2.03125</v>
      </c>
      <c r="I380" s="10">
        <f>INDEX('Paste Calib Data'!$1:$1048576,MATCH($A$374,'Paste Calib Data'!$A:$A,0)+(ROW()-ROW($A$374)),COLUMN())</f>
        <v>2.03125</v>
      </c>
      <c r="J380" s="10">
        <f>INDEX('Paste Calib Data'!$1:$1048576,MATCH($A$374,'Paste Calib Data'!$A:$A,0)+(ROW()-ROW($A$374)),COLUMN())</f>
        <v>0.97656299999999996</v>
      </c>
      <c r="K380" s="10">
        <f>INDEX('Paste Calib Data'!$1:$1048576,MATCH($A$374,'Paste Calib Data'!$A:$A,0)+(ROW()-ROW($A$374)),COLUMN())</f>
        <v>0.97656299999999996</v>
      </c>
      <c r="L380" s="11">
        <f>INDEX('Paste Calib Data'!$1:$1048576,MATCH($A$374,'Paste Calib Data'!$A:$A,0)+(ROW()-ROW($A$374)),COLUMN())</f>
        <v>3.9063000000000001E-2</v>
      </c>
      <c r="M380" s="37">
        <f t="shared" si="117"/>
        <v>3.9063000000000001E-2</v>
      </c>
    </row>
    <row r="381" spans="1:13" x14ac:dyDescent="0.25">
      <c r="A381" s="7">
        <f>INDEX('Paste Calib Data'!$1:$1048576,MATCH($A$374,'Paste Calib Data'!$A:$A,0)+(ROW()-ROW($A$374)),COLUMN())</f>
        <v>1600</v>
      </c>
      <c r="B381" s="10">
        <f>INDEX('Paste Calib Data'!$1:$1048576,MATCH($A$374,'Paste Calib Data'!$A:$A,0)+(ROW()-ROW($A$374)),COLUMN())</f>
        <v>4.9609379999999996</v>
      </c>
      <c r="C381" s="10">
        <f>INDEX('Paste Calib Data'!$1:$1048576,MATCH($A$374,'Paste Calib Data'!$A:$A,0)+(ROW()-ROW($A$374)),COLUMN())</f>
        <v>4.9609379999999996</v>
      </c>
      <c r="D381" s="10">
        <f>INDEX('Paste Calib Data'!$1:$1048576,MATCH($A$374,'Paste Calib Data'!$A:$A,0)+(ROW()-ROW($A$374)),COLUMN())</f>
        <v>4.9609379999999996</v>
      </c>
      <c r="E381" s="10">
        <f>INDEX('Paste Calib Data'!$1:$1048576,MATCH($A$374,'Paste Calib Data'!$A:$A,0)+(ROW()-ROW($A$374)),COLUMN())</f>
        <v>4.9609379999999996</v>
      </c>
      <c r="F381" s="10">
        <f>INDEX('Paste Calib Data'!$1:$1048576,MATCH($A$374,'Paste Calib Data'!$A:$A,0)+(ROW()-ROW($A$374)),COLUMN())</f>
        <v>4.0234379999999996</v>
      </c>
      <c r="G381" s="10">
        <f>INDEX('Paste Calib Data'!$1:$1048576,MATCH($A$374,'Paste Calib Data'!$A:$A,0)+(ROW()-ROW($A$374)),COLUMN())</f>
        <v>4.0234379999999996</v>
      </c>
      <c r="H381" s="10">
        <f>INDEX('Paste Calib Data'!$1:$1048576,MATCH($A$374,'Paste Calib Data'!$A:$A,0)+(ROW()-ROW($A$374)),COLUMN())</f>
        <v>2.03125</v>
      </c>
      <c r="I381" s="10">
        <f>INDEX('Paste Calib Data'!$1:$1048576,MATCH($A$374,'Paste Calib Data'!$A:$A,0)+(ROW()-ROW($A$374)),COLUMN())</f>
        <v>2.03125</v>
      </c>
      <c r="J381" s="10">
        <f>INDEX('Paste Calib Data'!$1:$1048576,MATCH($A$374,'Paste Calib Data'!$A:$A,0)+(ROW()-ROW($A$374)),COLUMN())</f>
        <v>0.97656299999999996</v>
      </c>
      <c r="K381" s="10">
        <f>INDEX('Paste Calib Data'!$1:$1048576,MATCH($A$374,'Paste Calib Data'!$A:$A,0)+(ROW()-ROW($A$374)),COLUMN())</f>
        <v>0.97656299999999996</v>
      </c>
      <c r="L381" s="11">
        <f>INDEX('Paste Calib Data'!$1:$1048576,MATCH($A$374,'Paste Calib Data'!$A:$A,0)+(ROW()-ROW($A$374)),COLUMN())</f>
        <v>0.97656299999999996</v>
      </c>
      <c r="M381" s="37">
        <f t="shared" si="117"/>
        <v>0.97656299999999996</v>
      </c>
    </row>
    <row r="382" spans="1:13" x14ac:dyDescent="0.25">
      <c r="A382" s="7">
        <f>INDEX('Paste Calib Data'!$1:$1048576,MATCH($A$374,'Paste Calib Data'!$A:$A,0)+(ROW()-ROW($A$374)),COLUMN())</f>
        <v>1800</v>
      </c>
      <c r="B382" s="10">
        <f>INDEX('Paste Calib Data'!$1:$1048576,MATCH($A$374,'Paste Calib Data'!$A:$A,0)+(ROW()-ROW($A$374)),COLUMN())</f>
        <v>4.9609379999999996</v>
      </c>
      <c r="C382" s="10">
        <f>INDEX('Paste Calib Data'!$1:$1048576,MATCH($A$374,'Paste Calib Data'!$A:$A,0)+(ROW()-ROW($A$374)),COLUMN())</f>
        <v>4.9609379999999996</v>
      </c>
      <c r="D382" s="10">
        <f>INDEX('Paste Calib Data'!$1:$1048576,MATCH($A$374,'Paste Calib Data'!$A:$A,0)+(ROW()-ROW($A$374)),COLUMN())</f>
        <v>4.9609379999999996</v>
      </c>
      <c r="E382" s="10">
        <f>INDEX('Paste Calib Data'!$1:$1048576,MATCH($A$374,'Paste Calib Data'!$A:$A,0)+(ROW()-ROW($A$374)),COLUMN())</f>
        <v>4.9609379999999996</v>
      </c>
      <c r="F382" s="10">
        <f>INDEX('Paste Calib Data'!$1:$1048576,MATCH($A$374,'Paste Calib Data'!$A:$A,0)+(ROW()-ROW($A$374)),COLUMN())</f>
        <v>4.0234379999999996</v>
      </c>
      <c r="G382" s="10">
        <f>INDEX('Paste Calib Data'!$1:$1048576,MATCH($A$374,'Paste Calib Data'!$A:$A,0)+(ROW()-ROW($A$374)),COLUMN())</f>
        <v>4.0234379999999996</v>
      </c>
      <c r="H382" s="10">
        <f>INDEX('Paste Calib Data'!$1:$1048576,MATCH($A$374,'Paste Calib Data'!$A:$A,0)+(ROW()-ROW($A$374)),COLUMN())</f>
        <v>2.03125</v>
      </c>
      <c r="I382" s="10">
        <f>INDEX('Paste Calib Data'!$1:$1048576,MATCH($A$374,'Paste Calib Data'!$A:$A,0)+(ROW()-ROW($A$374)),COLUMN())</f>
        <v>2.03125</v>
      </c>
      <c r="J382" s="10">
        <f>INDEX('Paste Calib Data'!$1:$1048576,MATCH($A$374,'Paste Calib Data'!$A:$A,0)+(ROW()-ROW($A$374)),COLUMN())</f>
        <v>2.03125</v>
      </c>
      <c r="K382" s="10">
        <f>INDEX('Paste Calib Data'!$1:$1048576,MATCH($A$374,'Paste Calib Data'!$A:$A,0)+(ROW()-ROW($A$374)),COLUMN())</f>
        <v>0.97656299999999996</v>
      </c>
      <c r="L382" s="11">
        <f>INDEX('Paste Calib Data'!$1:$1048576,MATCH($A$374,'Paste Calib Data'!$A:$A,0)+(ROW()-ROW($A$374)),COLUMN())</f>
        <v>0.97656299999999996</v>
      </c>
      <c r="M382" s="37">
        <f t="shared" si="117"/>
        <v>0.97656299999999996</v>
      </c>
    </row>
    <row r="383" spans="1:13" x14ac:dyDescent="0.25">
      <c r="A383" s="7">
        <f>INDEX('Paste Calib Data'!$1:$1048576,MATCH($A$374,'Paste Calib Data'!$A:$A,0)+(ROW()-ROW($A$374)),COLUMN())</f>
        <v>2000</v>
      </c>
      <c r="B383" s="10">
        <f>INDEX('Paste Calib Data'!$1:$1048576,MATCH($A$374,'Paste Calib Data'!$A:$A,0)+(ROW()-ROW($A$374)),COLUMN())</f>
        <v>4.9609379999999996</v>
      </c>
      <c r="C383" s="10">
        <f>INDEX('Paste Calib Data'!$1:$1048576,MATCH($A$374,'Paste Calib Data'!$A:$A,0)+(ROW()-ROW($A$374)),COLUMN())</f>
        <v>4.9609379999999996</v>
      </c>
      <c r="D383" s="10">
        <f>INDEX('Paste Calib Data'!$1:$1048576,MATCH($A$374,'Paste Calib Data'!$A:$A,0)+(ROW()-ROW($A$374)),COLUMN())</f>
        <v>4.9609379999999996</v>
      </c>
      <c r="E383" s="10">
        <f>INDEX('Paste Calib Data'!$1:$1048576,MATCH($A$374,'Paste Calib Data'!$A:$A,0)+(ROW()-ROW($A$374)),COLUMN())</f>
        <v>4.9609379999999996</v>
      </c>
      <c r="F383" s="10">
        <f>INDEX('Paste Calib Data'!$1:$1048576,MATCH($A$374,'Paste Calib Data'!$A:$A,0)+(ROW()-ROW($A$374)),COLUMN())</f>
        <v>4.0234379999999996</v>
      </c>
      <c r="G383" s="10">
        <f>INDEX('Paste Calib Data'!$1:$1048576,MATCH($A$374,'Paste Calib Data'!$A:$A,0)+(ROW()-ROW($A$374)),COLUMN())</f>
        <v>4.0234379999999996</v>
      </c>
      <c r="H383" s="10">
        <f>INDEX('Paste Calib Data'!$1:$1048576,MATCH($A$374,'Paste Calib Data'!$A:$A,0)+(ROW()-ROW($A$374)),COLUMN())</f>
        <v>2.03125</v>
      </c>
      <c r="I383" s="10">
        <f>INDEX('Paste Calib Data'!$1:$1048576,MATCH($A$374,'Paste Calib Data'!$A:$A,0)+(ROW()-ROW($A$374)),COLUMN())</f>
        <v>2.03125</v>
      </c>
      <c r="J383" s="10">
        <f>INDEX('Paste Calib Data'!$1:$1048576,MATCH($A$374,'Paste Calib Data'!$A:$A,0)+(ROW()-ROW($A$374)),COLUMN())</f>
        <v>2.03125</v>
      </c>
      <c r="K383" s="10">
        <f>INDEX('Paste Calib Data'!$1:$1048576,MATCH($A$374,'Paste Calib Data'!$A:$A,0)+(ROW()-ROW($A$374)),COLUMN())</f>
        <v>0.97656299999999996</v>
      </c>
      <c r="L383" s="11">
        <f>INDEX('Paste Calib Data'!$1:$1048576,MATCH($A$374,'Paste Calib Data'!$A:$A,0)+(ROW()-ROW($A$374)),COLUMN())</f>
        <v>0.97656299999999996</v>
      </c>
      <c r="M383" s="37">
        <f t="shared" si="117"/>
        <v>0.97656299999999996</v>
      </c>
    </row>
    <row r="384" spans="1:13" x14ac:dyDescent="0.25">
      <c r="A384" s="7">
        <f>INDEX('Paste Calib Data'!$1:$1048576,MATCH($A$374,'Paste Calib Data'!$A:$A,0)+(ROW()-ROW($A$374)),COLUMN())</f>
        <v>2200</v>
      </c>
      <c r="B384" s="10">
        <f>INDEX('Paste Calib Data'!$1:$1048576,MATCH($A$374,'Paste Calib Data'!$A:$A,0)+(ROW()-ROW($A$374)),COLUMN())</f>
        <v>4.9609379999999996</v>
      </c>
      <c r="C384" s="10">
        <f>INDEX('Paste Calib Data'!$1:$1048576,MATCH($A$374,'Paste Calib Data'!$A:$A,0)+(ROW()-ROW($A$374)),COLUMN())</f>
        <v>4.9609379999999996</v>
      </c>
      <c r="D384" s="10">
        <f>INDEX('Paste Calib Data'!$1:$1048576,MATCH($A$374,'Paste Calib Data'!$A:$A,0)+(ROW()-ROW($A$374)),COLUMN())</f>
        <v>4.9609379999999996</v>
      </c>
      <c r="E384" s="10">
        <f>INDEX('Paste Calib Data'!$1:$1048576,MATCH($A$374,'Paste Calib Data'!$A:$A,0)+(ROW()-ROW($A$374)),COLUMN())</f>
        <v>4.9609379999999996</v>
      </c>
      <c r="F384" s="10">
        <f>INDEX('Paste Calib Data'!$1:$1048576,MATCH($A$374,'Paste Calib Data'!$A:$A,0)+(ROW()-ROW($A$374)),COLUMN())</f>
        <v>4.0234379999999996</v>
      </c>
      <c r="G384" s="10">
        <f>INDEX('Paste Calib Data'!$1:$1048576,MATCH($A$374,'Paste Calib Data'!$A:$A,0)+(ROW()-ROW($A$374)),COLUMN())</f>
        <v>4.0234379999999996</v>
      </c>
      <c r="H384" s="10">
        <f>INDEX('Paste Calib Data'!$1:$1048576,MATCH($A$374,'Paste Calib Data'!$A:$A,0)+(ROW()-ROW($A$374)),COLUMN())</f>
        <v>2.96875</v>
      </c>
      <c r="I384" s="10">
        <f>INDEX('Paste Calib Data'!$1:$1048576,MATCH($A$374,'Paste Calib Data'!$A:$A,0)+(ROW()-ROW($A$374)),COLUMN())</f>
        <v>2.03125</v>
      </c>
      <c r="J384" s="10">
        <f>INDEX('Paste Calib Data'!$1:$1048576,MATCH($A$374,'Paste Calib Data'!$A:$A,0)+(ROW()-ROW($A$374)),COLUMN())</f>
        <v>2.03125</v>
      </c>
      <c r="K384" s="10">
        <f>INDEX('Paste Calib Data'!$1:$1048576,MATCH($A$374,'Paste Calib Data'!$A:$A,0)+(ROW()-ROW($A$374)),COLUMN())</f>
        <v>0.97656299999999996</v>
      </c>
      <c r="L384" s="11">
        <f>INDEX('Paste Calib Data'!$1:$1048576,MATCH($A$374,'Paste Calib Data'!$A:$A,0)+(ROW()-ROW($A$374)),COLUMN())</f>
        <v>0.97656299999999996</v>
      </c>
      <c r="M384" s="37">
        <f t="shared" si="117"/>
        <v>0.97656299999999996</v>
      </c>
    </row>
    <row r="385" spans="1:13" x14ac:dyDescent="0.25">
      <c r="A385" s="7">
        <f>INDEX('Paste Calib Data'!$1:$1048576,MATCH($A$374,'Paste Calib Data'!$A:$A,0)+(ROW()-ROW($A$374)),COLUMN())</f>
        <v>2400</v>
      </c>
      <c r="B385" s="10">
        <f>INDEX('Paste Calib Data'!$1:$1048576,MATCH($A$374,'Paste Calib Data'!$A:$A,0)+(ROW()-ROW($A$374)),COLUMN())</f>
        <v>4.9609379999999996</v>
      </c>
      <c r="C385" s="10">
        <f>INDEX('Paste Calib Data'!$1:$1048576,MATCH($A$374,'Paste Calib Data'!$A:$A,0)+(ROW()-ROW($A$374)),COLUMN())</f>
        <v>4.9609379999999996</v>
      </c>
      <c r="D385" s="10">
        <f>INDEX('Paste Calib Data'!$1:$1048576,MATCH($A$374,'Paste Calib Data'!$A:$A,0)+(ROW()-ROW($A$374)),COLUMN())</f>
        <v>4.9609379999999996</v>
      </c>
      <c r="E385" s="10">
        <f>INDEX('Paste Calib Data'!$1:$1048576,MATCH($A$374,'Paste Calib Data'!$A:$A,0)+(ROW()-ROW($A$374)),COLUMN())</f>
        <v>4.9609379999999996</v>
      </c>
      <c r="F385" s="10">
        <f>INDEX('Paste Calib Data'!$1:$1048576,MATCH($A$374,'Paste Calib Data'!$A:$A,0)+(ROW()-ROW($A$374)),COLUMN())</f>
        <v>4.0234379999999996</v>
      </c>
      <c r="G385" s="10">
        <f>INDEX('Paste Calib Data'!$1:$1048576,MATCH($A$374,'Paste Calib Data'!$A:$A,0)+(ROW()-ROW($A$374)),COLUMN())</f>
        <v>4.0234379999999996</v>
      </c>
      <c r="H385" s="10">
        <f>INDEX('Paste Calib Data'!$1:$1048576,MATCH($A$374,'Paste Calib Data'!$A:$A,0)+(ROW()-ROW($A$374)),COLUMN())</f>
        <v>2.96875</v>
      </c>
      <c r="I385" s="10">
        <f>INDEX('Paste Calib Data'!$1:$1048576,MATCH($A$374,'Paste Calib Data'!$A:$A,0)+(ROW()-ROW($A$374)),COLUMN())</f>
        <v>2.96875</v>
      </c>
      <c r="J385" s="10">
        <f>INDEX('Paste Calib Data'!$1:$1048576,MATCH($A$374,'Paste Calib Data'!$A:$A,0)+(ROW()-ROW($A$374)),COLUMN())</f>
        <v>2.03125</v>
      </c>
      <c r="K385" s="10">
        <f>INDEX('Paste Calib Data'!$1:$1048576,MATCH($A$374,'Paste Calib Data'!$A:$A,0)+(ROW()-ROW($A$374)),COLUMN())</f>
        <v>0.97656299999999996</v>
      </c>
      <c r="L385" s="11">
        <f>INDEX('Paste Calib Data'!$1:$1048576,MATCH($A$374,'Paste Calib Data'!$A:$A,0)+(ROW()-ROW($A$374)),COLUMN())</f>
        <v>0.97656299999999996</v>
      </c>
      <c r="M385" s="37">
        <f t="shared" si="117"/>
        <v>0.97656299999999996</v>
      </c>
    </row>
    <row r="386" spans="1:13" x14ac:dyDescent="0.25">
      <c r="A386" s="7">
        <f>INDEX('Paste Calib Data'!$1:$1048576,MATCH($A$374,'Paste Calib Data'!$A:$A,0)+(ROW()-ROW($A$374)),COLUMN())</f>
        <v>2600</v>
      </c>
      <c r="B386" s="10">
        <f>INDEX('Paste Calib Data'!$1:$1048576,MATCH($A$374,'Paste Calib Data'!$A:$A,0)+(ROW()-ROW($A$374)),COLUMN())</f>
        <v>4.9609379999999996</v>
      </c>
      <c r="C386" s="10">
        <f>INDEX('Paste Calib Data'!$1:$1048576,MATCH($A$374,'Paste Calib Data'!$A:$A,0)+(ROW()-ROW($A$374)),COLUMN())</f>
        <v>4.9609379999999996</v>
      </c>
      <c r="D386" s="10">
        <f>INDEX('Paste Calib Data'!$1:$1048576,MATCH($A$374,'Paste Calib Data'!$A:$A,0)+(ROW()-ROW($A$374)),COLUMN())</f>
        <v>4.9609379999999996</v>
      </c>
      <c r="E386" s="10">
        <f>INDEX('Paste Calib Data'!$1:$1048576,MATCH($A$374,'Paste Calib Data'!$A:$A,0)+(ROW()-ROW($A$374)),COLUMN())</f>
        <v>4.9609379999999996</v>
      </c>
      <c r="F386" s="10">
        <f>INDEX('Paste Calib Data'!$1:$1048576,MATCH($A$374,'Paste Calib Data'!$A:$A,0)+(ROW()-ROW($A$374)),COLUMN())</f>
        <v>4.9609379999999996</v>
      </c>
      <c r="G386" s="10">
        <f>INDEX('Paste Calib Data'!$1:$1048576,MATCH($A$374,'Paste Calib Data'!$A:$A,0)+(ROW()-ROW($A$374)),COLUMN())</f>
        <v>4.9609379999999996</v>
      </c>
      <c r="H386" s="10">
        <f>INDEX('Paste Calib Data'!$1:$1048576,MATCH($A$374,'Paste Calib Data'!$A:$A,0)+(ROW()-ROW($A$374)),COLUMN())</f>
        <v>4.0234379999999996</v>
      </c>
      <c r="I386" s="10">
        <f>INDEX('Paste Calib Data'!$1:$1048576,MATCH($A$374,'Paste Calib Data'!$A:$A,0)+(ROW()-ROW($A$374)),COLUMN())</f>
        <v>2.96875</v>
      </c>
      <c r="J386" s="10">
        <f>INDEX('Paste Calib Data'!$1:$1048576,MATCH($A$374,'Paste Calib Data'!$A:$A,0)+(ROW()-ROW($A$374)),COLUMN())</f>
        <v>2.03125</v>
      </c>
      <c r="K386" s="10">
        <f>INDEX('Paste Calib Data'!$1:$1048576,MATCH($A$374,'Paste Calib Data'!$A:$A,0)+(ROW()-ROW($A$374)),COLUMN())</f>
        <v>0.97656299999999996</v>
      </c>
      <c r="L386" s="11">
        <f>INDEX('Paste Calib Data'!$1:$1048576,MATCH($A$374,'Paste Calib Data'!$A:$A,0)+(ROW()-ROW($A$374)),COLUMN())</f>
        <v>0.97656299999999996</v>
      </c>
      <c r="M386" s="37">
        <f t="shared" si="117"/>
        <v>0.97656299999999996</v>
      </c>
    </row>
    <row r="387" spans="1:13" x14ac:dyDescent="0.25">
      <c r="A387" s="7">
        <f>INDEX('Paste Calib Data'!$1:$1048576,MATCH($A$374,'Paste Calib Data'!$A:$A,0)+(ROW()-ROW($A$374)),COLUMN())</f>
        <v>2800</v>
      </c>
      <c r="B387" s="10">
        <f>INDEX('Paste Calib Data'!$1:$1048576,MATCH($A$374,'Paste Calib Data'!$A:$A,0)+(ROW()-ROW($A$374)),COLUMN())</f>
        <v>4.9609379999999996</v>
      </c>
      <c r="C387" s="10">
        <f>INDEX('Paste Calib Data'!$1:$1048576,MATCH($A$374,'Paste Calib Data'!$A:$A,0)+(ROW()-ROW($A$374)),COLUMN())</f>
        <v>4.9609379999999996</v>
      </c>
      <c r="D387" s="10">
        <f>INDEX('Paste Calib Data'!$1:$1048576,MATCH($A$374,'Paste Calib Data'!$A:$A,0)+(ROW()-ROW($A$374)),COLUMN())</f>
        <v>4.9609379999999996</v>
      </c>
      <c r="E387" s="10">
        <f>INDEX('Paste Calib Data'!$1:$1048576,MATCH($A$374,'Paste Calib Data'!$A:$A,0)+(ROW()-ROW($A$374)),COLUMN())</f>
        <v>4.9609379999999996</v>
      </c>
      <c r="F387" s="10">
        <f>INDEX('Paste Calib Data'!$1:$1048576,MATCH($A$374,'Paste Calib Data'!$A:$A,0)+(ROW()-ROW($A$374)),COLUMN())</f>
        <v>4.9609379999999996</v>
      </c>
      <c r="G387" s="10">
        <f>INDEX('Paste Calib Data'!$1:$1048576,MATCH($A$374,'Paste Calib Data'!$A:$A,0)+(ROW()-ROW($A$374)),COLUMN())</f>
        <v>4.9609379999999996</v>
      </c>
      <c r="H387" s="10">
        <f>INDEX('Paste Calib Data'!$1:$1048576,MATCH($A$374,'Paste Calib Data'!$A:$A,0)+(ROW()-ROW($A$374)),COLUMN())</f>
        <v>4.9609379999999996</v>
      </c>
      <c r="I387" s="10">
        <f>INDEX('Paste Calib Data'!$1:$1048576,MATCH($A$374,'Paste Calib Data'!$A:$A,0)+(ROW()-ROW($A$374)),COLUMN())</f>
        <v>4.0234379999999996</v>
      </c>
      <c r="J387" s="10">
        <f>INDEX('Paste Calib Data'!$1:$1048576,MATCH($A$374,'Paste Calib Data'!$A:$A,0)+(ROW()-ROW($A$374)),COLUMN())</f>
        <v>2.03125</v>
      </c>
      <c r="K387" s="10">
        <f>INDEX('Paste Calib Data'!$1:$1048576,MATCH($A$374,'Paste Calib Data'!$A:$A,0)+(ROW()-ROW($A$374)),COLUMN())</f>
        <v>2.03125</v>
      </c>
      <c r="L387" s="11">
        <f>INDEX('Paste Calib Data'!$1:$1048576,MATCH($A$374,'Paste Calib Data'!$A:$A,0)+(ROW()-ROW($A$374)),COLUMN())</f>
        <v>0.97656299999999996</v>
      </c>
      <c r="M387" s="37">
        <f t="shared" si="117"/>
        <v>0.97656299999999996</v>
      </c>
    </row>
    <row r="388" spans="1:13" x14ac:dyDescent="0.25">
      <c r="A388" s="7">
        <f>INDEX('Paste Calib Data'!$1:$1048576,MATCH($A$374,'Paste Calib Data'!$A:$A,0)+(ROW()-ROW($A$374)),COLUMN())</f>
        <v>3000</v>
      </c>
      <c r="B388" s="10">
        <f>INDEX('Paste Calib Data'!$1:$1048576,MATCH($A$374,'Paste Calib Data'!$A:$A,0)+(ROW()-ROW($A$374)),COLUMN())</f>
        <v>6.015625</v>
      </c>
      <c r="C388" s="10">
        <f>INDEX('Paste Calib Data'!$1:$1048576,MATCH($A$374,'Paste Calib Data'!$A:$A,0)+(ROW()-ROW($A$374)),COLUMN())</f>
        <v>6.015625</v>
      </c>
      <c r="D388" s="10">
        <f>INDEX('Paste Calib Data'!$1:$1048576,MATCH($A$374,'Paste Calib Data'!$A:$A,0)+(ROW()-ROW($A$374)),COLUMN())</f>
        <v>6.015625</v>
      </c>
      <c r="E388" s="10">
        <f>INDEX('Paste Calib Data'!$1:$1048576,MATCH($A$374,'Paste Calib Data'!$A:$A,0)+(ROW()-ROW($A$374)),COLUMN())</f>
        <v>4.9609379999999996</v>
      </c>
      <c r="F388" s="10">
        <f>INDEX('Paste Calib Data'!$1:$1048576,MATCH($A$374,'Paste Calib Data'!$A:$A,0)+(ROW()-ROW($A$374)),COLUMN())</f>
        <v>4.9609379999999996</v>
      </c>
      <c r="G388" s="10">
        <f>INDEX('Paste Calib Data'!$1:$1048576,MATCH($A$374,'Paste Calib Data'!$A:$A,0)+(ROW()-ROW($A$374)),COLUMN())</f>
        <v>4.9609379999999996</v>
      </c>
      <c r="H388" s="10">
        <f>INDEX('Paste Calib Data'!$1:$1048576,MATCH($A$374,'Paste Calib Data'!$A:$A,0)+(ROW()-ROW($A$374)),COLUMN())</f>
        <v>4.9609379999999996</v>
      </c>
      <c r="I388" s="10">
        <f>INDEX('Paste Calib Data'!$1:$1048576,MATCH($A$374,'Paste Calib Data'!$A:$A,0)+(ROW()-ROW($A$374)),COLUMN())</f>
        <v>4.9609379999999996</v>
      </c>
      <c r="J388" s="10">
        <f>INDEX('Paste Calib Data'!$1:$1048576,MATCH($A$374,'Paste Calib Data'!$A:$A,0)+(ROW()-ROW($A$374)),COLUMN())</f>
        <v>2.03125</v>
      </c>
      <c r="K388" s="10">
        <f>INDEX('Paste Calib Data'!$1:$1048576,MATCH($A$374,'Paste Calib Data'!$A:$A,0)+(ROW()-ROW($A$374)),COLUMN())</f>
        <v>2.03125</v>
      </c>
      <c r="L388" s="11">
        <f>INDEX('Paste Calib Data'!$1:$1048576,MATCH($A$374,'Paste Calib Data'!$A:$A,0)+(ROW()-ROW($A$374)),COLUMN())</f>
        <v>0.97656299999999996</v>
      </c>
      <c r="M388" s="37">
        <f t="shared" si="117"/>
        <v>0.97656299999999996</v>
      </c>
    </row>
    <row r="389" spans="1:13" x14ac:dyDescent="0.25">
      <c r="A389" s="12">
        <f>INDEX('Paste Calib Data'!$1:$1048576,MATCH($A$374,'Paste Calib Data'!$A:$A,0)+(ROW()-ROW($A$374)),COLUMN())</f>
        <v>3200</v>
      </c>
      <c r="B389" s="13">
        <f>INDEX('Paste Calib Data'!$1:$1048576,MATCH($A$374,'Paste Calib Data'!$A:$A,0)+(ROW()-ROW($A$374)),COLUMN())</f>
        <v>6.015625</v>
      </c>
      <c r="C389" s="13">
        <f>INDEX('Paste Calib Data'!$1:$1048576,MATCH($A$374,'Paste Calib Data'!$A:$A,0)+(ROW()-ROW($A$374)),COLUMN())</f>
        <v>6.015625</v>
      </c>
      <c r="D389" s="13">
        <f>INDEX('Paste Calib Data'!$1:$1048576,MATCH($A$374,'Paste Calib Data'!$A:$A,0)+(ROW()-ROW($A$374)),COLUMN())</f>
        <v>6.015625</v>
      </c>
      <c r="E389" s="13">
        <f>INDEX('Paste Calib Data'!$1:$1048576,MATCH($A$374,'Paste Calib Data'!$A:$A,0)+(ROW()-ROW($A$374)),COLUMN())</f>
        <v>6.015625</v>
      </c>
      <c r="F389" s="13">
        <f>INDEX('Paste Calib Data'!$1:$1048576,MATCH($A$374,'Paste Calib Data'!$A:$A,0)+(ROW()-ROW($A$374)),COLUMN())</f>
        <v>6.015625</v>
      </c>
      <c r="G389" s="13">
        <f>INDEX('Paste Calib Data'!$1:$1048576,MATCH($A$374,'Paste Calib Data'!$A:$A,0)+(ROW()-ROW($A$374)),COLUMN())</f>
        <v>6.015625</v>
      </c>
      <c r="H389" s="13">
        <f>INDEX('Paste Calib Data'!$1:$1048576,MATCH($A$374,'Paste Calib Data'!$A:$A,0)+(ROW()-ROW($A$374)),COLUMN())</f>
        <v>6.015625</v>
      </c>
      <c r="I389" s="13">
        <f>INDEX('Paste Calib Data'!$1:$1048576,MATCH($A$374,'Paste Calib Data'!$A:$A,0)+(ROW()-ROW($A$374)),COLUMN())</f>
        <v>8.0078130000000005</v>
      </c>
      <c r="J389" s="13">
        <f>INDEX('Paste Calib Data'!$1:$1048576,MATCH($A$374,'Paste Calib Data'!$A:$A,0)+(ROW()-ROW($A$374)),COLUMN())</f>
        <v>4.9609379999999996</v>
      </c>
      <c r="K389" s="13">
        <f>INDEX('Paste Calib Data'!$1:$1048576,MATCH($A$374,'Paste Calib Data'!$A:$A,0)+(ROW()-ROW($A$374)),COLUMN())</f>
        <v>2.03125</v>
      </c>
      <c r="L389" s="14">
        <f>INDEX('Paste Calib Data'!$1:$1048576,MATCH($A$374,'Paste Calib Data'!$A:$A,0)+(ROW()-ROW($A$374)),COLUMN())</f>
        <v>0.97656299999999996</v>
      </c>
      <c r="M389" s="37">
        <f t="shared" si="117"/>
        <v>0.97656299999999996</v>
      </c>
    </row>
    <row r="390" spans="1:13" x14ac:dyDescent="0.25">
      <c r="A390" s="20">
        <f>A389+1</f>
        <v>3201</v>
      </c>
      <c r="B390" s="37">
        <f>B389</f>
        <v>6.015625</v>
      </c>
      <c r="C390" s="37">
        <f t="shared" ref="C390:M390" si="118">C389</f>
        <v>6.015625</v>
      </c>
      <c r="D390" s="37">
        <f t="shared" si="118"/>
        <v>6.015625</v>
      </c>
      <c r="E390" s="37">
        <f t="shared" si="118"/>
        <v>6.015625</v>
      </c>
      <c r="F390" s="37">
        <f t="shared" si="118"/>
        <v>6.015625</v>
      </c>
      <c r="G390" s="37">
        <f t="shared" si="118"/>
        <v>6.015625</v>
      </c>
      <c r="H390" s="37">
        <f t="shared" si="118"/>
        <v>6.015625</v>
      </c>
      <c r="I390" s="37">
        <f t="shared" si="118"/>
        <v>8.0078130000000005</v>
      </c>
      <c r="J390" s="37">
        <f t="shared" si="118"/>
        <v>4.9609379999999996</v>
      </c>
      <c r="K390" s="37">
        <f t="shared" si="118"/>
        <v>2.03125</v>
      </c>
      <c r="L390" s="37">
        <f t="shared" si="118"/>
        <v>0.97656299999999996</v>
      </c>
      <c r="M390" s="37">
        <f t="shared" si="118"/>
        <v>0.97656299999999996</v>
      </c>
    </row>
    <row r="392" spans="1:13" x14ac:dyDescent="0.25">
      <c r="A392" s="6" t="s">
        <v>248</v>
      </c>
      <c r="B392" s="71" t="str">
        <f>INDEX('Paste Calib Data'!$1:$1048576,MATCH($A$392,'Paste Calib Data'!$A:$A,0)+(ROW()-ROW($A$392)),COLUMN())</f>
        <v>Timing, Coolant Temp Adjust Multiplier</v>
      </c>
      <c r="C392" s="71"/>
      <c r="D392" s="71"/>
      <c r="E392" s="71"/>
      <c r="F392" s="71"/>
      <c r="G392" s="71"/>
      <c r="H392" s="71"/>
      <c r="I392" s="72"/>
    </row>
    <row r="393" spans="1:13" x14ac:dyDescent="0.25">
      <c r="A393" s="7"/>
      <c r="B393" s="8" t="str">
        <f>INDEX('Paste Calib Data'!$1:$1048576,MATCH($A$392,'Paste Calib Data'!$A:$A,0)+(ROW()-ROW($A$392)),COLUMN())</f>
        <v>IAT °F</v>
      </c>
      <c r="C393" s="8"/>
      <c r="D393" s="8"/>
      <c r="E393" s="8"/>
      <c r="F393" s="8"/>
      <c r="G393" s="8"/>
      <c r="H393" s="8"/>
      <c r="I393" s="9"/>
    </row>
    <row r="394" spans="1:13" x14ac:dyDescent="0.25">
      <c r="A394" s="7" t="str">
        <f>INDEX('Paste Calib Data'!$1:$1048576,MATCH($A$392,'Paste Calib Data'!$A:$A,0)+(ROW()-ROW($A$392)),COLUMN())</f>
        <v>ECT °F</v>
      </c>
      <c r="B394" s="8">
        <f>INDEX('Paste Calib Data'!$1:$1048576,MATCH($A$392,'Paste Calib Data'!$A:$A,0)+(ROW()-ROW($A$392)),COLUMN())</f>
        <v>-20</v>
      </c>
      <c r="C394" s="8">
        <f>INDEX('Paste Calib Data'!$1:$1048576,MATCH($A$392,'Paste Calib Data'!$A:$A,0)+(ROW()-ROW($A$392)),COLUMN())</f>
        <v>-10</v>
      </c>
      <c r="D394" s="8">
        <f>INDEX('Paste Calib Data'!$1:$1048576,MATCH($A$392,'Paste Calib Data'!$A:$A,0)+(ROW()-ROW($A$392)),COLUMN())</f>
        <v>0</v>
      </c>
      <c r="E394" s="8">
        <f>INDEX('Paste Calib Data'!$1:$1048576,MATCH($A$392,'Paste Calib Data'!$A:$A,0)+(ROW()-ROW($A$392)),COLUMN())</f>
        <v>20</v>
      </c>
      <c r="F394" s="8">
        <f>INDEX('Paste Calib Data'!$1:$1048576,MATCH($A$392,'Paste Calib Data'!$A:$A,0)+(ROW()-ROW($A$392)),COLUMN())</f>
        <v>60</v>
      </c>
      <c r="G394" s="8">
        <f>INDEX('Paste Calib Data'!$1:$1048576,MATCH($A$392,'Paste Calib Data'!$A:$A,0)+(ROW()-ROW($A$392)),COLUMN())</f>
        <v>70</v>
      </c>
      <c r="H394" s="8">
        <f>INDEX('Paste Calib Data'!$1:$1048576,MATCH($A$392,'Paste Calib Data'!$A:$A,0)+(ROW()-ROW($A$392)),COLUMN())</f>
        <v>80</v>
      </c>
      <c r="I394" s="9">
        <f>INDEX('Paste Calib Data'!$1:$1048576,MATCH($A$392,'Paste Calib Data'!$A:$A,0)+(ROW()-ROW($A$392)),COLUMN())</f>
        <v>90</v>
      </c>
      <c r="J394" s="20">
        <f>I394+1</f>
        <v>91</v>
      </c>
    </row>
    <row r="395" spans="1:13" x14ac:dyDescent="0.25">
      <c r="A395" s="7">
        <f>INDEX('Paste Calib Data'!$1:$1048576,MATCH($A$392,'Paste Calib Data'!$A:$A,0)+(ROW()-ROW($A$392)),COLUMN())</f>
        <v>-20</v>
      </c>
      <c r="B395" s="24">
        <f>INDEX('Paste Calib Data'!$1:$1048576,MATCH($A$392,'Paste Calib Data'!$A:$A,0)+(ROW()-ROW($A$392)),COLUMN())</f>
        <v>1.0000020000000001</v>
      </c>
      <c r="C395" s="24">
        <f>INDEX('Paste Calib Data'!$1:$1048576,MATCH($A$392,'Paste Calib Data'!$A:$A,0)+(ROW()-ROW($A$392)),COLUMN())</f>
        <v>1.0000020000000001</v>
      </c>
      <c r="D395" s="24">
        <f>INDEX('Paste Calib Data'!$1:$1048576,MATCH($A$392,'Paste Calib Data'!$A:$A,0)+(ROW()-ROW($A$392)),COLUMN())</f>
        <v>1.0000020000000001</v>
      </c>
      <c r="E395" s="24">
        <f>INDEX('Paste Calib Data'!$1:$1048576,MATCH($A$392,'Paste Calib Data'!$A:$A,0)+(ROW()-ROW($A$392)),COLUMN())</f>
        <v>1.0000020000000001</v>
      </c>
      <c r="F395" s="24">
        <f>INDEX('Paste Calib Data'!$1:$1048576,MATCH($A$392,'Paste Calib Data'!$A:$A,0)+(ROW()-ROW($A$392)),COLUMN())</f>
        <v>1.0000020000000001</v>
      </c>
      <c r="G395" s="24">
        <f>INDEX('Paste Calib Data'!$1:$1048576,MATCH($A$392,'Paste Calib Data'!$A:$A,0)+(ROW()-ROW($A$392)),COLUMN())</f>
        <v>1.0000020000000001</v>
      </c>
      <c r="H395" s="24">
        <f>INDEX('Paste Calib Data'!$1:$1048576,MATCH($A$392,'Paste Calib Data'!$A:$A,0)+(ROW()-ROW($A$392)),COLUMN())</f>
        <v>1.0000020000000001</v>
      </c>
      <c r="I395" s="25">
        <f>INDEX('Paste Calib Data'!$1:$1048576,MATCH($A$392,'Paste Calib Data'!$A:$A,0)+(ROW()-ROW($A$392)),COLUMN())</f>
        <v>0.80005000000000004</v>
      </c>
      <c r="J395" s="37">
        <f>I395</f>
        <v>0.80005000000000004</v>
      </c>
    </row>
    <row r="396" spans="1:13" x14ac:dyDescent="0.25">
      <c r="A396" s="7">
        <f>INDEX('Paste Calib Data'!$1:$1048576,MATCH($A$392,'Paste Calib Data'!$A:$A,0)+(ROW()-ROW($A$392)),COLUMN())</f>
        <v>0</v>
      </c>
      <c r="B396" s="24">
        <f>INDEX('Paste Calib Data'!$1:$1048576,MATCH($A$392,'Paste Calib Data'!$A:$A,0)+(ROW()-ROW($A$392)),COLUMN())</f>
        <v>1.0000020000000001</v>
      </c>
      <c r="C396" s="24">
        <f>INDEX('Paste Calib Data'!$1:$1048576,MATCH($A$392,'Paste Calib Data'!$A:$A,0)+(ROW()-ROW($A$392)),COLUMN())</f>
        <v>1.0000020000000001</v>
      </c>
      <c r="D396" s="24">
        <f>INDEX('Paste Calib Data'!$1:$1048576,MATCH($A$392,'Paste Calib Data'!$A:$A,0)+(ROW()-ROW($A$392)),COLUMN())</f>
        <v>0.91992300000000005</v>
      </c>
      <c r="E396" s="24">
        <f>INDEX('Paste Calib Data'!$1:$1048576,MATCH($A$392,'Paste Calib Data'!$A:$A,0)+(ROW()-ROW($A$392)),COLUMN())</f>
        <v>0.91992300000000005</v>
      </c>
      <c r="F396" s="24">
        <f>INDEX('Paste Calib Data'!$1:$1048576,MATCH($A$392,'Paste Calib Data'!$A:$A,0)+(ROW()-ROW($A$392)),COLUMN())</f>
        <v>0.91992300000000005</v>
      </c>
      <c r="G396" s="24">
        <f>INDEX('Paste Calib Data'!$1:$1048576,MATCH($A$392,'Paste Calib Data'!$A:$A,0)+(ROW()-ROW($A$392)),COLUMN())</f>
        <v>0.89990400000000004</v>
      </c>
      <c r="H396" s="24">
        <f>INDEX('Paste Calib Data'!$1:$1048576,MATCH($A$392,'Paste Calib Data'!$A:$A,0)+(ROW()-ROW($A$392)),COLUMN())</f>
        <v>0.89990400000000004</v>
      </c>
      <c r="I396" s="25">
        <f>INDEX('Paste Calib Data'!$1:$1048576,MATCH($A$392,'Paste Calib Data'!$A:$A,0)+(ROW()-ROW($A$392)),COLUMN())</f>
        <v>0.80005000000000004</v>
      </c>
      <c r="J396" s="37">
        <f t="shared" ref="J396:J402" si="119">I396</f>
        <v>0.80005000000000004</v>
      </c>
    </row>
    <row r="397" spans="1:13" x14ac:dyDescent="0.25">
      <c r="A397" s="7">
        <f>INDEX('Paste Calib Data'!$1:$1048576,MATCH($A$392,'Paste Calib Data'!$A:$A,0)+(ROW()-ROW($A$392)),COLUMN())</f>
        <v>15</v>
      </c>
      <c r="B397" s="24">
        <f>INDEX('Paste Calib Data'!$1:$1048576,MATCH($A$392,'Paste Calib Data'!$A:$A,0)+(ROW()-ROW($A$392)),COLUMN())</f>
        <v>0.96997199999999995</v>
      </c>
      <c r="C397" s="24">
        <f>INDEX('Paste Calib Data'!$1:$1048576,MATCH($A$392,'Paste Calib Data'!$A:$A,0)+(ROW()-ROW($A$392)),COLUMN())</f>
        <v>0.94995300000000005</v>
      </c>
      <c r="D397" s="24">
        <f>INDEX('Paste Calib Data'!$1:$1048576,MATCH($A$392,'Paste Calib Data'!$A:$A,0)+(ROW()-ROW($A$392)),COLUMN())</f>
        <v>0.88989399999999996</v>
      </c>
      <c r="E397" s="24">
        <f>INDEX('Paste Calib Data'!$1:$1048576,MATCH($A$392,'Paste Calib Data'!$A:$A,0)+(ROW()-ROW($A$392)),COLUMN())</f>
        <v>0.88989399999999996</v>
      </c>
      <c r="F397" s="24">
        <f>INDEX('Paste Calib Data'!$1:$1048576,MATCH($A$392,'Paste Calib Data'!$A:$A,0)+(ROW()-ROW($A$392)),COLUMN())</f>
        <v>0.88989399999999996</v>
      </c>
      <c r="G397" s="24">
        <f>INDEX('Paste Calib Data'!$1:$1048576,MATCH($A$392,'Paste Calib Data'!$A:$A,0)+(ROW()-ROW($A$392)),COLUMN())</f>
        <v>0.82006999999999997</v>
      </c>
      <c r="H397" s="24">
        <f>INDEX('Paste Calib Data'!$1:$1048576,MATCH($A$392,'Paste Calib Data'!$A:$A,0)+(ROW()-ROW($A$392)),COLUMN())</f>
        <v>0.80005000000000004</v>
      </c>
      <c r="I397" s="25">
        <f>INDEX('Paste Calib Data'!$1:$1048576,MATCH($A$392,'Paste Calib Data'!$A:$A,0)+(ROW()-ROW($A$392)),COLUMN())</f>
        <v>0.69995200000000002</v>
      </c>
      <c r="J397" s="37">
        <f t="shared" si="119"/>
        <v>0.69995200000000002</v>
      </c>
    </row>
    <row r="398" spans="1:13" x14ac:dyDescent="0.25">
      <c r="A398" s="7">
        <f>INDEX('Paste Calib Data'!$1:$1048576,MATCH($A$392,'Paste Calib Data'!$A:$A,0)+(ROW()-ROW($A$392)),COLUMN())</f>
        <v>30</v>
      </c>
      <c r="B398" s="24">
        <f>INDEX('Paste Calib Data'!$1:$1048576,MATCH($A$392,'Paste Calib Data'!$A:$A,0)+(ROW()-ROW($A$392)),COLUMN())</f>
        <v>0.94995300000000005</v>
      </c>
      <c r="C398" s="24">
        <f>INDEX('Paste Calib Data'!$1:$1048576,MATCH($A$392,'Paste Calib Data'!$A:$A,0)+(ROW()-ROW($A$392)),COLUMN())</f>
        <v>0.91992300000000005</v>
      </c>
      <c r="D398" s="24">
        <f>INDEX('Paste Calib Data'!$1:$1048576,MATCH($A$392,'Paste Calib Data'!$A:$A,0)+(ROW()-ROW($A$392)),COLUMN())</f>
        <v>0.86010900000000001</v>
      </c>
      <c r="E398" s="24">
        <f>INDEX('Paste Calib Data'!$1:$1048576,MATCH($A$392,'Paste Calib Data'!$A:$A,0)+(ROW()-ROW($A$392)),COLUMN())</f>
        <v>0.78003</v>
      </c>
      <c r="F398" s="24">
        <f>INDEX('Paste Calib Data'!$1:$1048576,MATCH($A$392,'Paste Calib Data'!$A:$A,0)+(ROW()-ROW($A$392)),COLUMN())</f>
        <v>0.75000100000000003</v>
      </c>
      <c r="G398" s="24">
        <f>INDEX('Paste Calib Data'!$1:$1048576,MATCH($A$392,'Paste Calib Data'!$A:$A,0)+(ROW()-ROW($A$392)),COLUMN())</f>
        <v>0.75000100000000003</v>
      </c>
      <c r="H398" s="24">
        <f>INDEX('Paste Calib Data'!$1:$1048576,MATCH($A$392,'Paste Calib Data'!$A:$A,0)+(ROW()-ROW($A$392)),COLUMN())</f>
        <v>0.75000100000000003</v>
      </c>
      <c r="I398" s="25">
        <f>INDEX('Paste Calib Data'!$1:$1048576,MATCH($A$392,'Paste Calib Data'!$A:$A,0)+(ROW()-ROW($A$392)),COLUMN())</f>
        <v>0.67993300000000001</v>
      </c>
      <c r="J398" s="37">
        <f t="shared" si="119"/>
        <v>0.67993300000000001</v>
      </c>
    </row>
    <row r="399" spans="1:13" x14ac:dyDescent="0.25">
      <c r="A399" s="7">
        <f>INDEX('Paste Calib Data'!$1:$1048576,MATCH($A$392,'Paste Calib Data'!$A:$A,0)+(ROW()-ROW($A$392)),COLUMN())</f>
        <v>90</v>
      </c>
      <c r="B399" s="24">
        <f>INDEX('Paste Calib Data'!$1:$1048576,MATCH($A$392,'Paste Calib Data'!$A:$A,0)+(ROW()-ROW($A$392)),COLUMN())</f>
        <v>0.92993300000000001</v>
      </c>
      <c r="C399" s="24">
        <f>INDEX('Paste Calib Data'!$1:$1048576,MATCH($A$392,'Paste Calib Data'!$A:$A,0)+(ROW()-ROW($A$392)),COLUMN())</f>
        <v>0.89990400000000004</v>
      </c>
      <c r="D399" s="24">
        <f>INDEX('Paste Calib Data'!$1:$1048576,MATCH($A$392,'Paste Calib Data'!$A:$A,0)+(ROW()-ROW($A$392)),COLUMN())</f>
        <v>0.82006999999999997</v>
      </c>
      <c r="E399" s="24">
        <f>INDEX('Paste Calib Data'!$1:$1048576,MATCH($A$392,'Paste Calib Data'!$A:$A,0)+(ROW()-ROW($A$392)),COLUMN())</f>
        <v>0.75000100000000003</v>
      </c>
      <c r="F399" s="24">
        <f>INDEX('Paste Calib Data'!$1:$1048576,MATCH($A$392,'Paste Calib Data'!$A:$A,0)+(ROW()-ROW($A$392)),COLUMN())</f>
        <v>0.71997199999999995</v>
      </c>
      <c r="G399" s="24">
        <f>INDEX('Paste Calib Data'!$1:$1048576,MATCH($A$392,'Paste Calib Data'!$A:$A,0)+(ROW()-ROW($A$392)),COLUMN())</f>
        <v>0.69995200000000002</v>
      </c>
      <c r="H399" s="24">
        <f>INDEX('Paste Calib Data'!$1:$1048576,MATCH($A$392,'Paste Calib Data'!$A:$A,0)+(ROW()-ROW($A$392)),COLUMN())</f>
        <v>0.69995200000000002</v>
      </c>
      <c r="I399" s="25">
        <f>INDEX('Paste Calib Data'!$1:$1048576,MATCH($A$392,'Paste Calib Data'!$A:$A,0)+(ROW()-ROW($A$392)),COLUMN())</f>
        <v>0.64990300000000001</v>
      </c>
      <c r="J399" s="37">
        <f t="shared" si="119"/>
        <v>0.64990300000000001</v>
      </c>
    </row>
    <row r="400" spans="1:13" x14ac:dyDescent="0.25">
      <c r="A400" s="7">
        <f>INDEX('Paste Calib Data'!$1:$1048576,MATCH($A$392,'Paste Calib Data'!$A:$A,0)+(ROW()-ROW($A$392)),COLUMN())</f>
        <v>100</v>
      </c>
      <c r="B400" s="24">
        <f>INDEX('Paste Calib Data'!$1:$1048576,MATCH($A$392,'Paste Calib Data'!$A:$A,0)+(ROW()-ROW($A$392)),COLUMN())</f>
        <v>0.91992300000000005</v>
      </c>
      <c r="C400" s="24">
        <f>INDEX('Paste Calib Data'!$1:$1048576,MATCH($A$392,'Paste Calib Data'!$A:$A,0)+(ROW()-ROW($A$392)),COLUMN())</f>
        <v>0.85009900000000005</v>
      </c>
      <c r="D400" s="24">
        <f>INDEX('Paste Calib Data'!$1:$1048576,MATCH($A$392,'Paste Calib Data'!$A:$A,0)+(ROW()-ROW($A$392)),COLUMN())</f>
        <v>0.78003</v>
      </c>
      <c r="E400" s="24">
        <f>INDEX('Paste Calib Data'!$1:$1048576,MATCH($A$392,'Paste Calib Data'!$A:$A,0)+(ROW()-ROW($A$392)),COLUMN())</f>
        <v>0.72998200000000002</v>
      </c>
      <c r="F400" s="24">
        <f>INDEX('Paste Calib Data'!$1:$1048576,MATCH($A$392,'Paste Calib Data'!$A:$A,0)+(ROW()-ROW($A$392)),COLUMN())</f>
        <v>0.69995200000000002</v>
      </c>
      <c r="G400" s="24">
        <f>INDEX('Paste Calib Data'!$1:$1048576,MATCH($A$392,'Paste Calib Data'!$A:$A,0)+(ROW()-ROW($A$392)),COLUMN())</f>
        <v>0.60009900000000005</v>
      </c>
      <c r="H400" s="24">
        <f>INDEX('Paste Calib Data'!$1:$1048576,MATCH($A$392,'Paste Calib Data'!$A:$A,0)+(ROW()-ROW($A$392)),COLUMN())</f>
        <v>0.55005000000000004</v>
      </c>
      <c r="I400" s="25">
        <f>INDEX('Paste Calib Data'!$1:$1048576,MATCH($A$392,'Paste Calib Data'!$A:$A,0)+(ROW()-ROW($A$392)),COLUMN())</f>
        <v>0.50000100000000003</v>
      </c>
      <c r="J400" s="37">
        <f t="shared" si="119"/>
        <v>0.50000100000000003</v>
      </c>
    </row>
    <row r="401" spans="1:13" x14ac:dyDescent="0.25">
      <c r="A401" s="7">
        <f>INDEX('Paste Calib Data'!$1:$1048576,MATCH($A$392,'Paste Calib Data'!$A:$A,0)+(ROW()-ROW($A$392)),COLUMN())</f>
        <v>130</v>
      </c>
      <c r="B401" s="24">
        <f>INDEX('Paste Calib Data'!$1:$1048576,MATCH($A$392,'Paste Calib Data'!$A:$A,0)+(ROW()-ROW($A$392)),COLUMN())</f>
        <v>0.88989399999999996</v>
      </c>
      <c r="C401" s="24">
        <f>INDEX('Paste Calib Data'!$1:$1048576,MATCH($A$392,'Paste Calib Data'!$A:$A,0)+(ROW()-ROW($A$392)),COLUMN())</f>
        <v>0.78003</v>
      </c>
      <c r="D401" s="24">
        <f>INDEX('Paste Calib Data'!$1:$1048576,MATCH($A$392,'Paste Calib Data'!$A:$A,0)+(ROW()-ROW($A$392)),COLUMN())</f>
        <v>0.69995200000000002</v>
      </c>
      <c r="E401" s="24">
        <f>INDEX('Paste Calib Data'!$1:$1048576,MATCH($A$392,'Paste Calib Data'!$A:$A,0)+(ROW()-ROW($A$392)),COLUMN())</f>
        <v>0.65991299999999997</v>
      </c>
      <c r="F401" s="24">
        <f>INDEX('Paste Calib Data'!$1:$1048576,MATCH($A$392,'Paste Calib Data'!$A:$A,0)+(ROW()-ROW($A$392)),COLUMN())</f>
        <v>0.64990300000000001</v>
      </c>
      <c r="G401" s="24">
        <f>INDEX('Paste Calib Data'!$1:$1048576,MATCH($A$392,'Paste Calib Data'!$A:$A,0)+(ROW()-ROW($A$392)),COLUMN())</f>
        <v>0.50000100000000003</v>
      </c>
      <c r="H401" s="24">
        <f>INDEX('Paste Calib Data'!$1:$1048576,MATCH($A$392,'Paste Calib Data'!$A:$A,0)+(ROW()-ROW($A$392)),COLUMN())</f>
        <v>0.50000100000000003</v>
      </c>
      <c r="I401" s="25">
        <f>INDEX('Paste Calib Data'!$1:$1048576,MATCH($A$392,'Paste Calib Data'!$A:$A,0)+(ROW()-ROW($A$392)),COLUMN())</f>
        <v>0.39990300000000001</v>
      </c>
      <c r="J401" s="37">
        <f t="shared" si="119"/>
        <v>0.39990300000000001</v>
      </c>
    </row>
    <row r="402" spans="1:13" x14ac:dyDescent="0.25">
      <c r="A402" s="12">
        <f>INDEX('Paste Calib Data'!$1:$1048576,MATCH($A$392,'Paste Calib Data'!$A:$A,0)+(ROW()-ROW($A$392)),COLUMN())</f>
        <v>160</v>
      </c>
      <c r="B402" s="26">
        <f>INDEX('Paste Calib Data'!$1:$1048576,MATCH($A$392,'Paste Calib Data'!$A:$A,0)+(ROW()-ROW($A$392)),COLUMN())</f>
        <v>0.82006999999999997</v>
      </c>
      <c r="C402" s="26">
        <f>INDEX('Paste Calib Data'!$1:$1048576,MATCH($A$392,'Paste Calib Data'!$A:$A,0)+(ROW()-ROW($A$392)),COLUMN())</f>
        <v>0.71997199999999995</v>
      </c>
      <c r="D402" s="26">
        <f>INDEX('Paste Calib Data'!$1:$1048576,MATCH($A$392,'Paste Calib Data'!$A:$A,0)+(ROW()-ROW($A$392)),COLUMN())</f>
        <v>0.64990300000000001</v>
      </c>
      <c r="E402" s="26">
        <f>INDEX('Paste Calib Data'!$1:$1048576,MATCH($A$392,'Paste Calib Data'!$A:$A,0)+(ROW()-ROW($A$392)),COLUMN())</f>
        <v>0.55005000000000004</v>
      </c>
      <c r="F402" s="26">
        <f>INDEX('Paste Calib Data'!$1:$1048576,MATCH($A$392,'Paste Calib Data'!$A:$A,0)+(ROW()-ROW($A$392)),COLUMN())</f>
        <v>0.36010799999999998</v>
      </c>
      <c r="G402" s="26">
        <f>INDEX('Paste Calib Data'!$1:$1048576,MATCH($A$392,'Paste Calib Data'!$A:$A,0)+(ROW()-ROW($A$392)),COLUMN())</f>
        <v>0.30004900000000001</v>
      </c>
      <c r="H402" s="26">
        <f>INDEX('Paste Calib Data'!$1:$1048576,MATCH($A$392,'Paste Calib Data'!$A:$A,0)+(ROW()-ROW($A$392)),COLUMN())</f>
        <v>0.30004900000000001</v>
      </c>
      <c r="I402" s="27">
        <f>INDEX('Paste Calib Data'!$1:$1048576,MATCH($A$392,'Paste Calib Data'!$A:$A,0)+(ROW()-ROW($A$392)),COLUMN())</f>
        <v>0.30004900000000001</v>
      </c>
      <c r="J402" s="37">
        <f t="shared" si="119"/>
        <v>0.30004900000000001</v>
      </c>
    </row>
    <row r="403" spans="1:13" x14ac:dyDescent="0.25">
      <c r="A403" s="20">
        <f>A402+1</f>
        <v>161</v>
      </c>
      <c r="B403" s="37">
        <f>B402</f>
        <v>0.82006999999999997</v>
      </c>
      <c r="C403" s="37">
        <f t="shared" ref="C403:J403" si="120">C402</f>
        <v>0.71997199999999995</v>
      </c>
      <c r="D403" s="37">
        <f t="shared" si="120"/>
        <v>0.64990300000000001</v>
      </c>
      <c r="E403" s="37">
        <f t="shared" si="120"/>
        <v>0.55005000000000004</v>
      </c>
      <c r="F403" s="37">
        <f t="shared" si="120"/>
        <v>0.36010799999999998</v>
      </c>
      <c r="G403" s="37">
        <f t="shared" si="120"/>
        <v>0.30004900000000001</v>
      </c>
      <c r="H403" s="37">
        <f t="shared" si="120"/>
        <v>0.30004900000000001</v>
      </c>
      <c r="I403" s="37">
        <f t="shared" si="120"/>
        <v>0.30004900000000001</v>
      </c>
      <c r="J403" s="37">
        <f t="shared" si="120"/>
        <v>0.30004900000000001</v>
      </c>
    </row>
    <row r="405" spans="1:13" x14ac:dyDescent="0.25">
      <c r="A405" s="6" t="s">
        <v>254</v>
      </c>
      <c r="B405" s="71" t="str">
        <f>INDEX('Paste Calib Data'!$1:$1048576,MATCH($A$405,'Paste Calib Data'!$A:$A,0)+(ROW()-ROW($A$405)),COLUMN())</f>
        <v>Timing, Intake Air Temp Adjust</v>
      </c>
      <c r="C405" s="71"/>
      <c r="D405" s="71"/>
      <c r="E405" s="71"/>
      <c r="F405" s="71"/>
      <c r="G405" s="71"/>
      <c r="H405" s="71"/>
      <c r="I405" s="71"/>
      <c r="J405" s="71"/>
      <c r="K405" s="71"/>
      <c r="L405" s="72"/>
    </row>
    <row r="406" spans="1:13" x14ac:dyDescent="0.25">
      <c r="A406" s="7"/>
      <c r="B406" s="8" t="str">
        <f>INDEX('Paste Calib Data'!$1:$1048576,MATCH($A$405,'Paste Calib Data'!$A:$A,0)+(ROW()-ROW($A$405)),COLUMN())</f>
        <v>mm3</v>
      </c>
      <c r="C406" s="8"/>
      <c r="D406" s="8"/>
      <c r="E406" s="8"/>
      <c r="F406" s="8"/>
      <c r="G406" s="8"/>
      <c r="H406" s="8"/>
      <c r="I406" s="8"/>
      <c r="J406" s="8"/>
      <c r="K406" s="8"/>
      <c r="L406" s="9"/>
    </row>
    <row r="407" spans="1:13" x14ac:dyDescent="0.25">
      <c r="A407" s="7" t="str">
        <f>INDEX('Paste Calib Data'!$1:$1048576,MATCH($A$405,'Paste Calib Data'!$A:$A,0)+(ROW()-ROW($A$405)),COLUMN())</f>
        <v>RPM</v>
      </c>
      <c r="B407" s="8">
        <f>INDEX('Paste Calib Data'!$1:$1048576,MATCH($A$405,'Paste Calib Data'!$A:$A,0)+(ROW()-ROW($A$405)),COLUMN())</f>
        <v>0</v>
      </c>
      <c r="C407" s="8">
        <f>INDEX('Paste Calib Data'!$1:$1048576,MATCH($A$405,'Paste Calib Data'!$A:$A,0)+(ROW()-ROW($A$405)),COLUMN())</f>
        <v>11</v>
      </c>
      <c r="D407" s="8">
        <f>INDEX('Paste Calib Data'!$1:$1048576,MATCH($A$405,'Paste Calib Data'!$A:$A,0)+(ROW()-ROW($A$405)),COLUMN())</f>
        <v>22</v>
      </c>
      <c r="E407" s="8">
        <f>INDEX('Paste Calib Data'!$1:$1048576,MATCH($A$405,'Paste Calib Data'!$A:$A,0)+(ROW()-ROW($A$405)),COLUMN())</f>
        <v>32</v>
      </c>
      <c r="F407" s="8">
        <f>INDEX('Paste Calib Data'!$1:$1048576,MATCH($A$405,'Paste Calib Data'!$A:$A,0)+(ROW()-ROW($A$405)),COLUMN())</f>
        <v>43</v>
      </c>
      <c r="G407" s="8">
        <f>INDEX('Paste Calib Data'!$1:$1048576,MATCH($A$405,'Paste Calib Data'!$A:$A,0)+(ROW()-ROW($A$405)),COLUMN())</f>
        <v>54</v>
      </c>
      <c r="H407" s="8">
        <f>INDEX('Paste Calib Data'!$1:$1048576,MATCH($A$405,'Paste Calib Data'!$A:$A,0)+(ROW()-ROW($A$405)),COLUMN())</f>
        <v>65</v>
      </c>
      <c r="I407" s="8">
        <f>INDEX('Paste Calib Data'!$1:$1048576,MATCH($A$405,'Paste Calib Data'!$A:$A,0)+(ROW()-ROW($A$405)),COLUMN())</f>
        <v>76</v>
      </c>
      <c r="J407" s="8">
        <f>INDEX('Paste Calib Data'!$1:$1048576,MATCH($A$405,'Paste Calib Data'!$A:$A,0)+(ROW()-ROW($A$405)),COLUMN())</f>
        <v>83</v>
      </c>
      <c r="K407" s="8">
        <f>INDEX('Paste Calib Data'!$1:$1048576,MATCH($A$405,'Paste Calib Data'!$A:$A,0)+(ROW()-ROW($A$405)),COLUMN())</f>
        <v>95</v>
      </c>
      <c r="L407" s="9">
        <f>INDEX('Paste Calib Data'!$1:$1048576,MATCH($A$405,'Paste Calib Data'!$A:$A,0)+(ROW()-ROW($A$405)),COLUMN())</f>
        <v>115</v>
      </c>
      <c r="M407" s="20">
        <f>L407+1</f>
        <v>116</v>
      </c>
    </row>
    <row r="408" spans="1:13" x14ac:dyDescent="0.25">
      <c r="A408" s="7">
        <f>INDEX('Paste Calib Data'!$1:$1048576,MATCH($A$405,'Paste Calib Data'!$A:$A,0)+(ROW()-ROW($A$405)),COLUMN())</f>
        <v>650</v>
      </c>
      <c r="B408" s="10">
        <f>INDEX('Paste Calib Data'!$1:$1048576,MATCH($A$405,'Paste Calib Data'!$A:$A,0)+(ROW()-ROW($A$405)),COLUMN())</f>
        <v>6.015625</v>
      </c>
      <c r="C408" s="10">
        <f>INDEX('Paste Calib Data'!$1:$1048576,MATCH($A$405,'Paste Calib Data'!$A:$A,0)+(ROW()-ROW($A$405)),COLUMN())</f>
        <v>6.015625</v>
      </c>
      <c r="D408" s="10">
        <f>INDEX('Paste Calib Data'!$1:$1048576,MATCH($A$405,'Paste Calib Data'!$A:$A,0)+(ROW()-ROW($A$405)),COLUMN())</f>
        <v>6.015625</v>
      </c>
      <c r="E408" s="10">
        <f>INDEX('Paste Calib Data'!$1:$1048576,MATCH($A$405,'Paste Calib Data'!$A:$A,0)+(ROW()-ROW($A$405)),COLUMN())</f>
        <v>6.015625</v>
      </c>
      <c r="F408" s="10">
        <f>INDEX('Paste Calib Data'!$1:$1048576,MATCH($A$405,'Paste Calib Data'!$A:$A,0)+(ROW()-ROW($A$405)),COLUMN())</f>
        <v>6.015625</v>
      </c>
      <c r="G408" s="10">
        <f>INDEX('Paste Calib Data'!$1:$1048576,MATCH($A$405,'Paste Calib Data'!$A:$A,0)+(ROW()-ROW($A$405)),COLUMN())</f>
        <v>6.015625</v>
      </c>
      <c r="H408" s="10">
        <f>INDEX('Paste Calib Data'!$1:$1048576,MATCH($A$405,'Paste Calib Data'!$A:$A,0)+(ROW()-ROW($A$405)),COLUMN())</f>
        <v>6.015625</v>
      </c>
      <c r="I408" s="10">
        <f>INDEX('Paste Calib Data'!$1:$1048576,MATCH($A$405,'Paste Calib Data'!$A:$A,0)+(ROW()-ROW($A$405)),COLUMN())</f>
        <v>2.96875</v>
      </c>
      <c r="J408" s="10">
        <f>INDEX('Paste Calib Data'!$1:$1048576,MATCH($A$405,'Paste Calib Data'!$A:$A,0)+(ROW()-ROW($A$405)),COLUMN())</f>
        <v>2.96875</v>
      </c>
      <c r="K408" s="10">
        <f>INDEX('Paste Calib Data'!$1:$1048576,MATCH($A$405,'Paste Calib Data'!$A:$A,0)+(ROW()-ROW($A$405)),COLUMN())</f>
        <v>3.9063000000000001E-2</v>
      </c>
      <c r="L408" s="11">
        <f>INDEX('Paste Calib Data'!$1:$1048576,MATCH($A$405,'Paste Calib Data'!$A:$A,0)+(ROW()-ROW($A$405)),COLUMN())</f>
        <v>3.9063000000000001E-2</v>
      </c>
      <c r="M408" s="37">
        <f>L408</f>
        <v>3.9063000000000001E-2</v>
      </c>
    </row>
    <row r="409" spans="1:13" x14ac:dyDescent="0.25">
      <c r="A409" s="7">
        <f>INDEX('Paste Calib Data'!$1:$1048576,MATCH($A$405,'Paste Calib Data'!$A:$A,0)+(ROW()-ROW($A$405)),COLUMN())</f>
        <v>1000</v>
      </c>
      <c r="B409" s="10">
        <f>INDEX('Paste Calib Data'!$1:$1048576,MATCH($A$405,'Paste Calib Data'!$A:$A,0)+(ROW()-ROW($A$405)),COLUMN())</f>
        <v>8.0078130000000005</v>
      </c>
      <c r="C409" s="10">
        <f>INDEX('Paste Calib Data'!$1:$1048576,MATCH($A$405,'Paste Calib Data'!$A:$A,0)+(ROW()-ROW($A$405)),COLUMN())</f>
        <v>8.0078130000000005</v>
      </c>
      <c r="D409" s="10">
        <f>INDEX('Paste Calib Data'!$1:$1048576,MATCH($A$405,'Paste Calib Data'!$A:$A,0)+(ROW()-ROW($A$405)),COLUMN())</f>
        <v>8.0078130000000005</v>
      </c>
      <c r="E409" s="10">
        <f>INDEX('Paste Calib Data'!$1:$1048576,MATCH($A$405,'Paste Calib Data'!$A:$A,0)+(ROW()-ROW($A$405)),COLUMN())</f>
        <v>8.0078130000000005</v>
      </c>
      <c r="F409" s="10">
        <f>INDEX('Paste Calib Data'!$1:$1048576,MATCH($A$405,'Paste Calib Data'!$A:$A,0)+(ROW()-ROW($A$405)),COLUMN())</f>
        <v>4.9609379999999996</v>
      </c>
      <c r="G409" s="10">
        <f>INDEX('Paste Calib Data'!$1:$1048576,MATCH($A$405,'Paste Calib Data'!$A:$A,0)+(ROW()-ROW($A$405)),COLUMN())</f>
        <v>4.9609379999999996</v>
      </c>
      <c r="H409" s="10">
        <f>INDEX('Paste Calib Data'!$1:$1048576,MATCH($A$405,'Paste Calib Data'!$A:$A,0)+(ROW()-ROW($A$405)),COLUMN())</f>
        <v>4.9609379999999996</v>
      </c>
      <c r="I409" s="10">
        <f>INDEX('Paste Calib Data'!$1:$1048576,MATCH($A$405,'Paste Calib Data'!$A:$A,0)+(ROW()-ROW($A$405)),COLUMN())</f>
        <v>4.0234379999999996</v>
      </c>
      <c r="J409" s="10">
        <f>INDEX('Paste Calib Data'!$1:$1048576,MATCH($A$405,'Paste Calib Data'!$A:$A,0)+(ROW()-ROW($A$405)),COLUMN())</f>
        <v>2.96875</v>
      </c>
      <c r="K409" s="10">
        <f>INDEX('Paste Calib Data'!$1:$1048576,MATCH($A$405,'Paste Calib Data'!$A:$A,0)+(ROW()-ROW($A$405)),COLUMN())</f>
        <v>3.9063000000000001E-2</v>
      </c>
      <c r="L409" s="11">
        <f>INDEX('Paste Calib Data'!$1:$1048576,MATCH($A$405,'Paste Calib Data'!$A:$A,0)+(ROW()-ROW($A$405)),COLUMN())</f>
        <v>3.9063000000000001E-2</v>
      </c>
      <c r="M409" s="37">
        <f t="shared" ref="M409:M420" si="121">L409</f>
        <v>3.9063000000000001E-2</v>
      </c>
    </row>
    <row r="410" spans="1:13" x14ac:dyDescent="0.25">
      <c r="A410" s="7">
        <f>INDEX('Paste Calib Data'!$1:$1048576,MATCH($A$405,'Paste Calib Data'!$A:$A,0)+(ROW()-ROW($A$405)),COLUMN())</f>
        <v>1200</v>
      </c>
      <c r="B410" s="10">
        <f>INDEX('Paste Calib Data'!$1:$1048576,MATCH($A$405,'Paste Calib Data'!$A:$A,0)+(ROW()-ROW($A$405)),COLUMN())</f>
        <v>8.0078130000000005</v>
      </c>
      <c r="C410" s="10">
        <f>INDEX('Paste Calib Data'!$1:$1048576,MATCH($A$405,'Paste Calib Data'!$A:$A,0)+(ROW()-ROW($A$405)),COLUMN())</f>
        <v>8.0078130000000005</v>
      </c>
      <c r="D410" s="10">
        <f>INDEX('Paste Calib Data'!$1:$1048576,MATCH($A$405,'Paste Calib Data'!$A:$A,0)+(ROW()-ROW($A$405)),COLUMN())</f>
        <v>8.0078130000000005</v>
      </c>
      <c r="E410" s="10">
        <f>INDEX('Paste Calib Data'!$1:$1048576,MATCH($A$405,'Paste Calib Data'!$A:$A,0)+(ROW()-ROW($A$405)),COLUMN())</f>
        <v>8.0078130000000005</v>
      </c>
      <c r="F410" s="10">
        <f>INDEX('Paste Calib Data'!$1:$1048576,MATCH($A$405,'Paste Calib Data'!$A:$A,0)+(ROW()-ROW($A$405)),COLUMN())</f>
        <v>4.9609379999999996</v>
      </c>
      <c r="G410" s="10">
        <f>INDEX('Paste Calib Data'!$1:$1048576,MATCH($A$405,'Paste Calib Data'!$A:$A,0)+(ROW()-ROW($A$405)),COLUMN())</f>
        <v>4.9609379999999996</v>
      </c>
      <c r="H410" s="10">
        <f>INDEX('Paste Calib Data'!$1:$1048576,MATCH($A$405,'Paste Calib Data'!$A:$A,0)+(ROW()-ROW($A$405)),COLUMN())</f>
        <v>4.9609379999999996</v>
      </c>
      <c r="I410" s="10">
        <f>INDEX('Paste Calib Data'!$1:$1048576,MATCH($A$405,'Paste Calib Data'!$A:$A,0)+(ROW()-ROW($A$405)),COLUMN())</f>
        <v>4.0234379999999996</v>
      </c>
      <c r="J410" s="10">
        <f>INDEX('Paste Calib Data'!$1:$1048576,MATCH($A$405,'Paste Calib Data'!$A:$A,0)+(ROW()-ROW($A$405)),COLUMN())</f>
        <v>2.96875</v>
      </c>
      <c r="K410" s="10">
        <f>INDEX('Paste Calib Data'!$1:$1048576,MATCH($A$405,'Paste Calib Data'!$A:$A,0)+(ROW()-ROW($A$405)),COLUMN())</f>
        <v>3.9063000000000001E-2</v>
      </c>
      <c r="L410" s="11">
        <f>INDEX('Paste Calib Data'!$1:$1048576,MATCH($A$405,'Paste Calib Data'!$A:$A,0)+(ROW()-ROW($A$405)),COLUMN())</f>
        <v>3.9063000000000001E-2</v>
      </c>
      <c r="M410" s="37">
        <f t="shared" si="121"/>
        <v>3.9063000000000001E-2</v>
      </c>
    </row>
    <row r="411" spans="1:13" x14ac:dyDescent="0.25">
      <c r="A411" s="7">
        <f>INDEX('Paste Calib Data'!$1:$1048576,MATCH($A$405,'Paste Calib Data'!$A:$A,0)+(ROW()-ROW($A$405)),COLUMN())</f>
        <v>1400</v>
      </c>
      <c r="B411" s="10">
        <f>INDEX('Paste Calib Data'!$1:$1048576,MATCH($A$405,'Paste Calib Data'!$A:$A,0)+(ROW()-ROW($A$405)),COLUMN())</f>
        <v>8.0078130000000005</v>
      </c>
      <c r="C411" s="10">
        <f>INDEX('Paste Calib Data'!$1:$1048576,MATCH($A$405,'Paste Calib Data'!$A:$A,0)+(ROW()-ROW($A$405)),COLUMN())</f>
        <v>8.0078130000000005</v>
      </c>
      <c r="D411" s="10">
        <f>INDEX('Paste Calib Data'!$1:$1048576,MATCH($A$405,'Paste Calib Data'!$A:$A,0)+(ROW()-ROW($A$405)),COLUMN())</f>
        <v>8.0078130000000005</v>
      </c>
      <c r="E411" s="10">
        <f>INDEX('Paste Calib Data'!$1:$1048576,MATCH($A$405,'Paste Calib Data'!$A:$A,0)+(ROW()-ROW($A$405)),COLUMN())</f>
        <v>8.0078130000000005</v>
      </c>
      <c r="F411" s="10">
        <f>INDEX('Paste Calib Data'!$1:$1048576,MATCH($A$405,'Paste Calib Data'!$A:$A,0)+(ROW()-ROW($A$405)),COLUMN())</f>
        <v>4.9609379999999996</v>
      </c>
      <c r="G411" s="10">
        <f>INDEX('Paste Calib Data'!$1:$1048576,MATCH($A$405,'Paste Calib Data'!$A:$A,0)+(ROW()-ROW($A$405)),COLUMN())</f>
        <v>4.9609379999999996</v>
      </c>
      <c r="H411" s="10">
        <f>INDEX('Paste Calib Data'!$1:$1048576,MATCH($A$405,'Paste Calib Data'!$A:$A,0)+(ROW()-ROW($A$405)),COLUMN())</f>
        <v>4.9609379999999996</v>
      </c>
      <c r="I411" s="10">
        <f>INDEX('Paste Calib Data'!$1:$1048576,MATCH($A$405,'Paste Calib Data'!$A:$A,0)+(ROW()-ROW($A$405)),COLUMN())</f>
        <v>4.0234379999999996</v>
      </c>
      <c r="J411" s="10">
        <f>INDEX('Paste Calib Data'!$1:$1048576,MATCH($A$405,'Paste Calib Data'!$A:$A,0)+(ROW()-ROW($A$405)),COLUMN())</f>
        <v>2.96875</v>
      </c>
      <c r="K411" s="10">
        <f>INDEX('Paste Calib Data'!$1:$1048576,MATCH($A$405,'Paste Calib Data'!$A:$A,0)+(ROW()-ROW($A$405)),COLUMN())</f>
        <v>3.9063000000000001E-2</v>
      </c>
      <c r="L411" s="11">
        <f>INDEX('Paste Calib Data'!$1:$1048576,MATCH($A$405,'Paste Calib Data'!$A:$A,0)+(ROW()-ROW($A$405)),COLUMN())</f>
        <v>3.9063000000000001E-2</v>
      </c>
      <c r="M411" s="37">
        <f t="shared" si="121"/>
        <v>3.9063000000000001E-2</v>
      </c>
    </row>
    <row r="412" spans="1:13" x14ac:dyDescent="0.25">
      <c r="A412" s="7">
        <f>INDEX('Paste Calib Data'!$1:$1048576,MATCH($A$405,'Paste Calib Data'!$A:$A,0)+(ROW()-ROW($A$405)),COLUMN())</f>
        <v>1600</v>
      </c>
      <c r="B412" s="10">
        <f>INDEX('Paste Calib Data'!$1:$1048576,MATCH($A$405,'Paste Calib Data'!$A:$A,0)+(ROW()-ROW($A$405)),COLUMN())</f>
        <v>8.0078130000000005</v>
      </c>
      <c r="C412" s="10">
        <f>INDEX('Paste Calib Data'!$1:$1048576,MATCH($A$405,'Paste Calib Data'!$A:$A,0)+(ROW()-ROW($A$405)),COLUMN())</f>
        <v>8.0078130000000005</v>
      </c>
      <c r="D412" s="10">
        <f>INDEX('Paste Calib Data'!$1:$1048576,MATCH($A$405,'Paste Calib Data'!$A:$A,0)+(ROW()-ROW($A$405)),COLUMN())</f>
        <v>8.0078130000000005</v>
      </c>
      <c r="E412" s="10">
        <f>INDEX('Paste Calib Data'!$1:$1048576,MATCH($A$405,'Paste Calib Data'!$A:$A,0)+(ROW()-ROW($A$405)),COLUMN())</f>
        <v>8.0078130000000005</v>
      </c>
      <c r="F412" s="10">
        <f>INDEX('Paste Calib Data'!$1:$1048576,MATCH($A$405,'Paste Calib Data'!$A:$A,0)+(ROW()-ROW($A$405)),COLUMN())</f>
        <v>4.9609379999999996</v>
      </c>
      <c r="G412" s="10">
        <f>INDEX('Paste Calib Data'!$1:$1048576,MATCH($A$405,'Paste Calib Data'!$A:$A,0)+(ROW()-ROW($A$405)),COLUMN())</f>
        <v>4.9609379999999996</v>
      </c>
      <c r="H412" s="10">
        <f>INDEX('Paste Calib Data'!$1:$1048576,MATCH($A$405,'Paste Calib Data'!$A:$A,0)+(ROW()-ROW($A$405)),COLUMN())</f>
        <v>4.9609379999999996</v>
      </c>
      <c r="I412" s="10">
        <f>INDEX('Paste Calib Data'!$1:$1048576,MATCH($A$405,'Paste Calib Data'!$A:$A,0)+(ROW()-ROW($A$405)),COLUMN())</f>
        <v>4.0234379999999996</v>
      </c>
      <c r="J412" s="10">
        <f>INDEX('Paste Calib Data'!$1:$1048576,MATCH($A$405,'Paste Calib Data'!$A:$A,0)+(ROW()-ROW($A$405)),COLUMN())</f>
        <v>2.96875</v>
      </c>
      <c r="K412" s="10">
        <f>INDEX('Paste Calib Data'!$1:$1048576,MATCH($A$405,'Paste Calib Data'!$A:$A,0)+(ROW()-ROW($A$405)),COLUMN())</f>
        <v>3.9063000000000001E-2</v>
      </c>
      <c r="L412" s="11">
        <f>INDEX('Paste Calib Data'!$1:$1048576,MATCH($A$405,'Paste Calib Data'!$A:$A,0)+(ROW()-ROW($A$405)),COLUMN())</f>
        <v>3.9063000000000001E-2</v>
      </c>
      <c r="M412" s="37">
        <f t="shared" si="121"/>
        <v>3.9063000000000001E-2</v>
      </c>
    </row>
    <row r="413" spans="1:13" x14ac:dyDescent="0.25">
      <c r="A413" s="7">
        <f>INDEX('Paste Calib Data'!$1:$1048576,MATCH($A$405,'Paste Calib Data'!$A:$A,0)+(ROW()-ROW($A$405)),COLUMN())</f>
        <v>1800</v>
      </c>
      <c r="B413" s="10">
        <f>INDEX('Paste Calib Data'!$1:$1048576,MATCH($A$405,'Paste Calib Data'!$A:$A,0)+(ROW()-ROW($A$405)),COLUMN())</f>
        <v>8.0078130000000005</v>
      </c>
      <c r="C413" s="10">
        <f>INDEX('Paste Calib Data'!$1:$1048576,MATCH($A$405,'Paste Calib Data'!$A:$A,0)+(ROW()-ROW($A$405)),COLUMN())</f>
        <v>8.0078130000000005</v>
      </c>
      <c r="D413" s="10">
        <f>INDEX('Paste Calib Data'!$1:$1048576,MATCH($A$405,'Paste Calib Data'!$A:$A,0)+(ROW()-ROW($A$405)),COLUMN())</f>
        <v>8.0078130000000005</v>
      </c>
      <c r="E413" s="10">
        <f>INDEX('Paste Calib Data'!$1:$1048576,MATCH($A$405,'Paste Calib Data'!$A:$A,0)+(ROW()-ROW($A$405)),COLUMN())</f>
        <v>8.0078130000000005</v>
      </c>
      <c r="F413" s="10">
        <f>INDEX('Paste Calib Data'!$1:$1048576,MATCH($A$405,'Paste Calib Data'!$A:$A,0)+(ROW()-ROW($A$405)),COLUMN())</f>
        <v>4.9609379999999996</v>
      </c>
      <c r="G413" s="10">
        <f>INDEX('Paste Calib Data'!$1:$1048576,MATCH($A$405,'Paste Calib Data'!$A:$A,0)+(ROW()-ROW($A$405)),COLUMN())</f>
        <v>4.9609379999999996</v>
      </c>
      <c r="H413" s="10">
        <f>INDEX('Paste Calib Data'!$1:$1048576,MATCH($A$405,'Paste Calib Data'!$A:$A,0)+(ROW()-ROW($A$405)),COLUMN())</f>
        <v>4.9609379999999996</v>
      </c>
      <c r="I413" s="10">
        <f>INDEX('Paste Calib Data'!$1:$1048576,MATCH($A$405,'Paste Calib Data'!$A:$A,0)+(ROW()-ROW($A$405)),COLUMN())</f>
        <v>4.0234379999999996</v>
      </c>
      <c r="J413" s="10">
        <f>INDEX('Paste Calib Data'!$1:$1048576,MATCH($A$405,'Paste Calib Data'!$A:$A,0)+(ROW()-ROW($A$405)),COLUMN())</f>
        <v>2.96875</v>
      </c>
      <c r="K413" s="10">
        <f>INDEX('Paste Calib Data'!$1:$1048576,MATCH($A$405,'Paste Calib Data'!$A:$A,0)+(ROW()-ROW($A$405)),COLUMN())</f>
        <v>3.9063000000000001E-2</v>
      </c>
      <c r="L413" s="11">
        <f>INDEX('Paste Calib Data'!$1:$1048576,MATCH($A$405,'Paste Calib Data'!$A:$A,0)+(ROW()-ROW($A$405)),COLUMN())</f>
        <v>3.9063000000000001E-2</v>
      </c>
      <c r="M413" s="37">
        <f t="shared" si="121"/>
        <v>3.9063000000000001E-2</v>
      </c>
    </row>
    <row r="414" spans="1:13" x14ac:dyDescent="0.25">
      <c r="A414" s="7">
        <f>INDEX('Paste Calib Data'!$1:$1048576,MATCH($A$405,'Paste Calib Data'!$A:$A,0)+(ROW()-ROW($A$405)),COLUMN())</f>
        <v>2000</v>
      </c>
      <c r="B414" s="10">
        <f>INDEX('Paste Calib Data'!$1:$1048576,MATCH($A$405,'Paste Calib Data'!$A:$A,0)+(ROW()-ROW($A$405)),COLUMN())</f>
        <v>8.0078130000000005</v>
      </c>
      <c r="C414" s="10">
        <f>INDEX('Paste Calib Data'!$1:$1048576,MATCH($A$405,'Paste Calib Data'!$A:$A,0)+(ROW()-ROW($A$405)),COLUMN())</f>
        <v>8.0078130000000005</v>
      </c>
      <c r="D414" s="10">
        <f>INDEX('Paste Calib Data'!$1:$1048576,MATCH($A$405,'Paste Calib Data'!$A:$A,0)+(ROW()-ROW($A$405)),COLUMN())</f>
        <v>8.0078130000000005</v>
      </c>
      <c r="E414" s="10">
        <f>INDEX('Paste Calib Data'!$1:$1048576,MATCH($A$405,'Paste Calib Data'!$A:$A,0)+(ROW()-ROW($A$405)),COLUMN())</f>
        <v>4.9609379999999996</v>
      </c>
      <c r="F414" s="10">
        <f>INDEX('Paste Calib Data'!$1:$1048576,MATCH($A$405,'Paste Calib Data'!$A:$A,0)+(ROW()-ROW($A$405)),COLUMN())</f>
        <v>4.9609379999999996</v>
      </c>
      <c r="G414" s="10">
        <f>INDEX('Paste Calib Data'!$1:$1048576,MATCH($A$405,'Paste Calib Data'!$A:$A,0)+(ROW()-ROW($A$405)),COLUMN())</f>
        <v>4.9609379999999996</v>
      </c>
      <c r="H414" s="10">
        <f>INDEX('Paste Calib Data'!$1:$1048576,MATCH($A$405,'Paste Calib Data'!$A:$A,0)+(ROW()-ROW($A$405)),COLUMN())</f>
        <v>2.96875</v>
      </c>
      <c r="I414" s="10">
        <f>INDEX('Paste Calib Data'!$1:$1048576,MATCH($A$405,'Paste Calib Data'!$A:$A,0)+(ROW()-ROW($A$405)),COLUMN())</f>
        <v>2.96875</v>
      </c>
      <c r="J414" s="10">
        <f>INDEX('Paste Calib Data'!$1:$1048576,MATCH($A$405,'Paste Calib Data'!$A:$A,0)+(ROW()-ROW($A$405)),COLUMN())</f>
        <v>2.96875</v>
      </c>
      <c r="K414" s="10">
        <f>INDEX('Paste Calib Data'!$1:$1048576,MATCH($A$405,'Paste Calib Data'!$A:$A,0)+(ROW()-ROW($A$405)),COLUMN())</f>
        <v>3.9063000000000001E-2</v>
      </c>
      <c r="L414" s="11">
        <f>INDEX('Paste Calib Data'!$1:$1048576,MATCH($A$405,'Paste Calib Data'!$A:$A,0)+(ROW()-ROW($A$405)),COLUMN())</f>
        <v>3.9063000000000001E-2</v>
      </c>
      <c r="M414" s="37">
        <f t="shared" si="121"/>
        <v>3.9063000000000001E-2</v>
      </c>
    </row>
    <row r="415" spans="1:13" x14ac:dyDescent="0.25">
      <c r="A415" s="7">
        <f>INDEX('Paste Calib Data'!$1:$1048576,MATCH($A$405,'Paste Calib Data'!$A:$A,0)+(ROW()-ROW($A$405)),COLUMN())</f>
        <v>2200</v>
      </c>
      <c r="B415" s="10">
        <f>INDEX('Paste Calib Data'!$1:$1048576,MATCH($A$405,'Paste Calib Data'!$A:$A,0)+(ROW()-ROW($A$405)),COLUMN())</f>
        <v>8.0078130000000005</v>
      </c>
      <c r="C415" s="10">
        <f>INDEX('Paste Calib Data'!$1:$1048576,MATCH($A$405,'Paste Calib Data'!$A:$A,0)+(ROW()-ROW($A$405)),COLUMN())</f>
        <v>8.0078130000000005</v>
      </c>
      <c r="D415" s="10">
        <f>INDEX('Paste Calib Data'!$1:$1048576,MATCH($A$405,'Paste Calib Data'!$A:$A,0)+(ROW()-ROW($A$405)),COLUMN())</f>
        <v>8.0078130000000005</v>
      </c>
      <c r="E415" s="10">
        <f>INDEX('Paste Calib Data'!$1:$1048576,MATCH($A$405,'Paste Calib Data'!$A:$A,0)+(ROW()-ROW($A$405)),COLUMN())</f>
        <v>4.9609379999999996</v>
      </c>
      <c r="F415" s="10">
        <f>INDEX('Paste Calib Data'!$1:$1048576,MATCH($A$405,'Paste Calib Data'!$A:$A,0)+(ROW()-ROW($A$405)),COLUMN())</f>
        <v>4.9609379999999996</v>
      </c>
      <c r="G415" s="10">
        <f>INDEX('Paste Calib Data'!$1:$1048576,MATCH($A$405,'Paste Calib Data'!$A:$A,0)+(ROW()-ROW($A$405)),COLUMN())</f>
        <v>4.9609379999999996</v>
      </c>
      <c r="H415" s="10">
        <f>INDEX('Paste Calib Data'!$1:$1048576,MATCH($A$405,'Paste Calib Data'!$A:$A,0)+(ROW()-ROW($A$405)),COLUMN())</f>
        <v>2.96875</v>
      </c>
      <c r="I415" s="10">
        <f>INDEX('Paste Calib Data'!$1:$1048576,MATCH($A$405,'Paste Calib Data'!$A:$A,0)+(ROW()-ROW($A$405)),COLUMN())</f>
        <v>2.96875</v>
      </c>
      <c r="J415" s="10">
        <f>INDEX('Paste Calib Data'!$1:$1048576,MATCH($A$405,'Paste Calib Data'!$A:$A,0)+(ROW()-ROW($A$405)),COLUMN())</f>
        <v>2.96875</v>
      </c>
      <c r="K415" s="10">
        <f>INDEX('Paste Calib Data'!$1:$1048576,MATCH($A$405,'Paste Calib Data'!$A:$A,0)+(ROW()-ROW($A$405)),COLUMN())</f>
        <v>3.9063000000000001E-2</v>
      </c>
      <c r="L415" s="11">
        <f>INDEX('Paste Calib Data'!$1:$1048576,MATCH($A$405,'Paste Calib Data'!$A:$A,0)+(ROW()-ROW($A$405)),COLUMN())</f>
        <v>3.9063000000000001E-2</v>
      </c>
      <c r="M415" s="37">
        <f t="shared" si="121"/>
        <v>3.9063000000000001E-2</v>
      </c>
    </row>
    <row r="416" spans="1:13" x14ac:dyDescent="0.25">
      <c r="A416" s="7">
        <f>INDEX('Paste Calib Data'!$1:$1048576,MATCH($A$405,'Paste Calib Data'!$A:$A,0)+(ROW()-ROW($A$405)),COLUMN())</f>
        <v>2400</v>
      </c>
      <c r="B416" s="10">
        <f>INDEX('Paste Calib Data'!$1:$1048576,MATCH($A$405,'Paste Calib Data'!$A:$A,0)+(ROW()-ROW($A$405)),COLUMN())</f>
        <v>8.0078130000000005</v>
      </c>
      <c r="C416" s="10">
        <f>INDEX('Paste Calib Data'!$1:$1048576,MATCH($A$405,'Paste Calib Data'!$A:$A,0)+(ROW()-ROW($A$405)),COLUMN())</f>
        <v>8.0078130000000005</v>
      </c>
      <c r="D416" s="10">
        <f>INDEX('Paste Calib Data'!$1:$1048576,MATCH($A$405,'Paste Calib Data'!$A:$A,0)+(ROW()-ROW($A$405)),COLUMN())</f>
        <v>8.0078130000000005</v>
      </c>
      <c r="E416" s="10">
        <f>INDEX('Paste Calib Data'!$1:$1048576,MATCH($A$405,'Paste Calib Data'!$A:$A,0)+(ROW()-ROW($A$405)),COLUMN())</f>
        <v>4.9609379999999996</v>
      </c>
      <c r="F416" s="10">
        <f>INDEX('Paste Calib Data'!$1:$1048576,MATCH($A$405,'Paste Calib Data'!$A:$A,0)+(ROW()-ROW($A$405)),COLUMN())</f>
        <v>4.9609379999999996</v>
      </c>
      <c r="G416" s="10">
        <f>INDEX('Paste Calib Data'!$1:$1048576,MATCH($A$405,'Paste Calib Data'!$A:$A,0)+(ROW()-ROW($A$405)),COLUMN())</f>
        <v>4.9609379999999996</v>
      </c>
      <c r="H416" s="10">
        <f>INDEX('Paste Calib Data'!$1:$1048576,MATCH($A$405,'Paste Calib Data'!$A:$A,0)+(ROW()-ROW($A$405)),COLUMN())</f>
        <v>2.96875</v>
      </c>
      <c r="I416" s="10">
        <f>INDEX('Paste Calib Data'!$1:$1048576,MATCH($A$405,'Paste Calib Data'!$A:$A,0)+(ROW()-ROW($A$405)),COLUMN())</f>
        <v>2.96875</v>
      </c>
      <c r="J416" s="10">
        <f>INDEX('Paste Calib Data'!$1:$1048576,MATCH($A$405,'Paste Calib Data'!$A:$A,0)+(ROW()-ROW($A$405)),COLUMN())</f>
        <v>2.96875</v>
      </c>
      <c r="K416" s="10">
        <f>INDEX('Paste Calib Data'!$1:$1048576,MATCH($A$405,'Paste Calib Data'!$A:$A,0)+(ROW()-ROW($A$405)),COLUMN())</f>
        <v>3.9063000000000001E-2</v>
      </c>
      <c r="L416" s="11">
        <f>INDEX('Paste Calib Data'!$1:$1048576,MATCH($A$405,'Paste Calib Data'!$A:$A,0)+(ROW()-ROW($A$405)),COLUMN())</f>
        <v>3.9063000000000001E-2</v>
      </c>
      <c r="M416" s="37">
        <f t="shared" si="121"/>
        <v>3.9063000000000001E-2</v>
      </c>
    </row>
    <row r="417" spans="1:13" x14ac:dyDescent="0.25">
      <c r="A417" s="7">
        <f>INDEX('Paste Calib Data'!$1:$1048576,MATCH($A$405,'Paste Calib Data'!$A:$A,0)+(ROW()-ROW($A$405)),COLUMN())</f>
        <v>2600</v>
      </c>
      <c r="B417" s="10">
        <f>INDEX('Paste Calib Data'!$1:$1048576,MATCH($A$405,'Paste Calib Data'!$A:$A,0)+(ROW()-ROW($A$405)),COLUMN())</f>
        <v>8.0078130000000005</v>
      </c>
      <c r="C417" s="10">
        <f>INDEX('Paste Calib Data'!$1:$1048576,MATCH($A$405,'Paste Calib Data'!$A:$A,0)+(ROW()-ROW($A$405)),COLUMN())</f>
        <v>8.0078130000000005</v>
      </c>
      <c r="D417" s="10">
        <f>INDEX('Paste Calib Data'!$1:$1048576,MATCH($A$405,'Paste Calib Data'!$A:$A,0)+(ROW()-ROW($A$405)),COLUMN())</f>
        <v>8.0078130000000005</v>
      </c>
      <c r="E417" s="10">
        <f>INDEX('Paste Calib Data'!$1:$1048576,MATCH($A$405,'Paste Calib Data'!$A:$A,0)+(ROW()-ROW($A$405)),COLUMN())</f>
        <v>4.9609379999999996</v>
      </c>
      <c r="F417" s="10">
        <f>INDEX('Paste Calib Data'!$1:$1048576,MATCH($A$405,'Paste Calib Data'!$A:$A,0)+(ROW()-ROW($A$405)),COLUMN())</f>
        <v>4.9609379999999996</v>
      </c>
      <c r="G417" s="10">
        <f>INDEX('Paste Calib Data'!$1:$1048576,MATCH($A$405,'Paste Calib Data'!$A:$A,0)+(ROW()-ROW($A$405)),COLUMN())</f>
        <v>4.9609379999999996</v>
      </c>
      <c r="H417" s="10">
        <f>INDEX('Paste Calib Data'!$1:$1048576,MATCH($A$405,'Paste Calib Data'!$A:$A,0)+(ROW()-ROW($A$405)),COLUMN())</f>
        <v>4.9609379999999996</v>
      </c>
      <c r="I417" s="10">
        <f>INDEX('Paste Calib Data'!$1:$1048576,MATCH($A$405,'Paste Calib Data'!$A:$A,0)+(ROW()-ROW($A$405)),COLUMN())</f>
        <v>2.96875</v>
      </c>
      <c r="J417" s="10">
        <f>INDEX('Paste Calib Data'!$1:$1048576,MATCH($A$405,'Paste Calib Data'!$A:$A,0)+(ROW()-ROW($A$405)),COLUMN())</f>
        <v>2.96875</v>
      </c>
      <c r="K417" s="10">
        <f>INDEX('Paste Calib Data'!$1:$1048576,MATCH($A$405,'Paste Calib Data'!$A:$A,0)+(ROW()-ROW($A$405)),COLUMN())</f>
        <v>3.9063000000000001E-2</v>
      </c>
      <c r="L417" s="11">
        <f>INDEX('Paste Calib Data'!$1:$1048576,MATCH($A$405,'Paste Calib Data'!$A:$A,0)+(ROW()-ROW($A$405)),COLUMN())</f>
        <v>3.9063000000000001E-2</v>
      </c>
      <c r="M417" s="37">
        <f t="shared" si="121"/>
        <v>3.9063000000000001E-2</v>
      </c>
    </row>
    <row r="418" spans="1:13" x14ac:dyDescent="0.25">
      <c r="A418" s="7">
        <f>INDEX('Paste Calib Data'!$1:$1048576,MATCH($A$405,'Paste Calib Data'!$A:$A,0)+(ROW()-ROW($A$405)),COLUMN())</f>
        <v>2800</v>
      </c>
      <c r="B418" s="10">
        <f>INDEX('Paste Calib Data'!$1:$1048576,MATCH($A$405,'Paste Calib Data'!$A:$A,0)+(ROW()-ROW($A$405)),COLUMN())</f>
        <v>8.0078130000000005</v>
      </c>
      <c r="C418" s="10">
        <f>INDEX('Paste Calib Data'!$1:$1048576,MATCH($A$405,'Paste Calib Data'!$A:$A,0)+(ROW()-ROW($A$405)),COLUMN())</f>
        <v>8.0078130000000005</v>
      </c>
      <c r="D418" s="10">
        <f>INDEX('Paste Calib Data'!$1:$1048576,MATCH($A$405,'Paste Calib Data'!$A:$A,0)+(ROW()-ROW($A$405)),COLUMN())</f>
        <v>8.0078130000000005</v>
      </c>
      <c r="E418" s="10">
        <f>INDEX('Paste Calib Data'!$1:$1048576,MATCH($A$405,'Paste Calib Data'!$A:$A,0)+(ROW()-ROW($A$405)),COLUMN())</f>
        <v>4.9609379999999996</v>
      </c>
      <c r="F418" s="10">
        <f>INDEX('Paste Calib Data'!$1:$1048576,MATCH($A$405,'Paste Calib Data'!$A:$A,0)+(ROW()-ROW($A$405)),COLUMN())</f>
        <v>4.9609379999999996</v>
      </c>
      <c r="G418" s="10">
        <f>INDEX('Paste Calib Data'!$1:$1048576,MATCH($A$405,'Paste Calib Data'!$A:$A,0)+(ROW()-ROW($A$405)),COLUMN())</f>
        <v>4.9609379999999996</v>
      </c>
      <c r="H418" s="10">
        <f>INDEX('Paste Calib Data'!$1:$1048576,MATCH($A$405,'Paste Calib Data'!$A:$A,0)+(ROW()-ROW($A$405)),COLUMN())</f>
        <v>4.9609379999999996</v>
      </c>
      <c r="I418" s="10">
        <f>INDEX('Paste Calib Data'!$1:$1048576,MATCH($A$405,'Paste Calib Data'!$A:$A,0)+(ROW()-ROW($A$405)),COLUMN())</f>
        <v>4.9609379999999996</v>
      </c>
      <c r="J418" s="10">
        <f>INDEX('Paste Calib Data'!$1:$1048576,MATCH($A$405,'Paste Calib Data'!$A:$A,0)+(ROW()-ROW($A$405)),COLUMN())</f>
        <v>2.96875</v>
      </c>
      <c r="K418" s="10">
        <f>INDEX('Paste Calib Data'!$1:$1048576,MATCH($A$405,'Paste Calib Data'!$A:$A,0)+(ROW()-ROW($A$405)),COLUMN())</f>
        <v>3.9063000000000001E-2</v>
      </c>
      <c r="L418" s="11">
        <f>INDEX('Paste Calib Data'!$1:$1048576,MATCH($A$405,'Paste Calib Data'!$A:$A,0)+(ROW()-ROW($A$405)),COLUMN())</f>
        <v>3.9063000000000001E-2</v>
      </c>
      <c r="M418" s="37">
        <f t="shared" si="121"/>
        <v>3.9063000000000001E-2</v>
      </c>
    </row>
    <row r="419" spans="1:13" x14ac:dyDescent="0.25">
      <c r="A419" s="7">
        <f>INDEX('Paste Calib Data'!$1:$1048576,MATCH($A$405,'Paste Calib Data'!$A:$A,0)+(ROW()-ROW($A$405)),COLUMN())</f>
        <v>3000</v>
      </c>
      <c r="B419" s="10">
        <f>INDEX('Paste Calib Data'!$1:$1048576,MATCH($A$405,'Paste Calib Data'!$A:$A,0)+(ROW()-ROW($A$405)),COLUMN())</f>
        <v>8.0078130000000005</v>
      </c>
      <c r="C419" s="10">
        <f>INDEX('Paste Calib Data'!$1:$1048576,MATCH($A$405,'Paste Calib Data'!$A:$A,0)+(ROW()-ROW($A$405)),COLUMN())</f>
        <v>6.015625</v>
      </c>
      <c r="D419" s="10">
        <f>INDEX('Paste Calib Data'!$1:$1048576,MATCH($A$405,'Paste Calib Data'!$A:$A,0)+(ROW()-ROW($A$405)),COLUMN())</f>
        <v>6.015625</v>
      </c>
      <c r="E419" s="10">
        <f>INDEX('Paste Calib Data'!$1:$1048576,MATCH($A$405,'Paste Calib Data'!$A:$A,0)+(ROW()-ROW($A$405)),COLUMN())</f>
        <v>4.9609379999999996</v>
      </c>
      <c r="F419" s="10">
        <f>INDEX('Paste Calib Data'!$1:$1048576,MATCH($A$405,'Paste Calib Data'!$A:$A,0)+(ROW()-ROW($A$405)),COLUMN())</f>
        <v>4.9609379999999996</v>
      </c>
      <c r="G419" s="10">
        <f>INDEX('Paste Calib Data'!$1:$1048576,MATCH($A$405,'Paste Calib Data'!$A:$A,0)+(ROW()-ROW($A$405)),COLUMN())</f>
        <v>4.9609379999999996</v>
      </c>
      <c r="H419" s="10">
        <f>INDEX('Paste Calib Data'!$1:$1048576,MATCH($A$405,'Paste Calib Data'!$A:$A,0)+(ROW()-ROW($A$405)),COLUMN())</f>
        <v>4.9609379999999996</v>
      </c>
      <c r="I419" s="10">
        <f>INDEX('Paste Calib Data'!$1:$1048576,MATCH($A$405,'Paste Calib Data'!$A:$A,0)+(ROW()-ROW($A$405)),COLUMN())</f>
        <v>4.9609379999999996</v>
      </c>
      <c r="J419" s="10">
        <f>INDEX('Paste Calib Data'!$1:$1048576,MATCH($A$405,'Paste Calib Data'!$A:$A,0)+(ROW()-ROW($A$405)),COLUMN())</f>
        <v>2.96875</v>
      </c>
      <c r="K419" s="10">
        <f>INDEX('Paste Calib Data'!$1:$1048576,MATCH($A$405,'Paste Calib Data'!$A:$A,0)+(ROW()-ROW($A$405)),COLUMN())</f>
        <v>3.9063000000000001E-2</v>
      </c>
      <c r="L419" s="11">
        <f>INDEX('Paste Calib Data'!$1:$1048576,MATCH($A$405,'Paste Calib Data'!$A:$A,0)+(ROW()-ROW($A$405)),COLUMN())</f>
        <v>3.9063000000000001E-2</v>
      </c>
      <c r="M419" s="37">
        <f t="shared" si="121"/>
        <v>3.9063000000000001E-2</v>
      </c>
    </row>
    <row r="420" spans="1:13" x14ac:dyDescent="0.25">
      <c r="A420" s="12">
        <f>INDEX('Paste Calib Data'!$1:$1048576,MATCH($A$405,'Paste Calib Data'!$A:$A,0)+(ROW()-ROW($A$405)),COLUMN())</f>
        <v>3200</v>
      </c>
      <c r="B420" s="13">
        <f>INDEX('Paste Calib Data'!$1:$1048576,MATCH($A$405,'Paste Calib Data'!$A:$A,0)+(ROW()-ROW($A$405)),COLUMN())</f>
        <v>4.9609379999999996</v>
      </c>
      <c r="C420" s="13">
        <f>INDEX('Paste Calib Data'!$1:$1048576,MATCH($A$405,'Paste Calib Data'!$A:$A,0)+(ROW()-ROW($A$405)),COLUMN())</f>
        <v>4.9609379999999996</v>
      </c>
      <c r="D420" s="13">
        <f>INDEX('Paste Calib Data'!$1:$1048576,MATCH($A$405,'Paste Calib Data'!$A:$A,0)+(ROW()-ROW($A$405)),COLUMN())</f>
        <v>4.9609379999999996</v>
      </c>
      <c r="E420" s="13">
        <f>INDEX('Paste Calib Data'!$1:$1048576,MATCH($A$405,'Paste Calib Data'!$A:$A,0)+(ROW()-ROW($A$405)),COLUMN())</f>
        <v>4.9609379999999996</v>
      </c>
      <c r="F420" s="13">
        <f>INDEX('Paste Calib Data'!$1:$1048576,MATCH($A$405,'Paste Calib Data'!$A:$A,0)+(ROW()-ROW($A$405)),COLUMN())</f>
        <v>4.9609379999999996</v>
      </c>
      <c r="G420" s="13">
        <f>INDEX('Paste Calib Data'!$1:$1048576,MATCH($A$405,'Paste Calib Data'!$A:$A,0)+(ROW()-ROW($A$405)),COLUMN())</f>
        <v>4.9609379999999996</v>
      </c>
      <c r="H420" s="13">
        <f>INDEX('Paste Calib Data'!$1:$1048576,MATCH($A$405,'Paste Calib Data'!$A:$A,0)+(ROW()-ROW($A$405)),COLUMN())</f>
        <v>4.9609379999999996</v>
      </c>
      <c r="I420" s="13">
        <f>INDEX('Paste Calib Data'!$1:$1048576,MATCH($A$405,'Paste Calib Data'!$A:$A,0)+(ROW()-ROW($A$405)),COLUMN())</f>
        <v>4.9609379999999996</v>
      </c>
      <c r="J420" s="13">
        <f>INDEX('Paste Calib Data'!$1:$1048576,MATCH($A$405,'Paste Calib Data'!$A:$A,0)+(ROW()-ROW($A$405)),COLUMN())</f>
        <v>2.96875</v>
      </c>
      <c r="K420" s="13">
        <f>INDEX('Paste Calib Data'!$1:$1048576,MATCH($A$405,'Paste Calib Data'!$A:$A,0)+(ROW()-ROW($A$405)),COLUMN())</f>
        <v>3.9063000000000001E-2</v>
      </c>
      <c r="L420" s="14">
        <f>INDEX('Paste Calib Data'!$1:$1048576,MATCH($A$405,'Paste Calib Data'!$A:$A,0)+(ROW()-ROW($A$405)),COLUMN())</f>
        <v>3.9063000000000001E-2</v>
      </c>
      <c r="M420" s="37">
        <f t="shared" si="121"/>
        <v>3.9063000000000001E-2</v>
      </c>
    </row>
    <row r="421" spans="1:13" x14ac:dyDescent="0.25">
      <c r="A421" s="20">
        <f>A420+1</f>
        <v>3201</v>
      </c>
      <c r="B421" s="37">
        <f>B420</f>
        <v>4.9609379999999996</v>
      </c>
      <c r="C421" s="37">
        <f t="shared" ref="C421:M421" si="122">C420</f>
        <v>4.9609379999999996</v>
      </c>
      <c r="D421" s="37">
        <f t="shared" si="122"/>
        <v>4.9609379999999996</v>
      </c>
      <c r="E421" s="37">
        <f t="shared" si="122"/>
        <v>4.9609379999999996</v>
      </c>
      <c r="F421" s="37">
        <f t="shared" si="122"/>
        <v>4.9609379999999996</v>
      </c>
      <c r="G421" s="37">
        <f t="shared" si="122"/>
        <v>4.9609379999999996</v>
      </c>
      <c r="H421" s="37">
        <f t="shared" si="122"/>
        <v>4.9609379999999996</v>
      </c>
      <c r="I421" s="37">
        <f t="shared" si="122"/>
        <v>4.9609379999999996</v>
      </c>
      <c r="J421" s="37">
        <f t="shared" si="122"/>
        <v>2.96875</v>
      </c>
      <c r="K421" s="37">
        <f t="shared" si="122"/>
        <v>3.9063000000000001E-2</v>
      </c>
      <c r="L421" s="37">
        <f t="shared" si="122"/>
        <v>3.9063000000000001E-2</v>
      </c>
      <c r="M421" s="37">
        <f t="shared" si="122"/>
        <v>3.9063000000000001E-2</v>
      </c>
    </row>
    <row r="423" spans="1:13" x14ac:dyDescent="0.25">
      <c r="A423" s="6" t="s">
        <v>258</v>
      </c>
      <c r="B423" s="32" t="str">
        <f>INDEX('Paste Calib Data'!$1:$1048576,MATCH($A$423,'Paste Calib Data'!$A:$A,0)+(ROW()-ROW($A$423)),COLUMN())</f>
        <v>Timing, Intake Air Temp Adjust Multiplier</v>
      </c>
    </row>
    <row r="424" spans="1:13" x14ac:dyDescent="0.25">
      <c r="A424" s="7" t="str">
        <f>INDEX('Paste Calib Data'!$1:$1048576,MATCH($A$423,'Paste Calib Data'!$A:$A,0)+(ROW()-ROW($A$423)),COLUMN())</f>
        <v>IAT °F</v>
      </c>
      <c r="B424" s="9" t="str">
        <f>INDEX('Paste Calib Data'!$1:$1048576,MATCH($A$423,'Paste Calib Data'!$A:$A,0)+(ROW()-ROW($A$423)),COLUMN())</f>
        <v>Value (Factor)</v>
      </c>
    </row>
    <row r="425" spans="1:13" x14ac:dyDescent="0.25">
      <c r="A425" s="7">
        <f>INDEX('Paste Calib Data'!$1:$1048576,MATCH($A$423,'Paste Calib Data'!$A:$A,0)+(ROW()-ROW($A$423)),COLUMN())</f>
        <v>-20</v>
      </c>
      <c r="B425" s="30">
        <f>INDEX('Paste Calib Data'!$1:$1048576,MATCH($A$423,'Paste Calib Data'!$A:$A,0)+(ROW()-ROW($A$423)),COLUMN())</f>
        <v>0</v>
      </c>
    </row>
    <row r="426" spans="1:13" x14ac:dyDescent="0.25">
      <c r="A426" s="7">
        <f>INDEX('Paste Calib Data'!$1:$1048576,MATCH($A$423,'Paste Calib Data'!$A:$A,0)+(ROW()-ROW($A$423)),COLUMN())</f>
        <v>-15</v>
      </c>
      <c r="B426" s="28">
        <f>INDEX('Paste Calib Data'!$1:$1048576,MATCH($A$423,'Paste Calib Data'!$A:$A,0)+(ROW()-ROW($A$423)),COLUMN())</f>
        <v>0</v>
      </c>
    </row>
    <row r="427" spans="1:13" x14ac:dyDescent="0.25">
      <c r="A427" s="7">
        <f>INDEX('Paste Calib Data'!$1:$1048576,MATCH($A$423,'Paste Calib Data'!$A:$A,0)+(ROW()-ROW($A$423)),COLUMN())</f>
        <v>0</v>
      </c>
      <c r="B427" s="28">
        <f>INDEX('Paste Calib Data'!$1:$1048576,MATCH($A$423,'Paste Calib Data'!$A:$A,0)+(ROW()-ROW($A$423)),COLUMN())</f>
        <v>0</v>
      </c>
    </row>
    <row r="428" spans="1:13" x14ac:dyDescent="0.25">
      <c r="A428" s="7">
        <f>INDEX('Paste Calib Data'!$1:$1048576,MATCH($A$423,'Paste Calib Data'!$A:$A,0)+(ROW()-ROW($A$423)),COLUMN())</f>
        <v>10</v>
      </c>
      <c r="B428" s="28">
        <f>INDEX('Paste Calib Data'!$1:$1048576,MATCH($A$423,'Paste Calib Data'!$A:$A,0)+(ROW()-ROW($A$423)),COLUMN())</f>
        <v>0</v>
      </c>
    </row>
    <row r="429" spans="1:13" x14ac:dyDescent="0.25">
      <c r="A429" s="7">
        <f>INDEX('Paste Calib Data'!$1:$1048576,MATCH($A$423,'Paste Calib Data'!$A:$A,0)+(ROW()-ROW($A$423)),COLUMN())</f>
        <v>20</v>
      </c>
      <c r="B429" s="28">
        <f>INDEX('Paste Calib Data'!$1:$1048576,MATCH($A$423,'Paste Calib Data'!$A:$A,0)+(ROW()-ROW($A$423)),COLUMN())</f>
        <v>0</v>
      </c>
    </row>
    <row r="430" spans="1:13" x14ac:dyDescent="0.25">
      <c r="A430" s="7">
        <f>INDEX('Paste Calib Data'!$1:$1048576,MATCH($A$423,'Paste Calib Data'!$A:$A,0)+(ROW()-ROW($A$423)),COLUMN())</f>
        <v>30</v>
      </c>
      <c r="B430" s="28">
        <f>INDEX('Paste Calib Data'!$1:$1048576,MATCH($A$423,'Paste Calib Data'!$A:$A,0)+(ROW()-ROW($A$423)),COLUMN())</f>
        <v>0</v>
      </c>
    </row>
    <row r="431" spans="1:13" x14ac:dyDescent="0.25">
      <c r="A431" s="7">
        <f>INDEX('Paste Calib Data'!$1:$1048576,MATCH($A$423,'Paste Calib Data'!$A:$A,0)+(ROW()-ROW($A$423)),COLUMN())</f>
        <v>50</v>
      </c>
      <c r="B431" s="28">
        <f>INDEX('Paste Calib Data'!$1:$1048576,MATCH($A$423,'Paste Calib Data'!$A:$A,0)+(ROW()-ROW($A$423)),COLUMN())</f>
        <v>0</v>
      </c>
    </row>
    <row r="432" spans="1:13" x14ac:dyDescent="0.25">
      <c r="A432" s="7">
        <f>INDEX('Paste Calib Data'!$1:$1048576,MATCH($A$423,'Paste Calib Data'!$A:$A,0)+(ROW()-ROW($A$423)),COLUMN())</f>
        <v>65</v>
      </c>
      <c r="B432" s="28">
        <f>INDEX('Paste Calib Data'!$1:$1048576,MATCH($A$423,'Paste Calib Data'!$A:$A,0)+(ROW()-ROW($A$423)),COLUMN())</f>
        <v>0</v>
      </c>
    </row>
    <row r="433" spans="1:13" x14ac:dyDescent="0.25">
      <c r="A433" s="7">
        <f>INDEX('Paste Calib Data'!$1:$1048576,MATCH($A$423,'Paste Calib Data'!$A:$A,0)+(ROW()-ROW($A$423)),COLUMN())</f>
        <v>70</v>
      </c>
      <c r="B433" s="28">
        <f>INDEX('Paste Calib Data'!$1:$1048576,MATCH($A$423,'Paste Calib Data'!$A:$A,0)+(ROW()-ROW($A$423)),COLUMN())</f>
        <v>0</v>
      </c>
    </row>
    <row r="434" spans="1:13" x14ac:dyDescent="0.25">
      <c r="A434" s="7">
        <f>INDEX('Paste Calib Data'!$1:$1048576,MATCH($A$423,'Paste Calib Data'!$A:$A,0)+(ROW()-ROW($A$423)),COLUMN())</f>
        <v>77</v>
      </c>
      <c r="B434" s="28">
        <f>INDEX('Paste Calib Data'!$1:$1048576,MATCH($A$423,'Paste Calib Data'!$A:$A,0)+(ROW()-ROW($A$423)),COLUMN())</f>
        <v>0</v>
      </c>
    </row>
    <row r="435" spans="1:13" x14ac:dyDescent="0.25">
      <c r="A435" s="7">
        <f>INDEX('Paste Calib Data'!$1:$1048576,MATCH($A$423,'Paste Calib Data'!$A:$A,0)+(ROW()-ROW($A$423)),COLUMN())</f>
        <v>90</v>
      </c>
      <c r="B435" s="28">
        <f>INDEX('Paste Calib Data'!$1:$1048576,MATCH($A$423,'Paste Calib Data'!$A:$A,0)+(ROW()-ROW($A$423)),COLUMN())</f>
        <v>0</v>
      </c>
    </row>
    <row r="436" spans="1:13" x14ac:dyDescent="0.25">
      <c r="A436" s="12">
        <f>INDEX('Paste Calib Data'!$1:$1048576,MATCH($A$423,'Paste Calib Data'!$A:$A,0)+(ROW()-ROW($A$423)),COLUMN())</f>
        <v>120</v>
      </c>
      <c r="B436" s="29">
        <f>INDEX('Paste Calib Data'!$1:$1048576,MATCH($A$423,'Paste Calib Data'!$A:$A,0)+(ROW()-ROW($A$423)),COLUMN())</f>
        <v>0</v>
      </c>
    </row>
    <row r="438" spans="1:13" x14ac:dyDescent="0.25">
      <c r="A438" s="6" t="s">
        <v>264</v>
      </c>
      <c r="B438" s="71" t="str">
        <f>INDEX('Paste Calib Data'!$1:$1048576,MATCH($A$438,'Paste Calib Data'!$A:$A,0)+(ROW()-ROW($A$438)),COLUMN())</f>
        <v>Timing, Barometric Pressure Adjust</v>
      </c>
      <c r="C438" s="71"/>
      <c r="D438" s="71"/>
      <c r="E438" s="71"/>
      <c r="F438" s="71"/>
      <c r="G438" s="71"/>
      <c r="H438" s="71"/>
      <c r="I438" s="71"/>
      <c r="J438" s="71"/>
      <c r="K438" s="71"/>
      <c r="L438" s="72"/>
    </row>
    <row r="439" spans="1:13" x14ac:dyDescent="0.25">
      <c r="A439" s="7"/>
      <c r="B439" s="8" t="str">
        <f>INDEX('Paste Calib Data'!$1:$1048576,MATCH($A$438,'Paste Calib Data'!$A:$A,0)+(ROW()-ROW($A$438)),COLUMN())</f>
        <v>mm3</v>
      </c>
      <c r="C439" s="8"/>
      <c r="D439" s="8"/>
      <c r="E439" s="8"/>
      <c r="F439" s="8"/>
      <c r="G439" s="8"/>
      <c r="H439" s="8"/>
      <c r="I439" s="8"/>
      <c r="J439" s="8"/>
      <c r="K439" s="8"/>
      <c r="L439" s="9"/>
    </row>
    <row r="440" spans="1:13" x14ac:dyDescent="0.25">
      <c r="A440" s="7" t="str">
        <f>INDEX('Paste Calib Data'!$1:$1048576,MATCH($A$438,'Paste Calib Data'!$A:$A,0)+(ROW()-ROW($A$438)),COLUMN())</f>
        <v>RPM</v>
      </c>
      <c r="B440" s="8">
        <f>INDEX('Paste Calib Data'!$1:$1048576,MATCH($A$438,'Paste Calib Data'!$A:$A,0)+(ROW()-ROW($A$438)),COLUMN())</f>
        <v>32</v>
      </c>
      <c r="C440" s="8">
        <f>INDEX('Paste Calib Data'!$1:$1048576,MATCH($A$438,'Paste Calib Data'!$A:$A,0)+(ROW()-ROW($A$438)),COLUMN())</f>
        <v>43</v>
      </c>
      <c r="D440" s="8">
        <f>INDEX('Paste Calib Data'!$1:$1048576,MATCH($A$438,'Paste Calib Data'!$A:$A,0)+(ROW()-ROW($A$438)),COLUMN())</f>
        <v>54</v>
      </c>
      <c r="E440" s="8">
        <f>INDEX('Paste Calib Data'!$1:$1048576,MATCH($A$438,'Paste Calib Data'!$A:$A,0)+(ROW()-ROW($A$438)),COLUMN())</f>
        <v>65</v>
      </c>
      <c r="F440" s="8">
        <f>INDEX('Paste Calib Data'!$1:$1048576,MATCH($A$438,'Paste Calib Data'!$A:$A,0)+(ROW()-ROW($A$438)),COLUMN())</f>
        <v>76</v>
      </c>
      <c r="G440" s="8">
        <f>INDEX('Paste Calib Data'!$1:$1048576,MATCH($A$438,'Paste Calib Data'!$A:$A,0)+(ROW()-ROW($A$438)),COLUMN())</f>
        <v>81</v>
      </c>
      <c r="H440" s="8">
        <f>INDEX('Paste Calib Data'!$1:$1048576,MATCH($A$438,'Paste Calib Data'!$A:$A,0)+(ROW()-ROW($A$438)),COLUMN())</f>
        <v>95</v>
      </c>
      <c r="I440" s="8">
        <f>INDEX('Paste Calib Data'!$1:$1048576,MATCH($A$438,'Paste Calib Data'!$A:$A,0)+(ROW()-ROW($A$438)),COLUMN())</f>
        <v>102</v>
      </c>
      <c r="J440" s="8">
        <f>INDEX('Paste Calib Data'!$1:$1048576,MATCH($A$438,'Paste Calib Data'!$A:$A,0)+(ROW()-ROW($A$438)),COLUMN())</f>
        <v>105</v>
      </c>
      <c r="K440" s="8">
        <f>INDEX('Paste Calib Data'!$1:$1048576,MATCH($A$438,'Paste Calib Data'!$A:$A,0)+(ROW()-ROW($A$438)),COLUMN())</f>
        <v>120</v>
      </c>
      <c r="L440" s="9">
        <f>INDEX('Paste Calib Data'!$1:$1048576,MATCH($A$438,'Paste Calib Data'!$A:$A,0)+(ROW()-ROW($A$438)),COLUMN())</f>
        <v>141</v>
      </c>
      <c r="M440" s="20">
        <f>L440+1</f>
        <v>142</v>
      </c>
    </row>
    <row r="441" spans="1:13" x14ac:dyDescent="0.25">
      <c r="A441" s="7">
        <f>INDEX('Paste Calib Data'!$1:$1048576,MATCH($A$438,'Paste Calib Data'!$A:$A,0)+(ROW()-ROW($A$438)),COLUMN())</f>
        <v>400</v>
      </c>
      <c r="B441" s="10">
        <f>INDEX('Paste Calib Data'!$1:$1048576,MATCH($A$438,'Paste Calib Data'!$A:$A,0)+(ROW()-ROW($A$438)),COLUMN())</f>
        <v>-14.960938000000001</v>
      </c>
      <c r="C441" s="10">
        <f>INDEX('Paste Calib Data'!$1:$1048576,MATCH($A$438,'Paste Calib Data'!$A:$A,0)+(ROW()-ROW($A$438)),COLUMN())</f>
        <v>-14.960938000000001</v>
      </c>
      <c r="D441" s="10">
        <f>INDEX('Paste Calib Data'!$1:$1048576,MATCH($A$438,'Paste Calib Data'!$A:$A,0)+(ROW()-ROW($A$438)),COLUMN())</f>
        <v>-14.960938000000001</v>
      </c>
      <c r="E441" s="10">
        <f>INDEX('Paste Calib Data'!$1:$1048576,MATCH($A$438,'Paste Calib Data'!$A:$A,0)+(ROW()-ROW($A$438)),COLUMN())</f>
        <v>-14.960938000000001</v>
      </c>
      <c r="F441" s="10">
        <f>INDEX('Paste Calib Data'!$1:$1048576,MATCH($A$438,'Paste Calib Data'!$A:$A,0)+(ROW()-ROW($A$438)),COLUMN())</f>
        <v>-14.960938000000001</v>
      </c>
      <c r="G441" s="10">
        <f>INDEX('Paste Calib Data'!$1:$1048576,MATCH($A$438,'Paste Calib Data'!$A:$A,0)+(ROW()-ROW($A$438)),COLUMN())</f>
        <v>-14.960938000000001</v>
      </c>
      <c r="H441" s="10">
        <f>INDEX('Paste Calib Data'!$1:$1048576,MATCH($A$438,'Paste Calib Data'!$A:$A,0)+(ROW()-ROW($A$438)),COLUMN())</f>
        <v>-14.960938000000001</v>
      </c>
      <c r="I441" s="10">
        <f>INDEX('Paste Calib Data'!$1:$1048576,MATCH($A$438,'Paste Calib Data'!$A:$A,0)+(ROW()-ROW($A$438)),COLUMN())</f>
        <v>-14.960938000000001</v>
      </c>
      <c r="J441" s="10">
        <f>INDEX('Paste Calib Data'!$1:$1048576,MATCH($A$438,'Paste Calib Data'!$A:$A,0)+(ROW()-ROW($A$438)),COLUMN())</f>
        <v>-14.960938000000001</v>
      </c>
      <c r="K441" s="10">
        <f>INDEX('Paste Calib Data'!$1:$1048576,MATCH($A$438,'Paste Calib Data'!$A:$A,0)+(ROW()-ROW($A$438)),COLUMN())</f>
        <v>-14.960938000000001</v>
      </c>
      <c r="L441" s="11">
        <f>INDEX('Paste Calib Data'!$1:$1048576,MATCH($A$438,'Paste Calib Data'!$A:$A,0)+(ROW()-ROW($A$438)),COLUMN())</f>
        <v>-14.960938000000001</v>
      </c>
      <c r="M441" s="21">
        <f>L441</f>
        <v>-14.960938000000001</v>
      </c>
    </row>
    <row r="442" spans="1:13" x14ac:dyDescent="0.25">
      <c r="A442" s="7">
        <f>INDEX('Paste Calib Data'!$1:$1048576,MATCH($A$438,'Paste Calib Data'!$A:$A,0)+(ROW()-ROW($A$438)),COLUMN())</f>
        <v>650</v>
      </c>
      <c r="B442" s="10">
        <f>INDEX('Paste Calib Data'!$1:$1048576,MATCH($A$438,'Paste Calib Data'!$A:$A,0)+(ROW()-ROW($A$438)),COLUMN())</f>
        <v>-14.960938000000001</v>
      </c>
      <c r="C442" s="10">
        <f>INDEX('Paste Calib Data'!$1:$1048576,MATCH($A$438,'Paste Calib Data'!$A:$A,0)+(ROW()-ROW($A$438)),COLUMN())</f>
        <v>-14.960938000000001</v>
      </c>
      <c r="D442" s="10">
        <f>INDEX('Paste Calib Data'!$1:$1048576,MATCH($A$438,'Paste Calib Data'!$A:$A,0)+(ROW()-ROW($A$438)),COLUMN())</f>
        <v>-14.960938000000001</v>
      </c>
      <c r="E442" s="10">
        <f>INDEX('Paste Calib Data'!$1:$1048576,MATCH($A$438,'Paste Calib Data'!$A:$A,0)+(ROW()-ROW($A$438)),COLUMN())</f>
        <v>-14.960938000000001</v>
      </c>
      <c r="F442" s="10">
        <f>INDEX('Paste Calib Data'!$1:$1048576,MATCH($A$438,'Paste Calib Data'!$A:$A,0)+(ROW()-ROW($A$438)),COLUMN())</f>
        <v>-14.960938000000001</v>
      </c>
      <c r="G442" s="10">
        <f>INDEX('Paste Calib Data'!$1:$1048576,MATCH($A$438,'Paste Calib Data'!$A:$A,0)+(ROW()-ROW($A$438)),COLUMN())</f>
        <v>-14.960938000000001</v>
      </c>
      <c r="H442" s="10">
        <f>INDEX('Paste Calib Data'!$1:$1048576,MATCH($A$438,'Paste Calib Data'!$A:$A,0)+(ROW()-ROW($A$438)),COLUMN())</f>
        <v>-14.960938000000001</v>
      </c>
      <c r="I442" s="10">
        <f>INDEX('Paste Calib Data'!$1:$1048576,MATCH($A$438,'Paste Calib Data'!$A:$A,0)+(ROW()-ROW($A$438)),COLUMN())</f>
        <v>-14.960938000000001</v>
      </c>
      <c r="J442" s="10">
        <f>INDEX('Paste Calib Data'!$1:$1048576,MATCH($A$438,'Paste Calib Data'!$A:$A,0)+(ROW()-ROW($A$438)),COLUMN())</f>
        <v>-14.960938000000001</v>
      </c>
      <c r="K442" s="10">
        <f>INDEX('Paste Calib Data'!$1:$1048576,MATCH($A$438,'Paste Calib Data'!$A:$A,0)+(ROW()-ROW($A$438)),COLUMN())</f>
        <v>-14.960938000000001</v>
      </c>
      <c r="L442" s="11">
        <f>INDEX('Paste Calib Data'!$1:$1048576,MATCH($A$438,'Paste Calib Data'!$A:$A,0)+(ROW()-ROW($A$438)),COLUMN())</f>
        <v>-14.960938000000001</v>
      </c>
      <c r="M442" s="21">
        <f t="shared" ref="M442:M453" si="123">L442</f>
        <v>-14.960938000000001</v>
      </c>
    </row>
    <row r="443" spans="1:13" x14ac:dyDescent="0.25">
      <c r="A443" s="7">
        <f>INDEX('Paste Calib Data'!$1:$1048576,MATCH($A$438,'Paste Calib Data'!$A:$A,0)+(ROW()-ROW($A$438)),COLUMN())</f>
        <v>800</v>
      </c>
      <c r="B443" s="10">
        <f>INDEX('Paste Calib Data'!$1:$1048576,MATCH($A$438,'Paste Calib Data'!$A:$A,0)+(ROW()-ROW($A$438)),COLUMN())</f>
        <v>-14.960938000000001</v>
      </c>
      <c r="C443" s="10">
        <f>INDEX('Paste Calib Data'!$1:$1048576,MATCH($A$438,'Paste Calib Data'!$A:$A,0)+(ROW()-ROW($A$438)),COLUMN())</f>
        <v>-14.960938000000001</v>
      </c>
      <c r="D443" s="10">
        <f>INDEX('Paste Calib Data'!$1:$1048576,MATCH($A$438,'Paste Calib Data'!$A:$A,0)+(ROW()-ROW($A$438)),COLUMN())</f>
        <v>-14.960938000000001</v>
      </c>
      <c r="E443" s="10">
        <f>INDEX('Paste Calib Data'!$1:$1048576,MATCH($A$438,'Paste Calib Data'!$A:$A,0)+(ROW()-ROW($A$438)),COLUMN())</f>
        <v>-14.960938000000001</v>
      </c>
      <c r="F443" s="10">
        <f>INDEX('Paste Calib Data'!$1:$1048576,MATCH($A$438,'Paste Calib Data'!$A:$A,0)+(ROW()-ROW($A$438)),COLUMN())</f>
        <v>-14.960938000000001</v>
      </c>
      <c r="G443" s="10">
        <f>INDEX('Paste Calib Data'!$1:$1048576,MATCH($A$438,'Paste Calib Data'!$A:$A,0)+(ROW()-ROW($A$438)),COLUMN())</f>
        <v>-14.960938000000001</v>
      </c>
      <c r="H443" s="10">
        <f>INDEX('Paste Calib Data'!$1:$1048576,MATCH($A$438,'Paste Calib Data'!$A:$A,0)+(ROW()-ROW($A$438)),COLUMN())</f>
        <v>-14.960938000000001</v>
      </c>
      <c r="I443" s="10">
        <f>INDEX('Paste Calib Data'!$1:$1048576,MATCH($A$438,'Paste Calib Data'!$A:$A,0)+(ROW()-ROW($A$438)),COLUMN())</f>
        <v>-14.960938000000001</v>
      </c>
      <c r="J443" s="10">
        <f>INDEX('Paste Calib Data'!$1:$1048576,MATCH($A$438,'Paste Calib Data'!$A:$A,0)+(ROW()-ROW($A$438)),COLUMN())</f>
        <v>-14.960938000000001</v>
      </c>
      <c r="K443" s="10">
        <f>INDEX('Paste Calib Data'!$1:$1048576,MATCH($A$438,'Paste Calib Data'!$A:$A,0)+(ROW()-ROW($A$438)),COLUMN())</f>
        <v>-14.960938000000001</v>
      </c>
      <c r="L443" s="11">
        <f>INDEX('Paste Calib Data'!$1:$1048576,MATCH($A$438,'Paste Calib Data'!$A:$A,0)+(ROW()-ROW($A$438)),COLUMN())</f>
        <v>-14.960938000000001</v>
      </c>
      <c r="M443" s="21">
        <f t="shared" si="123"/>
        <v>-14.960938000000001</v>
      </c>
    </row>
    <row r="444" spans="1:13" x14ac:dyDescent="0.25">
      <c r="A444" s="7">
        <f>INDEX('Paste Calib Data'!$1:$1048576,MATCH($A$438,'Paste Calib Data'!$A:$A,0)+(ROW()-ROW($A$438)),COLUMN())</f>
        <v>1400</v>
      </c>
      <c r="B444" s="10">
        <f>INDEX('Paste Calib Data'!$1:$1048576,MATCH($A$438,'Paste Calib Data'!$A:$A,0)+(ROW()-ROW($A$438)),COLUMN())</f>
        <v>-14.960938000000001</v>
      </c>
      <c r="C444" s="10">
        <f>INDEX('Paste Calib Data'!$1:$1048576,MATCH($A$438,'Paste Calib Data'!$A:$A,0)+(ROW()-ROW($A$438)),COLUMN())</f>
        <v>-14.960938000000001</v>
      </c>
      <c r="D444" s="10">
        <f>INDEX('Paste Calib Data'!$1:$1048576,MATCH($A$438,'Paste Calib Data'!$A:$A,0)+(ROW()-ROW($A$438)),COLUMN())</f>
        <v>-14.960938000000001</v>
      </c>
      <c r="E444" s="10">
        <f>INDEX('Paste Calib Data'!$1:$1048576,MATCH($A$438,'Paste Calib Data'!$A:$A,0)+(ROW()-ROW($A$438)),COLUMN())</f>
        <v>-14.960938000000001</v>
      </c>
      <c r="F444" s="10">
        <f>INDEX('Paste Calib Data'!$1:$1048576,MATCH($A$438,'Paste Calib Data'!$A:$A,0)+(ROW()-ROW($A$438)),COLUMN())</f>
        <v>-14.960938000000001</v>
      </c>
      <c r="G444" s="10">
        <f>INDEX('Paste Calib Data'!$1:$1048576,MATCH($A$438,'Paste Calib Data'!$A:$A,0)+(ROW()-ROW($A$438)),COLUMN())</f>
        <v>-14.960938000000001</v>
      </c>
      <c r="H444" s="10">
        <f>INDEX('Paste Calib Data'!$1:$1048576,MATCH($A$438,'Paste Calib Data'!$A:$A,0)+(ROW()-ROW($A$438)),COLUMN())</f>
        <v>-14.960938000000001</v>
      </c>
      <c r="I444" s="10">
        <f>INDEX('Paste Calib Data'!$1:$1048576,MATCH($A$438,'Paste Calib Data'!$A:$A,0)+(ROW()-ROW($A$438)),COLUMN())</f>
        <v>-14.960938000000001</v>
      </c>
      <c r="J444" s="10">
        <f>INDEX('Paste Calib Data'!$1:$1048576,MATCH($A$438,'Paste Calib Data'!$A:$A,0)+(ROW()-ROW($A$438)),COLUMN())</f>
        <v>-14.960938000000001</v>
      </c>
      <c r="K444" s="10">
        <f>INDEX('Paste Calib Data'!$1:$1048576,MATCH($A$438,'Paste Calib Data'!$A:$A,0)+(ROW()-ROW($A$438)),COLUMN())</f>
        <v>-14.960938000000001</v>
      </c>
      <c r="L444" s="11">
        <f>INDEX('Paste Calib Data'!$1:$1048576,MATCH($A$438,'Paste Calib Data'!$A:$A,0)+(ROW()-ROW($A$438)),COLUMN())</f>
        <v>-14.960938000000001</v>
      </c>
      <c r="M444" s="21">
        <f t="shared" si="123"/>
        <v>-14.960938000000001</v>
      </c>
    </row>
    <row r="445" spans="1:13" x14ac:dyDescent="0.25">
      <c r="A445" s="7">
        <f>INDEX('Paste Calib Data'!$1:$1048576,MATCH($A$438,'Paste Calib Data'!$A:$A,0)+(ROW()-ROW($A$438)),COLUMN())</f>
        <v>1800</v>
      </c>
      <c r="B445" s="10">
        <f>INDEX('Paste Calib Data'!$1:$1048576,MATCH($A$438,'Paste Calib Data'!$A:$A,0)+(ROW()-ROW($A$438)),COLUMN())</f>
        <v>-14.960938000000001</v>
      </c>
      <c r="C445" s="10">
        <f>INDEX('Paste Calib Data'!$1:$1048576,MATCH($A$438,'Paste Calib Data'!$A:$A,0)+(ROW()-ROW($A$438)),COLUMN())</f>
        <v>-14.960938000000001</v>
      </c>
      <c r="D445" s="10">
        <f>INDEX('Paste Calib Data'!$1:$1048576,MATCH($A$438,'Paste Calib Data'!$A:$A,0)+(ROW()-ROW($A$438)),COLUMN())</f>
        <v>-14.960938000000001</v>
      </c>
      <c r="E445" s="10">
        <f>INDEX('Paste Calib Data'!$1:$1048576,MATCH($A$438,'Paste Calib Data'!$A:$A,0)+(ROW()-ROW($A$438)),COLUMN())</f>
        <v>-14.960938000000001</v>
      </c>
      <c r="F445" s="10">
        <f>INDEX('Paste Calib Data'!$1:$1048576,MATCH($A$438,'Paste Calib Data'!$A:$A,0)+(ROW()-ROW($A$438)),COLUMN())</f>
        <v>-14.960938000000001</v>
      </c>
      <c r="G445" s="10">
        <f>INDEX('Paste Calib Data'!$1:$1048576,MATCH($A$438,'Paste Calib Data'!$A:$A,0)+(ROW()-ROW($A$438)),COLUMN())</f>
        <v>-14.960938000000001</v>
      </c>
      <c r="H445" s="10">
        <f>INDEX('Paste Calib Data'!$1:$1048576,MATCH($A$438,'Paste Calib Data'!$A:$A,0)+(ROW()-ROW($A$438)),COLUMN())</f>
        <v>-14.960938000000001</v>
      </c>
      <c r="I445" s="10">
        <f>INDEX('Paste Calib Data'!$1:$1048576,MATCH($A$438,'Paste Calib Data'!$A:$A,0)+(ROW()-ROW($A$438)),COLUMN())</f>
        <v>-14.960938000000001</v>
      </c>
      <c r="J445" s="10">
        <f>INDEX('Paste Calib Data'!$1:$1048576,MATCH($A$438,'Paste Calib Data'!$A:$A,0)+(ROW()-ROW($A$438)),COLUMN())</f>
        <v>-14.960938000000001</v>
      </c>
      <c r="K445" s="10">
        <f>INDEX('Paste Calib Data'!$1:$1048576,MATCH($A$438,'Paste Calib Data'!$A:$A,0)+(ROW()-ROW($A$438)),COLUMN())</f>
        <v>-14.960938000000001</v>
      </c>
      <c r="L445" s="11">
        <f>INDEX('Paste Calib Data'!$1:$1048576,MATCH($A$438,'Paste Calib Data'!$A:$A,0)+(ROW()-ROW($A$438)),COLUMN())</f>
        <v>-14.960938000000001</v>
      </c>
      <c r="M445" s="21">
        <f t="shared" si="123"/>
        <v>-14.960938000000001</v>
      </c>
    </row>
    <row r="446" spans="1:13" x14ac:dyDescent="0.25">
      <c r="A446" s="7">
        <f>INDEX('Paste Calib Data'!$1:$1048576,MATCH($A$438,'Paste Calib Data'!$A:$A,0)+(ROW()-ROW($A$438)),COLUMN())</f>
        <v>2000</v>
      </c>
      <c r="B446" s="10">
        <f>INDEX('Paste Calib Data'!$1:$1048576,MATCH($A$438,'Paste Calib Data'!$A:$A,0)+(ROW()-ROW($A$438)),COLUMN())</f>
        <v>-14.960938000000001</v>
      </c>
      <c r="C446" s="10">
        <f>INDEX('Paste Calib Data'!$1:$1048576,MATCH($A$438,'Paste Calib Data'!$A:$A,0)+(ROW()-ROW($A$438)),COLUMN())</f>
        <v>-14.960938000000001</v>
      </c>
      <c r="D446" s="10">
        <f>INDEX('Paste Calib Data'!$1:$1048576,MATCH($A$438,'Paste Calib Data'!$A:$A,0)+(ROW()-ROW($A$438)),COLUMN())</f>
        <v>-14.960938000000001</v>
      </c>
      <c r="E446" s="10">
        <f>INDEX('Paste Calib Data'!$1:$1048576,MATCH($A$438,'Paste Calib Data'!$A:$A,0)+(ROW()-ROW($A$438)),COLUMN())</f>
        <v>-14.960938000000001</v>
      </c>
      <c r="F446" s="10">
        <f>INDEX('Paste Calib Data'!$1:$1048576,MATCH($A$438,'Paste Calib Data'!$A:$A,0)+(ROW()-ROW($A$438)),COLUMN())</f>
        <v>-14.960938000000001</v>
      </c>
      <c r="G446" s="10">
        <f>INDEX('Paste Calib Data'!$1:$1048576,MATCH($A$438,'Paste Calib Data'!$A:$A,0)+(ROW()-ROW($A$438)),COLUMN())</f>
        <v>-14.960938000000001</v>
      </c>
      <c r="H446" s="10">
        <f>INDEX('Paste Calib Data'!$1:$1048576,MATCH($A$438,'Paste Calib Data'!$A:$A,0)+(ROW()-ROW($A$438)),COLUMN())</f>
        <v>-14.960938000000001</v>
      </c>
      <c r="I446" s="10">
        <f>INDEX('Paste Calib Data'!$1:$1048576,MATCH($A$438,'Paste Calib Data'!$A:$A,0)+(ROW()-ROW($A$438)),COLUMN())</f>
        <v>-14.960938000000001</v>
      </c>
      <c r="J446" s="10">
        <f>INDEX('Paste Calib Data'!$1:$1048576,MATCH($A$438,'Paste Calib Data'!$A:$A,0)+(ROW()-ROW($A$438)),COLUMN())</f>
        <v>-14.960938000000001</v>
      </c>
      <c r="K446" s="10">
        <f>INDEX('Paste Calib Data'!$1:$1048576,MATCH($A$438,'Paste Calib Data'!$A:$A,0)+(ROW()-ROW($A$438)),COLUMN())</f>
        <v>-14.960938000000001</v>
      </c>
      <c r="L446" s="11">
        <f>INDEX('Paste Calib Data'!$1:$1048576,MATCH($A$438,'Paste Calib Data'!$A:$A,0)+(ROW()-ROW($A$438)),COLUMN())</f>
        <v>-14.960938000000001</v>
      </c>
      <c r="M446" s="21">
        <f t="shared" si="123"/>
        <v>-14.960938000000001</v>
      </c>
    </row>
    <row r="447" spans="1:13" x14ac:dyDescent="0.25">
      <c r="A447" s="7">
        <f>INDEX('Paste Calib Data'!$1:$1048576,MATCH($A$438,'Paste Calib Data'!$A:$A,0)+(ROW()-ROW($A$438)),COLUMN())</f>
        <v>2200</v>
      </c>
      <c r="B447" s="10">
        <f>INDEX('Paste Calib Data'!$1:$1048576,MATCH($A$438,'Paste Calib Data'!$A:$A,0)+(ROW()-ROW($A$438)),COLUMN())</f>
        <v>-14.960938000000001</v>
      </c>
      <c r="C447" s="10">
        <f>INDEX('Paste Calib Data'!$1:$1048576,MATCH($A$438,'Paste Calib Data'!$A:$A,0)+(ROW()-ROW($A$438)),COLUMN())</f>
        <v>-14.960938000000001</v>
      </c>
      <c r="D447" s="10">
        <f>INDEX('Paste Calib Data'!$1:$1048576,MATCH($A$438,'Paste Calib Data'!$A:$A,0)+(ROW()-ROW($A$438)),COLUMN())</f>
        <v>-14.960938000000001</v>
      </c>
      <c r="E447" s="10">
        <f>INDEX('Paste Calib Data'!$1:$1048576,MATCH($A$438,'Paste Calib Data'!$A:$A,0)+(ROW()-ROW($A$438)),COLUMN())</f>
        <v>-14.960938000000001</v>
      </c>
      <c r="F447" s="10">
        <f>INDEX('Paste Calib Data'!$1:$1048576,MATCH($A$438,'Paste Calib Data'!$A:$A,0)+(ROW()-ROW($A$438)),COLUMN())</f>
        <v>-14.960938000000001</v>
      </c>
      <c r="G447" s="10">
        <f>INDEX('Paste Calib Data'!$1:$1048576,MATCH($A$438,'Paste Calib Data'!$A:$A,0)+(ROW()-ROW($A$438)),COLUMN())</f>
        <v>-14.960938000000001</v>
      </c>
      <c r="H447" s="10">
        <f>INDEX('Paste Calib Data'!$1:$1048576,MATCH($A$438,'Paste Calib Data'!$A:$A,0)+(ROW()-ROW($A$438)),COLUMN())</f>
        <v>-14.960938000000001</v>
      </c>
      <c r="I447" s="10">
        <f>INDEX('Paste Calib Data'!$1:$1048576,MATCH($A$438,'Paste Calib Data'!$A:$A,0)+(ROW()-ROW($A$438)),COLUMN())</f>
        <v>-14.960938000000001</v>
      </c>
      <c r="J447" s="10">
        <f>INDEX('Paste Calib Data'!$1:$1048576,MATCH($A$438,'Paste Calib Data'!$A:$A,0)+(ROW()-ROW($A$438)),COLUMN())</f>
        <v>-14.960938000000001</v>
      </c>
      <c r="K447" s="10">
        <f>INDEX('Paste Calib Data'!$1:$1048576,MATCH($A$438,'Paste Calib Data'!$A:$A,0)+(ROW()-ROW($A$438)),COLUMN())</f>
        <v>-14.960938000000001</v>
      </c>
      <c r="L447" s="11">
        <f>INDEX('Paste Calib Data'!$1:$1048576,MATCH($A$438,'Paste Calib Data'!$A:$A,0)+(ROW()-ROW($A$438)),COLUMN())</f>
        <v>-14.960938000000001</v>
      </c>
      <c r="M447" s="21">
        <f t="shared" si="123"/>
        <v>-14.960938000000001</v>
      </c>
    </row>
    <row r="448" spans="1:13" x14ac:dyDescent="0.25">
      <c r="A448" s="7">
        <f>INDEX('Paste Calib Data'!$1:$1048576,MATCH($A$438,'Paste Calib Data'!$A:$A,0)+(ROW()-ROW($A$438)),COLUMN())</f>
        <v>2400</v>
      </c>
      <c r="B448" s="10">
        <f>INDEX('Paste Calib Data'!$1:$1048576,MATCH($A$438,'Paste Calib Data'!$A:$A,0)+(ROW()-ROW($A$438)),COLUMN())</f>
        <v>-14.960938000000001</v>
      </c>
      <c r="C448" s="10">
        <f>INDEX('Paste Calib Data'!$1:$1048576,MATCH($A$438,'Paste Calib Data'!$A:$A,0)+(ROW()-ROW($A$438)),COLUMN())</f>
        <v>-14.960938000000001</v>
      </c>
      <c r="D448" s="10">
        <f>INDEX('Paste Calib Data'!$1:$1048576,MATCH($A$438,'Paste Calib Data'!$A:$A,0)+(ROW()-ROW($A$438)),COLUMN())</f>
        <v>-14.960938000000001</v>
      </c>
      <c r="E448" s="10">
        <f>INDEX('Paste Calib Data'!$1:$1048576,MATCH($A$438,'Paste Calib Data'!$A:$A,0)+(ROW()-ROW($A$438)),COLUMN())</f>
        <v>-14.960938000000001</v>
      </c>
      <c r="F448" s="10">
        <f>INDEX('Paste Calib Data'!$1:$1048576,MATCH($A$438,'Paste Calib Data'!$A:$A,0)+(ROW()-ROW($A$438)),COLUMN())</f>
        <v>-14.960938000000001</v>
      </c>
      <c r="G448" s="10">
        <f>INDEX('Paste Calib Data'!$1:$1048576,MATCH($A$438,'Paste Calib Data'!$A:$A,0)+(ROW()-ROW($A$438)),COLUMN())</f>
        <v>-14.960938000000001</v>
      </c>
      <c r="H448" s="10">
        <f>INDEX('Paste Calib Data'!$1:$1048576,MATCH($A$438,'Paste Calib Data'!$A:$A,0)+(ROW()-ROW($A$438)),COLUMN())</f>
        <v>-14.960938000000001</v>
      </c>
      <c r="I448" s="10">
        <f>INDEX('Paste Calib Data'!$1:$1048576,MATCH($A$438,'Paste Calib Data'!$A:$A,0)+(ROW()-ROW($A$438)),COLUMN())</f>
        <v>-14.960938000000001</v>
      </c>
      <c r="J448" s="10">
        <f>INDEX('Paste Calib Data'!$1:$1048576,MATCH($A$438,'Paste Calib Data'!$A:$A,0)+(ROW()-ROW($A$438)),COLUMN())</f>
        <v>-14.960938000000001</v>
      </c>
      <c r="K448" s="10">
        <f>INDEX('Paste Calib Data'!$1:$1048576,MATCH($A$438,'Paste Calib Data'!$A:$A,0)+(ROW()-ROW($A$438)),COLUMN())</f>
        <v>-14.960938000000001</v>
      </c>
      <c r="L448" s="11">
        <f>INDEX('Paste Calib Data'!$1:$1048576,MATCH($A$438,'Paste Calib Data'!$A:$A,0)+(ROW()-ROW($A$438)),COLUMN())</f>
        <v>-14.960938000000001</v>
      </c>
      <c r="M448" s="21">
        <f t="shared" si="123"/>
        <v>-14.960938000000001</v>
      </c>
    </row>
    <row r="449" spans="1:13" x14ac:dyDescent="0.25">
      <c r="A449" s="7">
        <f>INDEX('Paste Calib Data'!$1:$1048576,MATCH($A$438,'Paste Calib Data'!$A:$A,0)+(ROW()-ROW($A$438)),COLUMN())</f>
        <v>2600</v>
      </c>
      <c r="B449" s="10">
        <f>INDEX('Paste Calib Data'!$1:$1048576,MATCH($A$438,'Paste Calib Data'!$A:$A,0)+(ROW()-ROW($A$438)),COLUMN())</f>
        <v>-14.960938000000001</v>
      </c>
      <c r="C449" s="10">
        <f>INDEX('Paste Calib Data'!$1:$1048576,MATCH($A$438,'Paste Calib Data'!$A:$A,0)+(ROW()-ROW($A$438)),COLUMN())</f>
        <v>-14.960938000000001</v>
      </c>
      <c r="D449" s="10">
        <f>INDEX('Paste Calib Data'!$1:$1048576,MATCH($A$438,'Paste Calib Data'!$A:$A,0)+(ROW()-ROW($A$438)),COLUMN())</f>
        <v>-14.960938000000001</v>
      </c>
      <c r="E449" s="10">
        <f>INDEX('Paste Calib Data'!$1:$1048576,MATCH($A$438,'Paste Calib Data'!$A:$A,0)+(ROW()-ROW($A$438)),COLUMN())</f>
        <v>-14.960938000000001</v>
      </c>
      <c r="F449" s="10">
        <f>INDEX('Paste Calib Data'!$1:$1048576,MATCH($A$438,'Paste Calib Data'!$A:$A,0)+(ROW()-ROW($A$438)),COLUMN())</f>
        <v>-14.960938000000001</v>
      </c>
      <c r="G449" s="10">
        <f>INDEX('Paste Calib Data'!$1:$1048576,MATCH($A$438,'Paste Calib Data'!$A:$A,0)+(ROW()-ROW($A$438)),COLUMN())</f>
        <v>-14.960938000000001</v>
      </c>
      <c r="H449" s="10">
        <f>INDEX('Paste Calib Data'!$1:$1048576,MATCH($A$438,'Paste Calib Data'!$A:$A,0)+(ROW()-ROW($A$438)),COLUMN())</f>
        <v>-14.960938000000001</v>
      </c>
      <c r="I449" s="10">
        <f>INDEX('Paste Calib Data'!$1:$1048576,MATCH($A$438,'Paste Calib Data'!$A:$A,0)+(ROW()-ROW($A$438)),COLUMN())</f>
        <v>-14.960938000000001</v>
      </c>
      <c r="J449" s="10">
        <f>INDEX('Paste Calib Data'!$1:$1048576,MATCH($A$438,'Paste Calib Data'!$A:$A,0)+(ROW()-ROW($A$438)),COLUMN())</f>
        <v>-14.960938000000001</v>
      </c>
      <c r="K449" s="10">
        <f>INDEX('Paste Calib Data'!$1:$1048576,MATCH($A$438,'Paste Calib Data'!$A:$A,0)+(ROW()-ROW($A$438)),COLUMN())</f>
        <v>-14.960938000000001</v>
      </c>
      <c r="L449" s="11">
        <f>INDEX('Paste Calib Data'!$1:$1048576,MATCH($A$438,'Paste Calib Data'!$A:$A,0)+(ROW()-ROW($A$438)),COLUMN())</f>
        <v>-14.960938000000001</v>
      </c>
      <c r="M449" s="21">
        <f t="shared" si="123"/>
        <v>-14.960938000000001</v>
      </c>
    </row>
    <row r="450" spans="1:13" x14ac:dyDescent="0.25">
      <c r="A450" s="7">
        <f>INDEX('Paste Calib Data'!$1:$1048576,MATCH($A$438,'Paste Calib Data'!$A:$A,0)+(ROW()-ROW($A$438)),COLUMN())</f>
        <v>2800</v>
      </c>
      <c r="B450" s="10">
        <f>INDEX('Paste Calib Data'!$1:$1048576,MATCH($A$438,'Paste Calib Data'!$A:$A,0)+(ROW()-ROW($A$438)),COLUMN())</f>
        <v>-14.960938000000001</v>
      </c>
      <c r="C450" s="10">
        <f>INDEX('Paste Calib Data'!$1:$1048576,MATCH($A$438,'Paste Calib Data'!$A:$A,0)+(ROW()-ROW($A$438)),COLUMN())</f>
        <v>-14.960938000000001</v>
      </c>
      <c r="D450" s="10">
        <f>INDEX('Paste Calib Data'!$1:$1048576,MATCH($A$438,'Paste Calib Data'!$A:$A,0)+(ROW()-ROW($A$438)),COLUMN())</f>
        <v>-14.960938000000001</v>
      </c>
      <c r="E450" s="10">
        <f>INDEX('Paste Calib Data'!$1:$1048576,MATCH($A$438,'Paste Calib Data'!$A:$A,0)+(ROW()-ROW($A$438)),COLUMN())</f>
        <v>-14.960938000000001</v>
      </c>
      <c r="F450" s="10">
        <f>INDEX('Paste Calib Data'!$1:$1048576,MATCH($A$438,'Paste Calib Data'!$A:$A,0)+(ROW()-ROW($A$438)),COLUMN())</f>
        <v>-14.960938000000001</v>
      </c>
      <c r="G450" s="10">
        <f>INDEX('Paste Calib Data'!$1:$1048576,MATCH($A$438,'Paste Calib Data'!$A:$A,0)+(ROW()-ROW($A$438)),COLUMN())</f>
        <v>-14.960938000000001</v>
      </c>
      <c r="H450" s="10">
        <f>INDEX('Paste Calib Data'!$1:$1048576,MATCH($A$438,'Paste Calib Data'!$A:$A,0)+(ROW()-ROW($A$438)),COLUMN())</f>
        <v>-14.960938000000001</v>
      </c>
      <c r="I450" s="10">
        <f>INDEX('Paste Calib Data'!$1:$1048576,MATCH($A$438,'Paste Calib Data'!$A:$A,0)+(ROW()-ROW($A$438)),COLUMN())</f>
        <v>-14.960938000000001</v>
      </c>
      <c r="J450" s="10">
        <f>INDEX('Paste Calib Data'!$1:$1048576,MATCH($A$438,'Paste Calib Data'!$A:$A,0)+(ROW()-ROW($A$438)),COLUMN())</f>
        <v>-14.960938000000001</v>
      </c>
      <c r="K450" s="10">
        <f>INDEX('Paste Calib Data'!$1:$1048576,MATCH($A$438,'Paste Calib Data'!$A:$A,0)+(ROW()-ROW($A$438)),COLUMN())</f>
        <v>-14.960938000000001</v>
      </c>
      <c r="L450" s="11">
        <f>INDEX('Paste Calib Data'!$1:$1048576,MATCH($A$438,'Paste Calib Data'!$A:$A,0)+(ROW()-ROW($A$438)),COLUMN())</f>
        <v>-14.960938000000001</v>
      </c>
      <c r="M450" s="21">
        <f t="shared" si="123"/>
        <v>-14.960938000000001</v>
      </c>
    </row>
    <row r="451" spans="1:13" x14ac:dyDescent="0.25">
      <c r="A451" s="7">
        <f>INDEX('Paste Calib Data'!$1:$1048576,MATCH($A$438,'Paste Calib Data'!$A:$A,0)+(ROW()-ROW($A$438)),COLUMN())</f>
        <v>3000</v>
      </c>
      <c r="B451" s="10">
        <f>INDEX('Paste Calib Data'!$1:$1048576,MATCH($A$438,'Paste Calib Data'!$A:$A,0)+(ROW()-ROW($A$438)),COLUMN())</f>
        <v>-14.960938000000001</v>
      </c>
      <c r="C451" s="10">
        <f>INDEX('Paste Calib Data'!$1:$1048576,MATCH($A$438,'Paste Calib Data'!$A:$A,0)+(ROW()-ROW($A$438)),COLUMN())</f>
        <v>-14.960938000000001</v>
      </c>
      <c r="D451" s="10">
        <f>INDEX('Paste Calib Data'!$1:$1048576,MATCH($A$438,'Paste Calib Data'!$A:$A,0)+(ROW()-ROW($A$438)),COLUMN())</f>
        <v>-14.960938000000001</v>
      </c>
      <c r="E451" s="10">
        <f>INDEX('Paste Calib Data'!$1:$1048576,MATCH($A$438,'Paste Calib Data'!$A:$A,0)+(ROW()-ROW($A$438)),COLUMN())</f>
        <v>-14.960938000000001</v>
      </c>
      <c r="F451" s="10">
        <f>INDEX('Paste Calib Data'!$1:$1048576,MATCH($A$438,'Paste Calib Data'!$A:$A,0)+(ROW()-ROW($A$438)),COLUMN())</f>
        <v>-14.960938000000001</v>
      </c>
      <c r="G451" s="10">
        <f>INDEX('Paste Calib Data'!$1:$1048576,MATCH($A$438,'Paste Calib Data'!$A:$A,0)+(ROW()-ROW($A$438)),COLUMN())</f>
        <v>-14.960938000000001</v>
      </c>
      <c r="H451" s="10">
        <f>INDEX('Paste Calib Data'!$1:$1048576,MATCH($A$438,'Paste Calib Data'!$A:$A,0)+(ROW()-ROW($A$438)),COLUMN())</f>
        <v>-14.960938000000001</v>
      </c>
      <c r="I451" s="10">
        <f>INDEX('Paste Calib Data'!$1:$1048576,MATCH($A$438,'Paste Calib Data'!$A:$A,0)+(ROW()-ROW($A$438)),COLUMN())</f>
        <v>-14.960938000000001</v>
      </c>
      <c r="J451" s="10">
        <f>INDEX('Paste Calib Data'!$1:$1048576,MATCH($A$438,'Paste Calib Data'!$A:$A,0)+(ROW()-ROW($A$438)),COLUMN())</f>
        <v>-14.960938000000001</v>
      </c>
      <c r="K451" s="10">
        <f>INDEX('Paste Calib Data'!$1:$1048576,MATCH($A$438,'Paste Calib Data'!$A:$A,0)+(ROW()-ROW($A$438)),COLUMN())</f>
        <v>-14.960938000000001</v>
      </c>
      <c r="L451" s="11">
        <f>INDEX('Paste Calib Data'!$1:$1048576,MATCH($A$438,'Paste Calib Data'!$A:$A,0)+(ROW()-ROW($A$438)),COLUMN())</f>
        <v>-14.960938000000001</v>
      </c>
      <c r="M451" s="21">
        <f t="shared" si="123"/>
        <v>-14.960938000000001</v>
      </c>
    </row>
    <row r="452" spans="1:13" x14ac:dyDescent="0.25">
      <c r="A452" s="7">
        <f>INDEX('Paste Calib Data'!$1:$1048576,MATCH($A$438,'Paste Calib Data'!$A:$A,0)+(ROW()-ROW($A$438)),COLUMN())</f>
        <v>3200</v>
      </c>
      <c r="B452" s="10">
        <f>INDEX('Paste Calib Data'!$1:$1048576,MATCH($A$438,'Paste Calib Data'!$A:$A,0)+(ROW()-ROW($A$438)),COLUMN())</f>
        <v>-14.960938000000001</v>
      </c>
      <c r="C452" s="10">
        <f>INDEX('Paste Calib Data'!$1:$1048576,MATCH($A$438,'Paste Calib Data'!$A:$A,0)+(ROW()-ROW($A$438)),COLUMN())</f>
        <v>-14.960938000000001</v>
      </c>
      <c r="D452" s="10">
        <f>INDEX('Paste Calib Data'!$1:$1048576,MATCH($A$438,'Paste Calib Data'!$A:$A,0)+(ROW()-ROW($A$438)),COLUMN())</f>
        <v>-14.960938000000001</v>
      </c>
      <c r="E452" s="10">
        <f>INDEX('Paste Calib Data'!$1:$1048576,MATCH($A$438,'Paste Calib Data'!$A:$A,0)+(ROW()-ROW($A$438)),COLUMN())</f>
        <v>-14.960938000000001</v>
      </c>
      <c r="F452" s="10">
        <f>INDEX('Paste Calib Data'!$1:$1048576,MATCH($A$438,'Paste Calib Data'!$A:$A,0)+(ROW()-ROW($A$438)),COLUMN())</f>
        <v>-14.960938000000001</v>
      </c>
      <c r="G452" s="10">
        <f>INDEX('Paste Calib Data'!$1:$1048576,MATCH($A$438,'Paste Calib Data'!$A:$A,0)+(ROW()-ROW($A$438)),COLUMN())</f>
        <v>-14.960938000000001</v>
      </c>
      <c r="H452" s="10">
        <f>INDEX('Paste Calib Data'!$1:$1048576,MATCH($A$438,'Paste Calib Data'!$A:$A,0)+(ROW()-ROW($A$438)),COLUMN())</f>
        <v>-14.960938000000001</v>
      </c>
      <c r="I452" s="10">
        <f>INDEX('Paste Calib Data'!$1:$1048576,MATCH($A$438,'Paste Calib Data'!$A:$A,0)+(ROW()-ROW($A$438)),COLUMN())</f>
        <v>-14.960938000000001</v>
      </c>
      <c r="J452" s="10">
        <f>INDEX('Paste Calib Data'!$1:$1048576,MATCH($A$438,'Paste Calib Data'!$A:$A,0)+(ROW()-ROW($A$438)),COLUMN())</f>
        <v>-14.960938000000001</v>
      </c>
      <c r="K452" s="10">
        <f>INDEX('Paste Calib Data'!$1:$1048576,MATCH($A$438,'Paste Calib Data'!$A:$A,0)+(ROW()-ROW($A$438)),COLUMN())</f>
        <v>-14.960938000000001</v>
      </c>
      <c r="L452" s="11">
        <f>INDEX('Paste Calib Data'!$1:$1048576,MATCH($A$438,'Paste Calib Data'!$A:$A,0)+(ROW()-ROW($A$438)),COLUMN())</f>
        <v>-14.960938000000001</v>
      </c>
      <c r="M452" s="21">
        <f t="shared" si="123"/>
        <v>-14.960938000000001</v>
      </c>
    </row>
    <row r="453" spans="1:13" x14ac:dyDescent="0.25">
      <c r="A453" s="12">
        <f>INDEX('Paste Calib Data'!$1:$1048576,MATCH($A$438,'Paste Calib Data'!$A:$A,0)+(ROW()-ROW($A$438)),COLUMN())</f>
        <v>3300</v>
      </c>
      <c r="B453" s="13">
        <f>INDEX('Paste Calib Data'!$1:$1048576,MATCH($A$438,'Paste Calib Data'!$A:$A,0)+(ROW()-ROW($A$438)),COLUMN())</f>
        <v>-14.960938000000001</v>
      </c>
      <c r="C453" s="13">
        <f>INDEX('Paste Calib Data'!$1:$1048576,MATCH($A$438,'Paste Calib Data'!$A:$A,0)+(ROW()-ROW($A$438)),COLUMN())</f>
        <v>-14.960938000000001</v>
      </c>
      <c r="D453" s="13">
        <f>INDEX('Paste Calib Data'!$1:$1048576,MATCH($A$438,'Paste Calib Data'!$A:$A,0)+(ROW()-ROW($A$438)),COLUMN())</f>
        <v>-14.960938000000001</v>
      </c>
      <c r="E453" s="13">
        <f>INDEX('Paste Calib Data'!$1:$1048576,MATCH($A$438,'Paste Calib Data'!$A:$A,0)+(ROW()-ROW($A$438)),COLUMN())</f>
        <v>-14.960938000000001</v>
      </c>
      <c r="F453" s="13">
        <f>INDEX('Paste Calib Data'!$1:$1048576,MATCH($A$438,'Paste Calib Data'!$A:$A,0)+(ROW()-ROW($A$438)),COLUMN())</f>
        <v>-14.960938000000001</v>
      </c>
      <c r="G453" s="13">
        <f>INDEX('Paste Calib Data'!$1:$1048576,MATCH($A$438,'Paste Calib Data'!$A:$A,0)+(ROW()-ROW($A$438)),COLUMN())</f>
        <v>-14.960938000000001</v>
      </c>
      <c r="H453" s="13">
        <f>INDEX('Paste Calib Data'!$1:$1048576,MATCH($A$438,'Paste Calib Data'!$A:$A,0)+(ROW()-ROW($A$438)),COLUMN())</f>
        <v>-14.960938000000001</v>
      </c>
      <c r="I453" s="13">
        <f>INDEX('Paste Calib Data'!$1:$1048576,MATCH($A$438,'Paste Calib Data'!$A:$A,0)+(ROW()-ROW($A$438)),COLUMN())</f>
        <v>-14.960938000000001</v>
      </c>
      <c r="J453" s="13">
        <f>INDEX('Paste Calib Data'!$1:$1048576,MATCH($A$438,'Paste Calib Data'!$A:$A,0)+(ROW()-ROW($A$438)),COLUMN())</f>
        <v>-14.960938000000001</v>
      </c>
      <c r="K453" s="13">
        <f>INDEX('Paste Calib Data'!$1:$1048576,MATCH($A$438,'Paste Calib Data'!$A:$A,0)+(ROW()-ROW($A$438)),COLUMN())</f>
        <v>-14.960938000000001</v>
      </c>
      <c r="L453" s="14">
        <f>INDEX('Paste Calib Data'!$1:$1048576,MATCH($A$438,'Paste Calib Data'!$A:$A,0)+(ROW()-ROW($A$438)),COLUMN())</f>
        <v>-14.960938000000001</v>
      </c>
      <c r="M453" s="21">
        <f t="shared" si="123"/>
        <v>-14.960938000000001</v>
      </c>
    </row>
    <row r="454" spans="1:13" x14ac:dyDescent="0.25">
      <c r="A454" s="20">
        <f>A453+1</f>
        <v>3301</v>
      </c>
      <c r="B454" s="21">
        <f>B453</f>
        <v>-14.960938000000001</v>
      </c>
      <c r="C454" s="21">
        <f t="shared" ref="C454:M454" si="124">C453</f>
        <v>-14.960938000000001</v>
      </c>
      <c r="D454" s="21">
        <f t="shared" si="124"/>
        <v>-14.960938000000001</v>
      </c>
      <c r="E454" s="21">
        <f t="shared" si="124"/>
        <v>-14.960938000000001</v>
      </c>
      <c r="F454" s="21">
        <f t="shared" si="124"/>
        <v>-14.960938000000001</v>
      </c>
      <c r="G454" s="21">
        <f t="shared" si="124"/>
        <v>-14.960938000000001</v>
      </c>
      <c r="H454" s="21">
        <f t="shared" si="124"/>
        <v>-14.960938000000001</v>
      </c>
      <c r="I454" s="21">
        <f t="shared" si="124"/>
        <v>-14.960938000000001</v>
      </c>
      <c r="J454" s="21">
        <f t="shared" si="124"/>
        <v>-14.960938000000001</v>
      </c>
      <c r="K454" s="21">
        <f t="shared" si="124"/>
        <v>-14.960938000000001</v>
      </c>
      <c r="L454" s="21">
        <f t="shared" si="124"/>
        <v>-14.960938000000001</v>
      </c>
      <c r="M454" s="21">
        <f t="shared" si="124"/>
        <v>-14.960938000000001</v>
      </c>
    </row>
    <row r="455" spans="1:13" x14ac:dyDescent="0.25">
      <c r="A455" s="46"/>
      <c r="B455" s="46"/>
    </row>
    <row r="456" spans="1:13" x14ac:dyDescent="0.25">
      <c r="A456" s="6" t="s">
        <v>268</v>
      </c>
      <c r="B456" s="32" t="str">
        <f>INDEX('Paste Calib Data'!$1:$1048576,MATCH($A$456,'Paste Calib Data'!$A:$A,0)+(ROW()-ROW($A$456)),COLUMN())</f>
        <v>Timing, Barometric Pressure Multiplier</v>
      </c>
    </row>
    <row r="457" spans="1:13" x14ac:dyDescent="0.25">
      <c r="A457" s="7" t="str">
        <f>INDEX('Paste Calib Data'!$1:$1048576,MATCH($A$456,'Paste Calib Data'!$A:$A,0)+(ROW()-ROW($A$456)),COLUMN())</f>
        <v>PSI</v>
      </c>
      <c r="B457" s="9" t="str">
        <f>INDEX('Paste Calib Data'!$1:$1048576,MATCH($A$456,'Paste Calib Data'!$A:$A,0)+(ROW()-ROW($A$456)),COLUMN())</f>
        <v>Value (Factor)</v>
      </c>
    </row>
    <row r="458" spans="1:13" x14ac:dyDescent="0.25">
      <c r="A458" s="7">
        <f>INDEX('Paste Calib Data'!$1:$1048576,MATCH($A$456,'Paste Calib Data'!$A:$A,0)+(ROW()-ROW($A$456)),COLUMN())</f>
        <v>10.5</v>
      </c>
      <c r="B458" s="47">
        <f>INDEX('Paste Calib Data'!$1:$1048576,MATCH($A$456,'Paste Calib Data'!$A:$A,0)+(ROW()-ROW($A$456)),COLUMN())</f>
        <v>1.0000020000000001</v>
      </c>
    </row>
    <row r="459" spans="1:13" x14ac:dyDescent="0.25">
      <c r="A459" s="7">
        <f>INDEX('Paste Calib Data'!$1:$1048576,MATCH($A$456,'Paste Calib Data'!$A:$A,0)+(ROW()-ROW($A$456)),COLUMN())</f>
        <v>10.9</v>
      </c>
      <c r="B459" s="47">
        <f>INDEX('Paste Calib Data'!$1:$1048576,MATCH($A$456,'Paste Calib Data'!$A:$A,0)+(ROW()-ROW($A$456)),COLUMN())</f>
        <v>0.95996199999999998</v>
      </c>
    </row>
    <row r="460" spans="1:13" x14ac:dyDescent="0.25">
      <c r="A460" s="7">
        <f>INDEX('Paste Calib Data'!$1:$1048576,MATCH($A$456,'Paste Calib Data'!$A:$A,0)+(ROW()-ROW($A$456)),COLUMN())</f>
        <v>11.3</v>
      </c>
      <c r="B460" s="47">
        <f>INDEX('Paste Calib Data'!$1:$1048576,MATCH($A$456,'Paste Calib Data'!$A:$A,0)+(ROW()-ROW($A$456)),COLUMN())</f>
        <v>0.909914</v>
      </c>
    </row>
    <row r="461" spans="1:13" x14ac:dyDescent="0.25">
      <c r="A461" s="7">
        <f>INDEX('Paste Calib Data'!$1:$1048576,MATCH($A$456,'Paste Calib Data'!$A:$A,0)+(ROW()-ROW($A$456)),COLUMN())</f>
        <v>11.8</v>
      </c>
      <c r="B461" s="47">
        <f>INDEX('Paste Calib Data'!$1:$1048576,MATCH($A$456,'Paste Calib Data'!$A:$A,0)+(ROW()-ROW($A$456)),COLUMN())</f>
        <v>0.80005000000000004</v>
      </c>
    </row>
    <row r="462" spans="1:13" x14ac:dyDescent="0.25">
      <c r="A462" s="12">
        <f>INDEX('Paste Calib Data'!$1:$1048576,MATCH($A$456,'Paste Calib Data'!$A:$A,0)+(ROW()-ROW($A$456)),COLUMN())</f>
        <v>12.2</v>
      </c>
      <c r="B462" s="48">
        <f>INDEX('Paste Calib Data'!$1:$1048576,MATCH($A$456,'Paste Calib Data'!$A:$A,0)+(ROW()-ROW($A$456)),COLUMN())</f>
        <v>0</v>
      </c>
    </row>
    <row r="464" spans="1:13" x14ac:dyDescent="0.25">
      <c r="A464" s="6" t="s">
        <v>274</v>
      </c>
      <c r="B464" s="71" t="str">
        <f>INDEX('Paste Calib Data'!$1:$1048576,MATCH($A$464,'Paste Calib Data'!$A:$A,0)+(ROW()-ROW($A$464)),COLUMN())</f>
        <v>Timing, Boost Adjust</v>
      </c>
      <c r="C464" s="71"/>
      <c r="D464" s="71"/>
      <c r="E464" s="71"/>
      <c r="F464" s="71"/>
      <c r="G464" s="71"/>
      <c r="H464" s="71"/>
      <c r="I464" s="71"/>
      <c r="J464" s="71"/>
      <c r="K464" s="71"/>
      <c r="L464" s="72"/>
    </row>
    <row r="465" spans="1:13" x14ac:dyDescent="0.25">
      <c r="A465" s="7"/>
      <c r="B465" s="8" t="str">
        <f>INDEX('Paste Calib Data'!$1:$1048576,MATCH($A$464,'Paste Calib Data'!$A:$A,0)+(ROW()-ROW($A$464)),COLUMN())</f>
        <v>mm3</v>
      </c>
      <c r="C465" s="8"/>
      <c r="D465" s="8"/>
      <c r="E465" s="8"/>
      <c r="F465" s="8"/>
      <c r="G465" s="8"/>
      <c r="H465" s="8"/>
      <c r="I465" s="8"/>
      <c r="J465" s="8"/>
      <c r="K465" s="8"/>
      <c r="L465" s="9"/>
    </row>
    <row r="466" spans="1:13" x14ac:dyDescent="0.25">
      <c r="A466" s="7" t="str">
        <f>INDEX('Paste Calib Data'!$1:$1048576,MATCH($A$464,'Paste Calib Data'!$A:$A,0)+(ROW()-ROW($A$464)),COLUMN())</f>
        <v>RPM</v>
      </c>
      <c r="B466" s="8">
        <f>INDEX('Paste Calib Data'!$1:$1048576,MATCH($A$464,'Paste Calib Data'!$A:$A,0)+(ROW()-ROW($A$464)),COLUMN())</f>
        <v>30</v>
      </c>
      <c r="C466" s="8">
        <f>INDEX('Paste Calib Data'!$1:$1048576,MATCH($A$464,'Paste Calib Data'!$A:$A,0)+(ROW()-ROW($A$464)),COLUMN())</f>
        <v>45</v>
      </c>
      <c r="D466" s="8">
        <f>INDEX('Paste Calib Data'!$1:$1048576,MATCH($A$464,'Paste Calib Data'!$A:$A,0)+(ROW()-ROW($A$464)),COLUMN())</f>
        <v>55</v>
      </c>
      <c r="E466" s="8">
        <f>INDEX('Paste Calib Data'!$1:$1048576,MATCH($A$464,'Paste Calib Data'!$A:$A,0)+(ROW()-ROW($A$464)),COLUMN())</f>
        <v>60</v>
      </c>
      <c r="F466" s="8">
        <f>INDEX('Paste Calib Data'!$1:$1048576,MATCH($A$464,'Paste Calib Data'!$A:$A,0)+(ROW()-ROW($A$464)),COLUMN())</f>
        <v>65</v>
      </c>
      <c r="G466" s="8">
        <f>INDEX('Paste Calib Data'!$1:$1048576,MATCH($A$464,'Paste Calib Data'!$A:$A,0)+(ROW()-ROW($A$464)),COLUMN())</f>
        <v>70</v>
      </c>
      <c r="H466" s="8">
        <f>INDEX('Paste Calib Data'!$1:$1048576,MATCH($A$464,'Paste Calib Data'!$A:$A,0)+(ROW()-ROW($A$464)),COLUMN())</f>
        <v>75</v>
      </c>
      <c r="I466" s="8">
        <f>INDEX('Paste Calib Data'!$1:$1048576,MATCH($A$464,'Paste Calib Data'!$A:$A,0)+(ROW()-ROW($A$464)),COLUMN())</f>
        <v>80</v>
      </c>
      <c r="J466" s="8">
        <f>INDEX('Paste Calib Data'!$1:$1048576,MATCH($A$464,'Paste Calib Data'!$A:$A,0)+(ROW()-ROW($A$464)),COLUMN())</f>
        <v>85</v>
      </c>
      <c r="K466" s="8">
        <f>INDEX('Paste Calib Data'!$1:$1048576,MATCH($A$464,'Paste Calib Data'!$A:$A,0)+(ROW()-ROW($A$464)),COLUMN())</f>
        <v>90</v>
      </c>
      <c r="L466" s="9">
        <f>INDEX('Paste Calib Data'!$1:$1048576,MATCH($A$464,'Paste Calib Data'!$A:$A,0)+(ROW()-ROW($A$464)),COLUMN())</f>
        <v>95</v>
      </c>
      <c r="M466" s="20">
        <f>L466+1</f>
        <v>96</v>
      </c>
    </row>
    <row r="467" spans="1:13" x14ac:dyDescent="0.25">
      <c r="A467" s="7">
        <f>INDEX('Paste Calib Data'!$1:$1048576,MATCH($A$464,'Paste Calib Data'!$A:$A,0)+(ROW()-ROW($A$464)),COLUMN())</f>
        <v>800</v>
      </c>
      <c r="B467" s="10">
        <f>INDEX('Paste Calib Data'!$1:$1048576,MATCH($A$464,'Paste Calib Data'!$A:$A,0)+(ROW()-ROW($A$464)),COLUMN())</f>
        <v>-10.039063000000001</v>
      </c>
      <c r="C467" s="10">
        <f>INDEX('Paste Calib Data'!$1:$1048576,MATCH($A$464,'Paste Calib Data'!$A:$A,0)+(ROW()-ROW($A$464)),COLUMN())</f>
        <v>-10.039063000000001</v>
      </c>
      <c r="D467" s="10">
        <f>INDEX('Paste Calib Data'!$1:$1048576,MATCH($A$464,'Paste Calib Data'!$A:$A,0)+(ROW()-ROW($A$464)),COLUMN())</f>
        <v>-10.039063000000001</v>
      </c>
      <c r="E467" s="10">
        <f>INDEX('Paste Calib Data'!$1:$1048576,MATCH($A$464,'Paste Calib Data'!$A:$A,0)+(ROW()-ROW($A$464)),COLUMN())</f>
        <v>-10.039063000000001</v>
      </c>
      <c r="F467" s="10">
        <f>INDEX('Paste Calib Data'!$1:$1048576,MATCH($A$464,'Paste Calib Data'!$A:$A,0)+(ROW()-ROW($A$464)),COLUMN())</f>
        <v>-10.039063000000001</v>
      </c>
      <c r="G467" s="10">
        <f>INDEX('Paste Calib Data'!$1:$1048576,MATCH($A$464,'Paste Calib Data'!$A:$A,0)+(ROW()-ROW($A$464)),COLUMN())</f>
        <v>-10.039063000000001</v>
      </c>
      <c r="H467" s="10">
        <f>INDEX('Paste Calib Data'!$1:$1048576,MATCH($A$464,'Paste Calib Data'!$A:$A,0)+(ROW()-ROW($A$464)),COLUMN())</f>
        <v>-10.039063000000001</v>
      </c>
      <c r="I467" s="10">
        <f>INDEX('Paste Calib Data'!$1:$1048576,MATCH($A$464,'Paste Calib Data'!$A:$A,0)+(ROW()-ROW($A$464)),COLUMN())</f>
        <v>-10.039063000000001</v>
      </c>
      <c r="J467" s="10">
        <f>INDEX('Paste Calib Data'!$1:$1048576,MATCH($A$464,'Paste Calib Data'!$A:$A,0)+(ROW()-ROW($A$464)),COLUMN())</f>
        <v>-10.039063000000001</v>
      </c>
      <c r="K467" s="10">
        <f>INDEX('Paste Calib Data'!$1:$1048576,MATCH($A$464,'Paste Calib Data'!$A:$A,0)+(ROW()-ROW($A$464)),COLUMN())</f>
        <v>-10.039063000000001</v>
      </c>
      <c r="L467" s="11">
        <f>INDEX('Paste Calib Data'!$1:$1048576,MATCH($A$464,'Paste Calib Data'!$A:$A,0)+(ROW()-ROW($A$464)),COLUMN())</f>
        <v>-12.03125</v>
      </c>
      <c r="M467" s="21">
        <f>L467</f>
        <v>-12.03125</v>
      </c>
    </row>
    <row r="468" spans="1:13" x14ac:dyDescent="0.25">
      <c r="A468" s="7">
        <f>INDEX('Paste Calib Data'!$1:$1048576,MATCH($A$464,'Paste Calib Data'!$A:$A,0)+(ROW()-ROW($A$464)),COLUMN())</f>
        <v>1000</v>
      </c>
      <c r="B468" s="10">
        <f>INDEX('Paste Calib Data'!$1:$1048576,MATCH($A$464,'Paste Calib Data'!$A:$A,0)+(ROW()-ROW($A$464)),COLUMN())</f>
        <v>-10.039063000000001</v>
      </c>
      <c r="C468" s="10">
        <f>INDEX('Paste Calib Data'!$1:$1048576,MATCH($A$464,'Paste Calib Data'!$A:$A,0)+(ROW()-ROW($A$464)),COLUMN())</f>
        <v>-10.039063000000001</v>
      </c>
      <c r="D468" s="10">
        <f>INDEX('Paste Calib Data'!$1:$1048576,MATCH($A$464,'Paste Calib Data'!$A:$A,0)+(ROW()-ROW($A$464)),COLUMN())</f>
        <v>-10.039063000000001</v>
      </c>
      <c r="E468" s="10">
        <f>INDEX('Paste Calib Data'!$1:$1048576,MATCH($A$464,'Paste Calib Data'!$A:$A,0)+(ROW()-ROW($A$464)),COLUMN())</f>
        <v>-10.039063000000001</v>
      </c>
      <c r="F468" s="10">
        <f>INDEX('Paste Calib Data'!$1:$1048576,MATCH($A$464,'Paste Calib Data'!$A:$A,0)+(ROW()-ROW($A$464)),COLUMN())</f>
        <v>-10.039063000000001</v>
      </c>
      <c r="G468" s="10">
        <f>INDEX('Paste Calib Data'!$1:$1048576,MATCH($A$464,'Paste Calib Data'!$A:$A,0)+(ROW()-ROW($A$464)),COLUMN())</f>
        <v>-10.039063000000001</v>
      </c>
      <c r="H468" s="10">
        <f>INDEX('Paste Calib Data'!$1:$1048576,MATCH($A$464,'Paste Calib Data'!$A:$A,0)+(ROW()-ROW($A$464)),COLUMN())</f>
        <v>-10.039063000000001</v>
      </c>
      <c r="I468" s="10">
        <f>INDEX('Paste Calib Data'!$1:$1048576,MATCH($A$464,'Paste Calib Data'!$A:$A,0)+(ROW()-ROW($A$464)),COLUMN())</f>
        <v>-10.039063000000001</v>
      </c>
      <c r="J468" s="10">
        <f>INDEX('Paste Calib Data'!$1:$1048576,MATCH($A$464,'Paste Calib Data'!$A:$A,0)+(ROW()-ROW($A$464)),COLUMN())</f>
        <v>-10.039063000000001</v>
      </c>
      <c r="K468" s="10">
        <f>INDEX('Paste Calib Data'!$1:$1048576,MATCH($A$464,'Paste Calib Data'!$A:$A,0)+(ROW()-ROW($A$464)),COLUMN())</f>
        <v>-10.039063000000001</v>
      </c>
      <c r="L468" s="11">
        <f>INDEX('Paste Calib Data'!$1:$1048576,MATCH($A$464,'Paste Calib Data'!$A:$A,0)+(ROW()-ROW($A$464)),COLUMN())</f>
        <v>-12.03125</v>
      </c>
      <c r="M468" s="21">
        <f t="shared" ref="M468:M479" si="125">L468</f>
        <v>-12.03125</v>
      </c>
    </row>
    <row r="469" spans="1:13" x14ac:dyDescent="0.25">
      <c r="A469" s="7">
        <f>INDEX('Paste Calib Data'!$1:$1048576,MATCH($A$464,'Paste Calib Data'!$A:$A,0)+(ROW()-ROW($A$464)),COLUMN())</f>
        <v>1200</v>
      </c>
      <c r="B469" s="10">
        <f>INDEX('Paste Calib Data'!$1:$1048576,MATCH($A$464,'Paste Calib Data'!$A:$A,0)+(ROW()-ROW($A$464)),COLUMN())</f>
        <v>-10.039063000000001</v>
      </c>
      <c r="C469" s="10">
        <f>INDEX('Paste Calib Data'!$1:$1048576,MATCH($A$464,'Paste Calib Data'!$A:$A,0)+(ROW()-ROW($A$464)),COLUMN())</f>
        <v>-10.039063000000001</v>
      </c>
      <c r="D469" s="10">
        <f>INDEX('Paste Calib Data'!$1:$1048576,MATCH($A$464,'Paste Calib Data'!$A:$A,0)+(ROW()-ROW($A$464)),COLUMN())</f>
        <v>-10.039063000000001</v>
      </c>
      <c r="E469" s="10">
        <f>INDEX('Paste Calib Data'!$1:$1048576,MATCH($A$464,'Paste Calib Data'!$A:$A,0)+(ROW()-ROW($A$464)),COLUMN())</f>
        <v>-10.039063000000001</v>
      </c>
      <c r="F469" s="10">
        <f>INDEX('Paste Calib Data'!$1:$1048576,MATCH($A$464,'Paste Calib Data'!$A:$A,0)+(ROW()-ROW($A$464)),COLUMN())</f>
        <v>-10.039063000000001</v>
      </c>
      <c r="G469" s="10">
        <f>INDEX('Paste Calib Data'!$1:$1048576,MATCH($A$464,'Paste Calib Data'!$A:$A,0)+(ROW()-ROW($A$464)),COLUMN())</f>
        <v>-10.039063000000001</v>
      </c>
      <c r="H469" s="10">
        <f>INDEX('Paste Calib Data'!$1:$1048576,MATCH($A$464,'Paste Calib Data'!$A:$A,0)+(ROW()-ROW($A$464)),COLUMN())</f>
        <v>-10.039063000000001</v>
      </c>
      <c r="I469" s="10">
        <f>INDEX('Paste Calib Data'!$1:$1048576,MATCH($A$464,'Paste Calib Data'!$A:$A,0)+(ROW()-ROW($A$464)),COLUMN())</f>
        <v>-10.039063000000001</v>
      </c>
      <c r="J469" s="10">
        <f>INDEX('Paste Calib Data'!$1:$1048576,MATCH($A$464,'Paste Calib Data'!$A:$A,0)+(ROW()-ROW($A$464)),COLUMN())</f>
        <v>-10.039063000000001</v>
      </c>
      <c r="K469" s="10">
        <f>INDEX('Paste Calib Data'!$1:$1048576,MATCH($A$464,'Paste Calib Data'!$A:$A,0)+(ROW()-ROW($A$464)),COLUMN())</f>
        <v>-10.039063000000001</v>
      </c>
      <c r="L469" s="11">
        <f>INDEX('Paste Calib Data'!$1:$1048576,MATCH($A$464,'Paste Calib Data'!$A:$A,0)+(ROW()-ROW($A$464)),COLUMN())</f>
        <v>-12.03125</v>
      </c>
      <c r="M469" s="21">
        <f t="shared" si="125"/>
        <v>-12.03125</v>
      </c>
    </row>
    <row r="470" spans="1:13" x14ac:dyDescent="0.25">
      <c r="A470" s="7">
        <f>INDEX('Paste Calib Data'!$1:$1048576,MATCH($A$464,'Paste Calib Data'!$A:$A,0)+(ROW()-ROW($A$464)),COLUMN())</f>
        <v>1400</v>
      </c>
      <c r="B470" s="10">
        <f>INDEX('Paste Calib Data'!$1:$1048576,MATCH($A$464,'Paste Calib Data'!$A:$A,0)+(ROW()-ROW($A$464)),COLUMN())</f>
        <v>-10.039063000000001</v>
      </c>
      <c r="C470" s="10">
        <f>INDEX('Paste Calib Data'!$1:$1048576,MATCH($A$464,'Paste Calib Data'!$A:$A,0)+(ROW()-ROW($A$464)),COLUMN())</f>
        <v>-10.039063000000001</v>
      </c>
      <c r="D470" s="10">
        <f>INDEX('Paste Calib Data'!$1:$1048576,MATCH($A$464,'Paste Calib Data'!$A:$A,0)+(ROW()-ROW($A$464)),COLUMN())</f>
        <v>-10.039063000000001</v>
      </c>
      <c r="E470" s="10">
        <f>INDEX('Paste Calib Data'!$1:$1048576,MATCH($A$464,'Paste Calib Data'!$A:$A,0)+(ROW()-ROW($A$464)),COLUMN())</f>
        <v>-10.039063000000001</v>
      </c>
      <c r="F470" s="10">
        <f>INDEX('Paste Calib Data'!$1:$1048576,MATCH($A$464,'Paste Calib Data'!$A:$A,0)+(ROW()-ROW($A$464)),COLUMN())</f>
        <v>-10.039063000000001</v>
      </c>
      <c r="G470" s="10">
        <f>INDEX('Paste Calib Data'!$1:$1048576,MATCH($A$464,'Paste Calib Data'!$A:$A,0)+(ROW()-ROW($A$464)),COLUMN())</f>
        <v>-10.039063000000001</v>
      </c>
      <c r="H470" s="10">
        <f>INDEX('Paste Calib Data'!$1:$1048576,MATCH($A$464,'Paste Calib Data'!$A:$A,0)+(ROW()-ROW($A$464)),COLUMN())</f>
        <v>-10.039063000000001</v>
      </c>
      <c r="I470" s="10">
        <f>INDEX('Paste Calib Data'!$1:$1048576,MATCH($A$464,'Paste Calib Data'!$A:$A,0)+(ROW()-ROW($A$464)),COLUMN())</f>
        <v>-10.039063000000001</v>
      </c>
      <c r="J470" s="10">
        <f>INDEX('Paste Calib Data'!$1:$1048576,MATCH($A$464,'Paste Calib Data'!$A:$A,0)+(ROW()-ROW($A$464)),COLUMN())</f>
        <v>-10.039063000000001</v>
      </c>
      <c r="K470" s="10">
        <f>INDEX('Paste Calib Data'!$1:$1048576,MATCH($A$464,'Paste Calib Data'!$A:$A,0)+(ROW()-ROW($A$464)),COLUMN())</f>
        <v>-10.039063000000001</v>
      </c>
      <c r="L470" s="11">
        <f>INDEX('Paste Calib Data'!$1:$1048576,MATCH($A$464,'Paste Calib Data'!$A:$A,0)+(ROW()-ROW($A$464)),COLUMN())</f>
        <v>-12.03125</v>
      </c>
      <c r="M470" s="21">
        <f t="shared" si="125"/>
        <v>-12.03125</v>
      </c>
    </row>
    <row r="471" spans="1:13" x14ac:dyDescent="0.25">
      <c r="A471" s="7">
        <f>INDEX('Paste Calib Data'!$1:$1048576,MATCH($A$464,'Paste Calib Data'!$A:$A,0)+(ROW()-ROW($A$464)),COLUMN())</f>
        <v>1600</v>
      </c>
      <c r="B471" s="10">
        <f>INDEX('Paste Calib Data'!$1:$1048576,MATCH($A$464,'Paste Calib Data'!$A:$A,0)+(ROW()-ROW($A$464)),COLUMN())</f>
        <v>-10.039063000000001</v>
      </c>
      <c r="C471" s="10">
        <f>INDEX('Paste Calib Data'!$1:$1048576,MATCH($A$464,'Paste Calib Data'!$A:$A,0)+(ROW()-ROW($A$464)),COLUMN())</f>
        <v>-10.039063000000001</v>
      </c>
      <c r="D471" s="10">
        <f>INDEX('Paste Calib Data'!$1:$1048576,MATCH($A$464,'Paste Calib Data'!$A:$A,0)+(ROW()-ROW($A$464)),COLUMN())</f>
        <v>-10.039063000000001</v>
      </c>
      <c r="E471" s="10">
        <f>INDEX('Paste Calib Data'!$1:$1048576,MATCH($A$464,'Paste Calib Data'!$A:$A,0)+(ROW()-ROW($A$464)),COLUMN())</f>
        <v>-10.039063000000001</v>
      </c>
      <c r="F471" s="10">
        <f>INDEX('Paste Calib Data'!$1:$1048576,MATCH($A$464,'Paste Calib Data'!$A:$A,0)+(ROW()-ROW($A$464)),COLUMN())</f>
        <v>-10.039063000000001</v>
      </c>
      <c r="G471" s="10">
        <f>INDEX('Paste Calib Data'!$1:$1048576,MATCH($A$464,'Paste Calib Data'!$A:$A,0)+(ROW()-ROW($A$464)),COLUMN())</f>
        <v>-10.039063000000001</v>
      </c>
      <c r="H471" s="10">
        <f>INDEX('Paste Calib Data'!$1:$1048576,MATCH($A$464,'Paste Calib Data'!$A:$A,0)+(ROW()-ROW($A$464)),COLUMN())</f>
        <v>-10.039063000000001</v>
      </c>
      <c r="I471" s="10">
        <f>INDEX('Paste Calib Data'!$1:$1048576,MATCH($A$464,'Paste Calib Data'!$A:$A,0)+(ROW()-ROW($A$464)),COLUMN())</f>
        <v>-10.039063000000001</v>
      </c>
      <c r="J471" s="10">
        <f>INDEX('Paste Calib Data'!$1:$1048576,MATCH($A$464,'Paste Calib Data'!$A:$A,0)+(ROW()-ROW($A$464)),COLUMN())</f>
        <v>-10.039063000000001</v>
      </c>
      <c r="K471" s="10">
        <f>INDEX('Paste Calib Data'!$1:$1048576,MATCH($A$464,'Paste Calib Data'!$A:$A,0)+(ROW()-ROW($A$464)),COLUMN())</f>
        <v>-10.039063000000001</v>
      </c>
      <c r="L471" s="11">
        <f>INDEX('Paste Calib Data'!$1:$1048576,MATCH($A$464,'Paste Calib Data'!$A:$A,0)+(ROW()-ROW($A$464)),COLUMN())</f>
        <v>-12.03125</v>
      </c>
      <c r="M471" s="21">
        <f t="shared" si="125"/>
        <v>-12.03125</v>
      </c>
    </row>
    <row r="472" spans="1:13" x14ac:dyDescent="0.25">
      <c r="A472" s="7">
        <f>INDEX('Paste Calib Data'!$1:$1048576,MATCH($A$464,'Paste Calib Data'!$A:$A,0)+(ROW()-ROW($A$464)),COLUMN())</f>
        <v>1800</v>
      </c>
      <c r="B472" s="10">
        <f>INDEX('Paste Calib Data'!$1:$1048576,MATCH($A$464,'Paste Calib Data'!$A:$A,0)+(ROW()-ROW($A$464)),COLUMN())</f>
        <v>-10.039063000000001</v>
      </c>
      <c r="C472" s="10">
        <f>INDEX('Paste Calib Data'!$1:$1048576,MATCH($A$464,'Paste Calib Data'!$A:$A,0)+(ROW()-ROW($A$464)),COLUMN())</f>
        <v>-10.039063000000001</v>
      </c>
      <c r="D472" s="10">
        <f>INDEX('Paste Calib Data'!$1:$1048576,MATCH($A$464,'Paste Calib Data'!$A:$A,0)+(ROW()-ROW($A$464)),COLUMN())</f>
        <v>-10.039063000000001</v>
      </c>
      <c r="E472" s="10">
        <f>INDEX('Paste Calib Data'!$1:$1048576,MATCH($A$464,'Paste Calib Data'!$A:$A,0)+(ROW()-ROW($A$464)),COLUMN())</f>
        <v>-10.039063000000001</v>
      </c>
      <c r="F472" s="10">
        <f>INDEX('Paste Calib Data'!$1:$1048576,MATCH($A$464,'Paste Calib Data'!$A:$A,0)+(ROW()-ROW($A$464)),COLUMN())</f>
        <v>-10.039063000000001</v>
      </c>
      <c r="G472" s="10">
        <f>INDEX('Paste Calib Data'!$1:$1048576,MATCH($A$464,'Paste Calib Data'!$A:$A,0)+(ROW()-ROW($A$464)),COLUMN())</f>
        <v>-10.039063000000001</v>
      </c>
      <c r="H472" s="10">
        <f>INDEX('Paste Calib Data'!$1:$1048576,MATCH($A$464,'Paste Calib Data'!$A:$A,0)+(ROW()-ROW($A$464)),COLUMN())</f>
        <v>-10.039063000000001</v>
      </c>
      <c r="I472" s="10">
        <f>INDEX('Paste Calib Data'!$1:$1048576,MATCH($A$464,'Paste Calib Data'!$A:$A,0)+(ROW()-ROW($A$464)),COLUMN())</f>
        <v>-10.039063000000001</v>
      </c>
      <c r="J472" s="10">
        <f>INDEX('Paste Calib Data'!$1:$1048576,MATCH($A$464,'Paste Calib Data'!$A:$A,0)+(ROW()-ROW($A$464)),COLUMN())</f>
        <v>-10.039063000000001</v>
      </c>
      <c r="K472" s="10">
        <f>INDEX('Paste Calib Data'!$1:$1048576,MATCH($A$464,'Paste Calib Data'!$A:$A,0)+(ROW()-ROW($A$464)),COLUMN())</f>
        <v>-10.039063000000001</v>
      </c>
      <c r="L472" s="11">
        <f>INDEX('Paste Calib Data'!$1:$1048576,MATCH($A$464,'Paste Calib Data'!$A:$A,0)+(ROW()-ROW($A$464)),COLUMN())</f>
        <v>-12.03125</v>
      </c>
      <c r="M472" s="21">
        <f t="shared" si="125"/>
        <v>-12.03125</v>
      </c>
    </row>
    <row r="473" spans="1:13" x14ac:dyDescent="0.25">
      <c r="A473" s="7">
        <f>INDEX('Paste Calib Data'!$1:$1048576,MATCH($A$464,'Paste Calib Data'!$A:$A,0)+(ROW()-ROW($A$464)),COLUMN())</f>
        <v>2000</v>
      </c>
      <c r="B473" s="10">
        <f>INDEX('Paste Calib Data'!$1:$1048576,MATCH($A$464,'Paste Calib Data'!$A:$A,0)+(ROW()-ROW($A$464)),COLUMN())</f>
        <v>-10.039063000000001</v>
      </c>
      <c r="C473" s="10">
        <f>INDEX('Paste Calib Data'!$1:$1048576,MATCH($A$464,'Paste Calib Data'!$A:$A,0)+(ROW()-ROW($A$464)),COLUMN())</f>
        <v>-10.039063000000001</v>
      </c>
      <c r="D473" s="10">
        <f>INDEX('Paste Calib Data'!$1:$1048576,MATCH($A$464,'Paste Calib Data'!$A:$A,0)+(ROW()-ROW($A$464)),COLUMN())</f>
        <v>-10.039063000000001</v>
      </c>
      <c r="E473" s="10">
        <f>INDEX('Paste Calib Data'!$1:$1048576,MATCH($A$464,'Paste Calib Data'!$A:$A,0)+(ROW()-ROW($A$464)),COLUMN())</f>
        <v>-10.039063000000001</v>
      </c>
      <c r="F473" s="10">
        <f>INDEX('Paste Calib Data'!$1:$1048576,MATCH($A$464,'Paste Calib Data'!$A:$A,0)+(ROW()-ROW($A$464)),COLUMN())</f>
        <v>-10.039063000000001</v>
      </c>
      <c r="G473" s="10">
        <f>INDEX('Paste Calib Data'!$1:$1048576,MATCH($A$464,'Paste Calib Data'!$A:$A,0)+(ROW()-ROW($A$464)),COLUMN())</f>
        <v>-10.039063000000001</v>
      </c>
      <c r="H473" s="10">
        <f>INDEX('Paste Calib Data'!$1:$1048576,MATCH($A$464,'Paste Calib Data'!$A:$A,0)+(ROW()-ROW($A$464)),COLUMN())</f>
        <v>-10.039063000000001</v>
      </c>
      <c r="I473" s="10">
        <f>INDEX('Paste Calib Data'!$1:$1048576,MATCH($A$464,'Paste Calib Data'!$A:$A,0)+(ROW()-ROW($A$464)),COLUMN())</f>
        <v>-10.039063000000001</v>
      </c>
      <c r="J473" s="10">
        <f>INDEX('Paste Calib Data'!$1:$1048576,MATCH($A$464,'Paste Calib Data'!$A:$A,0)+(ROW()-ROW($A$464)),COLUMN())</f>
        <v>-10.039063000000001</v>
      </c>
      <c r="K473" s="10">
        <f>INDEX('Paste Calib Data'!$1:$1048576,MATCH($A$464,'Paste Calib Data'!$A:$A,0)+(ROW()-ROW($A$464)),COLUMN())</f>
        <v>-10.039063000000001</v>
      </c>
      <c r="L473" s="11">
        <f>INDEX('Paste Calib Data'!$1:$1048576,MATCH($A$464,'Paste Calib Data'!$A:$A,0)+(ROW()-ROW($A$464)),COLUMN())</f>
        <v>-12.03125</v>
      </c>
      <c r="M473" s="21">
        <f t="shared" si="125"/>
        <v>-12.03125</v>
      </c>
    </row>
    <row r="474" spans="1:13" x14ac:dyDescent="0.25">
      <c r="A474" s="7">
        <f>INDEX('Paste Calib Data'!$1:$1048576,MATCH($A$464,'Paste Calib Data'!$A:$A,0)+(ROW()-ROW($A$464)),COLUMN())</f>
        <v>2200</v>
      </c>
      <c r="B474" s="10">
        <f>INDEX('Paste Calib Data'!$1:$1048576,MATCH($A$464,'Paste Calib Data'!$A:$A,0)+(ROW()-ROW($A$464)),COLUMN())</f>
        <v>-10.039063000000001</v>
      </c>
      <c r="C474" s="10">
        <f>INDEX('Paste Calib Data'!$1:$1048576,MATCH($A$464,'Paste Calib Data'!$A:$A,0)+(ROW()-ROW($A$464)),COLUMN())</f>
        <v>-10.039063000000001</v>
      </c>
      <c r="D474" s="10">
        <f>INDEX('Paste Calib Data'!$1:$1048576,MATCH($A$464,'Paste Calib Data'!$A:$A,0)+(ROW()-ROW($A$464)),COLUMN())</f>
        <v>-10.039063000000001</v>
      </c>
      <c r="E474" s="10">
        <f>INDEX('Paste Calib Data'!$1:$1048576,MATCH($A$464,'Paste Calib Data'!$A:$A,0)+(ROW()-ROW($A$464)),COLUMN())</f>
        <v>-10.039063000000001</v>
      </c>
      <c r="F474" s="10">
        <f>INDEX('Paste Calib Data'!$1:$1048576,MATCH($A$464,'Paste Calib Data'!$A:$A,0)+(ROW()-ROW($A$464)),COLUMN())</f>
        <v>-10.039063000000001</v>
      </c>
      <c r="G474" s="10">
        <f>INDEX('Paste Calib Data'!$1:$1048576,MATCH($A$464,'Paste Calib Data'!$A:$A,0)+(ROW()-ROW($A$464)),COLUMN())</f>
        <v>-10.039063000000001</v>
      </c>
      <c r="H474" s="10">
        <f>INDEX('Paste Calib Data'!$1:$1048576,MATCH($A$464,'Paste Calib Data'!$A:$A,0)+(ROW()-ROW($A$464)),COLUMN())</f>
        <v>-10.039063000000001</v>
      </c>
      <c r="I474" s="10">
        <f>INDEX('Paste Calib Data'!$1:$1048576,MATCH($A$464,'Paste Calib Data'!$A:$A,0)+(ROW()-ROW($A$464)),COLUMN())</f>
        <v>-10.039063000000001</v>
      </c>
      <c r="J474" s="10">
        <f>INDEX('Paste Calib Data'!$1:$1048576,MATCH($A$464,'Paste Calib Data'!$A:$A,0)+(ROW()-ROW($A$464)),COLUMN())</f>
        <v>-10.039063000000001</v>
      </c>
      <c r="K474" s="10">
        <f>INDEX('Paste Calib Data'!$1:$1048576,MATCH($A$464,'Paste Calib Data'!$A:$A,0)+(ROW()-ROW($A$464)),COLUMN())</f>
        <v>-10.039063000000001</v>
      </c>
      <c r="L474" s="11">
        <f>INDEX('Paste Calib Data'!$1:$1048576,MATCH($A$464,'Paste Calib Data'!$A:$A,0)+(ROW()-ROW($A$464)),COLUMN())</f>
        <v>-12.03125</v>
      </c>
      <c r="M474" s="21">
        <f t="shared" si="125"/>
        <v>-12.03125</v>
      </c>
    </row>
    <row r="475" spans="1:13" x14ac:dyDescent="0.25">
      <c r="A475" s="7">
        <f>INDEX('Paste Calib Data'!$1:$1048576,MATCH($A$464,'Paste Calib Data'!$A:$A,0)+(ROW()-ROW($A$464)),COLUMN())</f>
        <v>2400</v>
      </c>
      <c r="B475" s="10">
        <f>INDEX('Paste Calib Data'!$1:$1048576,MATCH($A$464,'Paste Calib Data'!$A:$A,0)+(ROW()-ROW($A$464)),COLUMN())</f>
        <v>-10.039063000000001</v>
      </c>
      <c r="C475" s="10">
        <f>INDEX('Paste Calib Data'!$1:$1048576,MATCH($A$464,'Paste Calib Data'!$A:$A,0)+(ROW()-ROW($A$464)),COLUMN())</f>
        <v>-10.039063000000001</v>
      </c>
      <c r="D475" s="10">
        <f>INDEX('Paste Calib Data'!$1:$1048576,MATCH($A$464,'Paste Calib Data'!$A:$A,0)+(ROW()-ROW($A$464)),COLUMN())</f>
        <v>-10.039063000000001</v>
      </c>
      <c r="E475" s="10">
        <f>INDEX('Paste Calib Data'!$1:$1048576,MATCH($A$464,'Paste Calib Data'!$A:$A,0)+(ROW()-ROW($A$464)),COLUMN())</f>
        <v>-10.039063000000001</v>
      </c>
      <c r="F475" s="10">
        <f>INDEX('Paste Calib Data'!$1:$1048576,MATCH($A$464,'Paste Calib Data'!$A:$A,0)+(ROW()-ROW($A$464)),COLUMN())</f>
        <v>-10.039063000000001</v>
      </c>
      <c r="G475" s="10">
        <f>INDEX('Paste Calib Data'!$1:$1048576,MATCH($A$464,'Paste Calib Data'!$A:$A,0)+(ROW()-ROW($A$464)),COLUMN())</f>
        <v>-10.039063000000001</v>
      </c>
      <c r="H475" s="10">
        <f>INDEX('Paste Calib Data'!$1:$1048576,MATCH($A$464,'Paste Calib Data'!$A:$A,0)+(ROW()-ROW($A$464)),COLUMN())</f>
        <v>-10.039063000000001</v>
      </c>
      <c r="I475" s="10">
        <f>INDEX('Paste Calib Data'!$1:$1048576,MATCH($A$464,'Paste Calib Data'!$A:$A,0)+(ROW()-ROW($A$464)),COLUMN())</f>
        <v>-10.039063000000001</v>
      </c>
      <c r="J475" s="10">
        <f>INDEX('Paste Calib Data'!$1:$1048576,MATCH($A$464,'Paste Calib Data'!$A:$A,0)+(ROW()-ROW($A$464)),COLUMN())</f>
        <v>-10.039063000000001</v>
      </c>
      <c r="K475" s="10">
        <f>INDEX('Paste Calib Data'!$1:$1048576,MATCH($A$464,'Paste Calib Data'!$A:$A,0)+(ROW()-ROW($A$464)),COLUMN())</f>
        <v>-10.039063000000001</v>
      </c>
      <c r="L475" s="11">
        <f>INDEX('Paste Calib Data'!$1:$1048576,MATCH($A$464,'Paste Calib Data'!$A:$A,0)+(ROW()-ROW($A$464)),COLUMN())</f>
        <v>-12.03125</v>
      </c>
      <c r="M475" s="21">
        <f t="shared" si="125"/>
        <v>-12.03125</v>
      </c>
    </row>
    <row r="476" spans="1:13" x14ac:dyDescent="0.25">
      <c r="A476" s="7">
        <f>INDEX('Paste Calib Data'!$1:$1048576,MATCH($A$464,'Paste Calib Data'!$A:$A,0)+(ROW()-ROW($A$464)),COLUMN())</f>
        <v>2600</v>
      </c>
      <c r="B476" s="10">
        <f>INDEX('Paste Calib Data'!$1:$1048576,MATCH($A$464,'Paste Calib Data'!$A:$A,0)+(ROW()-ROW($A$464)),COLUMN())</f>
        <v>-10.039063000000001</v>
      </c>
      <c r="C476" s="10">
        <f>INDEX('Paste Calib Data'!$1:$1048576,MATCH($A$464,'Paste Calib Data'!$A:$A,0)+(ROW()-ROW($A$464)),COLUMN())</f>
        <v>-10.039063000000001</v>
      </c>
      <c r="D476" s="10">
        <f>INDEX('Paste Calib Data'!$1:$1048576,MATCH($A$464,'Paste Calib Data'!$A:$A,0)+(ROW()-ROW($A$464)),COLUMN())</f>
        <v>-10.039063000000001</v>
      </c>
      <c r="E476" s="10">
        <f>INDEX('Paste Calib Data'!$1:$1048576,MATCH($A$464,'Paste Calib Data'!$A:$A,0)+(ROW()-ROW($A$464)),COLUMN())</f>
        <v>-10.039063000000001</v>
      </c>
      <c r="F476" s="10">
        <f>INDEX('Paste Calib Data'!$1:$1048576,MATCH($A$464,'Paste Calib Data'!$A:$A,0)+(ROW()-ROW($A$464)),COLUMN())</f>
        <v>-10.039063000000001</v>
      </c>
      <c r="G476" s="10">
        <f>INDEX('Paste Calib Data'!$1:$1048576,MATCH($A$464,'Paste Calib Data'!$A:$A,0)+(ROW()-ROW($A$464)),COLUMN())</f>
        <v>-10.039063000000001</v>
      </c>
      <c r="H476" s="10">
        <f>INDEX('Paste Calib Data'!$1:$1048576,MATCH($A$464,'Paste Calib Data'!$A:$A,0)+(ROW()-ROW($A$464)),COLUMN())</f>
        <v>-10.039063000000001</v>
      </c>
      <c r="I476" s="10">
        <f>INDEX('Paste Calib Data'!$1:$1048576,MATCH($A$464,'Paste Calib Data'!$A:$A,0)+(ROW()-ROW($A$464)),COLUMN())</f>
        <v>-10.039063000000001</v>
      </c>
      <c r="J476" s="10">
        <f>INDEX('Paste Calib Data'!$1:$1048576,MATCH($A$464,'Paste Calib Data'!$A:$A,0)+(ROW()-ROW($A$464)),COLUMN())</f>
        <v>-10.039063000000001</v>
      </c>
      <c r="K476" s="10">
        <f>INDEX('Paste Calib Data'!$1:$1048576,MATCH($A$464,'Paste Calib Data'!$A:$A,0)+(ROW()-ROW($A$464)),COLUMN())</f>
        <v>-10.039063000000001</v>
      </c>
      <c r="L476" s="11">
        <f>INDEX('Paste Calib Data'!$1:$1048576,MATCH($A$464,'Paste Calib Data'!$A:$A,0)+(ROW()-ROW($A$464)),COLUMN())</f>
        <v>-12.03125</v>
      </c>
      <c r="M476" s="21">
        <f t="shared" si="125"/>
        <v>-12.03125</v>
      </c>
    </row>
    <row r="477" spans="1:13" x14ac:dyDescent="0.25">
      <c r="A477" s="7">
        <f>INDEX('Paste Calib Data'!$1:$1048576,MATCH($A$464,'Paste Calib Data'!$A:$A,0)+(ROW()-ROW($A$464)),COLUMN())</f>
        <v>2800</v>
      </c>
      <c r="B477" s="10">
        <f>INDEX('Paste Calib Data'!$1:$1048576,MATCH($A$464,'Paste Calib Data'!$A:$A,0)+(ROW()-ROW($A$464)),COLUMN())</f>
        <v>-10.039063000000001</v>
      </c>
      <c r="C477" s="10">
        <f>INDEX('Paste Calib Data'!$1:$1048576,MATCH($A$464,'Paste Calib Data'!$A:$A,0)+(ROW()-ROW($A$464)),COLUMN())</f>
        <v>-10.039063000000001</v>
      </c>
      <c r="D477" s="10">
        <f>INDEX('Paste Calib Data'!$1:$1048576,MATCH($A$464,'Paste Calib Data'!$A:$A,0)+(ROW()-ROW($A$464)),COLUMN())</f>
        <v>-10.039063000000001</v>
      </c>
      <c r="E477" s="10">
        <f>INDEX('Paste Calib Data'!$1:$1048576,MATCH($A$464,'Paste Calib Data'!$A:$A,0)+(ROW()-ROW($A$464)),COLUMN())</f>
        <v>-10.039063000000001</v>
      </c>
      <c r="F477" s="10">
        <f>INDEX('Paste Calib Data'!$1:$1048576,MATCH($A$464,'Paste Calib Data'!$A:$A,0)+(ROW()-ROW($A$464)),COLUMN())</f>
        <v>-10.039063000000001</v>
      </c>
      <c r="G477" s="10">
        <f>INDEX('Paste Calib Data'!$1:$1048576,MATCH($A$464,'Paste Calib Data'!$A:$A,0)+(ROW()-ROW($A$464)),COLUMN())</f>
        <v>-10.039063000000001</v>
      </c>
      <c r="H477" s="10">
        <f>INDEX('Paste Calib Data'!$1:$1048576,MATCH($A$464,'Paste Calib Data'!$A:$A,0)+(ROW()-ROW($A$464)),COLUMN())</f>
        <v>-10.039063000000001</v>
      </c>
      <c r="I477" s="10">
        <f>INDEX('Paste Calib Data'!$1:$1048576,MATCH($A$464,'Paste Calib Data'!$A:$A,0)+(ROW()-ROW($A$464)),COLUMN())</f>
        <v>-10.039063000000001</v>
      </c>
      <c r="J477" s="10">
        <f>INDEX('Paste Calib Data'!$1:$1048576,MATCH($A$464,'Paste Calib Data'!$A:$A,0)+(ROW()-ROW($A$464)),COLUMN())</f>
        <v>-10.039063000000001</v>
      </c>
      <c r="K477" s="10">
        <f>INDEX('Paste Calib Data'!$1:$1048576,MATCH($A$464,'Paste Calib Data'!$A:$A,0)+(ROW()-ROW($A$464)),COLUMN())</f>
        <v>-10.039063000000001</v>
      </c>
      <c r="L477" s="11">
        <f>INDEX('Paste Calib Data'!$1:$1048576,MATCH($A$464,'Paste Calib Data'!$A:$A,0)+(ROW()-ROW($A$464)),COLUMN())</f>
        <v>-12.03125</v>
      </c>
      <c r="M477" s="21">
        <f t="shared" si="125"/>
        <v>-12.03125</v>
      </c>
    </row>
    <row r="478" spans="1:13" x14ac:dyDescent="0.25">
      <c r="A478" s="7">
        <f>INDEX('Paste Calib Data'!$1:$1048576,MATCH($A$464,'Paste Calib Data'!$A:$A,0)+(ROW()-ROW($A$464)),COLUMN())</f>
        <v>3000</v>
      </c>
      <c r="B478" s="10">
        <f>INDEX('Paste Calib Data'!$1:$1048576,MATCH($A$464,'Paste Calib Data'!$A:$A,0)+(ROW()-ROW($A$464)),COLUMN())</f>
        <v>-10.039063000000001</v>
      </c>
      <c r="C478" s="10">
        <f>INDEX('Paste Calib Data'!$1:$1048576,MATCH($A$464,'Paste Calib Data'!$A:$A,0)+(ROW()-ROW($A$464)),COLUMN())</f>
        <v>-10.039063000000001</v>
      </c>
      <c r="D478" s="10">
        <f>INDEX('Paste Calib Data'!$1:$1048576,MATCH($A$464,'Paste Calib Data'!$A:$A,0)+(ROW()-ROW($A$464)),COLUMN())</f>
        <v>-10.039063000000001</v>
      </c>
      <c r="E478" s="10">
        <f>INDEX('Paste Calib Data'!$1:$1048576,MATCH($A$464,'Paste Calib Data'!$A:$A,0)+(ROW()-ROW($A$464)),COLUMN())</f>
        <v>-10.039063000000001</v>
      </c>
      <c r="F478" s="10">
        <f>INDEX('Paste Calib Data'!$1:$1048576,MATCH($A$464,'Paste Calib Data'!$A:$A,0)+(ROW()-ROW($A$464)),COLUMN())</f>
        <v>-10.039063000000001</v>
      </c>
      <c r="G478" s="10">
        <f>INDEX('Paste Calib Data'!$1:$1048576,MATCH($A$464,'Paste Calib Data'!$A:$A,0)+(ROW()-ROW($A$464)),COLUMN())</f>
        <v>-10.039063000000001</v>
      </c>
      <c r="H478" s="10">
        <f>INDEX('Paste Calib Data'!$1:$1048576,MATCH($A$464,'Paste Calib Data'!$A:$A,0)+(ROW()-ROW($A$464)),COLUMN())</f>
        <v>-10.039063000000001</v>
      </c>
      <c r="I478" s="10">
        <f>INDEX('Paste Calib Data'!$1:$1048576,MATCH($A$464,'Paste Calib Data'!$A:$A,0)+(ROW()-ROW($A$464)),COLUMN())</f>
        <v>-10.039063000000001</v>
      </c>
      <c r="J478" s="10">
        <f>INDEX('Paste Calib Data'!$1:$1048576,MATCH($A$464,'Paste Calib Data'!$A:$A,0)+(ROW()-ROW($A$464)),COLUMN())</f>
        <v>-10.039063000000001</v>
      </c>
      <c r="K478" s="10">
        <f>INDEX('Paste Calib Data'!$1:$1048576,MATCH($A$464,'Paste Calib Data'!$A:$A,0)+(ROW()-ROW($A$464)),COLUMN())</f>
        <v>-10.039063000000001</v>
      </c>
      <c r="L478" s="11">
        <f>INDEX('Paste Calib Data'!$1:$1048576,MATCH($A$464,'Paste Calib Data'!$A:$A,0)+(ROW()-ROW($A$464)),COLUMN())</f>
        <v>-12.03125</v>
      </c>
      <c r="M478" s="21">
        <f t="shared" si="125"/>
        <v>-12.03125</v>
      </c>
    </row>
    <row r="479" spans="1:13" x14ac:dyDescent="0.25">
      <c r="A479" s="12">
        <f>INDEX('Paste Calib Data'!$1:$1048576,MATCH($A$464,'Paste Calib Data'!$A:$A,0)+(ROW()-ROW($A$464)),COLUMN())</f>
        <v>3200</v>
      </c>
      <c r="B479" s="13">
        <f>INDEX('Paste Calib Data'!$1:$1048576,MATCH($A$464,'Paste Calib Data'!$A:$A,0)+(ROW()-ROW($A$464)),COLUMN())</f>
        <v>-10.039063000000001</v>
      </c>
      <c r="C479" s="13">
        <f>INDEX('Paste Calib Data'!$1:$1048576,MATCH($A$464,'Paste Calib Data'!$A:$A,0)+(ROW()-ROW($A$464)),COLUMN())</f>
        <v>-10.039063000000001</v>
      </c>
      <c r="D479" s="13">
        <f>INDEX('Paste Calib Data'!$1:$1048576,MATCH($A$464,'Paste Calib Data'!$A:$A,0)+(ROW()-ROW($A$464)),COLUMN())</f>
        <v>-10.039063000000001</v>
      </c>
      <c r="E479" s="13">
        <f>INDEX('Paste Calib Data'!$1:$1048576,MATCH($A$464,'Paste Calib Data'!$A:$A,0)+(ROW()-ROW($A$464)),COLUMN())</f>
        <v>-10.039063000000001</v>
      </c>
      <c r="F479" s="13">
        <f>INDEX('Paste Calib Data'!$1:$1048576,MATCH($A$464,'Paste Calib Data'!$A:$A,0)+(ROW()-ROW($A$464)),COLUMN())</f>
        <v>-10.039063000000001</v>
      </c>
      <c r="G479" s="13">
        <f>INDEX('Paste Calib Data'!$1:$1048576,MATCH($A$464,'Paste Calib Data'!$A:$A,0)+(ROW()-ROW($A$464)),COLUMN())</f>
        <v>-10.039063000000001</v>
      </c>
      <c r="H479" s="13">
        <f>INDEX('Paste Calib Data'!$1:$1048576,MATCH($A$464,'Paste Calib Data'!$A:$A,0)+(ROW()-ROW($A$464)),COLUMN())</f>
        <v>-10.039063000000001</v>
      </c>
      <c r="I479" s="13">
        <f>INDEX('Paste Calib Data'!$1:$1048576,MATCH($A$464,'Paste Calib Data'!$A:$A,0)+(ROW()-ROW($A$464)),COLUMN())</f>
        <v>-10.039063000000001</v>
      </c>
      <c r="J479" s="13">
        <f>INDEX('Paste Calib Data'!$1:$1048576,MATCH($A$464,'Paste Calib Data'!$A:$A,0)+(ROW()-ROW($A$464)),COLUMN())</f>
        <v>-10.039063000000001</v>
      </c>
      <c r="K479" s="13">
        <f>INDEX('Paste Calib Data'!$1:$1048576,MATCH($A$464,'Paste Calib Data'!$A:$A,0)+(ROW()-ROW($A$464)),COLUMN())</f>
        <v>-10.039063000000001</v>
      </c>
      <c r="L479" s="14">
        <f>INDEX('Paste Calib Data'!$1:$1048576,MATCH($A$464,'Paste Calib Data'!$A:$A,0)+(ROW()-ROW($A$464)),COLUMN())</f>
        <v>-12.03125</v>
      </c>
      <c r="M479" s="21">
        <f t="shared" si="125"/>
        <v>-12.03125</v>
      </c>
    </row>
    <row r="480" spans="1:13" x14ac:dyDescent="0.25">
      <c r="A480" s="20">
        <f>A479+1</f>
        <v>3201</v>
      </c>
      <c r="B480" s="21">
        <f>B479</f>
        <v>-10.039063000000001</v>
      </c>
      <c r="C480" s="21">
        <f t="shared" ref="C480:M480" si="126">C479</f>
        <v>-10.039063000000001</v>
      </c>
      <c r="D480" s="21">
        <f t="shared" si="126"/>
        <v>-10.039063000000001</v>
      </c>
      <c r="E480" s="21">
        <f t="shared" si="126"/>
        <v>-10.039063000000001</v>
      </c>
      <c r="F480" s="21">
        <f t="shared" si="126"/>
        <v>-10.039063000000001</v>
      </c>
      <c r="G480" s="21">
        <f t="shared" si="126"/>
        <v>-10.039063000000001</v>
      </c>
      <c r="H480" s="21">
        <f t="shared" si="126"/>
        <v>-10.039063000000001</v>
      </c>
      <c r="I480" s="21">
        <f t="shared" si="126"/>
        <v>-10.039063000000001</v>
      </c>
      <c r="J480" s="21">
        <f t="shared" si="126"/>
        <v>-10.039063000000001</v>
      </c>
      <c r="K480" s="21">
        <f t="shared" si="126"/>
        <v>-10.039063000000001</v>
      </c>
      <c r="L480" s="21">
        <f t="shared" si="126"/>
        <v>-12.03125</v>
      </c>
      <c r="M480" s="21">
        <f t="shared" si="126"/>
        <v>-12.03125</v>
      </c>
    </row>
    <row r="482" spans="1:18" x14ac:dyDescent="0.25">
      <c r="A482" s="6" t="s">
        <v>280</v>
      </c>
      <c r="B482" s="71" t="str">
        <f>INDEX('Paste Calib Data'!$1:$1048576,MATCH($A$482,'Paste Calib Data'!$A:$A,0)+(ROW()-ROW($A$482)),COLUMN())</f>
        <v>Timing, Boost Adjust Multiplier</v>
      </c>
      <c r="C482" s="71"/>
      <c r="D482" s="71"/>
      <c r="E482" s="71"/>
      <c r="F482" s="71"/>
      <c r="G482" s="71"/>
      <c r="H482" s="71"/>
      <c r="I482" s="71"/>
      <c r="J482" s="71"/>
      <c r="K482" s="71"/>
      <c r="L482" s="72"/>
    </row>
    <row r="483" spans="1:18" x14ac:dyDescent="0.25">
      <c r="A483" s="7"/>
      <c r="B483" s="8" t="str">
        <f>INDEX('Paste Calib Data'!$1:$1048576,MATCH($A$482,'Paste Calib Data'!$A:$A,0)+(ROW()-ROW($A$482)),COLUMN())</f>
        <v>PSI</v>
      </c>
      <c r="C483" s="8"/>
      <c r="D483" s="8"/>
      <c r="E483" s="8"/>
      <c r="F483" s="8"/>
      <c r="G483" s="8"/>
      <c r="H483" s="8"/>
      <c r="I483" s="8"/>
      <c r="J483" s="8"/>
      <c r="K483" s="8"/>
      <c r="L483" s="9"/>
    </row>
    <row r="484" spans="1:18" x14ac:dyDescent="0.25">
      <c r="A484" s="7" t="str">
        <f>INDEX('Paste Calib Data'!$1:$1048576,MATCH($A$482,'Paste Calib Data'!$A:$A,0)+(ROW()-ROW($A$482)),COLUMN())</f>
        <v>RPM</v>
      </c>
      <c r="B484" s="8">
        <f>INDEX('Paste Calib Data'!$1:$1048576,MATCH($A$482,'Paste Calib Data'!$A:$A,0)+(ROW()-ROW($A$482)),COLUMN())</f>
        <v>0</v>
      </c>
      <c r="C484" s="8">
        <f>INDEX('Paste Calib Data'!$1:$1048576,MATCH($A$482,'Paste Calib Data'!$A:$A,0)+(ROW()-ROW($A$482)),COLUMN())</f>
        <v>1.5</v>
      </c>
      <c r="D484" s="8">
        <f>INDEX('Paste Calib Data'!$1:$1048576,MATCH($A$482,'Paste Calib Data'!$A:$A,0)+(ROW()-ROW($A$482)),COLUMN())</f>
        <v>2.5</v>
      </c>
      <c r="E484" s="8">
        <f>INDEX('Paste Calib Data'!$1:$1048576,MATCH($A$482,'Paste Calib Data'!$A:$A,0)+(ROW()-ROW($A$482)),COLUMN())</f>
        <v>3.9</v>
      </c>
      <c r="F484" s="8">
        <f>INDEX('Paste Calib Data'!$1:$1048576,MATCH($A$482,'Paste Calib Data'!$A:$A,0)+(ROW()-ROW($A$482)),COLUMN())</f>
        <v>4.9000000000000004</v>
      </c>
      <c r="G484" s="8">
        <f>INDEX('Paste Calib Data'!$1:$1048576,MATCH($A$482,'Paste Calib Data'!$A:$A,0)+(ROW()-ROW($A$482)),COLUMN())</f>
        <v>5.9</v>
      </c>
      <c r="H484" s="8">
        <f>INDEX('Paste Calib Data'!$1:$1048576,MATCH($A$482,'Paste Calib Data'!$A:$A,0)+(ROW()-ROW($A$482)),COLUMN())</f>
        <v>8.4</v>
      </c>
      <c r="I484" s="8">
        <f>INDEX('Paste Calib Data'!$1:$1048576,MATCH($A$482,'Paste Calib Data'!$A:$A,0)+(ROW()-ROW($A$482)),COLUMN())</f>
        <v>9.8000000000000007</v>
      </c>
      <c r="J484" s="8">
        <f>INDEX('Paste Calib Data'!$1:$1048576,MATCH($A$482,'Paste Calib Data'!$A:$A,0)+(ROW()-ROW($A$482)),COLUMN())</f>
        <v>11.3</v>
      </c>
      <c r="K484" s="8">
        <f>INDEX('Paste Calib Data'!$1:$1048576,MATCH($A$482,'Paste Calib Data'!$A:$A,0)+(ROW()-ROW($A$482)),COLUMN())</f>
        <v>12.8</v>
      </c>
      <c r="L484" s="9">
        <f>INDEX('Paste Calib Data'!$1:$1048576,MATCH($A$482,'Paste Calib Data'!$A:$A,0)+(ROW()-ROW($A$482)),COLUMN())</f>
        <v>17.2</v>
      </c>
      <c r="M484" s="20">
        <f>L484+1</f>
        <v>18.2</v>
      </c>
    </row>
    <row r="485" spans="1:18" x14ac:dyDescent="0.25">
      <c r="A485" s="7">
        <f>INDEX('Paste Calib Data'!$1:$1048576,MATCH($A$482,'Paste Calib Data'!$A:$A,0)+(ROW()-ROW($A$482)),COLUMN())</f>
        <v>999</v>
      </c>
      <c r="B485" s="10">
        <f>INDEX('Paste Calib Data'!$1:$1048576,MATCH($A$482,'Paste Calib Data'!$A:$A,0)+(ROW()-ROW($A$482)),COLUMN())</f>
        <v>0</v>
      </c>
      <c r="C485" s="10">
        <f>INDEX('Paste Calib Data'!$1:$1048576,MATCH($A$482,'Paste Calib Data'!$A:$A,0)+(ROW()-ROW($A$482)),COLUMN())</f>
        <v>0</v>
      </c>
      <c r="D485" s="10">
        <f>INDEX('Paste Calib Data'!$1:$1048576,MATCH($A$482,'Paste Calib Data'!$A:$A,0)+(ROW()-ROW($A$482)),COLUMN())</f>
        <v>0</v>
      </c>
      <c r="E485" s="10">
        <f>INDEX('Paste Calib Data'!$1:$1048576,MATCH($A$482,'Paste Calib Data'!$A:$A,0)+(ROW()-ROW($A$482)),COLUMN())</f>
        <v>0</v>
      </c>
      <c r="F485" s="10">
        <f>INDEX('Paste Calib Data'!$1:$1048576,MATCH($A$482,'Paste Calib Data'!$A:$A,0)+(ROW()-ROW($A$482)),COLUMN())</f>
        <v>0</v>
      </c>
      <c r="G485" s="10">
        <f>INDEX('Paste Calib Data'!$1:$1048576,MATCH($A$482,'Paste Calib Data'!$A:$A,0)+(ROW()-ROW($A$482)),COLUMN())</f>
        <v>0</v>
      </c>
      <c r="H485" s="10">
        <f>INDEX('Paste Calib Data'!$1:$1048576,MATCH($A$482,'Paste Calib Data'!$A:$A,0)+(ROW()-ROW($A$482)),COLUMN())</f>
        <v>0</v>
      </c>
      <c r="I485" s="10">
        <f>INDEX('Paste Calib Data'!$1:$1048576,MATCH($A$482,'Paste Calib Data'!$A:$A,0)+(ROW()-ROW($A$482)),COLUMN())</f>
        <v>0</v>
      </c>
      <c r="J485" s="10">
        <f>INDEX('Paste Calib Data'!$1:$1048576,MATCH($A$482,'Paste Calib Data'!$A:$A,0)+(ROW()-ROW($A$482)),COLUMN())</f>
        <v>0</v>
      </c>
      <c r="K485" s="10">
        <f>INDEX('Paste Calib Data'!$1:$1048576,MATCH($A$482,'Paste Calib Data'!$A:$A,0)+(ROW()-ROW($A$482)),COLUMN())</f>
        <v>0</v>
      </c>
      <c r="L485" s="11">
        <f>INDEX('Paste Calib Data'!$1:$1048576,MATCH($A$482,'Paste Calib Data'!$A:$A,0)+(ROW()-ROW($A$482)),COLUMN())</f>
        <v>0</v>
      </c>
      <c r="M485" s="21">
        <f>L485</f>
        <v>0</v>
      </c>
    </row>
    <row r="486" spans="1:18" x14ac:dyDescent="0.25">
      <c r="A486" s="7">
        <f>INDEX('Paste Calib Data'!$1:$1048576,MATCH($A$482,'Paste Calib Data'!$A:$A,0)+(ROW()-ROW($A$482)),COLUMN())</f>
        <v>2000</v>
      </c>
      <c r="B486" s="10">
        <f>INDEX('Paste Calib Data'!$1:$1048576,MATCH($A$482,'Paste Calib Data'!$A:$A,0)+(ROW()-ROW($A$482)),COLUMN())</f>
        <v>0</v>
      </c>
      <c r="C486" s="10">
        <f>INDEX('Paste Calib Data'!$1:$1048576,MATCH($A$482,'Paste Calib Data'!$A:$A,0)+(ROW()-ROW($A$482)),COLUMN())</f>
        <v>0</v>
      </c>
      <c r="D486" s="10">
        <f>INDEX('Paste Calib Data'!$1:$1048576,MATCH($A$482,'Paste Calib Data'!$A:$A,0)+(ROW()-ROW($A$482)),COLUMN())</f>
        <v>0</v>
      </c>
      <c r="E486" s="10">
        <f>INDEX('Paste Calib Data'!$1:$1048576,MATCH($A$482,'Paste Calib Data'!$A:$A,0)+(ROW()-ROW($A$482)),COLUMN())</f>
        <v>0</v>
      </c>
      <c r="F486" s="10">
        <f>INDEX('Paste Calib Data'!$1:$1048576,MATCH($A$482,'Paste Calib Data'!$A:$A,0)+(ROW()-ROW($A$482)),COLUMN())</f>
        <v>1.0000020000000001</v>
      </c>
      <c r="G486" s="10">
        <f>INDEX('Paste Calib Data'!$1:$1048576,MATCH($A$482,'Paste Calib Data'!$A:$A,0)+(ROW()-ROW($A$482)),COLUMN())</f>
        <v>1.3000510000000001</v>
      </c>
      <c r="H486" s="10">
        <f>INDEX('Paste Calib Data'!$1:$1048576,MATCH($A$482,'Paste Calib Data'!$A:$A,0)+(ROW()-ROW($A$482)),COLUMN())</f>
        <v>1.199953</v>
      </c>
      <c r="I486" s="10">
        <f>INDEX('Paste Calib Data'!$1:$1048576,MATCH($A$482,'Paste Calib Data'!$A:$A,0)+(ROW()-ROW($A$482)),COLUMN())</f>
        <v>1.0000020000000001</v>
      </c>
      <c r="J486" s="10">
        <f>INDEX('Paste Calib Data'!$1:$1048576,MATCH($A$482,'Paste Calib Data'!$A:$A,0)+(ROW()-ROW($A$482)),COLUMN())</f>
        <v>0</v>
      </c>
      <c r="K486" s="10">
        <f>INDEX('Paste Calib Data'!$1:$1048576,MATCH($A$482,'Paste Calib Data'!$A:$A,0)+(ROW()-ROW($A$482)),COLUMN())</f>
        <v>0</v>
      </c>
      <c r="L486" s="11">
        <f>INDEX('Paste Calib Data'!$1:$1048576,MATCH($A$482,'Paste Calib Data'!$A:$A,0)+(ROW()-ROW($A$482)),COLUMN())</f>
        <v>0</v>
      </c>
      <c r="M486" s="21">
        <f t="shared" ref="M486:M491" si="127">L486</f>
        <v>0</v>
      </c>
    </row>
    <row r="487" spans="1:18" x14ac:dyDescent="0.25">
      <c r="A487" s="7">
        <f>INDEX('Paste Calib Data'!$1:$1048576,MATCH($A$482,'Paste Calib Data'!$A:$A,0)+(ROW()-ROW($A$482)),COLUMN())</f>
        <v>2200</v>
      </c>
      <c r="B487" s="10">
        <f>INDEX('Paste Calib Data'!$1:$1048576,MATCH($A$482,'Paste Calib Data'!$A:$A,0)+(ROW()-ROW($A$482)),COLUMN())</f>
        <v>0</v>
      </c>
      <c r="C487" s="10">
        <f>INDEX('Paste Calib Data'!$1:$1048576,MATCH($A$482,'Paste Calib Data'!$A:$A,0)+(ROW()-ROW($A$482)),COLUMN())</f>
        <v>0</v>
      </c>
      <c r="D487" s="10">
        <f>INDEX('Paste Calib Data'!$1:$1048576,MATCH($A$482,'Paste Calib Data'!$A:$A,0)+(ROW()-ROW($A$482)),COLUMN())</f>
        <v>0</v>
      </c>
      <c r="E487" s="10">
        <f>INDEX('Paste Calib Data'!$1:$1048576,MATCH($A$482,'Paste Calib Data'!$A:$A,0)+(ROW()-ROW($A$482)),COLUMN())</f>
        <v>0</v>
      </c>
      <c r="F487" s="10">
        <f>INDEX('Paste Calib Data'!$1:$1048576,MATCH($A$482,'Paste Calib Data'!$A:$A,0)+(ROW()-ROW($A$482)),COLUMN())</f>
        <v>1.0000020000000001</v>
      </c>
      <c r="G487" s="10">
        <f>INDEX('Paste Calib Data'!$1:$1048576,MATCH($A$482,'Paste Calib Data'!$A:$A,0)+(ROW()-ROW($A$482)),COLUMN())</f>
        <v>1.3000510000000001</v>
      </c>
      <c r="H487" s="10">
        <f>INDEX('Paste Calib Data'!$1:$1048576,MATCH($A$482,'Paste Calib Data'!$A:$A,0)+(ROW()-ROW($A$482)),COLUMN())</f>
        <v>1.3000510000000001</v>
      </c>
      <c r="I487" s="10">
        <f>INDEX('Paste Calib Data'!$1:$1048576,MATCH($A$482,'Paste Calib Data'!$A:$A,0)+(ROW()-ROW($A$482)),COLUMN())</f>
        <v>1.3000510000000001</v>
      </c>
      <c r="J487" s="10">
        <f>INDEX('Paste Calib Data'!$1:$1048576,MATCH($A$482,'Paste Calib Data'!$A:$A,0)+(ROW()-ROW($A$482)),COLUMN())</f>
        <v>1.199953</v>
      </c>
      <c r="K487" s="10">
        <f>INDEX('Paste Calib Data'!$1:$1048576,MATCH($A$482,'Paste Calib Data'!$A:$A,0)+(ROW()-ROW($A$482)),COLUMN())</f>
        <v>1.0000020000000001</v>
      </c>
      <c r="L487" s="11">
        <f>INDEX('Paste Calib Data'!$1:$1048576,MATCH($A$482,'Paste Calib Data'!$A:$A,0)+(ROW()-ROW($A$482)),COLUMN())</f>
        <v>0</v>
      </c>
      <c r="M487" s="21">
        <f t="shared" si="127"/>
        <v>0</v>
      </c>
    </row>
    <row r="488" spans="1:18" x14ac:dyDescent="0.25">
      <c r="A488" s="7">
        <f>INDEX('Paste Calib Data'!$1:$1048576,MATCH($A$482,'Paste Calib Data'!$A:$A,0)+(ROW()-ROW($A$482)),COLUMN())</f>
        <v>2400</v>
      </c>
      <c r="B488" s="10">
        <f>INDEX('Paste Calib Data'!$1:$1048576,MATCH($A$482,'Paste Calib Data'!$A:$A,0)+(ROW()-ROW($A$482)),COLUMN())</f>
        <v>0</v>
      </c>
      <c r="C488" s="10">
        <f>INDEX('Paste Calib Data'!$1:$1048576,MATCH($A$482,'Paste Calib Data'!$A:$A,0)+(ROW()-ROW($A$482)),COLUMN())</f>
        <v>0</v>
      </c>
      <c r="D488" s="10">
        <f>INDEX('Paste Calib Data'!$1:$1048576,MATCH($A$482,'Paste Calib Data'!$A:$A,0)+(ROW()-ROW($A$482)),COLUMN())</f>
        <v>0</v>
      </c>
      <c r="E488" s="10">
        <f>INDEX('Paste Calib Data'!$1:$1048576,MATCH($A$482,'Paste Calib Data'!$A:$A,0)+(ROW()-ROW($A$482)),COLUMN())</f>
        <v>0</v>
      </c>
      <c r="F488" s="10">
        <f>INDEX('Paste Calib Data'!$1:$1048576,MATCH($A$482,'Paste Calib Data'!$A:$A,0)+(ROW()-ROW($A$482)),COLUMN())</f>
        <v>0</v>
      </c>
      <c r="G488" s="10">
        <f>INDEX('Paste Calib Data'!$1:$1048576,MATCH($A$482,'Paste Calib Data'!$A:$A,0)+(ROW()-ROW($A$482)),COLUMN())</f>
        <v>1.0000020000000001</v>
      </c>
      <c r="H488" s="10">
        <f>INDEX('Paste Calib Data'!$1:$1048576,MATCH($A$482,'Paste Calib Data'!$A:$A,0)+(ROW()-ROW($A$482)),COLUMN())</f>
        <v>1.3000510000000001</v>
      </c>
      <c r="I488" s="10">
        <f>INDEX('Paste Calib Data'!$1:$1048576,MATCH($A$482,'Paste Calib Data'!$A:$A,0)+(ROW()-ROW($A$482)),COLUMN())</f>
        <v>1.3000510000000001</v>
      </c>
      <c r="J488" s="10">
        <f>INDEX('Paste Calib Data'!$1:$1048576,MATCH($A$482,'Paste Calib Data'!$A:$A,0)+(ROW()-ROW($A$482)),COLUMN())</f>
        <v>1.199953</v>
      </c>
      <c r="K488" s="10">
        <f>INDEX('Paste Calib Data'!$1:$1048576,MATCH($A$482,'Paste Calib Data'!$A:$A,0)+(ROW()-ROW($A$482)),COLUMN())</f>
        <v>1.0000020000000001</v>
      </c>
      <c r="L488" s="11">
        <f>INDEX('Paste Calib Data'!$1:$1048576,MATCH($A$482,'Paste Calib Data'!$A:$A,0)+(ROW()-ROW($A$482)),COLUMN())</f>
        <v>0</v>
      </c>
      <c r="M488" s="21">
        <f t="shared" si="127"/>
        <v>0</v>
      </c>
    </row>
    <row r="489" spans="1:18" x14ac:dyDescent="0.25">
      <c r="A489" s="7">
        <f>INDEX('Paste Calib Data'!$1:$1048576,MATCH($A$482,'Paste Calib Data'!$A:$A,0)+(ROW()-ROW($A$482)),COLUMN())</f>
        <v>2600</v>
      </c>
      <c r="B489" s="10">
        <f>INDEX('Paste Calib Data'!$1:$1048576,MATCH($A$482,'Paste Calib Data'!$A:$A,0)+(ROW()-ROW($A$482)),COLUMN())</f>
        <v>0</v>
      </c>
      <c r="C489" s="10">
        <f>INDEX('Paste Calib Data'!$1:$1048576,MATCH($A$482,'Paste Calib Data'!$A:$A,0)+(ROW()-ROW($A$482)),COLUMN())</f>
        <v>0</v>
      </c>
      <c r="D489" s="10">
        <f>INDEX('Paste Calib Data'!$1:$1048576,MATCH($A$482,'Paste Calib Data'!$A:$A,0)+(ROW()-ROW($A$482)),COLUMN())</f>
        <v>0</v>
      </c>
      <c r="E489" s="10">
        <f>INDEX('Paste Calib Data'!$1:$1048576,MATCH($A$482,'Paste Calib Data'!$A:$A,0)+(ROW()-ROW($A$482)),COLUMN())</f>
        <v>0</v>
      </c>
      <c r="F489" s="10">
        <f>INDEX('Paste Calib Data'!$1:$1048576,MATCH($A$482,'Paste Calib Data'!$A:$A,0)+(ROW()-ROW($A$482)),COLUMN())</f>
        <v>0</v>
      </c>
      <c r="G489" s="10">
        <f>INDEX('Paste Calib Data'!$1:$1048576,MATCH($A$482,'Paste Calib Data'!$A:$A,0)+(ROW()-ROW($A$482)),COLUMN())</f>
        <v>1.0000020000000001</v>
      </c>
      <c r="H489" s="10">
        <f>INDEX('Paste Calib Data'!$1:$1048576,MATCH($A$482,'Paste Calib Data'!$A:$A,0)+(ROW()-ROW($A$482)),COLUMN())</f>
        <v>1.199953</v>
      </c>
      <c r="I489" s="10">
        <f>INDEX('Paste Calib Data'!$1:$1048576,MATCH($A$482,'Paste Calib Data'!$A:$A,0)+(ROW()-ROW($A$482)),COLUMN())</f>
        <v>1.3000510000000001</v>
      </c>
      <c r="J489" s="10">
        <f>INDEX('Paste Calib Data'!$1:$1048576,MATCH($A$482,'Paste Calib Data'!$A:$A,0)+(ROW()-ROW($A$482)),COLUMN())</f>
        <v>1.199953</v>
      </c>
      <c r="K489" s="10">
        <f>INDEX('Paste Calib Data'!$1:$1048576,MATCH($A$482,'Paste Calib Data'!$A:$A,0)+(ROW()-ROW($A$482)),COLUMN())</f>
        <v>1.199953</v>
      </c>
      <c r="L489" s="11">
        <f>INDEX('Paste Calib Data'!$1:$1048576,MATCH($A$482,'Paste Calib Data'!$A:$A,0)+(ROW()-ROW($A$482)),COLUMN())</f>
        <v>0</v>
      </c>
      <c r="M489" s="21">
        <f t="shared" si="127"/>
        <v>0</v>
      </c>
    </row>
    <row r="490" spans="1:18" x14ac:dyDescent="0.25">
      <c r="A490" s="7">
        <f>INDEX('Paste Calib Data'!$1:$1048576,MATCH($A$482,'Paste Calib Data'!$A:$A,0)+(ROW()-ROW($A$482)),COLUMN())</f>
        <v>2800</v>
      </c>
      <c r="B490" s="10">
        <f>INDEX('Paste Calib Data'!$1:$1048576,MATCH($A$482,'Paste Calib Data'!$A:$A,0)+(ROW()-ROW($A$482)),COLUMN())</f>
        <v>0</v>
      </c>
      <c r="C490" s="10">
        <f>INDEX('Paste Calib Data'!$1:$1048576,MATCH($A$482,'Paste Calib Data'!$A:$A,0)+(ROW()-ROW($A$482)),COLUMN())</f>
        <v>0</v>
      </c>
      <c r="D490" s="10">
        <f>INDEX('Paste Calib Data'!$1:$1048576,MATCH($A$482,'Paste Calib Data'!$A:$A,0)+(ROW()-ROW($A$482)),COLUMN())</f>
        <v>0</v>
      </c>
      <c r="E490" s="10">
        <f>INDEX('Paste Calib Data'!$1:$1048576,MATCH($A$482,'Paste Calib Data'!$A:$A,0)+(ROW()-ROW($A$482)),COLUMN())</f>
        <v>0</v>
      </c>
      <c r="F490" s="10">
        <f>INDEX('Paste Calib Data'!$1:$1048576,MATCH($A$482,'Paste Calib Data'!$A:$A,0)+(ROW()-ROW($A$482)),COLUMN())</f>
        <v>0</v>
      </c>
      <c r="G490" s="10">
        <f>INDEX('Paste Calib Data'!$1:$1048576,MATCH($A$482,'Paste Calib Data'!$A:$A,0)+(ROW()-ROW($A$482)),COLUMN())</f>
        <v>1.0000020000000001</v>
      </c>
      <c r="H490" s="10">
        <f>INDEX('Paste Calib Data'!$1:$1048576,MATCH($A$482,'Paste Calib Data'!$A:$A,0)+(ROW()-ROW($A$482)),COLUMN())</f>
        <v>1.199953</v>
      </c>
      <c r="I490" s="10">
        <f>INDEX('Paste Calib Data'!$1:$1048576,MATCH($A$482,'Paste Calib Data'!$A:$A,0)+(ROW()-ROW($A$482)),COLUMN())</f>
        <v>1.3000510000000001</v>
      </c>
      <c r="J490" s="10">
        <f>INDEX('Paste Calib Data'!$1:$1048576,MATCH($A$482,'Paste Calib Data'!$A:$A,0)+(ROW()-ROW($A$482)),COLUMN())</f>
        <v>1.199953</v>
      </c>
      <c r="K490" s="10">
        <f>INDEX('Paste Calib Data'!$1:$1048576,MATCH($A$482,'Paste Calib Data'!$A:$A,0)+(ROW()-ROW($A$482)),COLUMN())</f>
        <v>1.199953</v>
      </c>
      <c r="L490" s="11">
        <f>INDEX('Paste Calib Data'!$1:$1048576,MATCH($A$482,'Paste Calib Data'!$A:$A,0)+(ROW()-ROW($A$482)),COLUMN())</f>
        <v>0</v>
      </c>
      <c r="M490" s="21">
        <f t="shared" si="127"/>
        <v>0</v>
      </c>
    </row>
    <row r="491" spans="1:18" x14ac:dyDescent="0.25">
      <c r="A491" s="7">
        <f>INDEX('Paste Calib Data'!$1:$1048576,MATCH($A$482,'Paste Calib Data'!$A:$A,0)+(ROW()-ROW($A$482)),COLUMN())</f>
        <v>3000</v>
      </c>
      <c r="B491" s="10">
        <f>INDEX('Paste Calib Data'!$1:$1048576,MATCH($A$482,'Paste Calib Data'!$A:$A,0)+(ROW()-ROW($A$482)),COLUMN())</f>
        <v>0</v>
      </c>
      <c r="C491" s="10">
        <f>INDEX('Paste Calib Data'!$1:$1048576,MATCH($A$482,'Paste Calib Data'!$A:$A,0)+(ROW()-ROW($A$482)),COLUMN())</f>
        <v>0</v>
      </c>
      <c r="D491" s="10">
        <f>INDEX('Paste Calib Data'!$1:$1048576,MATCH($A$482,'Paste Calib Data'!$A:$A,0)+(ROW()-ROW($A$482)),COLUMN())</f>
        <v>0</v>
      </c>
      <c r="E491" s="10">
        <f>INDEX('Paste Calib Data'!$1:$1048576,MATCH($A$482,'Paste Calib Data'!$A:$A,0)+(ROW()-ROW($A$482)),COLUMN())</f>
        <v>0</v>
      </c>
      <c r="F491" s="10">
        <f>INDEX('Paste Calib Data'!$1:$1048576,MATCH($A$482,'Paste Calib Data'!$A:$A,0)+(ROW()-ROW($A$482)),COLUMN())</f>
        <v>0</v>
      </c>
      <c r="G491" s="10">
        <f>INDEX('Paste Calib Data'!$1:$1048576,MATCH($A$482,'Paste Calib Data'!$A:$A,0)+(ROW()-ROW($A$482)),COLUMN())</f>
        <v>0</v>
      </c>
      <c r="H491" s="10">
        <f>INDEX('Paste Calib Data'!$1:$1048576,MATCH($A$482,'Paste Calib Data'!$A:$A,0)+(ROW()-ROW($A$482)),COLUMN())</f>
        <v>0</v>
      </c>
      <c r="I491" s="10">
        <f>INDEX('Paste Calib Data'!$1:$1048576,MATCH($A$482,'Paste Calib Data'!$A:$A,0)+(ROW()-ROW($A$482)),COLUMN())</f>
        <v>0</v>
      </c>
      <c r="J491" s="10">
        <f>INDEX('Paste Calib Data'!$1:$1048576,MATCH($A$482,'Paste Calib Data'!$A:$A,0)+(ROW()-ROW($A$482)),COLUMN())</f>
        <v>0</v>
      </c>
      <c r="K491" s="10">
        <f>INDEX('Paste Calib Data'!$1:$1048576,MATCH($A$482,'Paste Calib Data'!$A:$A,0)+(ROW()-ROW($A$482)),COLUMN())</f>
        <v>0</v>
      </c>
      <c r="L491" s="11">
        <f>INDEX('Paste Calib Data'!$1:$1048576,MATCH($A$482,'Paste Calib Data'!$A:$A,0)+(ROW()-ROW($A$482)),COLUMN())</f>
        <v>0</v>
      </c>
      <c r="M491" s="21">
        <f t="shared" si="127"/>
        <v>0</v>
      </c>
    </row>
    <row r="492" spans="1:18" x14ac:dyDescent="0.25">
      <c r="A492" s="20">
        <f>A491+1</f>
        <v>3001</v>
      </c>
      <c r="B492" s="21">
        <f>B491</f>
        <v>0</v>
      </c>
      <c r="C492" s="21">
        <f t="shared" ref="C492:M492" si="128">C491</f>
        <v>0</v>
      </c>
      <c r="D492" s="21">
        <f t="shared" si="128"/>
        <v>0</v>
      </c>
      <c r="E492" s="21">
        <f t="shared" si="128"/>
        <v>0</v>
      </c>
      <c r="F492" s="21">
        <f t="shared" si="128"/>
        <v>0</v>
      </c>
      <c r="G492" s="21">
        <f t="shared" si="128"/>
        <v>0</v>
      </c>
      <c r="H492" s="21">
        <f t="shared" si="128"/>
        <v>0</v>
      </c>
      <c r="I492" s="21">
        <f t="shared" si="128"/>
        <v>0</v>
      </c>
      <c r="J492" s="21">
        <f t="shared" si="128"/>
        <v>0</v>
      </c>
      <c r="K492" s="21">
        <f t="shared" si="128"/>
        <v>0</v>
      </c>
      <c r="L492" s="21">
        <f t="shared" si="128"/>
        <v>0</v>
      </c>
      <c r="M492" s="21">
        <f t="shared" si="128"/>
        <v>0</v>
      </c>
    </row>
    <row r="494" spans="1:18" x14ac:dyDescent="0.25">
      <c r="A494" s="6" t="s">
        <v>290</v>
      </c>
      <c r="B494" s="71" t="str">
        <f>INDEX('Paste Calib Data'!$1:$1048576,MATCH($A$494,'Paste Calib Data'!$A:$A,0)+(ROW()-ROW($A$494)),COLUMN())</f>
        <v>Timing, Minimum</v>
      </c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2"/>
    </row>
    <row r="495" spans="1:18" x14ac:dyDescent="0.25">
      <c r="A495" s="7"/>
      <c r="B495" s="8" t="str">
        <f>INDEX('Paste Calib Data'!$1:$1048576,MATCH($A$494,'Paste Calib Data'!$A:$A,0)+(ROW()-ROW($A$494)),COLUMN())</f>
        <v>mm3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9"/>
    </row>
    <row r="496" spans="1:18" x14ac:dyDescent="0.25">
      <c r="A496" s="7" t="str">
        <f>INDEX('Paste Calib Data'!$1:$1048576,MATCH($A$494,'Paste Calib Data'!$A:$A,0)+(ROW()-ROW($A$494)),COLUMN())</f>
        <v>RPM</v>
      </c>
      <c r="B496" s="8">
        <f>INDEX('Paste Calib Data'!$1:$1048576,MATCH($A$494,'Paste Calib Data'!$A:$A,0)+(ROW()-ROW($A$494)),COLUMN())</f>
        <v>0</v>
      </c>
      <c r="C496" s="8">
        <f>INDEX('Paste Calib Data'!$1:$1048576,MATCH($A$494,'Paste Calib Data'!$A:$A,0)+(ROW()-ROW($A$494)),COLUMN())</f>
        <v>10</v>
      </c>
      <c r="D496" s="8">
        <f>INDEX('Paste Calib Data'!$1:$1048576,MATCH($A$494,'Paste Calib Data'!$A:$A,0)+(ROW()-ROW($A$494)),COLUMN())</f>
        <v>20</v>
      </c>
      <c r="E496" s="8">
        <f>INDEX('Paste Calib Data'!$1:$1048576,MATCH($A$494,'Paste Calib Data'!$A:$A,0)+(ROW()-ROW($A$494)),COLUMN())</f>
        <v>30</v>
      </c>
      <c r="F496" s="8">
        <f>INDEX('Paste Calib Data'!$1:$1048576,MATCH($A$494,'Paste Calib Data'!$A:$A,0)+(ROW()-ROW($A$494)),COLUMN())</f>
        <v>40</v>
      </c>
      <c r="G496" s="8">
        <f>INDEX('Paste Calib Data'!$1:$1048576,MATCH($A$494,'Paste Calib Data'!$A:$A,0)+(ROW()-ROW($A$494)),COLUMN())</f>
        <v>50</v>
      </c>
      <c r="H496" s="8">
        <f>INDEX('Paste Calib Data'!$1:$1048576,MATCH($A$494,'Paste Calib Data'!$A:$A,0)+(ROW()-ROW($A$494)),COLUMN())</f>
        <v>60</v>
      </c>
      <c r="I496" s="8">
        <f>INDEX('Paste Calib Data'!$1:$1048576,MATCH($A$494,'Paste Calib Data'!$A:$A,0)+(ROW()-ROW($A$494)),COLUMN())</f>
        <v>70</v>
      </c>
      <c r="J496" s="8">
        <f>INDEX('Paste Calib Data'!$1:$1048576,MATCH($A$494,'Paste Calib Data'!$A:$A,0)+(ROW()-ROW($A$494)),COLUMN())</f>
        <v>80</v>
      </c>
      <c r="K496" s="8">
        <f>INDEX('Paste Calib Data'!$1:$1048576,MATCH($A$494,'Paste Calib Data'!$A:$A,0)+(ROW()-ROW($A$494)),COLUMN())</f>
        <v>90</v>
      </c>
      <c r="L496" s="8">
        <f>INDEX('Paste Calib Data'!$1:$1048576,MATCH($A$494,'Paste Calib Data'!$A:$A,0)+(ROW()-ROW($A$494)),COLUMN())</f>
        <v>100</v>
      </c>
      <c r="M496" s="8">
        <f>INDEX('Paste Calib Data'!$1:$1048576,MATCH($A$494,'Paste Calib Data'!$A:$A,0)+(ROW()-ROW($A$494)),COLUMN())</f>
        <v>110</v>
      </c>
      <c r="N496" s="8">
        <f>INDEX('Paste Calib Data'!$1:$1048576,MATCH($A$494,'Paste Calib Data'!$A:$A,0)+(ROW()-ROW($A$494)),COLUMN())</f>
        <v>120</v>
      </c>
      <c r="O496" s="8">
        <f>INDEX('Paste Calib Data'!$1:$1048576,MATCH($A$494,'Paste Calib Data'!$A:$A,0)+(ROW()-ROW($A$494)),COLUMN())</f>
        <v>130</v>
      </c>
      <c r="P496" s="8">
        <f>INDEX('Paste Calib Data'!$1:$1048576,MATCH($A$494,'Paste Calib Data'!$A:$A,0)+(ROW()-ROW($A$494)),COLUMN())</f>
        <v>140</v>
      </c>
      <c r="Q496" s="9">
        <f>INDEX('Paste Calib Data'!$1:$1048576,MATCH($A$494,'Paste Calib Data'!$A:$A,0)+(ROW()-ROW($A$494)),COLUMN())</f>
        <v>150</v>
      </c>
      <c r="R496" s="20">
        <f>Q496+1</f>
        <v>151</v>
      </c>
    </row>
    <row r="497" spans="1:18" x14ac:dyDescent="0.25">
      <c r="A497" s="7">
        <f>INDEX('Paste Calib Data'!$1:$1048576,MATCH($A$494,'Paste Calib Data'!$A:$A,0)+(ROW()-ROW($A$494)),COLUMN())</f>
        <v>500</v>
      </c>
      <c r="B497" s="10">
        <f>INDEX('Paste Calib Data'!$1:$1048576,MATCH($A$494,'Paste Calib Data'!$A:$A,0)+(ROW()-ROW($A$494)),COLUMN())</f>
        <v>-14.960938000000001</v>
      </c>
      <c r="C497" s="10">
        <f>INDEX('Paste Calib Data'!$1:$1048576,MATCH($A$494,'Paste Calib Data'!$A:$A,0)+(ROW()-ROW($A$494)),COLUMN())</f>
        <v>-14.960938000000001</v>
      </c>
      <c r="D497" s="10">
        <f>INDEX('Paste Calib Data'!$1:$1048576,MATCH($A$494,'Paste Calib Data'!$A:$A,0)+(ROW()-ROW($A$494)),COLUMN())</f>
        <v>-14.960938000000001</v>
      </c>
      <c r="E497" s="10">
        <f>INDEX('Paste Calib Data'!$1:$1048576,MATCH($A$494,'Paste Calib Data'!$A:$A,0)+(ROW()-ROW($A$494)),COLUMN())</f>
        <v>-14.960938000000001</v>
      </c>
      <c r="F497" s="10">
        <f>INDEX('Paste Calib Data'!$1:$1048576,MATCH($A$494,'Paste Calib Data'!$A:$A,0)+(ROW()-ROW($A$494)),COLUMN())</f>
        <v>-14.960938000000001</v>
      </c>
      <c r="G497" s="10">
        <f>INDEX('Paste Calib Data'!$1:$1048576,MATCH($A$494,'Paste Calib Data'!$A:$A,0)+(ROW()-ROW($A$494)),COLUMN())</f>
        <v>-14.960938000000001</v>
      </c>
      <c r="H497" s="10">
        <f>INDEX('Paste Calib Data'!$1:$1048576,MATCH($A$494,'Paste Calib Data'!$A:$A,0)+(ROW()-ROW($A$494)),COLUMN())</f>
        <v>-14.960938000000001</v>
      </c>
      <c r="I497" s="10">
        <f>INDEX('Paste Calib Data'!$1:$1048576,MATCH($A$494,'Paste Calib Data'!$A:$A,0)+(ROW()-ROW($A$494)),COLUMN())</f>
        <v>-14.960938000000001</v>
      </c>
      <c r="J497" s="10">
        <f>INDEX('Paste Calib Data'!$1:$1048576,MATCH($A$494,'Paste Calib Data'!$A:$A,0)+(ROW()-ROW($A$494)),COLUMN())</f>
        <v>-14.960938000000001</v>
      </c>
      <c r="K497" s="10">
        <f>INDEX('Paste Calib Data'!$1:$1048576,MATCH($A$494,'Paste Calib Data'!$A:$A,0)+(ROW()-ROW($A$494)),COLUMN())</f>
        <v>-14.960938000000001</v>
      </c>
      <c r="L497" s="10">
        <f>INDEX('Paste Calib Data'!$1:$1048576,MATCH($A$494,'Paste Calib Data'!$A:$A,0)+(ROW()-ROW($A$494)),COLUMN())</f>
        <v>-14.960938000000001</v>
      </c>
      <c r="M497" s="10">
        <f>INDEX('Paste Calib Data'!$1:$1048576,MATCH($A$494,'Paste Calib Data'!$A:$A,0)+(ROW()-ROW($A$494)),COLUMN())</f>
        <v>-14.960938000000001</v>
      </c>
      <c r="N497" s="10">
        <f>INDEX('Paste Calib Data'!$1:$1048576,MATCH($A$494,'Paste Calib Data'!$A:$A,0)+(ROW()-ROW($A$494)),COLUMN())</f>
        <v>-14.960938000000001</v>
      </c>
      <c r="O497" s="10">
        <f>INDEX('Paste Calib Data'!$1:$1048576,MATCH($A$494,'Paste Calib Data'!$A:$A,0)+(ROW()-ROW($A$494)),COLUMN())</f>
        <v>-14.960938000000001</v>
      </c>
      <c r="P497" s="10">
        <f>INDEX('Paste Calib Data'!$1:$1048576,MATCH($A$494,'Paste Calib Data'!$A:$A,0)+(ROW()-ROW($A$494)),COLUMN())</f>
        <v>-14.960938000000001</v>
      </c>
      <c r="Q497" s="11">
        <f>INDEX('Paste Calib Data'!$1:$1048576,MATCH($A$494,'Paste Calib Data'!$A:$A,0)+(ROW()-ROW($A$494)),COLUMN())</f>
        <v>-14.960938000000001</v>
      </c>
      <c r="R497" s="21">
        <f>Q497</f>
        <v>-14.960938000000001</v>
      </c>
    </row>
    <row r="498" spans="1:18" x14ac:dyDescent="0.25">
      <c r="A498" s="7">
        <f>INDEX('Paste Calib Data'!$1:$1048576,MATCH($A$494,'Paste Calib Data'!$A:$A,0)+(ROW()-ROW($A$494)),COLUMN())</f>
        <v>600</v>
      </c>
      <c r="B498" s="10">
        <f>INDEX('Paste Calib Data'!$1:$1048576,MATCH($A$494,'Paste Calib Data'!$A:$A,0)+(ROW()-ROW($A$494)),COLUMN())</f>
        <v>-14.960938000000001</v>
      </c>
      <c r="C498" s="10">
        <f>INDEX('Paste Calib Data'!$1:$1048576,MATCH($A$494,'Paste Calib Data'!$A:$A,0)+(ROW()-ROW($A$494)),COLUMN())</f>
        <v>-14.960938000000001</v>
      </c>
      <c r="D498" s="10">
        <f>INDEX('Paste Calib Data'!$1:$1048576,MATCH($A$494,'Paste Calib Data'!$A:$A,0)+(ROW()-ROW($A$494)),COLUMN())</f>
        <v>-14.960938000000001</v>
      </c>
      <c r="E498" s="10">
        <f>INDEX('Paste Calib Data'!$1:$1048576,MATCH($A$494,'Paste Calib Data'!$A:$A,0)+(ROW()-ROW($A$494)),COLUMN())</f>
        <v>-14.960938000000001</v>
      </c>
      <c r="F498" s="10">
        <f>INDEX('Paste Calib Data'!$1:$1048576,MATCH($A$494,'Paste Calib Data'!$A:$A,0)+(ROW()-ROW($A$494)),COLUMN())</f>
        <v>-14.960938000000001</v>
      </c>
      <c r="G498" s="10">
        <f>INDEX('Paste Calib Data'!$1:$1048576,MATCH($A$494,'Paste Calib Data'!$A:$A,0)+(ROW()-ROW($A$494)),COLUMN())</f>
        <v>-14.960938000000001</v>
      </c>
      <c r="H498" s="10">
        <f>INDEX('Paste Calib Data'!$1:$1048576,MATCH($A$494,'Paste Calib Data'!$A:$A,0)+(ROW()-ROW($A$494)),COLUMN())</f>
        <v>-14.960938000000001</v>
      </c>
      <c r="I498" s="10">
        <f>INDEX('Paste Calib Data'!$1:$1048576,MATCH($A$494,'Paste Calib Data'!$A:$A,0)+(ROW()-ROW($A$494)),COLUMN())</f>
        <v>-14.960938000000001</v>
      </c>
      <c r="J498" s="10">
        <f>INDEX('Paste Calib Data'!$1:$1048576,MATCH($A$494,'Paste Calib Data'!$A:$A,0)+(ROW()-ROW($A$494)),COLUMN())</f>
        <v>-14.960938000000001</v>
      </c>
      <c r="K498" s="10">
        <f>INDEX('Paste Calib Data'!$1:$1048576,MATCH($A$494,'Paste Calib Data'!$A:$A,0)+(ROW()-ROW($A$494)),COLUMN())</f>
        <v>-14.960938000000001</v>
      </c>
      <c r="L498" s="10">
        <f>INDEX('Paste Calib Data'!$1:$1048576,MATCH($A$494,'Paste Calib Data'!$A:$A,0)+(ROW()-ROW($A$494)),COLUMN())</f>
        <v>-14.960938000000001</v>
      </c>
      <c r="M498" s="10">
        <f>INDEX('Paste Calib Data'!$1:$1048576,MATCH($A$494,'Paste Calib Data'!$A:$A,0)+(ROW()-ROW($A$494)),COLUMN())</f>
        <v>-14.960938000000001</v>
      </c>
      <c r="N498" s="10">
        <f>INDEX('Paste Calib Data'!$1:$1048576,MATCH($A$494,'Paste Calib Data'!$A:$A,0)+(ROW()-ROW($A$494)),COLUMN())</f>
        <v>-14.960938000000001</v>
      </c>
      <c r="O498" s="10">
        <f>INDEX('Paste Calib Data'!$1:$1048576,MATCH($A$494,'Paste Calib Data'!$A:$A,0)+(ROW()-ROW($A$494)),COLUMN())</f>
        <v>-14.960938000000001</v>
      </c>
      <c r="P498" s="10">
        <f>INDEX('Paste Calib Data'!$1:$1048576,MATCH($A$494,'Paste Calib Data'!$A:$A,0)+(ROW()-ROW($A$494)),COLUMN())</f>
        <v>-14.960938000000001</v>
      </c>
      <c r="Q498" s="11">
        <f>INDEX('Paste Calib Data'!$1:$1048576,MATCH($A$494,'Paste Calib Data'!$A:$A,0)+(ROW()-ROW($A$494)),COLUMN())</f>
        <v>-14.960938000000001</v>
      </c>
      <c r="R498" s="21">
        <f t="shared" ref="R498:R515" si="129">Q498</f>
        <v>-14.960938000000001</v>
      </c>
    </row>
    <row r="499" spans="1:18" x14ac:dyDescent="0.25">
      <c r="A499" s="7">
        <f>INDEX('Paste Calib Data'!$1:$1048576,MATCH($A$494,'Paste Calib Data'!$A:$A,0)+(ROW()-ROW($A$494)),COLUMN())</f>
        <v>800</v>
      </c>
      <c r="B499" s="10">
        <f>INDEX('Paste Calib Data'!$1:$1048576,MATCH($A$494,'Paste Calib Data'!$A:$A,0)+(ROW()-ROW($A$494)),COLUMN())</f>
        <v>-14.960938000000001</v>
      </c>
      <c r="C499" s="10">
        <f>INDEX('Paste Calib Data'!$1:$1048576,MATCH($A$494,'Paste Calib Data'!$A:$A,0)+(ROW()-ROW($A$494)),COLUMN())</f>
        <v>-14.960938000000001</v>
      </c>
      <c r="D499" s="10">
        <f>INDEX('Paste Calib Data'!$1:$1048576,MATCH($A$494,'Paste Calib Data'!$A:$A,0)+(ROW()-ROW($A$494)),COLUMN())</f>
        <v>-14.960938000000001</v>
      </c>
      <c r="E499" s="10">
        <f>INDEX('Paste Calib Data'!$1:$1048576,MATCH($A$494,'Paste Calib Data'!$A:$A,0)+(ROW()-ROW($A$494)),COLUMN())</f>
        <v>-14.960938000000001</v>
      </c>
      <c r="F499" s="10">
        <f>INDEX('Paste Calib Data'!$1:$1048576,MATCH($A$494,'Paste Calib Data'!$A:$A,0)+(ROW()-ROW($A$494)),COLUMN())</f>
        <v>-14.960938000000001</v>
      </c>
      <c r="G499" s="10">
        <f>INDEX('Paste Calib Data'!$1:$1048576,MATCH($A$494,'Paste Calib Data'!$A:$A,0)+(ROW()-ROW($A$494)),COLUMN())</f>
        <v>-14.960938000000001</v>
      </c>
      <c r="H499" s="10">
        <f>INDEX('Paste Calib Data'!$1:$1048576,MATCH($A$494,'Paste Calib Data'!$A:$A,0)+(ROW()-ROW($A$494)),COLUMN())</f>
        <v>-14.960938000000001</v>
      </c>
      <c r="I499" s="10">
        <f>INDEX('Paste Calib Data'!$1:$1048576,MATCH($A$494,'Paste Calib Data'!$A:$A,0)+(ROW()-ROW($A$494)),COLUMN())</f>
        <v>-14.960938000000001</v>
      </c>
      <c r="J499" s="10">
        <f>INDEX('Paste Calib Data'!$1:$1048576,MATCH($A$494,'Paste Calib Data'!$A:$A,0)+(ROW()-ROW($A$494)),COLUMN())</f>
        <v>-14.960938000000001</v>
      </c>
      <c r="K499" s="10">
        <f>INDEX('Paste Calib Data'!$1:$1048576,MATCH($A$494,'Paste Calib Data'!$A:$A,0)+(ROW()-ROW($A$494)),COLUMN())</f>
        <v>-14.960938000000001</v>
      </c>
      <c r="L499" s="10">
        <f>INDEX('Paste Calib Data'!$1:$1048576,MATCH($A$494,'Paste Calib Data'!$A:$A,0)+(ROW()-ROW($A$494)),COLUMN())</f>
        <v>-14.960938000000001</v>
      </c>
      <c r="M499" s="10">
        <f>INDEX('Paste Calib Data'!$1:$1048576,MATCH($A$494,'Paste Calib Data'!$A:$A,0)+(ROW()-ROW($A$494)),COLUMN())</f>
        <v>-14.960938000000001</v>
      </c>
      <c r="N499" s="10">
        <f>INDEX('Paste Calib Data'!$1:$1048576,MATCH($A$494,'Paste Calib Data'!$A:$A,0)+(ROW()-ROW($A$494)),COLUMN())</f>
        <v>-14.960938000000001</v>
      </c>
      <c r="O499" s="10">
        <f>INDEX('Paste Calib Data'!$1:$1048576,MATCH($A$494,'Paste Calib Data'!$A:$A,0)+(ROW()-ROW($A$494)),COLUMN())</f>
        <v>-14.960938000000001</v>
      </c>
      <c r="P499" s="10">
        <f>INDEX('Paste Calib Data'!$1:$1048576,MATCH($A$494,'Paste Calib Data'!$A:$A,0)+(ROW()-ROW($A$494)),COLUMN())</f>
        <v>-14.960938000000001</v>
      </c>
      <c r="Q499" s="11">
        <f>INDEX('Paste Calib Data'!$1:$1048576,MATCH($A$494,'Paste Calib Data'!$A:$A,0)+(ROW()-ROW($A$494)),COLUMN())</f>
        <v>-14.960938000000001</v>
      </c>
      <c r="R499" s="21">
        <f t="shared" si="129"/>
        <v>-14.960938000000001</v>
      </c>
    </row>
    <row r="500" spans="1:18" x14ac:dyDescent="0.25">
      <c r="A500" s="7">
        <f>INDEX('Paste Calib Data'!$1:$1048576,MATCH($A$494,'Paste Calib Data'!$A:$A,0)+(ROW()-ROW($A$494)),COLUMN())</f>
        <v>1000</v>
      </c>
      <c r="B500" s="10">
        <f>INDEX('Paste Calib Data'!$1:$1048576,MATCH($A$494,'Paste Calib Data'!$A:$A,0)+(ROW()-ROW($A$494)),COLUMN())</f>
        <v>-14.960938000000001</v>
      </c>
      <c r="C500" s="10">
        <f>INDEX('Paste Calib Data'!$1:$1048576,MATCH($A$494,'Paste Calib Data'!$A:$A,0)+(ROW()-ROW($A$494)),COLUMN())</f>
        <v>-14.960938000000001</v>
      </c>
      <c r="D500" s="10">
        <f>INDEX('Paste Calib Data'!$1:$1048576,MATCH($A$494,'Paste Calib Data'!$A:$A,0)+(ROW()-ROW($A$494)),COLUMN())</f>
        <v>-14.960938000000001</v>
      </c>
      <c r="E500" s="10">
        <f>INDEX('Paste Calib Data'!$1:$1048576,MATCH($A$494,'Paste Calib Data'!$A:$A,0)+(ROW()-ROW($A$494)),COLUMN())</f>
        <v>-14.960938000000001</v>
      </c>
      <c r="F500" s="10">
        <f>INDEX('Paste Calib Data'!$1:$1048576,MATCH($A$494,'Paste Calib Data'!$A:$A,0)+(ROW()-ROW($A$494)),COLUMN())</f>
        <v>-14.960938000000001</v>
      </c>
      <c r="G500" s="10">
        <f>INDEX('Paste Calib Data'!$1:$1048576,MATCH($A$494,'Paste Calib Data'!$A:$A,0)+(ROW()-ROW($A$494)),COLUMN())</f>
        <v>-14.960938000000001</v>
      </c>
      <c r="H500" s="10">
        <f>INDEX('Paste Calib Data'!$1:$1048576,MATCH($A$494,'Paste Calib Data'!$A:$A,0)+(ROW()-ROW($A$494)),COLUMN())</f>
        <v>-14.960938000000001</v>
      </c>
      <c r="I500" s="10">
        <f>INDEX('Paste Calib Data'!$1:$1048576,MATCH($A$494,'Paste Calib Data'!$A:$A,0)+(ROW()-ROW($A$494)),COLUMN())</f>
        <v>-14.960938000000001</v>
      </c>
      <c r="J500" s="10">
        <f>INDEX('Paste Calib Data'!$1:$1048576,MATCH($A$494,'Paste Calib Data'!$A:$A,0)+(ROW()-ROW($A$494)),COLUMN())</f>
        <v>-14.960938000000001</v>
      </c>
      <c r="K500" s="10">
        <f>INDEX('Paste Calib Data'!$1:$1048576,MATCH($A$494,'Paste Calib Data'!$A:$A,0)+(ROW()-ROW($A$494)),COLUMN())</f>
        <v>-14.960938000000001</v>
      </c>
      <c r="L500" s="10">
        <f>INDEX('Paste Calib Data'!$1:$1048576,MATCH($A$494,'Paste Calib Data'!$A:$A,0)+(ROW()-ROW($A$494)),COLUMN())</f>
        <v>-14.960938000000001</v>
      </c>
      <c r="M500" s="10">
        <f>INDEX('Paste Calib Data'!$1:$1048576,MATCH($A$494,'Paste Calib Data'!$A:$A,0)+(ROW()-ROW($A$494)),COLUMN())</f>
        <v>-14.960938000000001</v>
      </c>
      <c r="N500" s="10">
        <f>INDEX('Paste Calib Data'!$1:$1048576,MATCH($A$494,'Paste Calib Data'!$A:$A,0)+(ROW()-ROW($A$494)),COLUMN())</f>
        <v>-14.960938000000001</v>
      </c>
      <c r="O500" s="10">
        <f>INDEX('Paste Calib Data'!$1:$1048576,MATCH($A$494,'Paste Calib Data'!$A:$A,0)+(ROW()-ROW($A$494)),COLUMN())</f>
        <v>-14.960938000000001</v>
      </c>
      <c r="P500" s="10">
        <f>INDEX('Paste Calib Data'!$1:$1048576,MATCH($A$494,'Paste Calib Data'!$A:$A,0)+(ROW()-ROW($A$494)),COLUMN())</f>
        <v>-14.960938000000001</v>
      </c>
      <c r="Q500" s="11">
        <f>INDEX('Paste Calib Data'!$1:$1048576,MATCH($A$494,'Paste Calib Data'!$A:$A,0)+(ROW()-ROW($A$494)),COLUMN())</f>
        <v>-14.960938000000001</v>
      </c>
      <c r="R500" s="21">
        <f t="shared" si="129"/>
        <v>-14.960938000000001</v>
      </c>
    </row>
    <row r="501" spans="1:18" x14ac:dyDescent="0.25">
      <c r="A501" s="7">
        <f>INDEX('Paste Calib Data'!$1:$1048576,MATCH($A$494,'Paste Calib Data'!$A:$A,0)+(ROW()-ROW($A$494)),COLUMN())</f>
        <v>1200</v>
      </c>
      <c r="B501" s="10">
        <f>INDEX('Paste Calib Data'!$1:$1048576,MATCH($A$494,'Paste Calib Data'!$A:$A,0)+(ROW()-ROW($A$494)),COLUMN())</f>
        <v>-14.960938000000001</v>
      </c>
      <c r="C501" s="10">
        <f>INDEX('Paste Calib Data'!$1:$1048576,MATCH($A$494,'Paste Calib Data'!$A:$A,0)+(ROW()-ROW($A$494)),COLUMN())</f>
        <v>-14.960938000000001</v>
      </c>
      <c r="D501" s="10">
        <f>INDEX('Paste Calib Data'!$1:$1048576,MATCH($A$494,'Paste Calib Data'!$A:$A,0)+(ROW()-ROW($A$494)),COLUMN())</f>
        <v>-14.960938000000001</v>
      </c>
      <c r="E501" s="10">
        <f>INDEX('Paste Calib Data'!$1:$1048576,MATCH($A$494,'Paste Calib Data'!$A:$A,0)+(ROW()-ROW($A$494)),COLUMN())</f>
        <v>-14.960938000000001</v>
      </c>
      <c r="F501" s="10">
        <f>INDEX('Paste Calib Data'!$1:$1048576,MATCH($A$494,'Paste Calib Data'!$A:$A,0)+(ROW()-ROW($A$494)),COLUMN())</f>
        <v>-14.960938000000001</v>
      </c>
      <c r="G501" s="10">
        <f>INDEX('Paste Calib Data'!$1:$1048576,MATCH($A$494,'Paste Calib Data'!$A:$A,0)+(ROW()-ROW($A$494)),COLUMN())</f>
        <v>-14.960938000000001</v>
      </c>
      <c r="H501" s="10">
        <f>INDEX('Paste Calib Data'!$1:$1048576,MATCH($A$494,'Paste Calib Data'!$A:$A,0)+(ROW()-ROW($A$494)),COLUMN())</f>
        <v>-14.960938000000001</v>
      </c>
      <c r="I501" s="10">
        <f>INDEX('Paste Calib Data'!$1:$1048576,MATCH($A$494,'Paste Calib Data'!$A:$A,0)+(ROW()-ROW($A$494)),COLUMN())</f>
        <v>-14.960938000000001</v>
      </c>
      <c r="J501" s="10">
        <f>INDEX('Paste Calib Data'!$1:$1048576,MATCH($A$494,'Paste Calib Data'!$A:$A,0)+(ROW()-ROW($A$494)),COLUMN())</f>
        <v>-14.960938000000001</v>
      </c>
      <c r="K501" s="10">
        <f>INDEX('Paste Calib Data'!$1:$1048576,MATCH($A$494,'Paste Calib Data'!$A:$A,0)+(ROW()-ROW($A$494)),COLUMN())</f>
        <v>-14.960938000000001</v>
      </c>
      <c r="L501" s="10">
        <f>INDEX('Paste Calib Data'!$1:$1048576,MATCH($A$494,'Paste Calib Data'!$A:$A,0)+(ROW()-ROW($A$494)),COLUMN())</f>
        <v>-14.960938000000001</v>
      </c>
      <c r="M501" s="10">
        <f>INDEX('Paste Calib Data'!$1:$1048576,MATCH($A$494,'Paste Calib Data'!$A:$A,0)+(ROW()-ROW($A$494)),COLUMN())</f>
        <v>-14.960938000000001</v>
      </c>
      <c r="N501" s="10">
        <f>INDEX('Paste Calib Data'!$1:$1048576,MATCH($A$494,'Paste Calib Data'!$A:$A,0)+(ROW()-ROW($A$494)),COLUMN())</f>
        <v>-14.960938000000001</v>
      </c>
      <c r="O501" s="10">
        <f>INDEX('Paste Calib Data'!$1:$1048576,MATCH($A$494,'Paste Calib Data'!$A:$A,0)+(ROW()-ROW($A$494)),COLUMN())</f>
        <v>-14.960938000000001</v>
      </c>
      <c r="P501" s="10">
        <f>INDEX('Paste Calib Data'!$1:$1048576,MATCH($A$494,'Paste Calib Data'!$A:$A,0)+(ROW()-ROW($A$494)),COLUMN())</f>
        <v>-14.960938000000001</v>
      </c>
      <c r="Q501" s="11">
        <f>INDEX('Paste Calib Data'!$1:$1048576,MATCH($A$494,'Paste Calib Data'!$A:$A,0)+(ROW()-ROW($A$494)),COLUMN())</f>
        <v>-14.960938000000001</v>
      </c>
      <c r="R501" s="21">
        <f t="shared" si="129"/>
        <v>-14.960938000000001</v>
      </c>
    </row>
    <row r="502" spans="1:18" x14ac:dyDescent="0.25">
      <c r="A502" s="7">
        <f>INDEX('Paste Calib Data'!$1:$1048576,MATCH($A$494,'Paste Calib Data'!$A:$A,0)+(ROW()-ROW($A$494)),COLUMN())</f>
        <v>1400</v>
      </c>
      <c r="B502" s="10">
        <f>INDEX('Paste Calib Data'!$1:$1048576,MATCH($A$494,'Paste Calib Data'!$A:$A,0)+(ROW()-ROW($A$494)),COLUMN())</f>
        <v>-14.960938000000001</v>
      </c>
      <c r="C502" s="10">
        <f>INDEX('Paste Calib Data'!$1:$1048576,MATCH($A$494,'Paste Calib Data'!$A:$A,0)+(ROW()-ROW($A$494)),COLUMN())</f>
        <v>-14.960938000000001</v>
      </c>
      <c r="D502" s="10">
        <f>INDEX('Paste Calib Data'!$1:$1048576,MATCH($A$494,'Paste Calib Data'!$A:$A,0)+(ROW()-ROW($A$494)),COLUMN())</f>
        <v>-14.960938000000001</v>
      </c>
      <c r="E502" s="10">
        <f>INDEX('Paste Calib Data'!$1:$1048576,MATCH($A$494,'Paste Calib Data'!$A:$A,0)+(ROW()-ROW($A$494)),COLUMN())</f>
        <v>-14.960938000000001</v>
      </c>
      <c r="F502" s="10">
        <f>INDEX('Paste Calib Data'!$1:$1048576,MATCH($A$494,'Paste Calib Data'!$A:$A,0)+(ROW()-ROW($A$494)),COLUMN())</f>
        <v>-14.960938000000001</v>
      </c>
      <c r="G502" s="10">
        <f>INDEX('Paste Calib Data'!$1:$1048576,MATCH($A$494,'Paste Calib Data'!$A:$A,0)+(ROW()-ROW($A$494)),COLUMN())</f>
        <v>-14.960938000000001</v>
      </c>
      <c r="H502" s="10">
        <f>INDEX('Paste Calib Data'!$1:$1048576,MATCH($A$494,'Paste Calib Data'!$A:$A,0)+(ROW()-ROW($A$494)),COLUMN())</f>
        <v>-14.960938000000001</v>
      </c>
      <c r="I502" s="10">
        <f>INDEX('Paste Calib Data'!$1:$1048576,MATCH($A$494,'Paste Calib Data'!$A:$A,0)+(ROW()-ROW($A$494)),COLUMN())</f>
        <v>-14.960938000000001</v>
      </c>
      <c r="J502" s="10">
        <f>INDEX('Paste Calib Data'!$1:$1048576,MATCH($A$494,'Paste Calib Data'!$A:$A,0)+(ROW()-ROW($A$494)),COLUMN())</f>
        <v>-14.960938000000001</v>
      </c>
      <c r="K502" s="10">
        <f>INDEX('Paste Calib Data'!$1:$1048576,MATCH($A$494,'Paste Calib Data'!$A:$A,0)+(ROW()-ROW($A$494)),COLUMN())</f>
        <v>-14.960938000000001</v>
      </c>
      <c r="L502" s="10">
        <f>INDEX('Paste Calib Data'!$1:$1048576,MATCH($A$494,'Paste Calib Data'!$A:$A,0)+(ROW()-ROW($A$494)),COLUMN())</f>
        <v>-14.960938000000001</v>
      </c>
      <c r="M502" s="10">
        <f>INDEX('Paste Calib Data'!$1:$1048576,MATCH($A$494,'Paste Calib Data'!$A:$A,0)+(ROW()-ROW($A$494)),COLUMN())</f>
        <v>-14.960938000000001</v>
      </c>
      <c r="N502" s="10">
        <f>INDEX('Paste Calib Data'!$1:$1048576,MATCH($A$494,'Paste Calib Data'!$A:$A,0)+(ROW()-ROW($A$494)),COLUMN())</f>
        <v>-14.960938000000001</v>
      </c>
      <c r="O502" s="10">
        <f>INDEX('Paste Calib Data'!$1:$1048576,MATCH($A$494,'Paste Calib Data'!$A:$A,0)+(ROW()-ROW($A$494)),COLUMN())</f>
        <v>-14.960938000000001</v>
      </c>
      <c r="P502" s="10">
        <f>INDEX('Paste Calib Data'!$1:$1048576,MATCH($A$494,'Paste Calib Data'!$A:$A,0)+(ROW()-ROW($A$494)),COLUMN())</f>
        <v>-14.960938000000001</v>
      </c>
      <c r="Q502" s="11">
        <f>INDEX('Paste Calib Data'!$1:$1048576,MATCH($A$494,'Paste Calib Data'!$A:$A,0)+(ROW()-ROW($A$494)),COLUMN())</f>
        <v>-14.960938000000001</v>
      </c>
      <c r="R502" s="21">
        <f t="shared" si="129"/>
        <v>-14.960938000000001</v>
      </c>
    </row>
    <row r="503" spans="1:18" x14ac:dyDescent="0.25">
      <c r="A503" s="7">
        <f>INDEX('Paste Calib Data'!$1:$1048576,MATCH($A$494,'Paste Calib Data'!$A:$A,0)+(ROW()-ROW($A$494)),COLUMN())</f>
        <v>1600</v>
      </c>
      <c r="B503" s="10">
        <f>INDEX('Paste Calib Data'!$1:$1048576,MATCH($A$494,'Paste Calib Data'!$A:$A,0)+(ROW()-ROW($A$494)),COLUMN())</f>
        <v>-14.960938000000001</v>
      </c>
      <c r="C503" s="10">
        <f>INDEX('Paste Calib Data'!$1:$1048576,MATCH($A$494,'Paste Calib Data'!$A:$A,0)+(ROW()-ROW($A$494)),COLUMN())</f>
        <v>-14.960938000000001</v>
      </c>
      <c r="D503" s="10">
        <f>INDEX('Paste Calib Data'!$1:$1048576,MATCH($A$494,'Paste Calib Data'!$A:$A,0)+(ROW()-ROW($A$494)),COLUMN())</f>
        <v>-14.960938000000001</v>
      </c>
      <c r="E503" s="10">
        <f>INDEX('Paste Calib Data'!$1:$1048576,MATCH($A$494,'Paste Calib Data'!$A:$A,0)+(ROW()-ROW($A$494)),COLUMN())</f>
        <v>-14.960938000000001</v>
      </c>
      <c r="F503" s="10">
        <f>INDEX('Paste Calib Data'!$1:$1048576,MATCH($A$494,'Paste Calib Data'!$A:$A,0)+(ROW()-ROW($A$494)),COLUMN())</f>
        <v>-14.960938000000001</v>
      </c>
      <c r="G503" s="10">
        <f>INDEX('Paste Calib Data'!$1:$1048576,MATCH($A$494,'Paste Calib Data'!$A:$A,0)+(ROW()-ROW($A$494)),COLUMN())</f>
        <v>-14.960938000000001</v>
      </c>
      <c r="H503" s="10">
        <f>INDEX('Paste Calib Data'!$1:$1048576,MATCH($A$494,'Paste Calib Data'!$A:$A,0)+(ROW()-ROW($A$494)),COLUMN())</f>
        <v>-14.960938000000001</v>
      </c>
      <c r="I503" s="10">
        <f>INDEX('Paste Calib Data'!$1:$1048576,MATCH($A$494,'Paste Calib Data'!$A:$A,0)+(ROW()-ROW($A$494)),COLUMN())</f>
        <v>-14.960938000000001</v>
      </c>
      <c r="J503" s="10">
        <f>INDEX('Paste Calib Data'!$1:$1048576,MATCH($A$494,'Paste Calib Data'!$A:$A,0)+(ROW()-ROW($A$494)),COLUMN())</f>
        <v>-14.960938000000001</v>
      </c>
      <c r="K503" s="10">
        <f>INDEX('Paste Calib Data'!$1:$1048576,MATCH($A$494,'Paste Calib Data'!$A:$A,0)+(ROW()-ROW($A$494)),COLUMN())</f>
        <v>-14.960938000000001</v>
      </c>
      <c r="L503" s="10">
        <f>INDEX('Paste Calib Data'!$1:$1048576,MATCH($A$494,'Paste Calib Data'!$A:$A,0)+(ROW()-ROW($A$494)),COLUMN())</f>
        <v>-14.960938000000001</v>
      </c>
      <c r="M503" s="10">
        <f>INDEX('Paste Calib Data'!$1:$1048576,MATCH($A$494,'Paste Calib Data'!$A:$A,0)+(ROW()-ROW($A$494)),COLUMN())</f>
        <v>-14.960938000000001</v>
      </c>
      <c r="N503" s="10">
        <f>INDEX('Paste Calib Data'!$1:$1048576,MATCH($A$494,'Paste Calib Data'!$A:$A,0)+(ROW()-ROW($A$494)),COLUMN())</f>
        <v>-14.960938000000001</v>
      </c>
      <c r="O503" s="10">
        <f>INDEX('Paste Calib Data'!$1:$1048576,MATCH($A$494,'Paste Calib Data'!$A:$A,0)+(ROW()-ROW($A$494)),COLUMN())</f>
        <v>-14.960938000000001</v>
      </c>
      <c r="P503" s="10">
        <f>INDEX('Paste Calib Data'!$1:$1048576,MATCH($A$494,'Paste Calib Data'!$A:$A,0)+(ROW()-ROW($A$494)),COLUMN())</f>
        <v>-14.960938000000001</v>
      </c>
      <c r="Q503" s="11">
        <f>INDEX('Paste Calib Data'!$1:$1048576,MATCH($A$494,'Paste Calib Data'!$A:$A,0)+(ROW()-ROW($A$494)),COLUMN())</f>
        <v>-14.960938000000001</v>
      </c>
      <c r="R503" s="21">
        <f t="shared" si="129"/>
        <v>-14.960938000000001</v>
      </c>
    </row>
    <row r="504" spans="1:18" x14ac:dyDescent="0.25">
      <c r="A504" s="7">
        <f>INDEX('Paste Calib Data'!$1:$1048576,MATCH($A$494,'Paste Calib Data'!$A:$A,0)+(ROW()-ROW($A$494)),COLUMN())</f>
        <v>1800</v>
      </c>
      <c r="B504" s="10">
        <f>INDEX('Paste Calib Data'!$1:$1048576,MATCH($A$494,'Paste Calib Data'!$A:$A,0)+(ROW()-ROW($A$494)),COLUMN())</f>
        <v>-14.960938000000001</v>
      </c>
      <c r="C504" s="10">
        <f>INDEX('Paste Calib Data'!$1:$1048576,MATCH($A$494,'Paste Calib Data'!$A:$A,0)+(ROW()-ROW($A$494)),COLUMN())</f>
        <v>-14.960938000000001</v>
      </c>
      <c r="D504" s="10">
        <f>INDEX('Paste Calib Data'!$1:$1048576,MATCH($A$494,'Paste Calib Data'!$A:$A,0)+(ROW()-ROW($A$494)),COLUMN())</f>
        <v>-14.960938000000001</v>
      </c>
      <c r="E504" s="10">
        <f>INDEX('Paste Calib Data'!$1:$1048576,MATCH($A$494,'Paste Calib Data'!$A:$A,0)+(ROW()-ROW($A$494)),COLUMN())</f>
        <v>-14.960938000000001</v>
      </c>
      <c r="F504" s="10">
        <f>INDEX('Paste Calib Data'!$1:$1048576,MATCH($A$494,'Paste Calib Data'!$A:$A,0)+(ROW()-ROW($A$494)),COLUMN())</f>
        <v>-14.960938000000001</v>
      </c>
      <c r="G504" s="10">
        <f>INDEX('Paste Calib Data'!$1:$1048576,MATCH($A$494,'Paste Calib Data'!$A:$A,0)+(ROW()-ROW($A$494)),COLUMN())</f>
        <v>-14.960938000000001</v>
      </c>
      <c r="H504" s="10">
        <f>INDEX('Paste Calib Data'!$1:$1048576,MATCH($A$494,'Paste Calib Data'!$A:$A,0)+(ROW()-ROW($A$494)),COLUMN())</f>
        <v>-14.960938000000001</v>
      </c>
      <c r="I504" s="10">
        <f>INDEX('Paste Calib Data'!$1:$1048576,MATCH($A$494,'Paste Calib Data'!$A:$A,0)+(ROW()-ROW($A$494)),COLUMN())</f>
        <v>-14.960938000000001</v>
      </c>
      <c r="J504" s="10">
        <f>INDEX('Paste Calib Data'!$1:$1048576,MATCH($A$494,'Paste Calib Data'!$A:$A,0)+(ROW()-ROW($A$494)),COLUMN())</f>
        <v>-14.960938000000001</v>
      </c>
      <c r="K504" s="10">
        <f>INDEX('Paste Calib Data'!$1:$1048576,MATCH($A$494,'Paste Calib Data'!$A:$A,0)+(ROW()-ROW($A$494)),COLUMN())</f>
        <v>-14.960938000000001</v>
      </c>
      <c r="L504" s="10">
        <f>INDEX('Paste Calib Data'!$1:$1048576,MATCH($A$494,'Paste Calib Data'!$A:$A,0)+(ROW()-ROW($A$494)),COLUMN())</f>
        <v>-14.960938000000001</v>
      </c>
      <c r="M504" s="10">
        <f>INDEX('Paste Calib Data'!$1:$1048576,MATCH($A$494,'Paste Calib Data'!$A:$A,0)+(ROW()-ROW($A$494)),COLUMN())</f>
        <v>-14.960938000000001</v>
      </c>
      <c r="N504" s="10">
        <f>INDEX('Paste Calib Data'!$1:$1048576,MATCH($A$494,'Paste Calib Data'!$A:$A,0)+(ROW()-ROW($A$494)),COLUMN())</f>
        <v>-14.960938000000001</v>
      </c>
      <c r="O504" s="10">
        <f>INDEX('Paste Calib Data'!$1:$1048576,MATCH($A$494,'Paste Calib Data'!$A:$A,0)+(ROW()-ROW($A$494)),COLUMN())</f>
        <v>-14.960938000000001</v>
      </c>
      <c r="P504" s="10">
        <f>INDEX('Paste Calib Data'!$1:$1048576,MATCH($A$494,'Paste Calib Data'!$A:$A,0)+(ROW()-ROW($A$494)),COLUMN())</f>
        <v>-14.960938000000001</v>
      </c>
      <c r="Q504" s="11">
        <f>INDEX('Paste Calib Data'!$1:$1048576,MATCH($A$494,'Paste Calib Data'!$A:$A,0)+(ROW()-ROW($A$494)),COLUMN())</f>
        <v>-14.960938000000001</v>
      </c>
      <c r="R504" s="21">
        <f t="shared" si="129"/>
        <v>-14.960938000000001</v>
      </c>
    </row>
    <row r="505" spans="1:18" x14ac:dyDescent="0.25">
      <c r="A505" s="7">
        <f>INDEX('Paste Calib Data'!$1:$1048576,MATCH($A$494,'Paste Calib Data'!$A:$A,0)+(ROW()-ROW($A$494)),COLUMN())</f>
        <v>2000</v>
      </c>
      <c r="B505" s="10">
        <f>INDEX('Paste Calib Data'!$1:$1048576,MATCH($A$494,'Paste Calib Data'!$A:$A,0)+(ROW()-ROW($A$494)),COLUMN())</f>
        <v>-14.960938000000001</v>
      </c>
      <c r="C505" s="10">
        <f>INDEX('Paste Calib Data'!$1:$1048576,MATCH($A$494,'Paste Calib Data'!$A:$A,0)+(ROW()-ROW($A$494)),COLUMN())</f>
        <v>-14.960938000000001</v>
      </c>
      <c r="D505" s="10">
        <f>INDEX('Paste Calib Data'!$1:$1048576,MATCH($A$494,'Paste Calib Data'!$A:$A,0)+(ROW()-ROW($A$494)),COLUMN())</f>
        <v>-14.960938000000001</v>
      </c>
      <c r="E505" s="10">
        <f>INDEX('Paste Calib Data'!$1:$1048576,MATCH($A$494,'Paste Calib Data'!$A:$A,0)+(ROW()-ROW($A$494)),COLUMN())</f>
        <v>-14.960938000000001</v>
      </c>
      <c r="F505" s="10">
        <f>INDEX('Paste Calib Data'!$1:$1048576,MATCH($A$494,'Paste Calib Data'!$A:$A,0)+(ROW()-ROW($A$494)),COLUMN())</f>
        <v>-14.960938000000001</v>
      </c>
      <c r="G505" s="10">
        <f>INDEX('Paste Calib Data'!$1:$1048576,MATCH($A$494,'Paste Calib Data'!$A:$A,0)+(ROW()-ROW($A$494)),COLUMN())</f>
        <v>-14.960938000000001</v>
      </c>
      <c r="H505" s="10">
        <f>INDEX('Paste Calib Data'!$1:$1048576,MATCH($A$494,'Paste Calib Data'!$A:$A,0)+(ROW()-ROW($A$494)),COLUMN())</f>
        <v>-14.960938000000001</v>
      </c>
      <c r="I505" s="10">
        <f>INDEX('Paste Calib Data'!$1:$1048576,MATCH($A$494,'Paste Calib Data'!$A:$A,0)+(ROW()-ROW($A$494)),COLUMN())</f>
        <v>-14.960938000000001</v>
      </c>
      <c r="J505" s="10">
        <f>INDEX('Paste Calib Data'!$1:$1048576,MATCH($A$494,'Paste Calib Data'!$A:$A,0)+(ROW()-ROW($A$494)),COLUMN())</f>
        <v>-14.960938000000001</v>
      </c>
      <c r="K505" s="10">
        <f>INDEX('Paste Calib Data'!$1:$1048576,MATCH($A$494,'Paste Calib Data'!$A:$A,0)+(ROW()-ROW($A$494)),COLUMN())</f>
        <v>-14.960938000000001</v>
      </c>
      <c r="L505" s="10">
        <f>INDEX('Paste Calib Data'!$1:$1048576,MATCH($A$494,'Paste Calib Data'!$A:$A,0)+(ROW()-ROW($A$494)),COLUMN())</f>
        <v>-14.960938000000001</v>
      </c>
      <c r="M505" s="10">
        <f>INDEX('Paste Calib Data'!$1:$1048576,MATCH($A$494,'Paste Calib Data'!$A:$A,0)+(ROW()-ROW($A$494)),COLUMN())</f>
        <v>-14.960938000000001</v>
      </c>
      <c r="N505" s="10">
        <f>INDEX('Paste Calib Data'!$1:$1048576,MATCH($A$494,'Paste Calib Data'!$A:$A,0)+(ROW()-ROW($A$494)),COLUMN())</f>
        <v>-14.960938000000001</v>
      </c>
      <c r="O505" s="10">
        <f>INDEX('Paste Calib Data'!$1:$1048576,MATCH($A$494,'Paste Calib Data'!$A:$A,0)+(ROW()-ROW($A$494)),COLUMN())</f>
        <v>-14.960938000000001</v>
      </c>
      <c r="P505" s="10">
        <f>INDEX('Paste Calib Data'!$1:$1048576,MATCH($A$494,'Paste Calib Data'!$A:$A,0)+(ROW()-ROW($A$494)),COLUMN())</f>
        <v>-14.960938000000001</v>
      </c>
      <c r="Q505" s="11">
        <f>INDEX('Paste Calib Data'!$1:$1048576,MATCH($A$494,'Paste Calib Data'!$A:$A,0)+(ROW()-ROW($A$494)),COLUMN())</f>
        <v>-14.960938000000001</v>
      </c>
      <c r="R505" s="21">
        <f t="shared" si="129"/>
        <v>-14.960938000000001</v>
      </c>
    </row>
    <row r="506" spans="1:18" x14ac:dyDescent="0.25">
      <c r="A506" s="7">
        <f>INDEX('Paste Calib Data'!$1:$1048576,MATCH($A$494,'Paste Calib Data'!$A:$A,0)+(ROW()-ROW($A$494)),COLUMN())</f>
        <v>2200</v>
      </c>
      <c r="B506" s="10">
        <f>INDEX('Paste Calib Data'!$1:$1048576,MATCH($A$494,'Paste Calib Data'!$A:$A,0)+(ROW()-ROW($A$494)),COLUMN())</f>
        <v>-14.960938000000001</v>
      </c>
      <c r="C506" s="10">
        <f>INDEX('Paste Calib Data'!$1:$1048576,MATCH($A$494,'Paste Calib Data'!$A:$A,0)+(ROW()-ROW($A$494)),COLUMN())</f>
        <v>-14.960938000000001</v>
      </c>
      <c r="D506" s="10">
        <f>INDEX('Paste Calib Data'!$1:$1048576,MATCH($A$494,'Paste Calib Data'!$A:$A,0)+(ROW()-ROW($A$494)),COLUMN())</f>
        <v>-14.960938000000001</v>
      </c>
      <c r="E506" s="10">
        <f>INDEX('Paste Calib Data'!$1:$1048576,MATCH($A$494,'Paste Calib Data'!$A:$A,0)+(ROW()-ROW($A$494)),COLUMN())</f>
        <v>-14.960938000000001</v>
      </c>
      <c r="F506" s="10">
        <f>INDEX('Paste Calib Data'!$1:$1048576,MATCH($A$494,'Paste Calib Data'!$A:$A,0)+(ROW()-ROW($A$494)),COLUMN())</f>
        <v>-14.960938000000001</v>
      </c>
      <c r="G506" s="10">
        <f>INDEX('Paste Calib Data'!$1:$1048576,MATCH($A$494,'Paste Calib Data'!$A:$A,0)+(ROW()-ROW($A$494)),COLUMN())</f>
        <v>-14.960938000000001</v>
      </c>
      <c r="H506" s="10">
        <f>INDEX('Paste Calib Data'!$1:$1048576,MATCH($A$494,'Paste Calib Data'!$A:$A,0)+(ROW()-ROW($A$494)),COLUMN())</f>
        <v>-14.960938000000001</v>
      </c>
      <c r="I506" s="10">
        <f>INDEX('Paste Calib Data'!$1:$1048576,MATCH($A$494,'Paste Calib Data'!$A:$A,0)+(ROW()-ROW($A$494)),COLUMN())</f>
        <v>-14.960938000000001</v>
      </c>
      <c r="J506" s="10">
        <f>INDEX('Paste Calib Data'!$1:$1048576,MATCH($A$494,'Paste Calib Data'!$A:$A,0)+(ROW()-ROW($A$494)),COLUMN())</f>
        <v>-14.960938000000001</v>
      </c>
      <c r="K506" s="10">
        <f>INDEX('Paste Calib Data'!$1:$1048576,MATCH($A$494,'Paste Calib Data'!$A:$A,0)+(ROW()-ROW($A$494)),COLUMN())</f>
        <v>-14.960938000000001</v>
      </c>
      <c r="L506" s="10">
        <f>INDEX('Paste Calib Data'!$1:$1048576,MATCH($A$494,'Paste Calib Data'!$A:$A,0)+(ROW()-ROW($A$494)),COLUMN())</f>
        <v>-14.960938000000001</v>
      </c>
      <c r="M506" s="10">
        <f>INDEX('Paste Calib Data'!$1:$1048576,MATCH($A$494,'Paste Calib Data'!$A:$A,0)+(ROW()-ROW($A$494)),COLUMN())</f>
        <v>-14.960938000000001</v>
      </c>
      <c r="N506" s="10">
        <f>INDEX('Paste Calib Data'!$1:$1048576,MATCH($A$494,'Paste Calib Data'!$A:$A,0)+(ROW()-ROW($A$494)),COLUMN())</f>
        <v>-14.960938000000001</v>
      </c>
      <c r="O506" s="10">
        <f>INDEX('Paste Calib Data'!$1:$1048576,MATCH($A$494,'Paste Calib Data'!$A:$A,0)+(ROW()-ROW($A$494)),COLUMN())</f>
        <v>-14.960938000000001</v>
      </c>
      <c r="P506" s="10">
        <f>INDEX('Paste Calib Data'!$1:$1048576,MATCH($A$494,'Paste Calib Data'!$A:$A,0)+(ROW()-ROW($A$494)),COLUMN())</f>
        <v>-14.960938000000001</v>
      </c>
      <c r="Q506" s="11">
        <f>INDEX('Paste Calib Data'!$1:$1048576,MATCH($A$494,'Paste Calib Data'!$A:$A,0)+(ROW()-ROW($A$494)),COLUMN())</f>
        <v>-14.960938000000001</v>
      </c>
      <c r="R506" s="21">
        <f t="shared" si="129"/>
        <v>-14.960938000000001</v>
      </c>
    </row>
    <row r="507" spans="1:18" x14ac:dyDescent="0.25">
      <c r="A507" s="7">
        <f>INDEX('Paste Calib Data'!$1:$1048576,MATCH($A$494,'Paste Calib Data'!$A:$A,0)+(ROW()-ROW($A$494)),COLUMN())</f>
        <v>2300</v>
      </c>
      <c r="B507" s="10">
        <f>INDEX('Paste Calib Data'!$1:$1048576,MATCH($A$494,'Paste Calib Data'!$A:$A,0)+(ROW()-ROW($A$494)),COLUMN())</f>
        <v>-14.960938000000001</v>
      </c>
      <c r="C507" s="10">
        <f>INDEX('Paste Calib Data'!$1:$1048576,MATCH($A$494,'Paste Calib Data'!$A:$A,0)+(ROW()-ROW($A$494)),COLUMN())</f>
        <v>-14.960938000000001</v>
      </c>
      <c r="D507" s="10">
        <f>INDEX('Paste Calib Data'!$1:$1048576,MATCH($A$494,'Paste Calib Data'!$A:$A,0)+(ROW()-ROW($A$494)),COLUMN())</f>
        <v>-14.960938000000001</v>
      </c>
      <c r="E507" s="10">
        <f>INDEX('Paste Calib Data'!$1:$1048576,MATCH($A$494,'Paste Calib Data'!$A:$A,0)+(ROW()-ROW($A$494)),COLUMN())</f>
        <v>-14.960938000000001</v>
      </c>
      <c r="F507" s="10">
        <f>INDEX('Paste Calib Data'!$1:$1048576,MATCH($A$494,'Paste Calib Data'!$A:$A,0)+(ROW()-ROW($A$494)),COLUMN())</f>
        <v>-14.960938000000001</v>
      </c>
      <c r="G507" s="10">
        <f>INDEX('Paste Calib Data'!$1:$1048576,MATCH($A$494,'Paste Calib Data'!$A:$A,0)+(ROW()-ROW($A$494)),COLUMN())</f>
        <v>-14.960938000000001</v>
      </c>
      <c r="H507" s="10">
        <f>INDEX('Paste Calib Data'!$1:$1048576,MATCH($A$494,'Paste Calib Data'!$A:$A,0)+(ROW()-ROW($A$494)),COLUMN())</f>
        <v>-14.960938000000001</v>
      </c>
      <c r="I507" s="10">
        <f>INDEX('Paste Calib Data'!$1:$1048576,MATCH($A$494,'Paste Calib Data'!$A:$A,0)+(ROW()-ROW($A$494)),COLUMN())</f>
        <v>-14.960938000000001</v>
      </c>
      <c r="J507" s="10">
        <f>INDEX('Paste Calib Data'!$1:$1048576,MATCH($A$494,'Paste Calib Data'!$A:$A,0)+(ROW()-ROW($A$494)),COLUMN())</f>
        <v>-14.960938000000001</v>
      </c>
      <c r="K507" s="10">
        <f>INDEX('Paste Calib Data'!$1:$1048576,MATCH($A$494,'Paste Calib Data'!$A:$A,0)+(ROW()-ROW($A$494)),COLUMN())</f>
        <v>-14.960938000000001</v>
      </c>
      <c r="L507" s="10">
        <f>INDEX('Paste Calib Data'!$1:$1048576,MATCH($A$494,'Paste Calib Data'!$A:$A,0)+(ROW()-ROW($A$494)),COLUMN())</f>
        <v>-14.960938000000001</v>
      </c>
      <c r="M507" s="10">
        <f>INDEX('Paste Calib Data'!$1:$1048576,MATCH($A$494,'Paste Calib Data'!$A:$A,0)+(ROW()-ROW($A$494)),COLUMN())</f>
        <v>-14.960938000000001</v>
      </c>
      <c r="N507" s="10">
        <f>INDEX('Paste Calib Data'!$1:$1048576,MATCH($A$494,'Paste Calib Data'!$A:$A,0)+(ROW()-ROW($A$494)),COLUMN())</f>
        <v>-14.960938000000001</v>
      </c>
      <c r="O507" s="10">
        <f>INDEX('Paste Calib Data'!$1:$1048576,MATCH($A$494,'Paste Calib Data'!$A:$A,0)+(ROW()-ROW($A$494)),COLUMN())</f>
        <v>-14.960938000000001</v>
      </c>
      <c r="P507" s="10">
        <f>INDEX('Paste Calib Data'!$1:$1048576,MATCH($A$494,'Paste Calib Data'!$A:$A,0)+(ROW()-ROW($A$494)),COLUMN())</f>
        <v>-14.960938000000001</v>
      </c>
      <c r="Q507" s="11">
        <f>INDEX('Paste Calib Data'!$1:$1048576,MATCH($A$494,'Paste Calib Data'!$A:$A,0)+(ROW()-ROW($A$494)),COLUMN())</f>
        <v>-14.960938000000001</v>
      </c>
      <c r="R507" s="21">
        <f t="shared" si="129"/>
        <v>-14.960938000000001</v>
      </c>
    </row>
    <row r="508" spans="1:18" x14ac:dyDescent="0.25">
      <c r="A508" s="7">
        <f>INDEX('Paste Calib Data'!$1:$1048576,MATCH($A$494,'Paste Calib Data'!$A:$A,0)+(ROW()-ROW($A$494)),COLUMN())</f>
        <v>2400</v>
      </c>
      <c r="B508" s="10">
        <f>INDEX('Paste Calib Data'!$1:$1048576,MATCH($A$494,'Paste Calib Data'!$A:$A,0)+(ROW()-ROW($A$494)),COLUMN())</f>
        <v>-14.960938000000001</v>
      </c>
      <c r="C508" s="10">
        <f>INDEX('Paste Calib Data'!$1:$1048576,MATCH($A$494,'Paste Calib Data'!$A:$A,0)+(ROW()-ROW($A$494)),COLUMN())</f>
        <v>-14.960938000000001</v>
      </c>
      <c r="D508" s="10">
        <f>INDEX('Paste Calib Data'!$1:$1048576,MATCH($A$494,'Paste Calib Data'!$A:$A,0)+(ROW()-ROW($A$494)),COLUMN())</f>
        <v>-14.960938000000001</v>
      </c>
      <c r="E508" s="10">
        <f>INDEX('Paste Calib Data'!$1:$1048576,MATCH($A$494,'Paste Calib Data'!$A:$A,0)+(ROW()-ROW($A$494)),COLUMN())</f>
        <v>-14.960938000000001</v>
      </c>
      <c r="F508" s="10">
        <f>INDEX('Paste Calib Data'!$1:$1048576,MATCH($A$494,'Paste Calib Data'!$A:$A,0)+(ROW()-ROW($A$494)),COLUMN())</f>
        <v>-14.960938000000001</v>
      </c>
      <c r="G508" s="10">
        <f>INDEX('Paste Calib Data'!$1:$1048576,MATCH($A$494,'Paste Calib Data'!$A:$A,0)+(ROW()-ROW($A$494)),COLUMN())</f>
        <v>-14.960938000000001</v>
      </c>
      <c r="H508" s="10">
        <f>INDEX('Paste Calib Data'!$1:$1048576,MATCH($A$494,'Paste Calib Data'!$A:$A,0)+(ROW()-ROW($A$494)),COLUMN())</f>
        <v>-14.960938000000001</v>
      </c>
      <c r="I508" s="10">
        <f>INDEX('Paste Calib Data'!$1:$1048576,MATCH($A$494,'Paste Calib Data'!$A:$A,0)+(ROW()-ROW($A$494)),COLUMN())</f>
        <v>-14.960938000000001</v>
      </c>
      <c r="J508" s="10">
        <f>INDEX('Paste Calib Data'!$1:$1048576,MATCH($A$494,'Paste Calib Data'!$A:$A,0)+(ROW()-ROW($A$494)),COLUMN())</f>
        <v>-14.960938000000001</v>
      </c>
      <c r="K508" s="10">
        <f>INDEX('Paste Calib Data'!$1:$1048576,MATCH($A$494,'Paste Calib Data'!$A:$A,0)+(ROW()-ROW($A$494)),COLUMN())</f>
        <v>-14.960938000000001</v>
      </c>
      <c r="L508" s="10">
        <f>INDEX('Paste Calib Data'!$1:$1048576,MATCH($A$494,'Paste Calib Data'!$A:$A,0)+(ROW()-ROW($A$494)),COLUMN())</f>
        <v>-14.960938000000001</v>
      </c>
      <c r="M508" s="10">
        <f>INDEX('Paste Calib Data'!$1:$1048576,MATCH($A$494,'Paste Calib Data'!$A:$A,0)+(ROW()-ROW($A$494)),COLUMN())</f>
        <v>-14.960938000000001</v>
      </c>
      <c r="N508" s="10">
        <f>INDEX('Paste Calib Data'!$1:$1048576,MATCH($A$494,'Paste Calib Data'!$A:$A,0)+(ROW()-ROW($A$494)),COLUMN())</f>
        <v>-14.960938000000001</v>
      </c>
      <c r="O508" s="10">
        <f>INDEX('Paste Calib Data'!$1:$1048576,MATCH($A$494,'Paste Calib Data'!$A:$A,0)+(ROW()-ROW($A$494)),COLUMN())</f>
        <v>-14.960938000000001</v>
      </c>
      <c r="P508" s="10">
        <f>INDEX('Paste Calib Data'!$1:$1048576,MATCH($A$494,'Paste Calib Data'!$A:$A,0)+(ROW()-ROW($A$494)),COLUMN())</f>
        <v>-14.960938000000001</v>
      </c>
      <c r="Q508" s="11">
        <f>INDEX('Paste Calib Data'!$1:$1048576,MATCH($A$494,'Paste Calib Data'!$A:$A,0)+(ROW()-ROW($A$494)),COLUMN())</f>
        <v>-14.960938000000001</v>
      </c>
      <c r="R508" s="21">
        <f t="shared" si="129"/>
        <v>-14.960938000000001</v>
      </c>
    </row>
    <row r="509" spans="1:18" x14ac:dyDescent="0.25">
      <c r="A509" s="7">
        <f>INDEX('Paste Calib Data'!$1:$1048576,MATCH($A$494,'Paste Calib Data'!$A:$A,0)+(ROW()-ROW($A$494)),COLUMN())</f>
        <v>2600</v>
      </c>
      <c r="B509" s="10">
        <f>INDEX('Paste Calib Data'!$1:$1048576,MATCH($A$494,'Paste Calib Data'!$A:$A,0)+(ROW()-ROW($A$494)),COLUMN())</f>
        <v>-14.960938000000001</v>
      </c>
      <c r="C509" s="10">
        <f>INDEX('Paste Calib Data'!$1:$1048576,MATCH($A$494,'Paste Calib Data'!$A:$A,0)+(ROW()-ROW($A$494)),COLUMN())</f>
        <v>-14.960938000000001</v>
      </c>
      <c r="D509" s="10">
        <f>INDEX('Paste Calib Data'!$1:$1048576,MATCH($A$494,'Paste Calib Data'!$A:$A,0)+(ROW()-ROW($A$494)),COLUMN())</f>
        <v>-14.960938000000001</v>
      </c>
      <c r="E509" s="10">
        <f>INDEX('Paste Calib Data'!$1:$1048576,MATCH($A$494,'Paste Calib Data'!$A:$A,0)+(ROW()-ROW($A$494)),COLUMN())</f>
        <v>-14.960938000000001</v>
      </c>
      <c r="F509" s="10">
        <f>INDEX('Paste Calib Data'!$1:$1048576,MATCH($A$494,'Paste Calib Data'!$A:$A,0)+(ROW()-ROW($A$494)),COLUMN())</f>
        <v>-14.960938000000001</v>
      </c>
      <c r="G509" s="10">
        <f>INDEX('Paste Calib Data'!$1:$1048576,MATCH($A$494,'Paste Calib Data'!$A:$A,0)+(ROW()-ROW($A$494)),COLUMN())</f>
        <v>-14.960938000000001</v>
      </c>
      <c r="H509" s="10">
        <f>INDEX('Paste Calib Data'!$1:$1048576,MATCH($A$494,'Paste Calib Data'!$A:$A,0)+(ROW()-ROW($A$494)),COLUMN())</f>
        <v>-14.960938000000001</v>
      </c>
      <c r="I509" s="10">
        <f>INDEX('Paste Calib Data'!$1:$1048576,MATCH($A$494,'Paste Calib Data'!$A:$A,0)+(ROW()-ROW($A$494)),COLUMN())</f>
        <v>-14.960938000000001</v>
      </c>
      <c r="J509" s="10">
        <f>INDEX('Paste Calib Data'!$1:$1048576,MATCH($A$494,'Paste Calib Data'!$A:$A,0)+(ROW()-ROW($A$494)),COLUMN())</f>
        <v>-14.960938000000001</v>
      </c>
      <c r="K509" s="10">
        <f>INDEX('Paste Calib Data'!$1:$1048576,MATCH($A$494,'Paste Calib Data'!$A:$A,0)+(ROW()-ROW($A$494)),COLUMN())</f>
        <v>-14.960938000000001</v>
      </c>
      <c r="L509" s="10">
        <f>INDEX('Paste Calib Data'!$1:$1048576,MATCH($A$494,'Paste Calib Data'!$A:$A,0)+(ROW()-ROW($A$494)),COLUMN())</f>
        <v>-14.960938000000001</v>
      </c>
      <c r="M509" s="10">
        <f>INDEX('Paste Calib Data'!$1:$1048576,MATCH($A$494,'Paste Calib Data'!$A:$A,0)+(ROW()-ROW($A$494)),COLUMN())</f>
        <v>-14.960938000000001</v>
      </c>
      <c r="N509" s="10">
        <f>INDEX('Paste Calib Data'!$1:$1048576,MATCH($A$494,'Paste Calib Data'!$A:$A,0)+(ROW()-ROW($A$494)),COLUMN())</f>
        <v>-14.960938000000001</v>
      </c>
      <c r="O509" s="10">
        <f>INDEX('Paste Calib Data'!$1:$1048576,MATCH($A$494,'Paste Calib Data'!$A:$A,0)+(ROW()-ROW($A$494)),COLUMN())</f>
        <v>-14.960938000000001</v>
      </c>
      <c r="P509" s="10">
        <f>INDEX('Paste Calib Data'!$1:$1048576,MATCH($A$494,'Paste Calib Data'!$A:$A,0)+(ROW()-ROW($A$494)),COLUMN())</f>
        <v>-14.960938000000001</v>
      </c>
      <c r="Q509" s="11">
        <f>INDEX('Paste Calib Data'!$1:$1048576,MATCH($A$494,'Paste Calib Data'!$A:$A,0)+(ROW()-ROW($A$494)),COLUMN())</f>
        <v>-14.960938000000001</v>
      </c>
      <c r="R509" s="21">
        <f t="shared" si="129"/>
        <v>-14.960938000000001</v>
      </c>
    </row>
    <row r="510" spans="1:18" x14ac:dyDescent="0.25">
      <c r="A510" s="7">
        <f>INDEX('Paste Calib Data'!$1:$1048576,MATCH($A$494,'Paste Calib Data'!$A:$A,0)+(ROW()-ROW($A$494)),COLUMN())</f>
        <v>2800</v>
      </c>
      <c r="B510" s="10">
        <f>INDEX('Paste Calib Data'!$1:$1048576,MATCH($A$494,'Paste Calib Data'!$A:$A,0)+(ROW()-ROW($A$494)),COLUMN())</f>
        <v>-14.960938000000001</v>
      </c>
      <c r="C510" s="10">
        <f>INDEX('Paste Calib Data'!$1:$1048576,MATCH($A$494,'Paste Calib Data'!$A:$A,0)+(ROW()-ROW($A$494)),COLUMN())</f>
        <v>-14.960938000000001</v>
      </c>
      <c r="D510" s="10">
        <f>INDEX('Paste Calib Data'!$1:$1048576,MATCH($A$494,'Paste Calib Data'!$A:$A,0)+(ROW()-ROW($A$494)),COLUMN())</f>
        <v>-14.960938000000001</v>
      </c>
      <c r="E510" s="10">
        <f>INDEX('Paste Calib Data'!$1:$1048576,MATCH($A$494,'Paste Calib Data'!$A:$A,0)+(ROW()-ROW($A$494)),COLUMN())</f>
        <v>-14.960938000000001</v>
      </c>
      <c r="F510" s="10">
        <f>INDEX('Paste Calib Data'!$1:$1048576,MATCH($A$494,'Paste Calib Data'!$A:$A,0)+(ROW()-ROW($A$494)),COLUMN())</f>
        <v>-14.960938000000001</v>
      </c>
      <c r="G510" s="10">
        <f>INDEX('Paste Calib Data'!$1:$1048576,MATCH($A$494,'Paste Calib Data'!$A:$A,0)+(ROW()-ROW($A$494)),COLUMN())</f>
        <v>-14.960938000000001</v>
      </c>
      <c r="H510" s="10">
        <f>INDEX('Paste Calib Data'!$1:$1048576,MATCH($A$494,'Paste Calib Data'!$A:$A,0)+(ROW()-ROW($A$494)),COLUMN())</f>
        <v>-14.960938000000001</v>
      </c>
      <c r="I510" s="10">
        <f>INDEX('Paste Calib Data'!$1:$1048576,MATCH($A$494,'Paste Calib Data'!$A:$A,0)+(ROW()-ROW($A$494)),COLUMN())</f>
        <v>-14.960938000000001</v>
      </c>
      <c r="J510" s="10">
        <f>INDEX('Paste Calib Data'!$1:$1048576,MATCH($A$494,'Paste Calib Data'!$A:$A,0)+(ROW()-ROW($A$494)),COLUMN())</f>
        <v>-14.960938000000001</v>
      </c>
      <c r="K510" s="10">
        <f>INDEX('Paste Calib Data'!$1:$1048576,MATCH($A$494,'Paste Calib Data'!$A:$A,0)+(ROW()-ROW($A$494)),COLUMN())</f>
        <v>-14.960938000000001</v>
      </c>
      <c r="L510" s="10">
        <f>INDEX('Paste Calib Data'!$1:$1048576,MATCH($A$494,'Paste Calib Data'!$A:$A,0)+(ROW()-ROW($A$494)),COLUMN())</f>
        <v>-14.960938000000001</v>
      </c>
      <c r="M510" s="10">
        <f>INDEX('Paste Calib Data'!$1:$1048576,MATCH($A$494,'Paste Calib Data'!$A:$A,0)+(ROW()-ROW($A$494)),COLUMN())</f>
        <v>-14.960938000000001</v>
      </c>
      <c r="N510" s="10">
        <f>INDEX('Paste Calib Data'!$1:$1048576,MATCH($A$494,'Paste Calib Data'!$A:$A,0)+(ROW()-ROW($A$494)),COLUMN())</f>
        <v>-14.960938000000001</v>
      </c>
      <c r="O510" s="10">
        <f>INDEX('Paste Calib Data'!$1:$1048576,MATCH($A$494,'Paste Calib Data'!$A:$A,0)+(ROW()-ROW($A$494)),COLUMN())</f>
        <v>-14.960938000000001</v>
      </c>
      <c r="P510" s="10">
        <f>INDEX('Paste Calib Data'!$1:$1048576,MATCH($A$494,'Paste Calib Data'!$A:$A,0)+(ROW()-ROW($A$494)),COLUMN())</f>
        <v>-14.960938000000001</v>
      </c>
      <c r="Q510" s="11">
        <f>INDEX('Paste Calib Data'!$1:$1048576,MATCH($A$494,'Paste Calib Data'!$A:$A,0)+(ROW()-ROW($A$494)),COLUMN())</f>
        <v>-14.960938000000001</v>
      </c>
      <c r="R510" s="21">
        <f t="shared" si="129"/>
        <v>-14.960938000000001</v>
      </c>
    </row>
    <row r="511" spans="1:18" x14ac:dyDescent="0.25">
      <c r="A511" s="7">
        <f>INDEX('Paste Calib Data'!$1:$1048576,MATCH($A$494,'Paste Calib Data'!$A:$A,0)+(ROW()-ROW($A$494)),COLUMN())</f>
        <v>2900</v>
      </c>
      <c r="B511" s="10">
        <f>INDEX('Paste Calib Data'!$1:$1048576,MATCH($A$494,'Paste Calib Data'!$A:$A,0)+(ROW()-ROW($A$494)),COLUMN())</f>
        <v>-14.960938000000001</v>
      </c>
      <c r="C511" s="10">
        <f>INDEX('Paste Calib Data'!$1:$1048576,MATCH($A$494,'Paste Calib Data'!$A:$A,0)+(ROW()-ROW($A$494)),COLUMN())</f>
        <v>-14.960938000000001</v>
      </c>
      <c r="D511" s="10">
        <f>INDEX('Paste Calib Data'!$1:$1048576,MATCH($A$494,'Paste Calib Data'!$A:$A,0)+(ROW()-ROW($A$494)),COLUMN())</f>
        <v>-14.960938000000001</v>
      </c>
      <c r="E511" s="10">
        <f>INDEX('Paste Calib Data'!$1:$1048576,MATCH($A$494,'Paste Calib Data'!$A:$A,0)+(ROW()-ROW($A$494)),COLUMN())</f>
        <v>-14.960938000000001</v>
      </c>
      <c r="F511" s="10">
        <f>INDEX('Paste Calib Data'!$1:$1048576,MATCH($A$494,'Paste Calib Data'!$A:$A,0)+(ROW()-ROW($A$494)),COLUMN())</f>
        <v>-14.960938000000001</v>
      </c>
      <c r="G511" s="10">
        <f>INDEX('Paste Calib Data'!$1:$1048576,MATCH($A$494,'Paste Calib Data'!$A:$A,0)+(ROW()-ROW($A$494)),COLUMN())</f>
        <v>-14.960938000000001</v>
      </c>
      <c r="H511" s="10">
        <f>INDEX('Paste Calib Data'!$1:$1048576,MATCH($A$494,'Paste Calib Data'!$A:$A,0)+(ROW()-ROW($A$494)),COLUMN())</f>
        <v>-14.960938000000001</v>
      </c>
      <c r="I511" s="10">
        <f>INDEX('Paste Calib Data'!$1:$1048576,MATCH($A$494,'Paste Calib Data'!$A:$A,0)+(ROW()-ROW($A$494)),COLUMN())</f>
        <v>-14.960938000000001</v>
      </c>
      <c r="J511" s="10">
        <f>INDEX('Paste Calib Data'!$1:$1048576,MATCH($A$494,'Paste Calib Data'!$A:$A,0)+(ROW()-ROW($A$494)),COLUMN())</f>
        <v>-14.960938000000001</v>
      </c>
      <c r="K511" s="10">
        <f>INDEX('Paste Calib Data'!$1:$1048576,MATCH($A$494,'Paste Calib Data'!$A:$A,0)+(ROW()-ROW($A$494)),COLUMN())</f>
        <v>-14.960938000000001</v>
      </c>
      <c r="L511" s="10">
        <f>INDEX('Paste Calib Data'!$1:$1048576,MATCH($A$494,'Paste Calib Data'!$A:$A,0)+(ROW()-ROW($A$494)),COLUMN())</f>
        <v>-14.960938000000001</v>
      </c>
      <c r="M511" s="10">
        <f>INDEX('Paste Calib Data'!$1:$1048576,MATCH($A$494,'Paste Calib Data'!$A:$A,0)+(ROW()-ROW($A$494)),COLUMN())</f>
        <v>-14.960938000000001</v>
      </c>
      <c r="N511" s="10">
        <f>INDEX('Paste Calib Data'!$1:$1048576,MATCH($A$494,'Paste Calib Data'!$A:$A,0)+(ROW()-ROW($A$494)),COLUMN())</f>
        <v>-14.960938000000001</v>
      </c>
      <c r="O511" s="10">
        <f>INDEX('Paste Calib Data'!$1:$1048576,MATCH($A$494,'Paste Calib Data'!$A:$A,0)+(ROW()-ROW($A$494)),COLUMN())</f>
        <v>-14.960938000000001</v>
      </c>
      <c r="P511" s="10">
        <f>INDEX('Paste Calib Data'!$1:$1048576,MATCH($A$494,'Paste Calib Data'!$A:$A,0)+(ROW()-ROW($A$494)),COLUMN())</f>
        <v>-14.960938000000001</v>
      </c>
      <c r="Q511" s="11">
        <f>INDEX('Paste Calib Data'!$1:$1048576,MATCH($A$494,'Paste Calib Data'!$A:$A,0)+(ROW()-ROW($A$494)),COLUMN())</f>
        <v>-14.960938000000001</v>
      </c>
      <c r="R511" s="21">
        <f t="shared" si="129"/>
        <v>-14.960938000000001</v>
      </c>
    </row>
    <row r="512" spans="1:18" x14ac:dyDescent="0.25">
      <c r="A512" s="7">
        <f>INDEX('Paste Calib Data'!$1:$1048576,MATCH($A$494,'Paste Calib Data'!$A:$A,0)+(ROW()-ROW($A$494)),COLUMN())</f>
        <v>3000</v>
      </c>
      <c r="B512" s="10">
        <f>INDEX('Paste Calib Data'!$1:$1048576,MATCH($A$494,'Paste Calib Data'!$A:$A,0)+(ROW()-ROW($A$494)),COLUMN())</f>
        <v>-14.960938000000001</v>
      </c>
      <c r="C512" s="10">
        <f>INDEX('Paste Calib Data'!$1:$1048576,MATCH($A$494,'Paste Calib Data'!$A:$A,0)+(ROW()-ROW($A$494)),COLUMN())</f>
        <v>-14.960938000000001</v>
      </c>
      <c r="D512" s="10">
        <f>INDEX('Paste Calib Data'!$1:$1048576,MATCH($A$494,'Paste Calib Data'!$A:$A,0)+(ROW()-ROW($A$494)),COLUMN())</f>
        <v>-14.960938000000001</v>
      </c>
      <c r="E512" s="10">
        <f>INDEX('Paste Calib Data'!$1:$1048576,MATCH($A$494,'Paste Calib Data'!$A:$A,0)+(ROW()-ROW($A$494)),COLUMN())</f>
        <v>-14.960938000000001</v>
      </c>
      <c r="F512" s="10">
        <f>INDEX('Paste Calib Data'!$1:$1048576,MATCH($A$494,'Paste Calib Data'!$A:$A,0)+(ROW()-ROW($A$494)),COLUMN())</f>
        <v>-14.960938000000001</v>
      </c>
      <c r="G512" s="10">
        <f>INDEX('Paste Calib Data'!$1:$1048576,MATCH($A$494,'Paste Calib Data'!$A:$A,0)+(ROW()-ROW($A$494)),COLUMN())</f>
        <v>-14.960938000000001</v>
      </c>
      <c r="H512" s="10">
        <f>INDEX('Paste Calib Data'!$1:$1048576,MATCH($A$494,'Paste Calib Data'!$A:$A,0)+(ROW()-ROW($A$494)),COLUMN())</f>
        <v>-14.960938000000001</v>
      </c>
      <c r="I512" s="10">
        <f>INDEX('Paste Calib Data'!$1:$1048576,MATCH($A$494,'Paste Calib Data'!$A:$A,0)+(ROW()-ROW($A$494)),COLUMN())</f>
        <v>-14.960938000000001</v>
      </c>
      <c r="J512" s="10">
        <f>INDEX('Paste Calib Data'!$1:$1048576,MATCH($A$494,'Paste Calib Data'!$A:$A,0)+(ROW()-ROW($A$494)),COLUMN())</f>
        <v>-14.960938000000001</v>
      </c>
      <c r="K512" s="10">
        <f>INDEX('Paste Calib Data'!$1:$1048576,MATCH($A$494,'Paste Calib Data'!$A:$A,0)+(ROW()-ROW($A$494)),COLUMN())</f>
        <v>-14.960938000000001</v>
      </c>
      <c r="L512" s="10">
        <f>INDEX('Paste Calib Data'!$1:$1048576,MATCH($A$494,'Paste Calib Data'!$A:$A,0)+(ROW()-ROW($A$494)),COLUMN())</f>
        <v>-14.960938000000001</v>
      </c>
      <c r="M512" s="10">
        <f>INDEX('Paste Calib Data'!$1:$1048576,MATCH($A$494,'Paste Calib Data'!$A:$A,0)+(ROW()-ROW($A$494)),COLUMN())</f>
        <v>-14.960938000000001</v>
      </c>
      <c r="N512" s="10">
        <f>INDEX('Paste Calib Data'!$1:$1048576,MATCH($A$494,'Paste Calib Data'!$A:$A,0)+(ROW()-ROW($A$494)),COLUMN())</f>
        <v>-14.960938000000001</v>
      </c>
      <c r="O512" s="10">
        <f>INDEX('Paste Calib Data'!$1:$1048576,MATCH($A$494,'Paste Calib Data'!$A:$A,0)+(ROW()-ROW($A$494)),COLUMN())</f>
        <v>-14.960938000000001</v>
      </c>
      <c r="P512" s="10">
        <f>INDEX('Paste Calib Data'!$1:$1048576,MATCH($A$494,'Paste Calib Data'!$A:$A,0)+(ROW()-ROW($A$494)),COLUMN())</f>
        <v>-14.960938000000001</v>
      </c>
      <c r="Q512" s="11">
        <f>INDEX('Paste Calib Data'!$1:$1048576,MATCH($A$494,'Paste Calib Data'!$A:$A,0)+(ROW()-ROW($A$494)),COLUMN())</f>
        <v>-14.960938000000001</v>
      </c>
      <c r="R512" s="21">
        <f t="shared" si="129"/>
        <v>-14.960938000000001</v>
      </c>
    </row>
    <row r="513" spans="1:18" x14ac:dyDescent="0.25">
      <c r="A513" s="7">
        <f>INDEX('Paste Calib Data'!$1:$1048576,MATCH($A$494,'Paste Calib Data'!$A:$A,0)+(ROW()-ROW($A$494)),COLUMN())</f>
        <v>3200</v>
      </c>
      <c r="B513" s="10">
        <f>INDEX('Paste Calib Data'!$1:$1048576,MATCH($A$494,'Paste Calib Data'!$A:$A,0)+(ROW()-ROW($A$494)),COLUMN())</f>
        <v>-14.960938000000001</v>
      </c>
      <c r="C513" s="10">
        <f>INDEX('Paste Calib Data'!$1:$1048576,MATCH($A$494,'Paste Calib Data'!$A:$A,0)+(ROW()-ROW($A$494)),COLUMN())</f>
        <v>-14.960938000000001</v>
      </c>
      <c r="D513" s="10">
        <f>INDEX('Paste Calib Data'!$1:$1048576,MATCH($A$494,'Paste Calib Data'!$A:$A,0)+(ROW()-ROW($A$494)),COLUMN())</f>
        <v>-14.960938000000001</v>
      </c>
      <c r="E513" s="10">
        <f>INDEX('Paste Calib Data'!$1:$1048576,MATCH($A$494,'Paste Calib Data'!$A:$A,0)+(ROW()-ROW($A$494)),COLUMN())</f>
        <v>-14.960938000000001</v>
      </c>
      <c r="F513" s="10">
        <f>INDEX('Paste Calib Data'!$1:$1048576,MATCH($A$494,'Paste Calib Data'!$A:$A,0)+(ROW()-ROW($A$494)),COLUMN())</f>
        <v>-14.960938000000001</v>
      </c>
      <c r="G513" s="10">
        <f>INDEX('Paste Calib Data'!$1:$1048576,MATCH($A$494,'Paste Calib Data'!$A:$A,0)+(ROW()-ROW($A$494)),COLUMN())</f>
        <v>-14.960938000000001</v>
      </c>
      <c r="H513" s="10">
        <f>INDEX('Paste Calib Data'!$1:$1048576,MATCH($A$494,'Paste Calib Data'!$A:$A,0)+(ROW()-ROW($A$494)),COLUMN())</f>
        <v>-14.960938000000001</v>
      </c>
      <c r="I513" s="10">
        <f>INDEX('Paste Calib Data'!$1:$1048576,MATCH($A$494,'Paste Calib Data'!$A:$A,0)+(ROW()-ROW($A$494)),COLUMN())</f>
        <v>-14.960938000000001</v>
      </c>
      <c r="J513" s="10">
        <f>INDEX('Paste Calib Data'!$1:$1048576,MATCH($A$494,'Paste Calib Data'!$A:$A,0)+(ROW()-ROW($A$494)),COLUMN())</f>
        <v>-14.960938000000001</v>
      </c>
      <c r="K513" s="10">
        <f>INDEX('Paste Calib Data'!$1:$1048576,MATCH($A$494,'Paste Calib Data'!$A:$A,0)+(ROW()-ROW($A$494)),COLUMN())</f>
        <v>-14.960938000000001</v>
      </c>
      <c r="L513" s="10">
        <f>INDEX('Paste Calib Data'!$1:$1048576,MATCH($A$494,'Paste Calib Data'!$A:$A,0)+(ROW()-ROW($A$494)),COLUMN())</f>
        <v>-14.960938000000001</v>
      </c>
      <c r="M513" s="10">
        <f>INDEX('Paste Calib Data'!$1:$1048576,MATCH($A$494,'Paste Calib Data'!$A:$A,0)+(ROW()-ROW($A$494)),COLUMN())</f>
        <v>-14.960938000000001</v>
      </c>
      <c r="N513" s="10">
        <f>INDEX('Paste Calib Data'!$1:$1048576,MATCH($A$494,'Paste Calib Data'!$A:$A,0)+(ROW()-ROW($A$494)),COLUMN())</f>
        <v>-14.960938000000001</v>
      </c>
      <c r="O513" s="10">
        <f>INDEX('Paste Calib Data'!$1:$1048576,MATCH($A$494,'Paste Calib Data'!$A:$A,0)+(ROW()-ROW($A$494)),COLUMN())</f>
        <v>-14.960938000000001</v>
      </c>
      <c r="P513" s="10">
        <f>INDEX('Paste Calib Data'!$1:$1048576,MATCH($A$494,'Paste Calib Data'!$A:$A,0)+(ROW()-ROW($A$494)),COLUMN())</f>
        <v>-14.960938000000001</v>
      </c>
      <c r="Q513" s="11">
        <f>INDEX('Paste Calib Data'!$1:$1048576,MATCH($A$494,'Paste Calib Data'!$A:$A,0)+(ROW()-ROW($A$494)),COLUMN())</f>
        <v>-14.960938000000001</v>
      </c>
      <c r="R513" s="21">
        <f t="shared" si="129"/>
        <v>-14.960938000000001</v>
      </c>
    </row>
    <row r="514" spans="1:18" x14ac:dyDescent="0.25">
      <c r="A514" s="7">
        <f>INDEX('Paste Calib Data'!$1:$1048576,MATCH($A$494,'Paste Calib Data'!$A:$A,0)+(ROW()-ROW($A$494)),COLUMN())</f>
        <v>3400</v>
      </c>
      <c r="B514" s="10">
        <f>INDEX('Paste Calib Data'!$1:$1048576,MATCH($A$494,'Paste Calib Data'!$A:$A,0)+(ROW()-ROW($A$494)),COLUMN())</f>
        <v>-14.960938000000001</v>
      </c>
      <c r="C514" s="10">
        <f>INDEX('Paste Calib Data'!$1:$1048576,MATCH($A$494,'Paste Calib Data'!$A:$A,0)+(ROW()-ROW($A$494)),COLUMN())</f>
        <v>-14.960938000000001</v>
      </c>
      <c r="D514" s="10">
        <f>INDEX('Paste Calib Data'!$1:$1048576,MATCH($A$494,'Paste Calib Data'!$A:$A,0)+(ROW()-ROW($A$494)),COLUMN())</f>
        <v>-14.960938000000001</v>
      </c>
      <c r="E514" s="10">
        <f>INDEX('Paste Calib Data'!$1:$1048576,MATCH($A$494,'Paste Calib Data'!$A:$A,0)+(ROW()-ROW($A$494)),COLUMN())</f>
        <v>-14.960938000000001</v>
      </c>
      <c r="F514" s="10">
        <f>INDEX('Paste Calib Data'!$1:$1048576,MATCH($A$494,'Paste Calib Data'!$A:$A,0)+(ROW()-ROW($A$494)),COLUMN())</f>
        <v>-14.960938000000001</v>
      </c>
      <c r="G514" s="10">
        <f>INDEX('Paste Calib Data'!$1:$1048576,MATCH($A$494,'Paste Calib Data'!$A:$A,0)+(ROW()-ROW($A$494)),COLUMN())</f>
        <v>-14.960938000000001</v>
      </c>
      <c r="H514" s="10">
        <f>INDEX('Paste Calib Data'!$1:$1048576,MATCH($A$494,'Paste Calib Data'!$A:$A,0)+(ROW()-ROW($A$494)),COLUMN())</f>
        <v>-14.960938000000001</v>
      </c>
      <c r="I514" s="10">
        <f>INDEX('Paste Calib Data'!$1:$1048576,MATCH($A$494,'Paste Calib Data'!$A:$A,0)+(ROW()-ROW($A$494)),COLUMN())</f>
        <v>-14.960938000000001</v>
      </c>
      <c r="J514" s="10">
        <f>INDEX('Paste Calib Data'!$1:$1048576,MATCH($A$494,'Paste Calib Data'!$A:$A,0)+(ROW()-ROW($A$494)),COLUMN())</f>
        <v>-14.960938000000001</v>
      </c>
      <c r="K514" s="10">
        <f>INDEX('Paste Calib Data'!$1:$1048576,MATCH($A$494,'Paste Calib Data'!$A:$A,0)+(ROW()-ROW($A$494)),COLUMN())</f>
        <v>-14.960938000000001</v>
      </c>
      <c r="L514" s="10">
        <f>INDEX('Paste Calib Data'!$1:$1048576,MATCH($A$494,'Paste Calib Data'!$A:$A,0)+(ROW()-ROW($A$494)),COLUMN())</f>
        <v>-14.960938000000001</v>
      </c>
      <c r="M514" s="10">
        <f>INDEX('Paste Calib Data'!$1:$1048576,MATCH($A$494,'Paste Calib Data'!$A:$A,0)+(ROW()-ROW($A$494)),COLUMN())</f>
        <v>-14.960938000000001</v>
      </c>
      <c r="N514" s="10">
        <f>INDEX('Paste Calib Data'!$1:$1048576,MATCH($A$494,'Paste Calib Data'!$A:$A,0)+(ROW()-ROW($A$494)),COLUMN())</f>
        <v>-14.960938000000001</v>
      </c>
      <c r="O514" s="10">
        <f>INDEX('Paste Calib Data'!$1:$1048576,MATCH($A$494,'Paste Calib Data'!$A:$A,0)+(ROW()-ROW($A$494)),COLUMN())</f>
        <v>-14.960938000000001</v>
      </c>
      <c r="P514" s="10">
        <f>INDEX('Paste Calib Data'!$1:$1048576,MATCH($A$494,'Paste Calib Data'!$A:$A,0)+(ROW()-ROW($A$494)),COLUMN())</f>
        <v>-14.960938000000001</v>
      </c>
      <c r="Q514" s="11">
        <f>INDEX('Paste Calib Data'!$1:$1048576,MATCH($A$494,'Paste Calib Data'!$A:$A,0)+(ROW()-ROW($A$494)),COLUMN())</f>
        <v>-14.960938000000001</v>
      </c>
      <c r="R514" s="21">
        <f t="shared" si="129"/>
        <v>-14.960938000000001</v>
      </c>
    </row>
    <row r="515" spans="1:18" x14ac:dyDescent="0.25">
      <c r="A515" s="12">
        <f>INDEX('Paste Calib Data'!$1:$1048576,MATCH($A$494,'Paste Calib Data'!$A:$A,0)+(ROW()-ROW($A$494)),COLUMN())</f>
        <v>3500</v>
      </c>
      <c r="B515" s="13">
        <f>INDEX('Paste Calib Data'!$1:$1048576,MATCH($A$494,'Paste Calib Data'!$A:$A,0)+(ROW()-ROW($A$494)),COLUMN())</f>
        <v>-14.960938000000001</v>
      </c>
      <c r="C515" s="13">
        <f>INDEX('Paste Calib Data'!$1:$1048576,MATCH($A$494,'Paste Calib Data'!$A:$A,0)+(ROW()-ROW($A$494)),COLUMN())</f>
        <v>-14.960938000000001</v>
      </c>
      <c r="D515" s="13">
        <f>INDEX('Paste Calib Data'!$1:$1048576,MATCH($A$494,'Paste Calib Data'!$A:$A,0)+(ROW()-ROW($A$494)),COLUMN())</f>
        <v>-14.960938000000001</v>
      </c>
      <c r="E515" s="13">
        <f>INDEX('Paste Calib Data'!$1:$1048576,MATCH($A$494,'Paste Calib Data'!$A:$A,0)+(ROW()-ROW($A$494)),COLUMN())</f>
        <v>-14.960938000000001</v>
      </c>
      <c r="F515" s="13">
        <f>INDEX('Paste Calib Data'!$1:$1048576,MATCH($A$494,'Paste Calib Data'!$A:$A,0)+(ROW()-ROW($A$494)),COLUMN())</f>
        <v>-14.960938000000001</v>
      </c>
      <c r="G515" s="13">
        <f>INDEX('Paste Calib Data'!$1:$1048576,MATCH($A$494,'Paste Calib Data'!$A:$A,0)+(ROW()-ROW($A$494)),COLUMN())</f>
        <v>-14.960938000000001</v>
      </c>
      <c r="H515" s="13">
        <f>INDEX('Paste Calib Data'!$1:$1048576,MATCH($A$494,'Paste Calib Data'!$A:$A,0)+(ROW()-ROW($A$494)),COLUMN())</f>
        <v>-14.960938000000001</v>
      </c>
      <c r="I515" s="13">
        <f>INDEX('Paste Calib Data'!$1:$1048576,MATCH($A$494,'Paste Calib Data'!$A:$A,0)+(ROW()-ROW($A$494)),COLUMN())</f>
        <v>-14.960938000000001</v>
      </c>
      <c r="J515" s="13">
        <f>INDEX('Paste Calib Data'!$1:$1048576,MATCH($A$494,'Paste Calib Data'!$A:$A,0)+(ROW()-ROW($A$494)),COLUMN())</f>
        <v>-14.960938000000001</v>
      </c>
      <c r="K515" s="13">
        <f>INDEX('Paste Calib Data'!$1:$1048576,MATCH($A$494,'Paste Calib Data'!$A:$A,0)+(ROW()-ROW($A$494)),COLUMN())</f>
        <v>-14.960938000000001</v>
      </c>
      <c r="L515" s="13">
        <f>INDEX('Paste Calib Data'!$1:$1048576,MATCH($A$494,'Paste Calib Data'!$A:$A,0)+(ROW()-ROW($A$494)),COLUMN())</f>
        <v>-14.960938000000001</v>
      </c>
      <c r="M515" s="13">
        <f>INDEX('Paste Calib Data'!$1:$1048576,MATCH($A$494,'Paste Calib Data'!$A:$A,0)+(ROW()-ROW($A$494)),COLUMN())</f>
        <v>-14.960938000000001</v>
      </c>
      <c r="N515" s="13">
        <f>INDEX('Paste Calib Data'!$1:$1048576,MATCH($A$494,'Paste Calib Data'!$A:$A,0)+(ROW()-ROW($A$494)),COLUMN())</f>
        <v>-14.960938000000001</v>
      </c>
      <c r="O515" s="13">
        <f>INDEX('Paste Calib Data'!$1:$1048576,MATCH($A$494,'Paste Calib Data'!$A:$A,0)+(ROW()-ROW($A$494)),COLUMN())</f>
        <v>-14.960938000000001</v>
      </c>
      <c r="P515" s="13">
        <f>INDEX('Paste Calib Data'!$1:$1048576,MATCH($A$494,'Paste Calib Data'!$A:$A,0)+(ROW()-ROW($A$494)),COLUMN())</f>
        <v>-14.960938000000001</v>
      </c>
      <c r="Q515" s="14">
        <f>INDEX('Paste Calib Data'!$1:$1048576,MATCH($A$494,'Paste Calib Data'!$A:$A,0)+(ROW()-ROW($A$494)),COLUMN())</f>
        <v>-14.960938000000001</v>
      </c>
      <c r="R515" s="21">
        <f t="shared" si="129"/>
        <v>-14.960938000000001</v>
      </c>
    </row>
    <row r="516" spans="1:18" x14ac:dyDescent="0.25">
      <c r="A516" s="20">
        <f>A515+1</f>
        <v>3501</v>
      </c>
      <c r="B516" s="21">
        <f>B515</f>
        <v>-14.960938000000001</v>
      </c>
      <c r="C516" s="21">
        <f t="shared" ref="C516:R516" si="130">C515</f>
        <v>-14.960938000000001</v>
      </c>
      <c r="D516" s="21">
        <f t="shared" si="130"/>
        <v>-14.960938000000001</v>
      </c>
      <c r="E516" s="21">
        <f t="shared" si="130"/>
        <v>-14.960938000000001</v>
      </c>
      <c r="F516" s="21">
        <f t="shared" si="130"/>
        <v>-14.960938000000001</v>
      </c>
      <c r="G516" s="21">
        <f t="shared" si="130"/>
        <v>-14.960938000000001</v>
      </c>
      <c r="H516" s="21">
        <f t="shared" si="130"/>
        <v>-14.960938000000001</v>
      </c>
      <c r="I516" s="21">
        <f t="shared" si="130"/>
        <v>-14.960938000000001</v>
      </c>
      <c r="J516" s="21">
        <f t="shared" si="130"/>
        <v>-14.960938000000001</v>
      </c>
      <c r="K516" s="21">
        <f t="shared" si="130"/>
        <v>-14.960938000000001</v>
      </c>
      <c r="L516" s="21">
        <f t="shared" si="130"/>
        <v>-14.960938000000001</v>
      </c>
      <c r="M516" s="21">
        <f t="shared" si="130"/>
        <v>-14.960938000000001</v>
      </c>
      <c r="N516" s="21">
        <f t="shared" si="130"/>
        <v>-14.960938000000001</v>
      </c>
      <c r="O516" s="21">
        <f t="shared" si="130"/>
        <v>-14.960938000000001</v>
      </c>
      <c r="P516" s="21">
        <f t="shared" si="130"/>
        <v>-14.960938000000001</v>
      </c>
      <c r="Q516" s="21">
        <f t="shared" si="130"/>
        <v>-14.960938000000001</v>
      </c>
      <c r="R516" s="21">
        <f t="shared" si="130"/>
        <v>-14.960938000000001</v>
      </c>
    </row>
    <row r="518" spans="1:18" x14ac:dyDescent="0.25">
      <c r="A518" s="6" t="s">
        <v>296</v>
      </c>
      <c r="B518" s="71" t="str">
        <f>INDEX('Paste Calib Data'!$1:$1048576,MATCH($A$518,'Paste Calib Data'!$A:$A,0)+(ROW()-ROW($A$518)),COLUMN())</f>
        <v>Timing, Maximum</v>
      </c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2"/>
    </row>
    <row r="519" spans="1:18" x14ac:dyDescent="0.25">
      <c r="A519" s="7"/>
      <c r="B519" s="8" t="str">
        <f>INDEX('Paste Calib Data'!$1:$1048576,MATCH($A$518,'Paste Calib Data'!$A:$A,0)+(ROW()-ROW($A$518)),COLUMN())</f>
        <v>mm3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9"/>
    </row>
    <row r="520" spans="1:18" x14ac:dyDescent="0.25">
      <c r="A520" s="7" t="str">
        <f>INDEX('Paste Calib Data'!$1:$1048576,MATCH($A$518,'Paste Calib Data'!$A:$A,0)+(ROW()-ROW($A$518)),COLUMN())</f>
        <v>RPM</v>
      </c>
      <c r="B520" s="8">
        <f>INDEX('Paste Calib Data'!$1:$1048576,MATCH($A$518,'Paste Calib Data'!$A:$A,0)+(ROW()-ROW($A$518)),COLUMN())</f>
        <v>0</v>
      </c>
      <c r="C520" s="8">
        <f>INDEX('Paste Calib Data'!$1:$1048576,MATCH($A$518,'Paste Calib Data'!$A:$A,0)+(ROW()-ROW($A$518)),COLUMN())</f>
        <v>10</v>
      </c>
      <c r="D520" s="8">
        <f>INDEX('Paste Calib Data'!$1:$1048576,MATCH($A$518,'Paste Calib Data'!$A:$A,0)+(ROW()-ROW($A$518)),COLUMN())</f>
        <v>20</v>
      </c>
      <c r="E520" s="8">
        <f>INDEX('Paste Calib Data'!$1:$1048576,MATCH($A$518,'Paste Calib Data'!$A:$A,0)+(ROW()-ROW($A$518)),COLUMN())</f>
        <v>30</v>
      </c>
      <c r="F520" s="8">
        <f>INDEX('Paste Calib Data'!$1:$1048576,MATCH($A$518,'Paste Calib Data'!$A:$A,0)+(ROW()-ROW($A$518)),COLUMN())</f>
        <v>40</v>
      </c>
      <c r="G520" s="8">
        <f>INDEX('Paste Calib Data'!$1:$1048576,MATCH($A$518,'Paste Calib Data'!$A:$A,0)+(ROW()-ROW($A$518)),COLUMN())</f>
        <v>50</v>
      </c>
      <c r="H520" s="8">
        <f>INDEX('Paste Calib Data'!$1:$1048576,MATCH($A$518,'Paste Calib Data'!$A:$A,0)+(ROW()-ROW($A$518)),COLUMN())</f>
        <v>60</v>
      </c>
      <c r="I520" s="8">
        <f>INDEX('Paste Calib Data'!$1:$1048576,MATCH($A$518,'Paste Calib Data'!$A:$A,0)+(ROW()-ROW($A$518)),COLUMN())</f>
        <v>70</v>
      </c>
      <c r="J520" s="8">
        <f>INDEX('Paste Calib Data'!$1:$1048576,MATCH($A$518,'Paste Calib Data'!$A:$A,0)+(ROW()-ROW($A$518)),COLUMN())</f>
        <v>80</v>
      </c>
      <c r="K520" s="8">
        <f>INDEX('Paste Calib Data'!$1:$1048576,MATCH($A$518,'Paste Calib Data'!$A:$A,0)+(ROW()-ROW($A$518)),COLUMN())</f>
        <v>90</v>
      </c>
      <c r="L520" s="8">
        <f>INDEX('Paste Calib Data'!$1:$1048576,MATCH($A$518,'Paste Calib Data'!$A:$A,0)+(ROW()-ROW($A$518)),COLUMN())</f>
        <v>100</v>
      </c>
      <c r="M520" s="8">
        <f>INDEX('Paste Calib Data'!$1:$1048576,MATCH($A$518,'Paste Calib Data'!$A:$A,0)+(ROW()-ROW($A$518)),COLUMN())</f>
        <v>110</v>
      </c>
      <c r="N520" s="8">
        <f>INDEX('Paste Calib Data'!$1:$1048576,MATCH($A$518,'Paste Calib Data'!$A:$A,0)+(ROW()-ROW($A$518)),COLUMN())</f>
        <v>120</v>
      </c>
      <c r="O520" s="8">
        <f>INDEX('Paste Calib Data'!$1:$1048576,MATCH($A$518,'Paste Calib Data'!$A:$A,0)+(ROW()-ROW($A$518)),COLUMN())</f>
        <v>130</v>
      </c>
      <c r="P520" s="8">
        <f>INDEX('Paste Calib Data'!$1:$1048576,MATCH($A$518,'Paste Calib Data'!$A:$A,0)+(ROW()-ROW($A$518)),COLUMN())</f>
        <v>140</v>
      </c>
      <c r="Q520" s="9">
        <f>INDEX('Paste Calib Data'!$1:$1048576,MATCH($A$518,'Paste Calib Data'!$A:$A,0)+(ROW()-ROW($A$518)),COLUMN())</f>
        <v>150</v>
      </c>
      <c r="R520" s="20">
        <f>Q520+1</f>
        <v>151</v>
      </c>
    </row>
    <row r="521" spans="1:18" x14ac:dyDescent="0.25">
      <c r="A521" s="7">
        <f>INDEX('Paste Calib Data'!$1:$1048576,MATCH($A$518,'Paste Calib Data'!$A:$A,0)+(ROW()-ROW($A$518)),COLUMN())</f>
        <v>500</v>
      </c>
      <c r="B521" s="10">
        <f>INDEX('Paste Calib Data'!$1:$1048576,MATCH($A$518,'Paste Calib Data'!$A:$A,0)+(ROW()-ROW($A$518)),COLUMN())</f>
        <v>25</v>
      </c>
      <c r="C521" s="10">
        <f>INDEX('Paste Calib Data'!$1:$1048576,MATCH($A$518,'Paste Calib Data'!$A:$A,0)+(ROW()-ROW($A$518)),COLUMN())</f>
        <v>25</v>
      </c>
      <c r="D521" s="10">
        <f>INDEX('Paste Calib Data'!$1:$1048576,MATCH($A$518,'Paste Calib Data'!$A:$A,0)+(ROW()-ROW($A$518)),COLUMN())</f>
        <v>25</v>
      </c>
      <c r="E521" s="10">
        <f>INDEX('Paste Calib Data'!$1:$1048576,MATCH($A$518,'Paste Calib Data'!$A:$A,0)+(ROW()-ROW($A$518)),COLUMN())</f>
        <v>25</v>
      </c>
      <c r="F521" s="10">
        <f>INDEX('Paste Calib Data'!$1:$1048576,MATCH($A$518,'Paste Calib Data'!$A:$A,0)+(ROW()-ROW($A$518)),COLUMN())</f>
        <v>25</v>
      </c>
      <c r="G521" s="10">
        <f>INDEX('Paste Calib Data'!$1:$1048576,MATCH($A$518,'Paste Calib Data'!$A:$A,0)+(ROW()-ROW($A$518)),COLUMN())</f>
        <v>25</v>
      </c>
      <c r="H521" s="10">
        <f>INDEX('Paste Calib Data'!$1:$1048576,MATCH($A$518,'Paste Calib Data'!$A:$A,0)+(ROW()-ROW($A$518)),COLUMN())</f>
        <v>25</v>
      </c>
      <c r="I521" s="10">
        <f>INDEX('Paste Calib Data'!$1:$1048576,MATCH($A$518,'Paste Calib Data'!$A:$A,0)+(ROW()-ROW($A$518)),COLUMN())</f>
        <v>25</v>
      </c>
      <c r="J521" s="10">
        <f>INDEX('Paste Calib Data'!$1:$1048576,MATCH($A$518,'Paste Calib Data'!$A:$A,0)+(ROW()-ROW($A$518)),COLUMN())</f>
        <v>25</v>
      </c>
      <c r="K521" s="10">
        <f>INDEX('Paste Calib Data'!$1:$1048576,MATCH($A$518,'Paste Calib Data'!$A:$A,0)+(ROW()-ROW($A$518)),COLUMN())</f>
        <v>25</v>
      </c>
      <c r="L521" s="10">
        <f>INDEX('Paste Calib Data'!$1:$1048576,MATCH($A$518,'Paste Calib Data'!$A:$A,0)+(ROW()-ROW($A$518)),COLUMN())</f>
        <v>25</v>
      </c>
      <c r="M521" s="10">
        <f>INDEX('Paste Calib Data'!$1:$1048576,MATCH($A$518,'Paste Calib Data'!$A:$A,0)+(ROW()-ROW($A$518)),COLUMN())</f>
        <v>25</v>
      </c>
      <c r="N521" s="10">
        <f>INDEX('Paste Calib Data'!$1:$1048576,MATCH($A$518,'Paste Calib Data'!$A:$A,0)+(ROW()-ROW($A$518)),COLUMN())</f>
        <v>25</v>
      </c>
      <c r="O521" s="10">
        <f>INDEX('Paste Calib Data'!$1:$1048576,MATCH($A$518,'Paste Calib Data'!$A:$A,0)+(ROW()-ROW($A$518)),COLUMN())</f>
        <v>25</v>
      </c>
      <c r="P521" s="10">
        <f>INDEX('Paste Calib Data'!$1:$1048576,MATCH($A$518,'Paste Calib Data'!$A:$A,0)+(ROW()-ROW($A$518)),COLUMN())</f>
        <v>25</v>
      </c>
      <c r="Q521" s="11">
        <f>INDEX('Paste Calib Data'!$1:$1048576,MATCH($A$518,'Paste Calib Data'!$A:$A,0)+(ROW()-ROW($A$518)),COLUMN())</f>
        <v>25</v>
      </c>
      <c r="R521" s="21">
        <f>Q521</f>
        <v>25</v>
      </c>
    </row>
    <row r="522" spans="1:18" x14ac:dyDescent="0.25">
      <c r="A522" s="7">
        <f>INDEX('Paste Calib Data'!$1:$1048576,MATCH($A$518,'Paste Calib Data'!$A:$A,0)+(ROW()-ROW($A$518)),COLUMN())</f>
        <v>600</v>
      </c>
      <c r="B522" s="10">
        <f>INDEX('Paste Calib Data'!$1:$1048576,MATCH($A$518,'Paste Calib Data'!$A:$A,0)+(ROW()-ROW($A$518)),COLUMN())</f>
        <v>25</v>
      </c>
      <c r="C522" s="10">
        <f>INDEX('Paste Calib Data'!$1:$1048576,MATCH($A$518,'Paste Calib Data'!$A:$A,0)+(ROW()-ROW($A$518)),COLUMN())</f>
        <v>25</v>
      </c>
      <c r="D522" s="10">
        <f>INDEX('Paste Calib Data'!$1:$1048576,MATCH($A$518,'Paste Calib Data'!$A:$A,0)+(ROW()-ROW($A$518)),COLUMN())</f>
        <v>25</v>
      </c>
      <c r="E522" s="10">
        <f>INDEX('Paste Calib Data'!$1:$1048576,MATCH($A$518,'Paste Calib Data'!$A:$A,0)+(ROW()-ROW($A$518)),COLUMN())</f>
        <v>25</v>
      </c>
      <c r="F522" s="10">
        <f>INDEX('Paste Calib Data'!$1:$1048576,MATCH($A$518,'Paste Calib Data'!$A:$A,0)+(ROW()-ROW($A$518)),COLUMN())</f>
        <v>25</v>
      </c>
      <c r="G522" s="10">
        <f>INDEX('Paste Calib Data'!$1:$1048576,MATCH($A$518,'Paste Calib Data'!$A:$A,0)+(ROW()-ROW($A$518)),COLUMN())</f>
        <v>25</v>
      </c>
      <c r="H522" s="10">
        <f>INDEX('Paste Calib Data'!$1:$1048576,MATCH($A$518,'Paste Calib Data'!$A:$A,0)+(ROW()-ROW($A$518)),COLUMN())</f>
        <v>25</v>
      </c>
      <c r="I522" s="10">
        <f>INDEX('Paste Calib Data'!$1:$1048576,MATCH($A$518,'Paste Calib Data'!$A:$A,0)+(ROW()-ROW($A$518)),COLUMN())</f>
        <v>25</v>
      </c>
      <c r="J522" s="10">
        <f>INDEX('Paste Calib Data'!$1:$1048576,MATCH($A$518,'Paste Calib Data'!$A:$A,0)+(ROW()-ROW($A$518)),COLUMN())</f>
        <v>25</v>
      </c>
      <c r="K522" s="10">
        <f>INDEX('Paste Calib Data'!$1:$1048576,MATCH($A$518,'Paste Calib Data'!$A:$A,0)+(ROW()-ROW($A$518)),COLUMN())</f>
        <v>25</v>
      </c>
      <c r="L522" s="10">
        <f>INDEX('Paste Calib Data'!$1:$1048576,MATCH($A$518,'Paste Calib Data'!$A:$A,0)+(ROW()-ROW($A$518)),COLUMN())</f>
        <v>25</v>
      </c>
      <c r="M522" s="10">
        <f>INDEX('Paste Calib Data'!$1:$1048576,MATCH($A$518,'Paste Calib Data'!$A:$A,0)+(ROW()-ROW($A$518)),COLUMN())</f>
        <v>25</v>
      </c>
      <c r="N522" s="10">
        <f>INDEX('Paste Calib Data'!$1:$1048576,MATCH($A$518,'Paste Calib Data'!$A:$A,0)+(ROW()-ROW($A$518)),COLUMN())</f>
        <v>25</v>
      </c>
      <c r="O522" s="10">
        <f>INDEX('Paste Calib Data'!$1:$1048576,MATCH($A$518,'Paste Calib Data'!$A:$A,0)+(ROW()-ROW($A$518)),COLUMN())</f>
        <v>25</v>
      </c>
      <c r="P522" s="10">
        <f>INDEX('Paste Calib Data'!$1:$1048576,MATCH($A$518,'Paste Calib Data'!$A:$A,0)+(ROW()-ROW($A$518)),COLUMN())</f>
        <v>25</v>
      </c>
      <c r="Q522" s="11">
        <f>INDEX('Paste Calib Data'!$1:$1048576,MATCH($A$518,'Paste Calib Data'!$A:$A,0)+(ROW()-ROW($A$518)),COLUMN())</f>
        <v>25</v>
      </c>
      <c r="R522" s="21">
        <f t="shared" ref="R522:R539" si="131">Q522</f>
        <v>25</v>
      </c>
    </row>
    <row r="523" spans="1:18" x14ac:dyDescent="0.25">
      <c r="A523" s="7">
        <f>INDEX('Paste Calib Data'!$1:$1048576,MATCH($A$518,'Paste Calib Data'!$A:$A,0)+(ROW()-ROW($A$518)),COLUMN())</f>
        <v>800</v>
      </c>
      <c r="B523" s="10">
        <f>INDEX('Paste Calib Data'!$1:$1048576,MATCH($A$518,'Paste Calib Data'!$A:$A,0)+(ROW()-ROW($A$518)),COLUMN())</f>
        <v>25</v>
      </c>
      <c r="C523" s="10">
        <f>INDEX('Paste Calib Data'!$1:$1048576,MATCH($A$518,'Paste Calib Data'!$A:$A,0)+(ROW()-ROW($A$518)),COLUMN())</f>
        <v>25</v>
      </c>
      <c r="D523" s="10">
        <f>INDEX('Paste Calib Data'!$1:$1048576,MATCH($A$518,'Paste Calib Data'!$A:$A,0)+(ROW()-ROW($A$518)),COLUMN())</f>
        <v>25</v>
      </c>
      <c r="E523" s="10">
        <f>INDEX('Paste Calib Data'!$1:$1048576,MATCH($A$518,'Paste Calib Data'!$A:$A,0)+(ROW()-ROW($A$518)),COLUMN())</f>
        <v>25</v>
      </c>
      <c r="F523" s="10">
        <f>INDEX('Paste Calib Data'!$1:$1048576,MATCH($A$518,'Paste Calib Data'!$A:$A,0)+(ROW()-ROW($A$518)),COLUMN())</f>
        <v>25</v>
      </c>
      <c r="G523" s="10">
        <f>INDEX('Paste Calib Data'!$1:$1048576,MATCH($A$518,'Paste Calib Data'!$A:$A,0)+(ROW()-ROW($A$518)),COLUMN())</f>
        <v>25</v>
      </c>
      <c r="H523" s="10">
        <f>INDEX('Paste Calib Data'!$1:$1048576,MATCH($A$518,'Paste Calib Data'!$A:$A,0)+(ROW()-ROW($A$518)),COLUMN())</f>
        <v>25</v>
      </c>
      <c r="I523" s="10">
        <f>INDEX('Paste Calib Data'!$1:$1048576,MATCH($A$518,'Paste Calib Data'!$A:$A,0)+(ROW()-ROW($A$518)),COLUMN())</f>
        <v>25</v>
      </c>
      <c r="J523" s="10">
        <f>INDEX('Paste Calib Data'!$1:$1048576,MATCH($A$518,'Paste Calib Data'!$A:$A,0)+(ROW()-ROW($A$518)),COLUMN())</f>
        <v>25</v>
      </c>
      <c r="K523" s="10">
        <f>INDEX('Paste Calib Data'!$1:$1048576,MATCH($A$518,'Paste Calib Data'!$A:$A,0)+(ROW()-ROW($A$518)),COLUMN())</f>
        <v>25</v>
      </c>
      <c r="L523" s="10">
        <f>INDEX('Paste Calib Data'!$1:$1048576,MATCH($A$518,'Paste Calib Data'!$A:$A,0)+(ROW()-ROW($A$518)),COLUMN())</f>
        <v>25</v>
      </c>
      <c r="M523" s="10">
        <f>INDEX('Paste Calib Data'!$1:$1048576,MATCH($A$518,'Paste Calib Data'!$A:$A,0)+(ROW()-ROW($A$518)),COLUMN())</f>
        <v>25</v>
      </c>
      <c r="N523" s="10">
        <f>INDEX('Paste Calib Data'!$1:$1048576,MATCH($A$518,'Paste Calib Data'!$A:$A,0)+(ROW()-ROW($A$518)),COLUMN())</f>
        <v>25</v>
      </c>
      <c r="O523" s="10">
        <f>INDEX('Paste Calib Data'!$1:$1048576,MATCH($A$518,'Paste Calib Data'!$A:$A,0)+(ROW()-ROW($A$518)),COLUMN())</f>
        <v>25</v>
      </c>
      <c r="P523" s="10">
        <f>INDEX('Paste Calib Data'!$1:$1048576,MATCH($A$518,'Paste Calib Data'!$A:$A,0)+(ROW()-ROW($A$518)),COLUMN())</f>
        <v>25</v>
      </c>
      <c r="Q523" s="11">
        <f>INDEX('Paste Calib Data'!$1:$1048576,MATCH($A$518,'Paste Calib Data'!$A:$A,0)+(ROW()-ROW($A$518)),COLUMN())</f>
        <v>25</v>
      </c>
      <c r="R523" s="21">
        <f t="shared" si="131"/>
        <v>25</v>
      </c>
    </row>
    <row r="524" spans="1:18" x14ac:dyDescent="0.25">
      <c r="A524" s="7">
        <f>INDEX('Paste Calib Data'!$1:$1048576,MATCH($A$518,'Paste Calib Data'!$A:$A,0)+(ROW()-ROW($A$518)),COLUMN())</f>
        <v>1000</v>
      </c>
      <c r="B524" s="10">
        <f>INDEX('Paste Calib Data'!$1:$1048576,MATCH($A$518,'Paste Calib Data'!$A:$A,0)+(ROW()-ROW($A$518)),COLUMN())</f>
        <v>25</v>
      </c>
      <c r="C524" s="10">
        <f>INDEX('Paste Calib Data'!$1:$1048576,MATCH($A$518,'Paste Calib Data'!$A:$A,0)+(ROW()-ROW($A$518)),COLUMN())</f>
        <v>25</v>
      </c>
      <c r="D524" s="10">
        <f>INDEX('Paste Calib Data'!$1:$1048576,MATCH($A$518,'Paste Calib Data'!$A:$A,0)+(ROW()-ROW($A$518)),COLUMN())</f>
        <v>25</v>
      </c>
      <c r="E524" s="10">
        <f>INDEX('Paste Calib Data'!$1:$1048576,MATCH($A$518,'Paste Calib Data'!$A:$A,0)+(ROW()-ROW($A$518)),COLUMN())</f>
        <v>25</v>
      </c>
      <c r="F524" s="10">
        <f>INDEX('Paste Calib Data'!$1:$1048576,MATCH($A$518,'Paste Calib Data'!$A:$A,0)+(ROW()-ROW($A$518)),COLUMN())</f>
        <v>25</v>
      </c>
      <c r="G524" s="10">
        <f>INDEX('Paste Calib Data'!$1:$1048576,MATCH($A$518,'Paste Calib Data'!$A:$A,0)+(ROW()-ROW($A$518)),COLUMN())</f>
        <v>25</v>
      </c>
      <c r="H524" s="10">
        <f>INDEX('Paste Calib Data'!$1:$1048576,MATCH($A$518,'Paste Calib Data'!$A:$A,0)+(ROW()-ROW($A$518)),COLUMN())</f>
        <v>25</v>
      </c>
      <c r="I524" s="10">
        <f>INDEX('Paste Calib Data'!$1:$1048576,MATCH($A$518,'Paste Calib Data'!$A:$A,0)+(ROW()-ROW($A$518)),COLUMN())</f>
        <v>25</v>
      </c>
      <c r="J524" s="10">
        <f>INDEX('Paste Calib Data'!$1:$1048576,MATCH($A$518,'Paste Calib Data'!$A:$A,0)+(ROW()-ROW($A$518)),COLUMN())</f>
        <v>25</v>
      </c>
      <c r="K524" s="10">
        <f>INDEX('Paste Calib Data'!$1:$1048576,MATCH($A$518,'Paste Calib Data'!$A:$A,0)+(ROW()-ROW($A$518)),COLUMN())</f>
        <v>25</v>
      </c>
      <c r="L524" s="10">
        <f>INDEX('Paste Calib Data'!$1:$1048576,MATCH($A$518,'Paste Calib Data'!$A:$A,0)+(ROW()-ROW($A$518)),COLUMN())</f>
        <v>25</v>
      </c>
      <c r="M524" s="10">
        <f>INDEX('Paste Calib Data'!$1:$1048576,MATCH($A$518,'Paste Calib Data'!$A:$A,0)+(ROW()-ROW($A$518)),COLUMN())</f>
        <v>25</v>
      </c>
      <c r="N524" s="10">
        <f>INDEX('Paste Calib Data'!$1:$1048576,MATCH($A$518,'Paste Calib Data'!$A:$A,0)+(ROW()-ROW($A$518)),COLUMN())</f>
        <v>25</v>
      </c>
      <c r="O524" s="10">
        <f>INDEX('Paste Calib Data'!$1:$1048576,MATCH($A$518,'Paste Calib Data'!$A:$A,0)+(ROW()-ROW($A$518)),COLUMN())</f>
        <v>25</v>
      </c>
      <c r="P524" s="10">
        <f>INDEX('Paste Calib Data'!$1:$1048576,MATCH($A$518,'Paste Calib Data'!$A:$A,0)+(ROW()-ROW($A$518)),COLUMN())</f>
        <v>25</v>
      </c>
      <c r="Q524" s="11">
        <f>INDEX('Paste Calib Data'!$1:$1048576,MATCH($A$518,'Paste Calib Data'!$A:$A,0)+(ROW()-ROW($A$518)),COLUMN())</f>
        <v>25</v>
      </c>
      <c r="R524" s="21">
        <f t="shared" si="131"/>
        <v>25</v>
      </c>
    </row>
    <row r="525" spans="1:18" x14ac:dyDescent="0.25">
      <c r="A525" s="7">
        <f>INDEX('Paste Calib Data'!$1:$1048576,MATCH($A$518,'Paste Calib Data'!$A:$A,0)+(ROW()-ROW($A$518)),COLUMN())</f>
        <v>1200</v>
      </c>
      <c r="B525" s="10">
        <f>INDEX('Paste Calib Data'!$1:$1048576,MATCH($A$518,'Paste Calib Data'!$A:$A,0)+(ROW()-ROW($A$518)),COLUMN())</f>
        <v>25</v>
      </c>
      <c r="C525" s="10">
        <f>INDEX('Paste Calib Data'!$1:$1048576,MATCH($A$518,'Paste Calib Data'!$A:$A,0)+(ROW()-ROW($A$518)),COLUMN())</f>
        <v>25</v>
      </c>
      <c r="D525" s="10">
        <f>INDEX('Paste Calib Data'!$1:$1048576,MATCH($A$518,'Paste Calib Data'!$A:$A,0)+(ROW()-ROW($A$518)),COLUMN())</f>
        <v>25</v>
      </c>
      <c r="E525" s="10">
        <f>INDEX('Paste Calib Data'!$1:$1048576,MATCH($A$518,'Paste Calib Data'!$A:$A,0)+(ROW()-ROW($A$518)),COLUMN())</f>
        <v>25</v>
      </c>
      <c r="F525" s="10">
        <f>INDEX('Paste Calib Data'!$1:$1048576,MATCH($A$518,'Paste Calib Data'!$A:$A,0)+(ROW()-ROW($A$518)),COLUMN())</f>
        <v>25</v>
      </c>
      <c r="G525" s="10">
        <f>INDEX('Paste Calib Data'!$1:$1048576,MATCH($A$518,'Paste Calib Data'!$A:$A,0)+(ROW()-ROW($A$518)),COLUMN())</f>
        <v>25</v>
      </c>
      <c r="H525" s="10">
        <f>INDEX('Paste Calib Data'!$1:$1048576,MATCH($A$518,'Paste Calib Data'!$A:$A,0)+(ROW()-ROW($A$518)),COLUMN())</f>
        <v>25</v>
      </c>
      <c r="I525" s="10">
        <f>INDEX('Paste Calib Data'!$1:$1048576,MATCH($A$518,'Paste Calib Data'!$A:$A,0)+(ROW()-ROW($A$518)),COLUMN())</f>
        <v>25</v>
      </c>
      <c r="J525" s="10">
        <f>INDEX('Paste Calib Data'!$1:$1048576,MATCH($A$518,'Paste Calib Data'!$A:$A,0)+(ROW()-ROW($A$518)),COLUMN())</f>
        <v>25</v>
      </c>
      <c r="K525" s="10">
        <f>INDEX('Paste Calib Data'!$1:$1048576,MATCH($A$518,'Paste Calib Data'!$A:$A,0)+(ROW()-ROW($A$518)),COLUMN())</f>
        <v>25</v>
      </c>
      <c r="L525" s="10">
        <f>INDEX('Paste Calib Data'!$1:$1048576,MATCH($A$518,'Paste Calib Data'!$A:$A,0)+(ROW()-ROW($A$518)),COLUMN())</f>
        <v>25</v>
      </c>
      <c r="M525" s="10">
        <f>INDEX('Paste Calib Data'!$1:$1048576,MATCH($A$518,'Paste Calib Data'!$A:$A,0)+(ROW()-ROW($A$518)),COLUMN())</f>
        <v>25</v>
      </c>
      <c r="N525" s="10">
        <f>INDEX('Paste Calib Data'!$1:$1048576,MATCH($A$518,'Paste Calib Data'!$A:$A,0)+(ROW()-ROW($A$518)),COLUMN())</f>
        <v>25</v>
      </c>
      <c r="O525" s="10">
        <f>INDEX('Paste Calib Data'!$1:$1048576,MATCH($A$518,'Paste Calib Data'!$A:$A,0)+(ROW()-ROW($A$518)),COLUMN())</f>
        <v>25</v>
      </c>
      <c r="P525" s="10">
        <f>INDEX('Paste Calib Data'!$1:$1048576,MATCH($A$518,'Paste Calib Data'!$A:$A,0)+(ROW()-ROW($A$518)),COLUMN())</f>
        <v>25</v>
      </c>
      <c r="Q525" s="11">
        <f>INDEX('Paste Calib Data'!$1:$1048576,MATCH($A$518,'Paste Calib Data'!$A:$A,0)+(ROW()-ROW($A$518)),COLUMN())</f>
        <v>25</v>
      </c>
      <c r="R525" s="21">
        <f t="shared" si="131"/>
        <v>25</v>
      </c>
    </row>
    <row r="526" spans="1:18" x14ac:dyDescent="0.25">
      <c r="A526" s="7">
        <f>INDEX('Paste Calib Data'!$1:$1048576,MATCH($A$518,'Paste Calib Data'!$A:$A,0)+(ROW()-ROW($A$518)),COLUMN())</f>
        <v>1400</v>
      </c>
      <c r="B526" s="10">
        <f>INDEX('Paste Calib Data'!$1:$1048576,MATCH($A$518,'Paste Calib Data'!$A:$A,0)+(ROW()-ROW($A$518)),COLUMN())</f>
        <v>25</v>
      </c>
      <c r="C526" s="10">
        <f>INDEX('Paste Calib Data'!$1:$1048576,MATCH($A$518,'Paste Calib Data'!$A:$A,0)+(ROW()-ROW($A$518)),COLUMN())</f>
        <v>25</v>
      </c>
      <c r="D526" s="10">
        <f>INDEX('Paste Calib Data'!$1:$1048576,MATCH($A$518,'Paste Calib Data'!$A:$A,0)+(ROW()-ROW($A$518)),COLUMN())</f>
        <v>25</v>
      </c>
      <c r="E526" s="10">
        <f>INDEX('Paste Calib Data'!$1:$1048576,MATCH($A$518,'Paste Calib Data'!$A:$A,0)+(ROW()-ROW($A$518)),COLUMN())</f>
        <v>25</v>
      </c>
      <c r="F526" s="10">
        <f>INDEX('Paste Calib Data'!$1:$1048576,MATCH($A$518,'Paste Calib Data'!$A:$A,0)+(ROW()-ROW($A$518)),COLUMN())</f>
        <v>25</v>
      </c>
      <c r="G526" s="10">
        <f>INDEX('Paste Calib Data'!$1:$1048576,MATCH($A$518,'Paste Calib Data'!$A:$A,0)+(ROW()-ROW($A$518)),COLUMN())</f>
        <v>25</v>
      </c>
      <c r="H526" s="10">
        <f>INDEX('Paste Calib Data'!$1:$1048576,MATCH($A$518,'Paste Calib Data'!$A:$A,0)+(ROW()-ROW($A$518)),COLUMN())</f>
        <v>25</v>
      </c>
      <c r="I526" s="10">
        <f>INDEX('Paste Calib Data'!$1:$1048576,MATCH($A$518,'Paste Calib Data'!$A:$A,0)+(ROW()-ROW($A$518)),COLUMN())</f>
        <v>25</v>
      </c>
      <c r="J526" s="10">
        <f>INDEX('Paste Calib Data'!$1:$1048576,MATCH($A$518,'Paste Calib Data'!$A:$A,0)+(ROW()-ROW($A$518)),COLUMN())</f>
        <v>25</v>
      </c>
      <c r="K526" s="10">
        <f>INDEX('Paste Calib Data'!$1:$1048576,MATCH($A$518,'Paste Calib Data'!$A:$A,0)+(ROW()-ROW($A$518)),COLUMN())</f>
        <v>25</v>
      </c>
      <c r="L526" s="10">
        <f>INDEX('Paste Calib Data'!$1:$1048576,MATCH($A$518,'Paste Calib Data'!$A:$A,0)+(ROW()-ROW($A$518)),COLUMN())</f>
        <v>25</v>
      </c>
      <c r="M526" s="10">
        <f>INDEX('Paste Calib Data'!$1:$1048576,MATCH($A$518,'Paste Calib Data'!$A:$A,0)+(ROW()-ROW($A$518)),COLUMN())</f>
        <v>25</v>
      </c>
      <c r="N526" s="10">
        <f>INDEX('Paste Calib Data'!$1:$1048576,MATCH($A$518,'Paste Calib Data'!$A:$A,0)+(ROW()-ROW($A$518)),COLUMN())</f>
        <v>25</v>
      </c>
      <c r="O526" s="10">
        <f>INDEX('Paste Calib Data'!$1:$1048576,MATCH($A$518,'Paste Calib Data'!$A:$A,0)+(ROW()-ROW($A$518)),COLUMN())</f>
        <v>25</v>
      </c>
      <c r="P526" s="10">
        <f>INDEX('Paste Calib Data'!$1:$1048576,MATCH($A$518,'Paste Calib Data'!$A:$A,0)+(ROW()-ROW($A$518)),COLUMN())</f>
        <v>25</v>
      </c>
      <c r="Q526" s="11">
        <f>INDEX('Paste Calib Data'!$1:$1048576,MATCH($A$518,'Paste Calib Data'!$A:$A,0)+(ROW()-ROW($A$518)),COLUMN())</f>
        <v>25</v>
      </c>
      <c r="R526" s="21">
        <f t="shared" si="131"/>
        <v>25</v>
      </c>
    </row>
    <row r="527" spans="1:18" x14ac:dyDescent="0.25">
      <c r="A527" s="7">
        <f>INDEX('Paste Calib Data'!$1:$1048576,MATCH($A$518,'Paste Calib Data'!$A:$A,0)+(ROW()-ROW($A$518)),COLUMN())</f>
        <v>1600</v>
      </c>
      <c r="B527" s="10">
        <f>INDEX('Paste Calib Data'!$1:$1048576,MATCH($A$518,'Paste Calib Data'!$A:$A,0)+(ROW()-ROW($A$518)),COLUMN())</f>
        <v>25</v>
      </c>
      <c r="C527" s="10">
        <f>INDEX('Paste Calib Data'!$1:$1048576,MATCH($A$518,'Paste Calib Data'!$A:$A,0)+(ROW()-ROW($A$518)),COLUMN())</f>
        <v>25</v>
      </c>
      <c r="D527" s="10">
        <f>INDEX('Paste Calib Data'!$1:$1048576,MATCH($A$518,'Paste Calib Data'!$A:$A,0)+(ROW()-ROW($A$518)),COLUMN())</f>
        <v>25</v>
      </c>
      <c r="E527" s="10">
        <f>INDEX('Paste Calib Data'!$1:$1048576,MATCH($A$518,'Paste Calib Data'!$A:$A,0)+(ROW()-ROW($A$518)),COLUMN())</f>
        <v>25</v>
      </c>
      <c r="F527" s="10">
        <f>INDEX('Paste Calib Data'!$1:$1048576,MATCH($A$518,'Paste Calib Data'!$A:$A,0)+(ROW()-ROW($A$518)),COLUMN())</f>
        <v>25</v>
      </c>
      <c r="G527" s="10">
        <f>INDEX('Paste Calib Data'!$1:$1048576,MATCH($A$518,'Paste Calib Data'!$A:$A,0)+(ROW()-ROW($A$518)),COLUMN())</f>
        <v>25</v>
      </c>
      <c r="H527" s="10">
        <f>INDEX('Paste Calib Data'!$1:$1048576,MATCH($A$518,'Paste Calib Data'!$A:$A,0)+(ROW()-ROW($A$518)),COLUMN())</f>
        <v>25</v>
      </c>
      <c r="I527" s="10">
        <f>INDEX('Paste Calib Data'!$1:$1048576,MATCH($A$518,'Paste Calib Data'!$A:$A,0)+(ROW()-ROW($A$518)),COLUMN())</f>
        <v>25</v>
      </c>
      <c r="J527" s="10">
        <f>INDEX('Paste Calib Data'!$1:$1048576,MATCH($A$518,'Paste Calib Data'!$A:$A,0)+(ROW()-ROW($A$518)),COLUMN())</f>
        <v>25</v>
      </c>
      <c r="K527" s="10">
        <f>INDEX('Paste Calib Data'!$1:$1048576,MATCH($A$518,'Paste Calib Data'!$A:$A,0)+(ROW()-ROW($A$518)),COLUMN())</f>
        <v>25</v>
      </c>
      <c r="L527" s="10">
        <f>INDEX('Paste Calib Data'!$1:$1048576,MATCH($A$518,'Paste Calib Data'!$A:$A,0)+(ROW()-ROW($A$518)),COLUMN())</f>
        <v>25</v>
      </c>
      <c r="M527" s="10">
        <f>INDEX('Paste Calib Data'!$1:$1048576,MATCH($A$518,'Paste Calib Data'!$A:$A,0)+(ROW()-ROW($A$518)),COLUMN())</f>
        <v>25</v>
      </c>
      <c r="N527" s="10">
        <f>INDEX('Paste Calib Data'!$1:$1048576,MATCH($A$518,'Paste Calib Data'!$A:$A,0)+(ROW()-ROW($A$518)),COLUMN())</f>
        <v>25</v>
      </c>
      <c r="O527" s="10">
        <f>INDEX('Paste Calib Data'!$1:$1048576,MATCH($A$518,'Paste Calib Data'!$A:$A,0)+(ROW()-ROW($A$518)),COLUMN())</f>
        <v>25</v>
      </c>
      <c r="P527" s="10">
        <f>INDEX('Paste Calib Data'!$1:$1048576,MATCH($A$518,'Paste Calib Data'!$A:$A,0)+(ROW()-ROW($A$518)),COLUMN())</f>
        <v>25</v>
      </c>
      <c r="Q527" s="11">
        <f>INDEX('Paste Calib Data'!$1:$1048576,MATCH($A$518,'Paste Calib Data'!$A:$A,0)+(ROW()-ROW($A$518)),COLUMN())</f>
        <v>25</v>
      </c>
      <c r="R527" s="21">
        <f t="shared" si="131"/>
        <v>25</v>
      </c>
    </row>
    <row r="528" spans="1:18" x14ac:dyDescent="0.25">
      <c r="A528" s="7">
        <f>INDEX('Paste Calib Data'!$1:$1048576,MATCH($A$518,'Paste Calib Data'!$A:$A,0)+(ROW()-ROW($A$518)),COLUMN())</f>
        <v>1800</v>
      </c>
      <c r="B528" s="10">
        <f>INDEX('Paste Calib Data'!$1:$1048576,MATCH($A$518,'Paste Calib Data'!$A:$A,0)+(ROW()-ROW($A$518)),COLUMN())</f>
        <v>25</v>
      </c>
      <c r="C528" s="10">
        <f>INDEX('Paste Calib Data'!$1:$1048576,MATCH($A$518,'Paste Calib Data'!$A:$A,0)+(ROW()-ROW($A$518)),COLUMN())</f>
        <v>25</v>
      </c>
      <c r="D528" s="10">
        <f>INDEX('Paste Calib Data'!$1:$1048576,MATCH($A$518,'Paste Calib Data'!$A:$A,0)+(ROW()-ROW($A$518)),COLUMN())</f>
        <v>25</v>
      </c>
      <c r="E528" s="10">
        <f>INDEX('Paste Calib Data'!$1:$1048576,MATCH($A$518,'Paste Calib Data'!$A:$A,0)+(ROW()-ROW($A$518)),COLUMN())</f>
        <v>25</v>
      </c>
      <c r="F528" s="10">
        <f>INDEX('Paste Calib Data'!$1:$1048576,MATCH($A$518,'Paste Calib Data'!$A:$A,0)+(ROW()-ROW($A$518)),COLUMN())</f>
        <v>25</v>
      </c>
      <c r="G528" s="10">
        <f>INDEX('Paste Calib Data'!$1:$1048576,MATCH($A$518,'Paste Calib Data'!$A:$A,0)+(ROW()-ROW($A$518)),COLUMN())</f>
        <v>25</v>
      </c>
      <c r="H528" s="10">
        <f>INDEX('Paste Calib Data'!$1:$1048576,MATCH($A$518,'Paste Calib Data'!$A:$A,0)+(ROW()-ROW($A$518)),COLUMN())</f>
        <v>25</v>
      </c>
      <c r="I528" s="10">
        <f>INDEX('Paste Calib Data'!$1:$1048576,MATCH($A$518,'Paste Calib Data'!$A:$A,0)+(ROW()-ROW($A$518)),COLUMN())</f>
        <v>25</v>
      </c>
      <c r="J528" s="10">
        <f>INDEX('Paste Calib Data'!$1:$1048576,MATCH($A$518,'Paste Calib Data'!$A:$A,0)+(ROW()-ROW($A$518)),COLUMN())</f>
        <v>25</v>
      </c>
      <c r="K528" s="10">
        <f>INDEX('Paste Calib Data'!$1:$1048576,MATCH($A$518,'Paste Calib Data'!$A:$A,0)+(ROW()-ROW($A$518)),COLUMN())</f>
        <v>25</v>
      </c>
      <c r="L528" s="10">
        <f>INDEX('Paste Calib Data'!$1:$1048576,MATCH($A$518,'Paste Calib Data'!$A:$A,0)+(ROW()-ROW($A$518)),COLUMN())</f>
        <v>25</v>
      </c>
      <c r="M528" s="10">
        <f>INDEX('Paste Calib Data'!$1:$1048576,MATCH($A$518,'Paste Calib Data'!$A:$A,0)+(ROW()-ROW($A$518)),COLUMN())</f>
        <v>25</v>
      </c>
      <c r="N528" s="10">
        <f>INDEX('Paste Calib Data'!$1:$1048576,MATCH($A$518,'Paste Calib Data'!$A:$A,0)+(ROW()-ROW($A$518)),COLUMN())</f>
        <v>25</v>
      </c>
      <c r="O528" s="10">
        <f>INDEX('Paste Calib Data'!$1:$1048576,MATCH($A$518,'Paste Calib Data'!$A:$A,0)+(ROW()-ROW($A$518)),COLUMN())</f>
        <v>25</v>
      </c>
      <c r="P528" s="10">
        <f>INDEX('Paste Calib Data'!$1:$1048576,MATCH($A$518,'Paste Calib Data'!$A:$A,0)+(ROW()-ROW($A$518)),COLUMN())</f>
        <v>25</v>
      </c>
      <c r="Q528" s="11">
        <f>INDEX('Paste Calib Data'!$1:$1048576,MATCH($A$518,'Paste Calib Data'!$A:$A,0)+(ROW()-ROW($A$518)),COLUMN())</f>
        <v>25</v>
      </c>
      <c r="R528" s="21">
        <f t="shared" si="131"/>
        <v>25</v>
      </c>
    </row>
    <row r="529" spans="1:18" x14ac:dyDescent="0.25">
      <c r="A529" s="7">
        <f>INDEX('Paste Calib Data'!$1:$1048576,MATCH($A$518,'Paste Calib Data'!$A:$A,0)+(ROW()-ROW($A$518)),COLUMN())</f>
        <v>2000</v>
      </c>
      <c r="B529" s="10">
        <f>INDEX('Paste Calib Data'!$1:$1048576,MATCH($A$518,'Paste Calib Data'!$A:$A,0)+(ROW()-ROW($A$518)),COLUMN())</f>
        <v>25</v>
      </c>
      <c r="C529" s="10">
        <f>INDEX('Paste Calib Data'!$1:$1048576,MATCH($A$518,'Paste Calib Data'!$A:$A,0)+(ROW()-ROW($A$518)),COLUMN())</f>
        <v>25</v>
      </c>
      <c r="D529" s="10">
        <f>INDEX('Paste Calib Data'!$1:$1048576,MATCH($A$518,'Paste Calib Data'!$A:$A,0)+(ROW()-ROW($A$518)),COLUMN())</f>
        <v>25</v>
      </c>
      <c r="E529" s="10">
        <f>INDEX('Paste Calib Data'!$1:$1048576,MATCH($A$518,'Paste Calib Data'!$A:$A,0)+(ROW()-ROW($A$518)),COLUMN())</f>
        <v>25</v>
      </c>
      <c r="F529" s="10">
        <f>INDEX('Paste Calib Data'!$1:$1048576,MATCH($A$518,'Paste Calib Data'!$A:$A,0)+(ROW()-ROW($A$518)),COLUMN())</f>
        <v>25</v>
      </c>
      <c r="G529" s="10">
        <f>INDEX('Paste Calib Data'!$1:$1048576,MATCH($A$518,'Paste Calib Data'!$A:$A,0)+(ROW()-ROW($A$518)),COLUMN())</f>
        <v>25</v>
      </c>
      <c r="H529" s="10">
        <f>INDEX('Paste Calib Data'!$1:$1048576,MATCH($A$518,'Paste Calib Data'!$A:$A,0)+(ROW()-ROW($A$518)),COLUMN())</f>
        <v>25</v>
      </c>
      <c r="I529" s="10">
        <f>INDEX('Paste Calib Data'!$1:$1048576,MATCH($A$518,'Paste Calib Data'!$A:$A,0)+(ROW()-ROW($A$518)),COLUMN())</f>
        <v>25</v>
      </c>
      <c r="J529" s="10">
        <f>INDEX('Paste Calib Data'!$1:$1048576,MATCH($A$518,'Paste Calib Data'!$A:$A,0)+(ROW()-ROW($A$518)),COLUMN())</f>
        <v>25</v>
      </c>
      <c r="K529" s="10">
        <f>INDEX('Paste Calib Data'!$1:$1048576,MATCH($A$518,'Paste Calib Data'!$A:$A,0)+(ROW()-ROW($A$518)),COLUMN())</f>
        <v>25</v>
      </c>
      <c r="L529" s="10">
        <f>INDEX('Paste Calib Data'!$1:$1048576,MATCH($A$518,'Paste Calib Data'!$A:$A,0)+(ROW()-ROW($A$518)),COLUMN())</f>
        <v>25</v>
      </c>
      <c r="M529" s="10">
        <f>INDEX('Paste Calib Data'!$1:$1048576,MATCH($A$518,'Paste Calib Data'!$A:$A,0)+(ROW()-ROW($A$518)),COLUMN())</f>
        <v>25</v>
      </c>
      <c r="N529" s="10">
        <f>INDEX('Paste Calib Data'!$1:$1048576,MATCH($A$518,'Paste Calib Data'!$A:$A,0)+(ROW()-ROW($A$518)),COLUMN())</f>
        <v>25</v>
      </c>
      <c r="O529" s="10">
        <f>INDEX('Paste Calib Data'!$1:$1048576,MATCH($A$518,'Paste Calib Data'!$A:$A,0)+(ROW()-ROW($A$518)),COLUMN())</f>
        <v>25</v>
      </c>
      <c r="P529" s="10">
        <f>INDEX('Paste Calib Data'!$1:$1048576,MATCH($A$518,'Paste Calib Data'!$A:$A,0)+(ROW()-ROW($A$518)),COLUMN())</f>
        <v>25</v>
      </c>
      <c r="Q529" s="11">
        <f>INDEX('Paste Calib Data'!$1:$1048576,MATCH($A$518,'Paste Calib Data'!$A:$A,0)+(ROW()-ROW($A$518)),COLUMN())</f>
        <v>25</v>
      </c>
      <c r="R529" s="21">
        <f t="shared" si="131"/>
        <v>25</v>
      </c>
    </row>
    <row r="530" spans="1:18" x14ac:dyDescent="0.25">
      <c r="A530" s="7">
        <f>INDEX('Paste Calib Data'!$1:$1048576,MATCH($A$518,'Paste Calib Data'!$A:$A,0)+(ROW()-ROW($A$518)),COLUMN())</f>
        <v>2200</v>
      </c>
      <c r="B530" s="10">
        <f>INDEX('Paste Calib Data'!$1:$1048576,MATCH($A$518,'Paste Calib Data'!$A:$A,0)+(ROW()-ROW($A$518)),COLUMN())</f>
        <v>25</v>
      </c>
      <c r="C530" s="10">
        <f>INDEX('Paste Calib Data'!$1:$1048576,MATCH($A$518,'Paste Calib Data'!$A:$A,0)+(ROW()-ROW($A$518)),COLUMN())</f>
        <v>25</v>
      </c>
      <c r="D530" s="10">
        <f>INDEX('Paste Calib Data'!$1:$1048576,MATCH($A$518,'Paste Calib Data'!$A:$A,0)+(ROW()-ROW($A$518)),COLUMN())</f>
        <v>25</v>
      </c>
      <c r="E530" s="10">
        <f>INDEX('Paste Calib Data'!$1:$1048576,MATCH($A$518,'Paste Calib Data'!$A:$A,0)+(ROW()-ROW($A$518)),COLUMN())</f>
        <v>25</v>
      </c>
      <c r="F530" s="10">
        <f>INDEX('Paste Calib Data'!$1:$1048576,MATCH($A$518,'Paste Calib Data'!$A:$A,0)+(ROW()-ROW($A$518)),COLUMN())</f>
        <v>25</v>
      </c>
      <c r="G530" s="10">
        <f>INDEX('Paste Calib Data'!$1:$1048576,MATCH($A$518,'Paste Calib Data'!$A:$A,0)+(ROW()-ROW($A$518)),COLUMN())</f>
        <v>25</v>
      </c>
      <c r="H530" s="10">
        <f>INDEX('Paste Calib Data'!$1:$1048576,MATCH($A$518,'Paste Calib Data'!$A:$A,0)+(ROW()-ROW($A$518)),COLUMN())</f>
        <v>25</v>
      </c>
      <c r="I530" s="10">
        <f>INDEX('Paste Calib Data'!$1:$1048576,MATCH($A$518,'Paste Calib Data'!$A:$A,0)+(ROW()-ROW($A$518)),COLUMN())</f>
        <v>25</v>
      </c>
      <c r="J530" s="10">
        <f>INDEX('Paste Calib Data'!$1:$1048576,MATCH($A$518,'Paste Calib Data'!$A:$A,0)+(ROW()-ROW($A$518)),COLUMN())</f>
        <v>25</v>
      </c>
      <c r="K530" s="10">
        <f>INDEX('Paste Calib Data'!$1:$1048576,MATCH($A$518,'Paste Calib Data'!$A:$A,0)+(ROW()-ROW($A$518)),COLUMN())</f>
        <v>25</v>
      </c>
      <c r="L530" s="10">
        <f>INDEX('Paste Calib Data'!$1:$1048576,MATCH($A$518,'Paste Calib Data'!$A:$A,0)+(ROW()-ROW($A$518)),COLUMN())</f>
        <v>25</v>
      </c>
      <c r="M530" s="10">
        <f>INDEX('Paste Calib Data'!$1:$1048576,MATCH($A$518,'Paste Calib Data'!$A:$A,0)+(ROW()-ROW($A$518)),COLUMN())</f>
        <v>25</v>
      </c>
      <c r="N530" s="10">
        <f>INDEX('Paste Calib Data'!$1:$1048576,MATCH($A$518,'Paste Calib Data'!$A:$A,0)+(ROW()-ROW($A$518)),COLUMN())</f>
        <v>25</v>
      </c>
      <c r="O530" s="10">
        <f>INDEX('Paste Calib Data'!$1:$1048576,MATCH($A$518,'Paste Calib Data'!$A:$A,0)+(ROW()-ROW($A$518)),COLUMN())</f>
        <v>25</v>
      </c>
      <c r="P530" s="10">
        <f>INDEX('Paste Calib Data'!$1:$1048576,MATCH($A$518,'Paste Calib Data'!$A:$A,0)+(ROW()-ROW($A$518)),COLUMN())</f>
        <v>25</v>
      </c>
      <c r="Q530" s="11">
        <f>INDEX('Paste Calib Data'!$1:$1048576,MATCH($A$518,'Paste Calib Data'!$A:$A,0)+(ROW()-ROW($A$518)),COLUMN())</f>
        <v>25</v>
      </c>
      <c r="R530" s="21">
        <f t="shared" si="131"/>
        <v>25</v>
      </c>
    </row>
    <row r="531" spans="1:18" x14ac:dyDescent="0.25">
      <c r="A531" s="7">
        <f>INDEX('Paste Calib Data'!$1:$1048576,MATCH($A$518,'Paste Calib Data'!$A:$A,0)+(ROW()-ROW($A$518)),COLUMN())</f>
        <v>2300</v>
      </c>
      <c r="B531" s="10">
        <f>INDEX('Paste Calib Data'!$1:$1048576,MATCH($A$518,'Paste Calib Data'!$A:$A,0)+(ROW()-ROW($A$518)),COLUMN())</f>
        <v>25</v>
      </c>
      <c r="C531" s="10">
        <f>INDEX('Paste Calib Data'!$1:$1048576,MATCH($A$518,'Paste Calib Data'!$A:$A,0)+(ROW()-ROW($A$518)),COLUMN())</f>
        <v>25</v>
      </c>
      <c r="D531" s="10">
        <f>INDEX('Paste Calib Data'!$1:$1048576,MATCH($A$518,'Paste Calib Data'!$A:$A,0)+(ROW()-ROW($A$518)),COLUMN())</f>
        <v>25</v>
      </c>
      <c r="E531" s="10">
        <f>INDEX('Paste Calib Data'!$1:$1048576,MATCH($A$518,'Paste Calib Data'!$A:$A,0)+(ROW()-ROW($A$518)),COLUMN())</f>
        <v>25</v>
      </c>
      <c r="F531" s="10">
        <f>INDEX('Paste Calib Data'!$1:$1048576,MATCH($A$518,'Paste Calib Data'!$A:$A,0)+(ROW()-ROW($A$518)),COLUMN())</f>
        <v>25</v>
      </c>
      <c r="G531" s="10">
        <f>INDEX('Paste Calib Data'!$1:$1048576,MATCH($A$518,'Paste Calib Data'!$A:$A,0)+(ROW()-ROW($A$518)),COLUMN())</f>
        <v>25</v>
      </c>
      <c r="H531" s="10">
        <f>INDEX('Paste Calib Data'!$1:$1048576,MATCH($A$518,'Paste Calib Data'!$A:$A,0)+(ROW()-ROW($A$518)),COLUMN())</f>
        <v>25</v>
      </c>
      <c r="I531" s="10">
        <f>INDEX('Paste Calib Data'!$1:$1048576,MATCH($A$518,'Paste Calib Data'!$A:$A,0)+(ROW()-ROW($A$518)),COLUMN())</f>
        <v>25</v>
      </c>
      <c r="J531" s="10">
        <f>INDEX('Paste Calib Data'!$1:$1048576,MATCH($A$518,'Paste Calib Data'!$A:$A,0)+(ROW()-ROW($A$518)),COLUMN())</f>
        <v>25</v>
      </c>
      <c r="K531" s="10">
        <f>INDEX('Paste Calib Data'!$1:$1048576,MATCH($A$518,'Paste Calib Data'!$A:$A,0)+(ROW()-ROW($A$518)),COLUMN())</f>
        <v>25</v>
      </c>
      <c r="L531" s="10">
        <f>INDEX('Paste Calib Data'!$1:$1048576,MATCH($A$518,'Paste Calib Data'!$A:$A,0)+(ROW()-ROW($A$518)),COLUMN())</f>
        <v>25</v>
      </c>
      <c r="M531" s="10">
        <f>INDEX('Paste Calib Data'!$1:$1048576,MATCH($A$518,'Paste Calib Data'!$A:$A,0)+(ROW()-ROW($A$518)),COLUMN())</f>
        <v>25</v>
      </c>
      <c r="N531" s="10">
        <f>INDEX('Paste Calib Data'!$1:$1048576,MATCH($A$518,'Paste Calib Data'!$A:$A,0)+(ROW()-ROW($A$518)),COLUMN())</f>
        <v>25</v>
      </c>
      <c r="O531" s="10">
        <f>INDEX('Paste Calib Data'!$1:$1048576,MATCH($A$518,'Paste Calib Data'!$A:$A,0)+(ROW()-ROW($A$518)),COLUMN())</f>
        <v>25</v>
      </c>
      <c r="P531" s="10">
        <f>INDEX('Paste Calib Data'!$1:$1048576,MATCH($A$518,'Paste Calib Data'!$A:$A,0)+(ROW()-ROW($A$518)),COLUMN())</f>
        <v>25</v>
      </c>
      <c r="Q531" s="11">
        <f>INDEX('Paste Calib Data'!$1:$1048576,MATCH($A$518,'Paste Calib Data'!$A:$A,0)+(ROW()-ROW($A$518)),COLUMN())</f>
        <v>25</v>
      </c>
      <c r="R531" s="21">
        <f t="shared" si="131"/>
        <v>25</v>
      </c>
    </row>
    <row r="532" spans="1:18" x14ac:dyDescent="0.25">
      <c r="A532" s="7">
        <f>INDEX('Paste Calib Data'!$1:$1048576,MATCH($A$518,'Paste Calib Data'!$A:$A,0)+(ROW()-ROW($A$518)),COLUMN())</f>
        <v>2400</v>
      </c>
      <c r="B532" s="10">
        <f>INDEX('Paste Calib Data'!$1:$1048576,MATCH($A$518,'Paste Calib Data'!$A:$A,0)+(ROW()-ROW($A$518)),COLUMN())</f>
        <v>25</v>
      </c>
      <c r="C532" s="10">
        <f>INDEX('Paste Calib Data'!$1:$1048576,MATCH($A$518,'Paste Calib Data'!$A:$A,0)+(ROW()-ROW($A$518)),COLUMN())</f>
        <v>25</v>
      </c>
      <c r="D532" s="10">
        <f>INDEX('Paste Calib Data'!$1:$1048576,MATCH($A$518,'Paste Calib Data'!$A:$A,0)+(ROW()-ROW($A$518)),COLUMN())</f>
        <v>25</v>
      </c>
      <c r="E532" s="10">
        <f>INDEX('Paste Calib Data'!$1:$1048576,MATCH($A$518,'Paste Calib Data'!$A:$A,0)+(ROW()-ROW($A$518)),COLUMN())</f>
        <v>25</v>
      </c>
      <c r="F532" s="10">
        <f>INDEX('Paste Calib Data'!$1:$1048576,MATCH($A$518,'Paste Calib Data'!$A:$A,0)+(ROW()-ROW($A$518)),COLUMN())</f>
        <v>25</v>
      </c>
      <c r="G532" s="10">
        <f>INDEX('Paste Calib Data'!$1:$1048576,MATCH($A$518,'Paste Calib Data'!$A:$A,0)+(ROW()-ROW($A$518)),COLUMN())</f>
        <v>25</v>
      </c>
      <c r="H532" s="10">
        <f>INDEX('Paste Calib Data'!$1:$1048576,MATCH($A$518,'Paste Calib Data'!$A:$A,0)+(ROW()-ROW($A$518)),COLUMN())</f>
        <v>25</v>
      </c>
      <c r="I532" s="10">
        <f>INDEX('Paste Calib Data'!$1:$1048576,MATCH($A$518,'Paste Calib Data'!$A:$A,0)+(ROW()-ROW($A$518)),COLUMN())</f>
        <v>25</v>
      </c>
      <c r="J532" s="10">
        <f>INDEX('Paste Calib Data'!$1:$1048576,MATCH($A$518,'Paste Calib Data'!$A:$A,0)+(ROW()-ROW($A$518)),COLUMN())</f>
        <v>25</v>
      </c>
      <c r="K532" s="10">
        <f>INDEX('Paste Calib Data'!$1:$1048576,MATCH($A$518,'Paste Calib Data'!$A:$A,0)+(ROW()-ROW($A$518)),COLUMN())</f>
        <v>25</v>
      </c>
      <c r="L532" s="10">
        <f>INDEX('Paste Calib Data'!$1:$1048576,MATCH($A$518,'Paste Calib Data'!$A:$A,0)+(ROW()-ROW($A$518)),COLUMN())</f>
        <v>25</v>
      </c>
      <c r="M532" s="10">
        <f>INDEX('Paste Calib Data'!$1:$1048576,MATCH($A$518,'Paste Calib Data'!$A:$A,0)+(ROW()-ROW($A$518)),COLUMN())</f>
        <v>25</v>
      </c>
      <c r="N532" s="10">
        <f>INDEX('Paste Calib Data'!$1:$1048576,MATCH($A$518,'Paste Calib Data'!$A:$A,0)+(ROW()-ROW($A$518)),COLUMN())</f>
        <v>25</v>
      </c>
      <c r="O532" s="10">
        <f>INDEX('Paste Calib Data'!$1:$1048576,MATCH($A$518,'Paste Calib Data'!$A:$A,0)+(ROW()-ROW($A$518)),COLUMN())</f>
        <v>25</v>
      </c>
      <c r="P532" s="10">
        <f>INDEX('Paste Calib Data'!$1:$1048576,MATCH($A$518,'Paste Calib Data'!$A:$A,0)+(ROW()-ROW($A$518)),COLUMN())</f>
        <v>25</v>
      </c>
      <c r="Q532" s="11">
        <f>INDEX('Paste Calib Data'!$1:$1048576,MATCH($A$518,'Paste Calib Data'!$A:$A,0)+(ROW()-ROW($A$518)),COLUMN())</f>
        <v>25</v>
      </c>
      <c r="R532" s="21">
        <f t="shared" si="131"/>
        <v>25</v>
      </c>
    </row>
    <row r="533" spans="1:18" x14ac:dyDescent="0.25">
      <c r="A533" s="7">
        <f>INDEX('Paste Calib Data'!$1:$1048576,MATCH($A$518,'Paste Calib Data'!$A:$A,0)+(ROW()-ROW($A$518)),COLUMN())</f>
        <v>2600</v>
      </c>
      <c r="B533" s="10">
        <f>INDEX('Paste Calib Data'!$1:$1048576,MATCH($A$518,'Paste Calib Data'!$A:$A,0)+(ROW()-ROW($A$518)),COLUMN())</f>
        <v>25</v>
      </c>
      <c r="C533" s="10">
        <f>INDEX('Paste Calib Data'!$1:$1048576,MATCH($A$518,'Paste Calib Data'!$A:$A,0)+(ROW()-ROW($A$518)),COLUMN())</f>
        <v>25</v>
      </c>
      <c r="D533" s="10">
        <f>INDEX('Paste Calib Data'!$1:$1048576,MATCH($A$518,'Paste Calib Data'!$A:$A,0)+(ROW()-ROW($A$518)),COLUMN())</f>
        <v>25</v>
      </c>
      <c r="E533" s="10">
        <f>INDEX('Paste Calib Data'!$1:$1048576,MATCH($A$518,'Paste Calib Data'!$A:$A,0)+(ROW()-ROW($A$518)),COLUMN())</f>
        <v>25</v>
      </c>
      <c r="F533" s="10">
        <f>INDEX('Paste Calib Data'!$1:$1048576,MATCH($A$518,'Paste Calib Data'!$A:$A,0)+(ROW()-ROW($A$518)),COLUMN())</f>
        <v>25</v>
      </c>
      <c r="G533" s="10">
        <f>INDEX('Paste Calib Data'!$1:$1048576,MATCH($A$518,'Paste Calib Data'!$A:$A,0)+(ROW()-ROW($A$518)),COLUMN())</f>
        <v>25</v>
      </c>
      <c r="H533" s="10">
        <f>INDEX('Paste Calib Data'!$1:$1048576,MATCH($A$518,'Paste Calib Data'!$A:$A,0)+(ROW()-ROW($A$518)),COLUMN())</f>
        <v>25</v>
      </c>
      <c r="I533" s="10">
        <f>INDEX('Paste Calib Data'!$1:$1048576,MATCH($A$518,'Paste Calib Data'!$A:$A,0)+(ROW()-ROW($A$518)),COLUMN())</f>
        <v>25</v>
      </c>
      <c r="J533" s="10">
        <f>INDEX('Paste Calib Data'!$1:$1048576,MATCH($A$518,'Paste Calib Data'!$A:$A,0)+(ROW()-ROW($A$518)),COLUMN())</f>
        <v>25</v>
      </c>
      <c r="K533" s="10">
        <f>INDEX('Paste Calib Data'!$1:$1048576,MATCH($A$518,'Paste Calib Data'!$A:$A,0)+(ROW()-ROW($A$518)),COLUMN())</f>
        <v>25</v>
      </c>
      <c r="L533" s="10">
        <f>INDEX('Paste Calib Data'!$1:$1048576,MATCH($A$518,'Paste Calib Data'!$A:$A,0)+(ROW()-ROW($A$518)),COLUMN())</f>
        <v>25</v>
      </c>
      <c r="M533" s="10">
        <f>INDEX('Paste Calib Data'!$1:$1048576,MATCH($A$518,'Paste Calib Data'!$A:$A,0)+(ROW()-ROW($A$518)),COLUMN())</f>
        <v>25</v>
      </c>
      <c r="N533" s="10">
        <f>INDEX('Paste Calib Data'!$1:$1048576,MATCH($A$518,'Paste Calib Data'!$A:$A,0)+(ROW()-ROW($A$518)),COLUMN())</f>
        <v>25</v>
      </c>
      <c r="O533" s="10">
        <f>INDEX('Paste Calib Data'!$1:$1048576,MATCH($A$518,'Paste Calib Data'!$A:$A,0)+(ROW()-ROW($A$518)),COLUMN())</f>
        <v>25</v>
      </c>
      <c r="P533" s="10">
        <f>INDEX('Paste Calib Data'!$1:$1048576,MATCH($A$518,'Paste Calib Data'!$A:$A,0)+(ROW()-ROW($A$518)),COLUMN())</f>
        <v>25</v>
      </c>
      <c r="Q533" s="11">
        <f>INDEX('Paste Calib Data'!$1:$1048576,MATCH($A$518,'Paste Calib Data'!$A:$A,0)+(ROW()-ROW($A$518)),COLUMN())</f>
        <v>25</v>
      </c>
      <c r="R533" s="21">
        <f t="shared" si="131"/>
        <v>25</v>
      </c>
    </row>
    <row r="534" spans="1:18" x14ac:dyDescent="0.25">
      <c r="A534" s="7">
        <f>INDEX('Paste Calib Data'!$1:$1048576,MATCH($A$518,'Paste Calib Data'!$A:$A,0)+(ROW()-ROW($A$518)),COLUMN())</f>
        <v>2800</v>
      </c>
      <c r="B534" s="10">
        <f>INDEX('Paste Calib Data'!$1:$1048576,MATCH($A$518,'Paste Calib Data'!$A:$A,0)+(ROW()-ROW($A$518)),COLUMN())</f>
        <v>25</v>
      </c>
      <c r="C534" s="10">
        <f>INDEX('Paste Calib Data'!$1:$1048576,MATCH($A$518,'Paste Calib Data'!$A:$A,0)+(ROW()-ROW($A$518)),COLUMN())</f>
        <v>25</v>
      </c>
      <c r="D534" s="10">
        <f>INDEX('Paste Calib Data'!$1:$1048576,MATCH($A$518,'Paste Calib Data'!$A:$A,0)+(ROW()-ROW($A$518)),COLUMN())</f>
        <v>25</v>
      </c>
      <c r="E534" s="10">
        <f>INDEX('Paste Calib Data'!$1:$1048576,MATCH($A$518,'Paste Calib Data'!$A:$A,0)+(ROW()-ROW($A$518)),COLUMN())</f>
        <v>25</v>
      </c>
      <c r="F534" s="10">
        <f>INDEX('Paste Calib Data'!$1:$1048576,MATCH($A$518,'Paste Calib Data'!$A:$A,0)+(ROW()-ROW($A$518)),COLUMN())</f>
        <v>25</v>
      </c>
      <c r="G534" s="10">
        <f>INDEX('Paste Calib Data'!$1:$1048576,MATCH($A$518,'Paste Calib Data'!$A:$A,0)+(ROW()-ROW($A$518)),COLUMN())</f>
        <v>25</v>
      </c>
      <c r="H534" s="10">
        <f>INDEX('Paste Calib Data'!$1:$1048576,MATCH($A$518,'Paste Calib Data'!$A:$A,0)+(ROW()-ROW($A$518)),COLUMN())</f>
        <v>25</v>
      </c>
      <c r="I534" s="10">
        <f>INDEX('Paste Calib Data'!$1:$1048576,MATCH($A$518,'Paste Calib Data'!$A:$A,0)+(ROW()-ROW($A$518)),COLUMN())</f>
        <v>25</v>
      </c>
      <c r="J534" s="10">
        <f>INDEX('Paste Calib Data'!$1:$1048576,MATCH($A$518,'Paste Calib Data'!$A:$A,0)+(ROW()-ROW($A$518)),COLUMN())</f>
        <v>25</v>
      </c>
      <c r="K534" s="10">
        <f>INDEX('Paste Calib Data'!$1:$1048576,MATCH($A$518,'Paste Calib Data'!$A:$A,0)+(ROW()-ROW($A$518)),COLUMN())</f>
        <v>25</v>
      </c>
      <c r="L534" s="10">
        <f>INDEX('Paste Calib Data'!$1:$1048576,MATCH($A$518,'Paste Calib Data'!$A:$A,0)+(ROW()-ROW($A$518)),COLUMN())</f>
        <v>25</v>
      </c>
      <c r="M534" s="10">
        <f>INDEX('Paste Calib Data'!$1:$1048576,MATCH($A$518,'Paste Calib Data'!$A:$A,0)+(ROW()-ROW($A$518)),COLUMN())</f>
        <v>25</v>
      </c>
      <c r="N534" s="10">
        <f>INDEX('Paste Calib Data'!$1:$1048576,MATCH($A$518,'Paste Calib Data'!$A:$A,0)+(ROW()-ROW($A$518)),COLUMN())</f>
        <v>25</v>
      </c>
      <c r="O534" s="10">
        <f>INDEX('Paste Calib Data'!$1:$1048576,MATCH($A$518,'Paste Calib Data'!$A:$A,0)+(ROW()-ROW($A$518)),COLUMN())</f>
        <v>25</v>
      </c>
      <c r="P534" s="10">
        <f>INDEX('Paste Calib Data'!$1:$1048576,MATCH($A$518,'Paste Calib Data'!$A:$A,0)+(ROW()-ROW($A$518)),COLUMN())</f>
        <v>25</v>
      </c>
      <c r="Q534" s="11">
        <f>INDEX('Paste Calib Data'!$1:$1048576,MATCH($A$518,'Paste Calib Data'!$A:$A,0)+(ROW()-ROW($A$518)),COLUMN())</f>
        <v>25</v>
      </c>
      <c r="R534" s="21">
        <f t="shared" si="131"/>
        <v>25</v>
      </c>
    </row>
    <row r="535" spans="1:18" x14ac:dyDescent="0.25">
      <c r="A535" s="7">
        <f>INDEX('Paste Calib Data'!$1:$1048576,MATCH($A$518,'Paste Calib Data'!$A:$A,0)+(ROW()-ROW($A$518)),COLUMN())</f>
        <v>2900</v>
      </c>
      <c r="B535" s="10">
        <f>INDEX('Paste Calib Data'!$1:$1048576,MATCH($A$518,'Paste Calib Data'!$A:$A,0)+(ROW()-ROW($A$518)),COLUMN())</f>
        <v>25</v>
      </c>
      <c r="C535" s="10">
        <f>INDEX('Paste Calib Data'!$1:$1048576,MATCH($A$518,'Paste Calib Data'!$A:$A,0)+(ROW()-ROW($A$518)),COLUMN())</f>
        <v>25</v>
      </c>
      <c r="D535" s="10">
        <f>INDEX('Paste Calib Data'!$1:$1048576,MATCH($A$518,'Paste Calib Data'!$A:$A,0)+(ROW()-ROW($A$518)),COLUMN())</f>
        <v>25</v>
      </c>
      <c r="E535" s="10">
        <f>INDEX('Paste Calib Data'!$1:$1048576,MATCH($A$518,'Paste Calib Data'!$A:$A,0)+(ROW()-ROW($A$518)),COLUMN())</f>
        <v>25</v>
      </c>
      <c r="F535" s="10">
        <f>INDEX('Paste Calib Data'!$1:$1048576,MATCH($A$518,'Paste Calib Data'!$A:$A,0)+(ROW()-ROW($A$518)),COLUMN())</f>
        <v>25</v>
      </c>
      <c r="G535" s="10">
        <f>INDEX('Paste Calib Data'!$1:$1048576,MATCH($A$518,'Paste Calib Data'!$A:$A,0)+(ROW()-ROW($A$518)),COLUMN())</f>
        <v>25</v>
      </c>
      <c r="H535" s="10">
        <f>INDEX('Paste Calib Data'!$1:$1048576,MATCH($A$518,'Paste Calib Data'!$A:$A,0)+(ROW()-ROW($A$518)),COLUMN())</f>
        <v>25</v>
      </c>
      <c r="I535" s="10">
        <f>INDEX('Paste Calib Data'!$1:$1048576,MATCH($A$518,'Paste Calib Data'!$A:$A,0)+(ROW()-ROW($A$518)),COLUMN())</f>
        <v>25</v>
      </c>
      <c r="J535" s="10">
        <f>INDEX('Paste Calib Data'!$1:$1048576,MATCH($A$518,'Paste Calib Data'!$A:$A,0)+(ROW()-ROW($A$518)),COLUMN())</f>
        <v>25</v>
      </c>
      <c r="K535" s="10">
        <f>INDEX('Paste Calib Data'!$1:$1048576,MATCH($A$518,'Paste Calib Data'!$A:$A,0)+(ROW()-ROW($A$518)),COLUMN())</f>
        <v>25</v>
      </c>
      <c r="L535" s="10">
        <f>INDEX('Paste Calib Data'!$1:$1048576,MATCH($A$518,'Paste Calib Data'!$A:$A,0)+(ROW()-ROW($A$518)),COLUMN())</f>
        <v>25</v>
      </c>
      <c r="M535" s="10">
        <f>INDEX('Paste Calib Data'!$1:$1048576,MATCH($A$518,'Paste Calib Data'!$A:$A,0)+(ROW()-ROW($A$518)),COLUMN())</f>
        <v>25</v>
      </c>
      <c r="N535" s="10">
        <f>INDEX('Paste Calib Data'!$1:$1048576,MATCH($A$518,'Paste Calib Data'!$A:$A,0)+(ROW()-ROW($A$518)),COLUMN())</f>
        <v>25</v>
      </c>
      <c r="O535" s="10">
        <f>INDEX('Paste Calib Data'!$1:$1048576,MATCH($A$518,'Paste Calib Data'!$A:$A,0)+(ROW()-ROW($A$518)),COLUMN())</f>
        <v>25</v>
      </c>
      <c r="P535" s="10">
        <f>INDEX('Paste Calib Data'!$1:$1048576,MATCH($A$518,'Paste Calib Data'!$A:$A,0)+(ROW()-ROW($A$518)),COLUMN())</f>
        <v>25</v>
      </c>
      <c r="Q535" s="11">
        <f>INDEX('Paste Calib Data'!$1:$1048576,MATCH($A$518,'Paste Calib Data'!$A:$A,0)+(ROW()-ROW($A$518)),COLUMN())</f>
        <v>25</v>
      </c>
      <c r="R535" s="21">
        <f t="shared" si="131"/>
        <v>25</v>
      </c>
    </row>
    <row r="536" spans="1:18" x14ac:dyDescent="0.25">
      <c r="A536" s="7">
        <f>INDEX('Paste Calib Data'!$1:$1048576,MATCH($A$518,'Paste Calib Data'!$A:$A,0)+(ROW()-ROW($A$518)),COLUMN())</f>
        <v>3000</v>
      </c>
      <c r="B536" s="10">
        <f>INDEX('Paste Calib Data'!$1:$1048576,MATCH($A$518,'Paste Calib Data'!$A:$A,0)+(ROW()-ROW($A$518)),COLUMN())</f>
        <v>25</v>
      </c>
      <c r="C536" s="10">
        <f>INDEX('Paste Calib Data'!$1:$1048576,MATCH($A$518,'Paste Calib Data'!$A:$A,0)+(ROW()-ROW($A$518)),COLUMN())</f>
        <v>25</v>
      </c>
      <c r="D536" s="10">
        <f>INDEX('Paste Calib Data'!$1:$1048576,MATCH($A$518,'Paste Calib Data'!$A:$A,0)+(ROW()-ROW($A$518)),COLUMN())</f>
        <v>25</v>
      </c>
      <c r="E536" s="10">
        <f>INDEX('Paste Calib Data'!$1:$1048576,MATCH($A$518,'Paste Calib Data'!$A:$A,0)+(ROW()-ROW($A$518)),COLUMN())</f>
        <v>25</v>
      </c>
      <c r="F536" s="10">
        <f>INDEX('Paste Calib Data'!$1:$1048576,MATCH($A$518,'Paste Calib Data'!$A:$A,0)+(ROW()-ROW($A$518)),COLUMN())</f>
        <v>25</v>
      </c>
      <c r="G536" s="10">
        <f>INDEX('Paste Calib Data'!$1:$1048576,MATCH($A$518,'Paste Calib Data'!$A:$A,0)+(ROW()-ROW($A$518)),COLUMN())</f>
        <v>25</v>
      </c>
      <c r="H536" s="10">
        <f>INDEX('Paste Calib Data'!$1:$1048576,MATCH($A$518,'Paste Calib Data'!$A:$A,0)+(ROW()-ROW($A$518)),COLUMN())</f>
        <v>25</v>
      </c>
      <c r="I536" s="10">
        <f>INDEX('Paste Calib Data'!$1:$1048576,MATCH($A$518,'Paste Calib Data'!$A:$A,0)+(ROW()-ROW($A$518)),COLUMN())</f>
        <v>25</v>
      </c>
      <c r="J536" s="10">
        <f>INDEX('Paste Calib Data'!$1:$1048576,MATCH($A$518,'Paste Calib Data'!$A:$A,0)+(ROW()-ROW($A$518)),COLUMN())</f>
        <v>25</v>
      </c>
      <c r="K536" s="10">
        <f>INDEX('Paste Calib Data'!$1:$1048576,MATCH($A$518,'Paste Calib Data'!$A:$A,0)+(ROW()-ROW($A$518)),COLUMN())</f>
        <v>25</v>
      </c>
      <c r="L536" s="10">
        <f>INDEX('Paste Calib Data'!$1:$1048576,MATCH($A$518,'Paste Calib Data'!$A:$A,0)+(ROW()-ROW($A$518)),COLUMN())</f>
        <v>25</v>
      </c>
      <c r="M536" s="10">
        <f>INDEX('Paste Calib Data'!$1:$1048576,MATCH($A$518,'Paste Calib Data'!$A:$A,0)+(ROW()-ROW($A$518)),COLUMN())</f>
        <v>25</v>
      </c>
      <c r="N536" s="10">
        <f>INDEX('Paste Calib Data'!$1:$1048576,MATCH($A$518,'Paste Calib Data'!$A:$A,0)+(ROW()-ROW($A$518)),COLUMN())</f>
        <v>25</v>
      </c>
      <c r="O536" s="10">
        <f>INDEX('Paste Calib Data'!$1:$1048576,MATCH($A$518,'Paste Calib Data'!$A:$A,0)+(ROW()-ROW($A$518)),COLUMN())</f>
        <v>25</v>
      </c>
      <c r="P536" s="10">
        <f>INDEX('Paste Calib Data'!$1:$1048576,MATCH($A$518,'Paste Calib Data'!$A:$A,0)+(ROW()-ROW($A$518)),COLUMN())</f>
        <v>25</v>
      </c>
      <c r="Q536" s="11">
        <f>INDEX('Paste Calib Data'!$1:$1048576,MATCH($A$518,'Paste Calib Data'!$A:$A,0)+(ROW()-ROW($A$518)),COLUMN())</f>
        <v>25</v>
      </c>
      <c r="R536" s="21">
        <f t="shared" si="131"/>
        <v>25</v>
      </c>
    </row>
    <row r="537" spans="1:18" x14ac:dyDescent="0.25">
      <c r="A537" s="7">
        <f>INDEX('Paste Calib Data'!$1:$1048576,MATCH($A$518,'Paste Calib Data'!$A:$A,0)+(ROW()-ROW($A$518)),COLUMN())</f>
        <v>3200</v>
      </c>
      <c r="B537" s="10">
        <f>INDEX('Paste Calib Data'!$1:$1048576,MATCH($A$518,'Paste Calib Data'!$A:$A,0)+(ROW()-ROW($A$518)),COLUMN())</f>
        <v>25</v>
      </c>
      <c r="C537" s="10">
        <f>INDEX('Paste Calib Data'!$1:$1048576,MATCH($A$518,'Paste Calib Data'!$A:$A,0)+(ROW()-ROW($A$518)),COLUMN())</f>
        <v>25</v>
      </c>
      <c r="D537" s="10">
        <f>INDEX('Paste Calib Data'!$1:$1048576,MATCH($A$518,'Paste Calib Data'!$A:$A,0)+(ROW()-ROW($A$518)),COLUMN())</f>
        <v>25</v>
      </c>
      <c r="E537" s="10">
        <f>INDEX('Paste Calib Data'!$1:$1048576,MATCH($A$518,'Paste Calib Data'!$A:$A,0)+(ROW()-ROW($A$518)),COLUMN())</f>
        <v>25</v>
      </c>
      <c r="F537" s="10">
        <f>INDEX('Paste Calib Data'!$1:$1048576,MATCH($A$518,'Paste Calib Data'!$A:$A,0)+(ROW()-ROW($A$518)),COLUMN())</f>
        <v>25</v>
      </c>
      <c r="G537" s="10">
        <f>INDEX('Paste Calib Data'!$1:$1048576,MATCH($A$518,'Paste Calib Data'!$A:$A,0)+(ROW()-ROW($A$518)),COLUMN())</f>
        <v>25</v>
      </c>
      <c r="H537" s="10">
        <f>INDEX('Paste Calib Data'!$1:$1048576,MATCH($A$518,'Paste Calib Data'!$A:$A,0)+(ROW()-ROW($A$518)),COLUMN())</f>
        <v>25</v>
      </c>
      <c r="I537" s="10">
        <f>INDEX('Paste Calib Data'!$1:$1048576,MATCH($A$518,'Paste Calib Data'!$A:$A,0)+(ROW()-ROW($A$518)),COLUMN())</f>
        <v>25</v>
      </c>
      <c r="J537" s="10">
        <f>INDEX('Paste Calib Data'!$1:$1048576,MATCH($A$518,'Paste Calib Data'!$A:$A,0)+(ROW()-ROW($A$518)),COLUMN())</f>
        <v>25</v>
      </c>
      <c r="K537" s="10">
        <f>INDEX('Paste Calib Data'!$1:$1048576,MATCH($A$518,'Paste Calib Data'!$A:$A,0)+(ROW()-ROW($A$518)),COLUMN())</f>
        <v>25</v>
      </c>
      <c r="L537" s="10">
        <f>INDEX('Paste Calib Data'!$1:$1048576,MATCH($A$518,'Paste Calib Data'!$A:$A,0)+(ROW()-ROW($A$518)),COLUMN())</f>
        <v>25</v>
      </c>
      <c r="M537" s="10">
        <f>INDEX('Paste Calib Data'!$1:$1048576,MATCH($A$518,'Paste Calib Data'!$A:$A,0)+(ROW()-ROW($A$518)),COLUMN())</f>
        <v>25</v>
      </c>
      <c r="N537" s="10">
        <f>INDEX('Paste Calib Data'!$1:$1048576,MATCH($A$518,'Paste Calib Data'!$A:$A,0)+(ROW()-ROW($A$518)),COLUMN())</f>
        <v>25</v>
      </c>
      <c r="O537" s="10">
        <f>INDEX('Paste Calib Data'!$1:$1048576,MATCH($A$518,'Paste Calib Data'!$A:$A,0)+(ROW()-ROW($A$518)),COLUMN())</f>
        <v>25</v>
      </c>
      <c r="P537" s="10">
        <f>INDEX('Paste Calib Data'!$1:$1048576,MATCH($A$518,'Paste Calib Data'!$A:$A,0)+(ROW()-ROW($A$518)),COLUMN())</f>
        <v>25</v>
      </c>
      <c r="Q537" s="11">
        <f>INDEX('Paste Calib Data'!$1:$1048576,MATCH($A$518,'Paste Calib Data'!$A:$A,0)+(ROW()-ROW($A$518)),COLUMN())</f>
        <v>25</v>
      </c>
      <c r="R537" s="21">
        <f t="shared" si="131"/>
        <v>25</v>
      </c>
    </row>
    <row r="538" spans="1:18" x14ac:dyDescent="0.25">
      <c r="A538" s="7">
        <f>INDEX('Paste Calib Data'!$1:$1048576,MATCH($A$518,'Paste Calib Data'!$A:$A,0)+(ROW()-ROW($A$518)),COLUMN())</f>
        <v>3400</v>
      </c>
      <c r="B538" s="10">
        <f>INDEX('Paste Calib Data'!$1:$1048576,MATCH($A$518,'Paste Calib Data'!$A:$A,0)+(ROW()-ROW($A$518)),COLUMN())</f>
        <v>25</v>
      </c>
      <c r="C538" s="10">
        <f>INDEX('Paste Calib Data'!$1:$1048576,MATCH($A$518,'Paste Calib Data'!$A:$A,0)+(ROW()-ROW($A$518)),COLUMN())</f>
        <v>25</v>
      </c>
      <c r="D538" s="10">
        <f>INDEX('Paste Calib Data'!$1:$1048576,MATCH($A$518,'Paste Calib Data'!$A:$A,0)+(ROW()-ROW($A$518)),COLUMN())</f>
        <v>25</v>
      </c>
      <c r="E538" s="10">
        <f>INDEX('Paste Calib Data'!$1:$1048576,MATCH($A$518,'Paste Calib Data'!$A:$A,0)+(ROW()-ROW($A$518)),COLUMN())</f>
        <v>25</v>
      </c>
      <c r="F538" s="10">
        <f>INDEX('Paste Calib Data'!$1:$1048576,MATCH($A$518,'Paste Calib Data'!$A:$A,0)+(ROW()-ROW($A$518)),COLUMN())</f>
        <v>25</v>
      </c>
      <c r="G538" s="10">
        <f>INDEX('Paste Calib Data'!$1:$1048576,MATCH($A$518,'Paste Calib Data'!$A:$A,0)+(ROW()-ROW($A$518)),COLUMN())</f>
        <v>25</v>
      </c>
      <c r="H538" s="10">
        <f>INDEX('Paste Calib Data'!$1:$1048576,MATCH($A$518,'Paste Calib Data'!$A:$A,0)+(ROW()-ROW($A$518)),COLUMN())</f>
        <v>25</v>
      </c>
      <c r="I538" s="10">
        <f>INDEX('Paste Calib Data'!$1:$1048576,MATCH($A$518,'Paste Calib Data'!$A:$A,0)+(ROW()-ROW($A$518)),COLUMN())</f>
        <v>25</v>
      </c>
      <c r="J538" s="10">
        <f>INDEX('Paste Calib Data'!$1:$1048576,MATCH($A$518,'Paste Calib Data'!$A:$A,0)+(ROW()-ROW($A$518)),COLUMN())</f>
        <v>25</v>
      </c>
      <c r="K538" s="10">
        <f>INDEX('Paste Calib Data'!$1:$1048576,MATCH($A$518,'Paste Calib Data'!$A:$A,0)+(ROW()-ROW($A$518)),COLUMN())</f>
        <v>25</v>
      </c>
      <c r="L538" s="10">
        <f>INDEX('Paste Calib Data'!$1:$1048576,MATCH($A$518,'Paste Calib Data'!$A:$A,0)+(ROW()-ROW($A$518)),COLUMN())</f>
        <v>25</v>
      </c>
      <c r="M538" s="10">
        <f>INDEX('Paste Calib Data'!$1:$1048576,MATCH($A$518,'Paste Calib Data'!$A:$A,0)+(ROW()-ROW($A$518)),COLUMN())</f>
        <v>25</v>
      </c>
      <c r="N538" s="10">
        <f>INDEX('Paste Calib Data'!$1:$1048576,MATCH($A$518,'Paste Calib Data'!$A:$A,0)+(ROW()-ROW($A$518)),COLUMN())</f>
        <v>25</v>
      </c>
      <c r="O538" s="10">
        <f>INDEX('Paste Calib Data'!$1:$1048576,MATCH($A$518,'Paste Calib Data'!$A:$A,0)+(ROW()-ROW($A$518)),COLUMN())</f>
        <v>25</v>
      </c>
      <c r="P538" s="10">
        <f>INDEX('Paste Calib Data'!$1:$1048576,MATCH($A$518,'Paste Calib Data'!$A:$A,0)+(ROW()-ROW($A$518)),COLUMN())</f>
        <v>25</v>
      </c>
      <c r="Q538" s="11">
        <f>INDEX('Paste Calib Data'!$1:$1048576,MATCH($A$518,'Paste Calib Data'!$A:$A,0)+(ROW()-ROW($A$518)),COLUMN())</f>
        <v>25</v>
      </c>
      <c r="R538" s="21">
        <f t="shared" si="131"/>
        <v>25</v>
      </c>
    </row>
    <row r="539" spans="1:18" x14ac:dyDescent="0.25">
      <c r="A539" s="12">
        <f>INDEX('Paste Calib Data'!$1:$1048576,MATCH($A$518,'Paste Calib Data'!$A:$A,0)+(ROW()-ROW($A$518)),COLUMN())</f>
        <v>3500</v>
      </c>
      <c r="B539" s="13">
        <f>INDEX('Paste Calib Data'!$1:$1048576,MATCH($A$518,'Paste Calib Data'!$A:$A,0)+(ROW()-ROW($A$518)),COLUMN())</f>
        <v>25</v>
      </c>
      <c r="C539" s="13">
        <f>INDEX('Paste Calib Data'!$1:$1048576,MATCH($A$518,'Paste Calib Data'!$A:$A,0)+(ROW()-ROW($A$518)),COLUMN())</f>
        <v>25</v>
      </c>
      <c r="D539" s="13">
        <f>INDEX('Paste Calib Data'!$1:$1048576,MATCH($A$518,'Paste Calib Data'!$A:$A,0)+(ROW()-ROW($A$518)),COLUMN())</f>
        <v>25</v>
      </c>
      <c r="E539" s="13">
        <f>INDEX('Paste Calib Data'!$1:$1048576,MATCH($A$518,'Paste Calib Data'!$A:$A,0)+(ROW()-ROW($A$518)),COLUMN())</f>
        <v>25</v>
      </c>
      <c r="F539" s="13">
        <f>INDEX('Paste Calib Data'!$1:$1048576,MATCH($A$518,'Paste Calib Data'!$A:$A,0)+(ROW()-ROW($A$518)),COLUMN())</f>
        <v>25</v>
      </c>
      <c r="G539" s="13">
        <f>INDEX('Paste Calib Data'!$1:$1048576,MATCH($A$518,'Paste Calib Data'!$A:$A,0)+(ROW()-ROW($A$518)),COLUMN())</f>
        <v>25</v>
      </c>
      <c r="H539" s="13">
        <f>INDEX('Paste Calib Data'!$1:$1048576,MATCH($A$518,'Paste Calib Data'!$A:$A,0)+(ROW()-ROW($A$518)),COLUMN())</f>
        <v>25</v>
      </c>
      <c r="I539" s="13">
        <f>INDEX('Paste Calib Data'!$1:$1048576,MATCH($A$518,'Paste Calib Data'!$A:$A,0)+(ROW()-ROW($A$518)),COLUMN())</f>
        <v>25</v>
      </c>
      <c r="J539" s="13">
        <f>INDEX('Paste Calib Data'!$1:$1048576,MATCH($A$518,'Paste Calib Data'!$A:$A,0)+(ROW()-ROW($A$518)),COLUMN())</f>
        <v>25</v>
      </c>
      <c r="K539" s="13">
        <f>INDEX('Paste Calib Data'!$1:$1048576,MATCH($A$518,'Paste Calib Data'!$A:$A,0)+(ROW()-ROW($A$518)),COLUMN())</f>
        <v>25</v>
      </c>
      <c r="L539" s="13">
        <f>INDEX('Paste Calib Data'!$1:$1048576,MATCH($A$518,'Paste Calib Data'!$A:$A,0)+(ROW()-ROW($A$518)),COLUMN())</f>
        <v>25</v>
      </c>
      <c r="M539" s="13">
        <f>INDEX('Paste Calib Data'!$1:$1048576,MATCH($A$518,'Paste Calib Data'!$A:$A,0)+(ROW()-ROW($A$518)),COLUMN())</f>
        <v>25</v>
      </c>
      <c r="N539" s="13">
        <f>INDEX('Paste Calib Data'!$1:$1048576,MATCH($A$518,'Paste Calib Data'!$A:$A,0)+(ROW()-ROW($A$518)),COLUMN())</f>
        <v>25</v>
      </c>
      <c r="O539" s="13">
        <f>INDEX('Paste Calib Data'!$1:$1048576,MATCH($A$518,'Paste Calib Data'!$A:$A,0)+(ROW()-ROW($A$518)),COLUMN())</f>
        <v>25</v>
      </c>
      <c r="P539" s="13">
        <f>INDEX('Paste Calib Data'!$1:$1048576,MATCH($A$518,'Paste Calib Data'!$A:$A,0)+(ROW()-ROW($A$518)),COLUMN())</f>
        <v>25</v>
      </c>
      <c r="Q539" s="14">
        <f>INDEX('Paste Calib Data'!$1:$1048576,MATCH($A$518,'Paste Calib Data'!$A:$A,0)+(ROW()-ROW($A$518)),COLUMN())</f>
        <v>25</v>
      </c>
      <c r="R539" s="21">
        <f t="shared" si="131"/>
        <v>25</v>
      </c>
    </row>
    <row r="540" spans="1:18" x14ac:dyDescent="0.25">
      <c r="A540" s="20">
        <f>A539+1</f>
        <v>3501</v>
      </c>
      <c r="B540" s="21">
        <f>B539</f>
        <v>25</v>
      </c>
      <c r="C540" s="21">
        <f t="shared" ref="C540:R540" si="132">C539</f>
        <v>25</v>
      </c>
      <c r="D540" s="21">
        <f t="shared" si="132"/>
        <v>25</v>
      </c>
      <c r="E540" s="21">
        <f t="shared" si="132"/>
        <v>25</v>
      </c>
      <c r="F540" s="21">
        <f t="shared" si="132"/>
        <v>25</v>
      </c>
      <c r="G540" s="21">
        <f t="shared" si="132"/>
        <v>25</v>
      </c>
      <c r="H540" s="21">
        <f t="shared" si="132"/>
        <v>25</v>
      </c>
      <c r="I540" s="21">
        <f t="shared" si="132"/>
        <v>25</v>
      </c>
      <c r="J540" s="21">
        <f t="shared" si="132"/>
        <v>25</v>
      </c>
      <c r="K540" s="21">
        <f t="shared" si="132"/>
        <v>25</v>
      </c>
      <c r="L540" s="21">
        <f t="shared" si="132"/>
        <v>25</v>
      </c>
      <c r="M540" s="21">
        <f t="shared" si="132"/>
        <v>25</v>
      </c>
      <c r="N540" s="21">
        <f t="shared" si="132"/>
        <v>25</v>
      </c>
      <c r="O540" s="21">
        <f t="shared" si="132"/>
        <v>25</v>
      </c>
      <c r="P540" s="21">
        <f t="shared" si="132"/>
        <v>25</v>
      </c>
      <c r="Q540" s="21">
        <f t="shared" si="132"/>
        <v>25</v>
      </c>
      <c r="R540" s="21">
        <f t="shared" si="132"/>
        <v>25</v>
      </c>
    </row>
    <row r="542" spans="1:18" x14ac:dyDescent="0.25">
      <c r="A542" s="6" t="s">
        <v>300</v>
      </c>
      <c r="B542" s="32" t="str">
        <f>INDEX('Paste Calib Data'!$1:$1048576,MATCH($A$542,'Paste Calib Data'!$A:$A,0)+(ROW()-ROW($A$542)),COLUMN())</f>
        <v>Injection Shutoff vs RPM</v>
      </c>
    </row>
    <row r="543" spans="1:18" x14ac:dyDescent="0.25">
      <c r="A543" s="7" t="str">
        <f>INDEX('Paste Calib Data'!$1:$1048576,MATCH($A$542,'Paste Calib Data'!$A:$A,0)+(ROW()-ROW($A$542)),COLUMN())</f>
        <v>.</v>
      </c>
      <c r="B543" s="9" t="str">
        <f>INDEX('Paste Calib Data'!$1:$1048576,MATCH($A$542,'Paste Calib Data'!$A:$A,0)+(ROW()-ROW($A$542)),COLUMN())</f>
        <v>Value (Degrees)</v>
      </c>
    </row>
    <row r="544" spans="1:18" x14ac:dyDescent="0.25">
      <c r="A544" s="7">
        <f>INDEX('Paste Calib Data'!$1:$1048576,MATCH($A$542,'Paste Calib Data'!$A:$A,0)+(ROW()-ROW($A$542)),COLUMN())</f>
        <v>0</v>
      </c>
      <c r="B544" s="49">
        <f>INDEX('Paste Calib Data'!$1:$1048576,MATCH($A$542,'Paste Calib Data'!$A:$A,0)+(ROW()-ROW($A$542)),COLUMN())</f>
        <v>42.007812999999999</v>
      </c>
    </row>
    <row r="545" spans="1:13" x14ac:dyDescent="0.25">
      <c r="A545" s="7">
        <f>INDEX('Paste Calib Data'!$1:$1048576,MATCH($A$542,'Paste Calib Data'!$A:$A,0)+(ROW()-ROW($A$542)),COLUMN())</f>
        <v>500</v>
      </c>
      <c r="B545" s="49">
        <f>INDEX('Paste Calib Data'!$1:$1048576,MATCH($A$542,'Paste Calib Data'!$A:$A,0)+(ROW()-ROW($A$542)),COLUMN())</f>
        <v>42.007812999999999</v>
      </c>
    </row>
    <row r="546" spans="1:13" x14ac:dyDescent="0.25">
      <c r="A546" s="7">
        <f>INDEX('Paste Calib Data'!$1:$1048576,MATCH($A$542,'Paste Calib Data'!$A:$A,0)+(ROW()-ROW($A$542)),COLUMN())</f>
        <v>1000</v>
      </c>
      <c r="B546" s="49">
        <f>INDEX('Paste Calib Data'!$1:$1048576,MATCH($A$542,'Paste Calib Data'!$A:$A,0)+(ROW()-ROW($A$542)),COLUMN())</f>
        <v>42.007812999999999</v>
      </c>
    </row>
    <row r="547" spans="1:13" x14ac:dyDescent="0.25">
      <c r="A547" s="7">
        <f>INDEX('Paste Calib Data'!$1:$1048576,MATCH($A$542,'Paste Calib Data'!$A:$A,0)+(ROW()-ROW($A$542)),COLUMN())</f>
        <v>1500</v>
      </c>
      <c r="B547" s="49">
        <f>INDEX('Paste Calib Data'!$1:$1048576,MATCH($A$542,'Paste Calib Data'!$A:$A,0)+(ROW()-ROW($A$542)),COLUMN())</f>
        <v>42.007812999999999</v>
      </c>
    </row>
    <row r="548" spans="1:13" x14ac:dyDescent="0.25">
      <c r="A548" s="7">
        <f>INDEX('Paste Calib Data'!$1:$1048576,MATCH($A$542,'Paste Calib Data'!$A:$A,0)+(ROW()-ROW($A$542)),COLUMN())</f>
        <v>3000</v>
      </c>
      <c r="B548" s="49">
        <f>INDEX('Paste Calib Data'!$1:$1048576,MATCH($A$542,'Paste Calib Data'!$A:$A,0)+(ROW()-ROW($A$542)),COLUMN())</f>
        <v>42.007812999999999</v>
      </c>
    </row>
    <row r="549" spans="1:13" x14ac:dyDescent="0.25">
      <c r="A549" s="7">
        <f>INDEX('Paste Calib Data'!$1:$1048576,MATCH($A$542,'Paste Calib Data'!$A:$A,0)+(ROW()-ROW($A$542)),COLUMN())</f>
        <v>3200</v>
      </c>
      <c r="B549" s="49">
        <f>INDEX('Paste Calib Data'!$1:$1048576,MATCH($A$542,'Paste Calib Data'!$A:$A,0)+(ROW()-ROW($A$542)),COLUMN())</f>
        <v>39.992187999999999</v>
      </c>
    </row>
    <row r="550" spans="1:13" x14ac:dyDescent="0.25">
      <c r="A550" s="12">
        <f>INDEX('Paste Calib Data'!$1:$1048576,MATCH($A$542,'Paste Calib Data'!$A:$A,0)+(ROW()-ROW($A$542)),COLUMN())</f>
        <v>4000</v>
      </c>
      <c r="B550" s="50">
        <f>INDEX('Paste Calib Data'!$1:$1048576,MATCH($A$542,'Paste Calib Data'!$A:$A,0)+(ROW()-ROW($A$542)),COLUMN())</f>
        <v>33.992187999999999</v>
      </c>
    </row>
    <row r="551" spans="1:13" x14ac:dyDescent="0.25">
      <c r="A551" s="20">
        <f>A550+1</f>
        <v>4001</v>
      </c>
      <c r="B551" s="21">
        <f>B550</f>
        <v>33.992187999999999</v>
      </c>
    </row>
    <row r="552" spans="1:13" x14ac:dyDescent="0.25">
      <c r="A552" s="33"/>
    </row>
    <row r="553" spans="1:13" x14ac:dyDescent="0.25">
      <c r="A553" s="6" t="s">
        <v>339</v>
      </c>
      <c r="B553" s="71" t="str">
        <f>INDEX('Paste Calib Data'!$1:$1048576,MATCH($A$553,'Paste Calib Data'!$A:$A,0)+(ROW()-ROW($A$553)),COLUMN())</f>
        <v>Timing, Coolant Temp Adjust</v>
      </c>
      <c r="C553" s="71"/>
      <c r="D553" s="71"/>
      <c r="E553" s="71"/>
      <c r="F553" s="71"/>
      <c r="G553" s="71"/>
      <c r="H553" s="71"/>
      <c r="I553" s="71"/>
      <c r="J553" s="71"/>
      <c r="K553" s="71"/>
      <c r="L553" s="72"/>
    </row>
    <row r="554" spans="1:13" x14ac:dyDescent="0.25">
      <c r="A554" s="7"/>
      <c r="B554" s="8" t="str">
        <f>INDEX('Paste Calib Data'!$1:$1048576,MATCH($A$553,'Paste Calib Data'!$A:$A,0)+(ROW()-ROW($A$553)),COLUMN())</f>
        <v>mm3</v>
      </c>
      <c r="C554" s="8"/>
      <c r="D554" s="8"/>
      <c r="E554" s="8"/>
      <c r="F554" s="8"/>
      <c r="G554" s="8"/>
      <c r="H554" s="8"/>
      <c r="I554" s="8"/>
      <c r="J554" s="8"/>
      <c r="K554" s="8"/>
      <c r="L554" s="9"/>
    </row>
    <row r="555" spans="1:13" x14ac:dyDescent="0.25">
      <c r="A555" s="7" t="str">
        <f>INDEX('Paste Calib Data'!$1:$1048576,MATCH($A$553,'Paste Calib Data'!$A:$A,0)+(ROW()-ROW($A$553)),COLUMN())</f>
        <v>RPM</v>
      </c>
      <c r="B555" s="8">
        <f>INDEX('Paste Calib Data'!$1:$1048576,MATCH($A$553,'Paste Calib Data'!$A:$A,0)+(ROW()-ROW($A$553)),COLUMN())</f>
        <v>0</v>
      </c>
      <c r="C555" s="8">
        <f>INDEX('Paste Calib Data'!$1:$1048576,MATCH($A$553,'Paste Calib Data'!$A:$A,0)+(ROW()-ROW($A$553)),COLUMN())</f>
        <v>22</v>
      </c>
      <c r="D555" s="8">
        <f>INDEX('Paste Calib Data'!$1:$1048576,MATCH($A$553,'Paste Calib Data'!$A:$A,0)+(ROW()-ROW($A$553)),COLUMN())</f>
        <v>29</v>
      </c>
      <c r="E555" s="8">
        <f>INDEX('Paste Calib Data'!$1:$1048576,MATCH($A$553,'Paste Calib Data'!$A:$A,0)+(ROW()-ROW($A$553)),COLUMN())</f>
        <v>36</v>
      </c>
      <c r="F555" s="8">
        <f>INDEX('Paste Calib Data'!$1:$1048576,MATCH($A$553,'Paste Calib Data'!$A:$A,0)+(ROW()-ROW($A$553)),COLUMN())</f>
        <v>43</v>
      </c>
      <c r="G555" s="8">
        <f>INDEX('Paste Calib Data'!$1:$1048576,MATCH($A$553,'Paste Calib Data'!$A:$A,0)+(ROW()-ROW($A$553)),COLUMN())</f>
        <v>50</v>
      </c>
      <c r="H555" s="8">
        <f>INDEX('Paste Calib Data'!$1:$1048576,MATCH($A$553,'Paste Calib Data'!$A:$A,0)+(ROW()-ROW($A$553)),COLUMN())</f>
        <v>60</v>
      </c>
      <c r="I555" s="8">
        <f>INDEX('Paste Calib Data'!$1:$1048576,MATCH($A$553,'Paste Calib Data'!$A:$A,0)+(ROW()-ROW($A$553)),COLUMN())</f>
        <v>70</v>
      </c>
      <c r="J555" s="8">
        <f>INDEX('Paste Calib Data'!$1:$1048576,MATCH($A$553,'Paste Calib Data'!$A:$A,0)+(ROW()-ROW($A$553)),COLUMN())</f>
        <v>100</v>
      </c>
      <c r="K555" s="8">
        <f>INDEX('Paste Calib Data'!$1:$1048576,MATCH($A$553,'Paste Calib Data'!$A:$A,0)+(ROW()-ROW($A$553)),COLUMN())</f>
        <v>110</v>
      </c>
      <c r="L555" s="9">
        <f>INDEX('Paste Calib Data'!$1:$1048576,MATCH($A$553,'Paste Calib Data'!$A:$A,0)+(ROW()-ROW($A$553)),COLUMN())</f>
        <v>120</v>
      </c>
      <c r="M555" s="20">
        <f>L555+1</f>
        <v>121</v>
      </c>
    </row>
    <row r="556" spans="1:13" x14ac:dyDescent="0.25">
      <c r="A556" s="7">
        <f>INDEX('Paste Calib Data'!$1:$1048576,MATCH($A$553,'Paste Calib Data'!$A:$A,0)+(ROW()-ROW($A$553)),COLUMN())</f>
        <v>500</v>
      </c>
      <c r="B556" s="10">
        <f>INDEX('Paste Calib Data'!$1:$1048576,MATCH($A$553,'Paste Calib Data'!$A:$A,0)+(ROW()-ROW($A$553)),COLUMN())</f>
        <v>9.9609380000000005</v>
      </c>
      <c r="C556" s="10">
        <f>INDEX('Paste Calib Data'!$1:$1048576,MATCH($A$553,'Paste Calib Data'!$A:$A,0)+(ROW()-ROW($A$553)),COLUMN())</f>
        <v>9.9609380000000005</v>
      </c>
      <c r="D556" s="10">
        <f>INDEX('Paste Calib Data'!$1:$1048576,MATCH($A$553,'Paste Calib Data'!$A:$A,0)+(ROW()-ROW($A$553)),COLUMN())</f>
        <v>9.9609380000000005</v>
      </c>
      <c r="E556" s="10">
        <f>INDEX('Paste Calib Data'!$1:$1048576,MATCH($A$553,'Paste Calib Data'!$A:$A,0)+(ROW()-ROW($A$553)),COLUMN())</f>
        <v>9.9609380000000005</v>
      </c>
      <c r="F556" s="10">
        <f>INDEX('Paste Calib Data'!$1:$1048576,MATCH($A$553,'Paste Calib Data'!$A:$A,0)+(ROW()-ROW($A$553)),COLUMN())</f>
        <v>9.9609380000000005</v>
      </c>
      <c r="G556" s="10">
        <f>INDEX('Paste Calib Data'!$1:$1048576,MATCH($A$553,'Paste Calib Data'!$A:$A,0)+(ROW()-ROW($A$553)),COLUMN())</f>
        <v>9.9609380000000005</v>
      </c>
      <c r="H556" s="10">
        <f>INDEX('Paste Calib Data'!$1:$1048576,MATCH($A$553,'Paste Calib Data'!$A:$A,0)+(ROW()-ROW($A$553)),COLUMN())</f>
        <v>9.9609380000000005</v>
      </c>
      <c r="I556" s="10">
        <f>INDEX('Paste Calib Data'!$1:$1048576,MATCH($A$553,'Paste Calib Data'!$A:$A,0)+(ROW()-ROW($A$553)),COLUMN())</f>
        <v>9.9609380000000005</v>
      </c>
      <c r="J556" s="10">
        <f>INDEX('Paste Calib Data'!$1:$1048576,MATCH($A$553,'Paste Calib Data'!$A:$A,0)+(ROW()-ROW($A$553)),COLUMN())</f>
        <v>9.9609380000000005</v>
      </c>
      <c r="K556" s="10">
        <f>INDEX('Paste Calib Data'!$1:$1048576,MATCH($A$553,'Paste Calib Data'!$A:$A,0)+(ROW()-ROW($A$553)),COLUMN())</f>
        <v>9.9609380000000005</v>
      </c>
      <c r="L556" s="11">
        <f>INDEX('Paste Calib Data'!$1:$1048576,MATCH($A$553,'Paste Calib Data'!$A:$A,0)+(ROW()-ROW($A$553)),COLUMN())</f>
        <v>11.015625</v>
      </c>
      <c r="M556" s="37">
        <f>L556</f>
        <v>11.015625</v>
      </c>
    </row>
    <row r="557" spans="1:13" x14ac:dyDescent="0.25">
      <c r="A557" s="7">
        <f>INDEX('Paste Calib Data'!$1:$1048576,MATCH($A$553,'Paste Calib Data'!$A:$A,0)+(ROW()-ROW($A$553)),COLUMN())</f>
        <v>600</v>
      </c>
      <c r="B557" s="10">
        <f>INDEX('Paste Calib Data'!$1:$1048576,MATCH($A$553,'Paste Calib Data'!$A:$A,0)+(ROW()-ROW($A$553)),COLUMN())</f>
        <v>7.96875</v>
      </c>
      <c r="C557" s="10">
        <f>INDEX('Paste Calib Data'!$1:$1048576,MATCH($A$553,'Paste Calib Data'!$A:$A,0)+(ROW()-ROW($A$553)),COLUMN())</f>
        <v>7.96875</v>
      </c>
      <c r="D557" s="10">
        <f>INDEX('Paste Calib Data'!$1:$1048576,MATCH($A$553,'Paste Calib Data'!$A:$A,0)+(ROW()-ROW($A$553)),COLUMN())</f>
        <v>7.96875</v>
      </c>
      <c r="E557" s="10">
        <f>INDEX('Paste Calib Data'!$1:$1048576,MATCH($A$553,'Paste Calib Data'!$A:$A,0)+(ROW()-ROW($A$553)),COLUMN())</f>
        <v>9.0234380000000005</v>
      </c>
      <c r="F557" s="10">
        <f>INDEX('Paste Calib Data'!$1:$1048576,MATCH($A$553,'Paste Calib Data'!$A:$A,0)+(ROW()-ROW($A$553)),COLUMN())</f>
        <v>9.9609380000000005</v>
      </c>
      <c r="G557" s="10">
        <f>INDEX('Paste Calib Data'!$1:$1048576,MATCH($A$553,'Paste Calib Data'!$A:$A,0)+(ROW()-ROW($A$553)),COLUMN())</f>
        <v>9.9609380000000005</v>
      </c>
      <c r="H557" s="10">
        <f>INDEX('Paste Calib Data'!$1:$1048576,MATCH($A$553,'Paste Calib Data'!$A:$A,0)+(ROW()-ROW($A$553)),COLUMN())</f>
        <v>9.9609380000000005</v>
      </c>
      <c r="I557" s="10">
        <f>INDEX('Paste Calib Data'!$1:$1048576,MATCH($A$553,'Paste Calib Data'!$A:$A,0)+(ROW()-ROW($A$553)),COLUMN())</f>
        <v>11.015625</v>
      </c>
      <c r="J557" s="10">
        <f>INDEX('Paste Calib Data'!$1:$1048576,MATCH($A$553,'Paste Calib Data'!$A:$A,0)+(ROW()-ROW($A$553)),COLUMN())</f>
        <v>11.015625</v>
      </c>
      <c r="K557" s="10">
        <f>INDEX('Paste Calib Data'!$1:$1048576,MATCH($A$553,'Paste Calib Data'!$A:$A,0)+(ROW()-ROW($A$553)),COLUMN())</f>
        <v>11.015625</v>
      </c>
      <c r="L557" s="11">
        <f>INDEX('Paste Calib Data'!$1:$1048576,MATCH($A$553,'Paste Calib Data'!$A:$A,0)+(ROW()-ROW($A$553)),COLUMN())</f>
        <v>11.953125</v>
      </c>
      <c r="M557" s="37">
        <f t="shared" ref="M557:M568" si="133">L557</f>
        <v>11.953125</v>
      </c>
    </row>
    <row r="558" spans="1:13" x14ac:dyDescent="0.25">
      <c r="A558" s="7">
        <f>INDEX('Paste Calib Data'!$1:$1048576,MATCH($A$553,'Paste Calib Data'!$A:$A,0)+(ROW()-ROW($A$553)),COLUMN())</f>
        <v>650</v>
      </c>
      <c r="B558" s="10">
        <f>INDEX('Paste Calib Data'!$1:$1048576,MATCH($A$553,'Paste Calib Data'!$A:$A,0)+(ROW()-ROW($A$553)),COLUMN())</f>
        <v>7.96875</v>
      </c>
      <c r="C558" s="10">
        <f>INDEX('Paste Calib Data'!$1:$1048576,MATCH($A$553,'Paste Calib Data'!$A:$A,0)+(ROW()-ROW($A$553)),COLUMN())</f>
        <v>7.96875</v>
      </c>
      <c r="D558" s="10">
        <f>INDEX('Paste Calib Data'!$1:$1048576,MATCH($A$553,'Paste Calib Data'!$A:$A,0)+(ROW()-ROW($A$553)),COLUMN())</f>
        <v>7.96875</v>
      </c>
      <c r="E558" s="10">
        <f>INDEX('Paste Calib Data'!$1:$1048576,MATCH($A$553,'Paste Calib Data'!$A:$A,0)+(ROW()-ROW($A$553)),COLUMN())</f>
        <v>9.0234380000000005</v>
      </c>
      <c r="F558" s="10">
        <f>INDEX('Paste Calib Data'!$1:$1048576,MATCH($A$553,'Paste Calib Data'!$A:$A,0)+(ROW()-ROW($A$553)),COLUMN())</f>
        <v>9.9609380000000005</v>
      </c>
      <c r="G558" s="10">
        <f>INDEX('Paste Calib Data'!$1:$1048576,MATCH($A$553,'Paste Calib Data'!$A:$A,0)+(ROW()-ROW($A$553)),COLUMN())</f>
        <v>9.9609380000000005</v>
      </c>
      <c r="H558" s="10">
        <f>INDEX('Paste Calib Data'!$1:$1048576,MATCH($A$553,'Paste Calib Data'!$A:$A,0)+(ROW()-ROW($A$553)),COLUMN())</f>
        <v>9.9609380000000005</v>
      </c>
      <c r="I558" s="10">
        <f>INDEX('Paste Calib Data'!$1:$1048576,MATCH($A$553,'Paste Calib Data'!$A:$A,0)+(ROW()-ROW($A$553)),COLUMN())</f>
        <v>11.015625</v>
      </c>
      <c r="J558" s="10">
        <f>INDEX('Paste Calib Data'!$1:$1048576,MATCH($A$553,'Paste Calib Data'!$A:$A,0)+(ROW()-ROW($A$553)),COLUMN())</f>
        <v>11.015625</v>
      </c>
      <c r="K558" s="10">
        <f>INDEX('Paste Calib Data'!$1:$1048576,MATCH($A$553,'Paste Calib Data'!$A:$A,0)+(ROW()-ROW($A$553)),COLUMN())</f>
        <v>11.015625</v>
      </c>
      <c r="L558" s="11">
        <f>INDEX('Paste Calib Data'!$1:$1048576,MATCH($A$553,'Paste Calib Data'!$A:$A,0)+(ROW()-ROW($A$553)),COLUMN())</f>
        <v>13.945313000000001</v>
      </c>
      <c r="M558" s="37">
        <f t="shared" si="133"/>
        <v>13.945313000000001</v>
      </c>
    </row>
    <row r="559" spans="1:13" x14ac:dyDescent="0.25">
      <c r="A559" s="7">
        <f>INDEX('Paste Calib Data'!$1:$1048576,MATCH($A$553,'Paste Calib Data'!$A:$A,0)+(ROW()-ROW($A$553)),COLUMN())</f>
        <v>700</v>
      </c>
      <c r="B559" s="10">
        <f>INDEX('Paste Calib Data'!$1:$1048576,MATCH($A$553,'Paste Calib Data'!$A:$A,0)+(ROW()-ROW($A$553)),COLUMN())</f>
        <v>7.96875</v>
      </c>
      <c r="C559" s="10">
        <f>INDEX('Paste Calib Data'!$1:$1048576,MATCH($A$553,'Paste Calib Data'!$A:$A,0)+(ROW()-ROW($A$553)),COLUMN())</f>
        <v>7.96875</v>
      </c>
      <c r="D559" s="10">
        <f>INDEX('Paste Calib Data'!$1:$1048576,MATCH($A$553,'Paste Calib Data'!$A:$A,0)+(ROW()-ROW($A$553)),COLUMN())</f>
        <v>9.0234380000000005</v>
      </c>
      <c r="E559" s="10">
        <f>INDEX('Paste Calib Data'!$1:$1048576,MATCH($A$553,'Paste Calib Data'!$A:$A,0)+(ROW()-ROW($A$553)),COLUMN())</f>
        <v>9.0234380000000005</v>
      </c>
      <c r="F559" s="10">
        <f>INDEX('Paste Calib Data'!$1:$1048576,MATCH($A$553,'Paste Calib Data'!$A:$A,0)+(ROW()-ROW($A$553)),COLUMN())</f>
        <v>9.9609380000000005</v>
      </c>
      <c r="G559" s="10">
        <f>INDEX('Paste Calib Data'!$1:$1048576,MATCH($A$553,'Paste Calib Data'!$A:$A,0)+(ROW()-ROW($A$553)),COLUMN())</f>
        <v>9.9609380000000005</v>
      </c>
      <c r="H559" s="10">
        <f>INDEX('Paste Calib Data'!$1:$1048576,MATCH($A$553,'Paste Calib Data'!$A:$A,0)+(ROW()-ROW($A$553)),COLUMN())</f>
        <v>11.015625</v>
      </c>
      <c r="I559" s="10">
        <f>INDEX('Paste Calib Data'!$1:$1048576,MATCH($A$553,'Paste Calib Data'!$A:$A,0)+(ROW()-ROW($A$553)),COLUMN())</f>
        <v>11.015625</v>
      </c>
      <c r="J559" s="10">
        <f>INDEX('Paste Calib Data'!$1:$1048576,MATCH($A$553,'Paste Calib Data'!$A:$A,0)+(ROW()-ROW($A$553)),COLUMN())</f>
        <v>11.015625</v>
      </c>
      <c r="K559" s="10">
        <f>INDEX('Paste Calib Data'!$1:$1048576,MATCH($A$553,'Paste Calib Data'!$A:$A,0)+(ROW()-ROW($A$553)),COLUMN())</f>
        <v>11.015625</v>
      </c>
      <c r="L559" s="11">
        <f>INDEX('Paste Calib Data'!$1:$1048576,MATCH($A$553,'Paste Calib Data'!$A:$A,0)+(ROW()-ROW($A$553)),COLUMN())</f>
        <v>13.945313000000001</v>
      </c>
      <c r="M559" s="37">
        <f t="shared" si="133"/>
        <v>13.945313000000001</v>
      </c>
    </row>
    <row r="560" spans="1:13" x14ac:dyDescent="0.25">
      <c r="A560" s="7">
        <f>INDEX('Paste Calib Data'!$1:$1048576,MATCH($A$553,'Paste Calib Data'!$A:$A,0)+(ROW()-ROW($A$553)),COLUMN())</f>
        <v>800</v>
      </c>
      <c r="B560" s="10">
        <f>INDEX('Paste Calib Data'!$1:$1048576,MATCH($A$553,'Paste Calib Data'!$A:$A,0)+(ROW()-ROW($A$553)),COLUMN())</f>
        <v>7.96875</v>
      </c>
      <c r="C560" s="10">
        <f>INDEX('Paste Calib Data'!$1:$1048576,MATCH($A$553,'Paste Calib Data'!$A:$A,0)+(ROW()-ROW($A$553)),COLUMN())</f>
        <v>7.96875</v>
      </c>
      <c r="D560" s="10">
        <f>INDEX('Paste Calib Data'!$1:$1048576,MATCH($A$553,'Paste Calib Data'!$A:$A,0)+(ROW()-ROW($A$553)),COLUMN())</f>
        <v>9.0234380000000005</v>
      </c>
      <c r="E560" s="10">
        <f>INDEX('Paste Calib Data'!$1:$1048576,MATCH($A$553,'Paste Calib Data'!$A:$A,0)+(ROW()-ROW($A$553)),COLUMN())</f>
        <v>9.0234380000000005</v>
      </c>
      <c r="F560" s="10">
        <f>INDEX('Paste Calib Data'!$1:$1048576,MATCH($A$553,'Paste Calib Data'!$A:$A,0)+(ROW()-ROW($A$553)),COLUMN())</f>
        <v>9.9609380000000005</v>
      </c>
      <c r="G560" s="10">
        <f>INDEX('Paste Calib Data'!$1:$1048576,MATCH($A$553,'Paste Calib Data'!$A:$A,0)+(ROW()-ROW($A$553)),COLUMN())</f>
        <v>9.9609380000000005</v>
      </c>
      <c r="H560" s="10">
        <f>INDEX('Paste Calib Data'!$1:$1048576,MATCH($A$553,'Paste Calib Data'!$A:$A,0)+(ROW()-ROW($A$553)),COLUMN())</f>
        <v>11.015625</v>
      </c>
      <c r="I560" s="10">
        <f>INDEX('Paste Calib Data'!$1:$1048576,MATCH($A$553,'Paste Calib Data'!$A:$A,0)+(ROW()-ROW($A$553)),COLUMN())</f>
        <v>11.015625</v>
      </c>
      <c r="J560" s="10">
        <f>INDEX('Paste Calib Data'!$1:$1048576,MATCH($A$553,'Paste Calib Data'!$A:$A,0)+(ROW()-ROW($A$553)),COLUMN())</f>
        <v>11.015625</v>
      </c>
      <c r="K560" s="10">
        <f>INDEX('Paste Calib Data'!$1:$1048576,MATCH($A$553,'Paste Calib Data'!$A:$A,0)+(ROW()-ROW($A$553)),COLUMN())</f>
        <v>11.015625</v>
      </c>
      <c r="L560" s="11">
        <f>INDEX('Paste Calib Data'!$1:$1048576,MATCH($A$553,'Paste Calib Data'!$A:$A,0)+(ROW()-ROW($A$553)),COLUMN())</f>
        <v>15</v>
      </c>
      <c r="M560" s="37">
        <f t="shared" si="133"/>
        <v>15</v>
      </c>
    </row>
    <row r="561" spans="1:13" x14ac:dyDescent="0.25">
      <c r="A561" s="7">
        <f>INDEX('Paste Calib Data'!$1:$1048576,MATCH($A$553,'Paste Calib Data'!$A:$A,0)+(ROW()-ROW($A$553)),COLUMN())</f>
        <v>950</v>
      </c>
      <c r="B561" s="10">
        <f>INDEX('Paste Calib Data'!$1:$1048576,MATCH($A$553,'Paste Calib Data'!$A:$A,0)+(ROW()-ROW($A$553)),COLUMN())</f>
        <v>7.96875</v>
      </c>
      <c r="C561" s="10">
        <f>INDEX('Paste Calib Data'!$1:$1048576,MATCH($A$553,'Paste Calib Data'!$A:$A,0)+(ROW()-ROW($A$553)),COLUMN())</f>
        <v>7.96875</v>
      </c>
      <c r="D561" s="10">
        <f>INDEX('Paste Calib Data'!$1:$1048576,MATCH($A$553,'Paste Calib Data'!$A:$A,0)+(ROW()-ROW($A$553)),COLUMN())</f>
        <v>9.0234380000000005</v>
      </c>
      <c r="E561" s="10">
        <f>INDEX('Paste Calib Data'!$1:$1048576,MATCH($A$553,'Paste Calib Data'!$A:$A,0)+(ROW()-ROW($A$553)),COLUMN())</f>
        <v>9.0234380000000005</v>
      </c>
      <c r="F561" s="10">
        <f>INDEX('Paste Calib Data'!$1:$1048576,MATCH($A$553,'Paste Calib Data'!$A:$A,0)+(ROW()-ROW($A$553)),COLUMN())</f>
        <v>9.9609380000000005</v>
      </c>
      <c r="G561" s="10">
        <f>INDEX('Paste Calib Data'!$1:$1048576,MATCH($A$553,'Paste Calib Data'!$A:$A,0)+(ROW()-ROW($A$553)),COLUMN())</f>
        <v>9.9609380000000005</v>
      </c>
      <c r="H561" s="10">
        <f>INDEX('Paste Calib Data'!$1:$1048576,MATCH($A$553,'Paste Calib Data'!$A:$A,0)+(ROW()-ROW($A$553)),COLUMN())</f>
        <v>11.015625</v>
      </c>
      <c r="I561" s="10">
        <f>INDEX('Paste Calib Data'!$1:$1048576,MATCH($A$553,'Paste Calib Data'!$A:$A,0)+(ROW()-ROW($A$553)),COLUMN())</f>
        <v>11.953125</v>
      </c>
      <c r="J561" s="10">
        <f>INDEX('Paste Calib Data'!$1:$1048576,MATCH($A$553,'Paste Calib Data'!$A:$A,0)+(ROW()-ROW($A$553)),COLUMN())</f>
        <v>11.953125</v>
      </c>
      <c r="K561" s="10">
        <f>INDEX('Paste Calib Data'!$1:$1048576,MATCH($A$553,'Paste Calib Data'!$A:$A,0)+(ROW()-ROW($A$553)),COLUMN())</f>
        <v>11.953125</v>
      </c>
      <c r="L561" s="11">
        <f>INDEX('Paste Calib Data'!$1:$1048576,MATCH($A$553,'Paste Calib Data'!$A:$A,0)+(ROW()-ROW($A$553)),COLUMN())</f>
        <v>15</v>
      </c>
      <c r="M561" s="37">
        <f t="shared" si="133"/>
        <v>15</v>
      </c>
    </row>
    <row r="562" spans="1:13" x14ac:dyDescent="0.25">
      <c r="A562" s="7">
        <f>INDEX('Paste Calib Data'!$1:$1048576,MATCH($A$553,'Paste Calib Data'!$A:$A,0)+(ROW()-ROW($A$553)),COLUMN())</f>
        <v>1000</v>
      </c>
      <c r="B562" s="10">
        <f>INDEX('Paste Calib Data'!$1:$1048576,MATCH($A$553,'Paste Calib Data'!$A:$A,0)+(ROW()-ROW($A$553)),COLUMN())</f>
        <v>7.96875</v>
      </c>
      <c r="C562" s="10">
        <f>INDEX('Paste Calib Data'!$1:$1048576,MATCH($A$553,'Paste Calib Data'!$A:$A,0)+(ROW()-ROW($A$553)),COLUMN())</f>
        <v>7.96875</v>
      </c>
      <c r="D562" s="10">
        <f>INDEX('Paste Calib Data'!$1:$1048576,MATCH($A$553,'Paste Calib Data'!$A:$A,0)+(ROW()-ROW($A$553)),COLUMN())</f>
        <v>9.0234380000000005</v>
      </c>
      <c r="E562" s="10">
        <f>INDEX('Paste Calib Data'!$1:$1048576,MATCH($A$553,'Paste Calib Data'!$A:$A,0)+(ROW()-ROW($A$553)),COLUMN())</f>
        <v>9.0234380000000005</v>
      </c>
      <c r="F562" s="10">
        <f>INDEX('Paste Calib Data'!$1:$1048576,MATCH($A$553,'Paste Calib Data'!$A:$A,0)+(ROW()-ROW($A$553)),COLUMN())</f>
        <v>9.9609380000000005</v>
      </c>
      <c r="G562" s="10">
        <f>INDEX('Paste Calib Data'!$1:$1048576,MATCH($A$553,'Paste Calib Data'!$A:$A,0)+(ROW()-ROW($A$553)),COLUMN())</f>
        <v>9.9609380000000005</v>
      </c>
      <c r="H562" s="10">
        <f>INDEX('Paste Calib Data'!$1:$1048576,MATCH($A$553,'Paste Calib Data'!$A:$A,0)+(ROW()-ROW($A$553)),COLUMN())</f>
        <v>11.015625</v>
      </c>
      <c r="I562" s="10">
        <f>INDEX('Paste Calib Data'!$1:$1048576,MATCH($A$553,'Paste Calib Data'!$A:$A,0)+(ROW()-ROW($A$553)),COLUMN())</f>
        <v>13.007813000000001</v>
      </c>
      <c r="J562" s="10">
        <f>INDEX('Paste Calib Data'!$1:$1048576,MATCH($A$553,'Paste Calib Data'!$A:$A,0)+(ROW()-ROW($A$553)),COLUMN())</f>
        <v>13.007813000000001</v>
      </c>
      <c r="K562" s="10">
        <f>INDEX('Paste Calib Data'!$1:$1048576,MATCH($A$553,'Paste Calib Data'!$A:$A,0)+(ROW()-ROW($A$553)),COLUMN())</f>
        <v>13.007813000000001</v>
      </c>
      <c r="L562" s="11">
        <f>INDEX('Paste Calib Data'!$1:$1048576,MATCH($A$553,'Paste Calib Data'!$A:$A,0)+(ROW()-ROW($A$553)),COLUMN())</f>
        <v>16.054687999999999</v>
      </c>
      <c r="M562" s="37">
        <f t="shared" si="133"/>
        <v>16.054687999999999</v>
      </c>
    </row>
    <row r="563" spans="1:13" x14ac:dyDescent="0.25">
      <c r="A563" s="7">
        <f>INDEX('Paste Calib Data'!$1:$1048576,MATCH($A$553,'Paste Calib Data'!$A:$A,0)+(ROW()-ROW($A$553)),COLUMN())</f>
        <v>1050</v>
      </c>
      <c r="B563" s="10">
        <f>INDEX('Paste Calib Data'!$1:$1048576,MATCH($A$553,'Paste Calib Data'!$A:$A,0)+(ROW()-ROW($A$553)),COLUMN())</f>
        <v>9.0234380000000005</v>
      </c>
      <c r="C563" s="10">
        <f>INDEX('Paste Calib Data'!$1:$1048576,MATCH($A$553,'Paste Calib Data'!$A:$A,0)+(ROW()-ROW($A$553)),COLUMN())</f>
        <v>9.0234380000000005</v>
      </c>
      <c r="D563" s="10">
        <f>INDEX('Paste Calib Data'!$1:$1048576,MATCH($A$553,'Paste Calib Data'!$A:$A,0)+(ROW()-ROW($A$553)),COLUMN())</f>
        <v>9.0234380000000005</v>
      </c>
      <c r="E563" s="10">
        <f>INDEX('Paste Calib Data'!$1:$1048576,MATCH($A$553,'Paste Calib Data'!$A:$A,0)+(ROW()-ROW($A$553)),COLUMN())</f>
        <v>9.0234380000000005</v>
      </c>
      <c r="F563" s="10">
        <f>INDEX('Paste Calib Data'!$1:$1048576,MATCH($A$553,'Paste Calib Data'!$A:$A,0)+(ROW()-ROW($A$553)),COLUMN())</f>
        <v>9.9609380000000005</v>
      </c>
      <c r="G563" s="10">
        <f>INDEX('Paste Calib Data'!$1:$1048576,MATCH($A$553,'Paste Calib Data'!$A:$A,0)+(ROW()-ROW($A$553)),COLUMN())</f>
        <v>9.9609380000000005</v>
      </c>
      <c r="H563" s="10">
        <f>INDEX('Paste Calib Data'!$1:$1048576,MATCH($A$553,'Paste Calib Data'!$A:$A,0)+(ROW()-ROW($A$553)),COLUMN())</f>
        <v>11.015625</v>
      </c>
      <c r="I563" s="10">
        <f>INDEX('Paste Calib Data'!$1:$1048576,MATCH($A$553,'Paste Calib Data'!$A:$A,0)+(ROW()-ROW($A$553)),COLUMN())</f>
        <v>13.007813000000001</v>
      </c>
      <c r="J563" s="10">
        <f>INDEX('Paste Calib Data'!$1:$1048576,MATCH($A$553,'Paste Calib Data'!$A:$A,0)+(ROW()-ROW($A$553)),COLUMN())</f>
        <v>13.007813000000001</v>
      </c>
      <c r="K563" s="10">
        <f>INDEX('Paste Calib Data'!$1:$1048576,MATCH($A$553,'Paste Calib Data'!$A:$A,0)+(ROW()-ROW($A$553)),COLUMN())</f>
        <v>16.054687999999999</v>
      </c>
      <c r="L563" s="11">
        <f>INDEX('Paste Calib Data'!$1:$1048576,MATCH($A$553,'Paste Calib Data'!$A:$A,0)+(ROW()-ROW($A$553)),COLUMN())</f>
        <v>18.046875</v>
      </c>
      <c r="M563" s="37">
        <f t="shared" si="133"/>
        <v>18.046875</v>
      </c>
    </row>
    <row r="564" spans="1:13" x14ac:dyDescent="0.25">
      <c r="A564" s="7">
        <f>INDEX('Paste Calib Data'!$1:$1048576,MATCH($A$553,'Paste Calib Data'!$A:$A,0)+(ROW()-ROW($A$553)),COLUMN())</f>
        <v>1200</v>
      </c>
      <c r="B564" s="10">
        <f>INDEX('Paste Calib Data'!$1:$1048576,MATCH($A$553,'Paste Calib Data'!$A:$A,0)+(ROW()-ROW($A$553)),COLUMN())</f>
        <v>9.9609380000000005</v>
      </c>
      <c r="C564" s="10">
        <f>INDEX('Paste Calib Data'!$1:$1048576,MATCH($A$553,'Paste Calib Data'!$A:$A,0)+(ROW()-ROW($A$553)),COLUMN())</f>
        <v>9.9609380000000005</v>
      </c>
      <c r="D564" s="10">
        <f>INDEX('Paste Calib Data'!$1:$1048576,MATCH($A$553,'Paste Calib Data'!$A:$A,0)+(ROW()-ROW($A$553)),COLUMN())</f>
        <v>9.9609380000000005</v>
      </c>
      <c r="E564" s="10">
        <f>INDEX('Paste Calib Data'!$1:$1048576,MATCH($A$553,'Paste Calib Data'!$A:$A,0)+(ROW()-ROW($A$553)),COLUMN())</f>
        <v>9.9609380000000005</v>
      </c>
      <c r="F564" s="10">
        <f>INDEX('Paste Calib Data'!$1:$1048576,MATCH($A$553,'Paste Calib Data'!$A:$A,0)+(ROW()-ROW($A$553)),COLUMN())</f>
        <v>9.9609380000000005</v>
      </c>
      <c r="G564" s="10">
        <f>INDEX('Paste Calib Data'!$1:$1048576,MATCH($A$553,'Paste Calib Data'!$A:$A,0)+(ROW()-ROW($A$553)),COLUMN())</f>
        <v>11.015625</v>
      </c>
      <c r="H564" s="10">
        <f>INDEX('Paste Calib Data'!$1:$1048576,MATCH($A$553,'Paste Calib Data'!$A:$A,0)+(ROW()-ROW($A$553)),COLUMN())</f>
        <v>11.953125</v>
      </c>
      <c r="I564" s="10">
        <f>INDEX('Paste Calib Data'!$1:$1048576,MATCH($A$553,'Paste Calib Data'!$A:$A,0)+(ROW()-ROW($A$553)),COLUMN())</f>
        <v>15</v>
      </c>
      <c r="J564" s="10">
        <f>INDEX('Paste Calib Data'!$1:$1048576,MATCH($A$553,'Paste Calib Data'!$A:$A,0)+(ROW()-ROW($A$553)),COLUMN())</f>
        <v>15</v>
      </c>
      <c r="K564" s="10">
        <f>INDEX('Paste Calib Data'!$1:$1048576,MATCH($A$553,'Paste Calib Data'!$A:$A,0)+(ROW()-ROW($A$553)),COLUMN())</f>
        <v>16.992187999999999</v>
      </c>
      <c r="L564" s="11">
        <f>INDEX('Paste Calib Data'!$1:$1048576,MATCH($A$553,'Paste Calib Data'!$A:$A,0)+(ROW()-ROW($A$553)),COLUMN())</f>
        <v>20.039062999999999</v>
      </c>
      <c r="M564" s="37">
        <f t="shared" si="133"/>
        <v>20.039062999999999</v>
      </c>
    </row>
    <row r="565" spans="1:13" x14ac:dyDescent="0.25">
      <c r="A565" s="7">
        <f>INDEX('Paste Calib Data'!$1:$1048576,MATCH($A$553,'Paste Calib Data'!$A:$A,0)+(ROW()-ROW($A$553)),COLUMN())</f>
        <v>1400</v>
      </c>
      <c r="B565" s="10">
        <f>INDEX('Paste Calib Data'!$1:$1048576,MATCH($A$553,'Paste Calib Data'!$A:$A,0)+(ROW()-ROW($A$553)),COLUMN())</f>
        <v>9.9609380000000005</v>
      </c>
      <c r="C565" s="10">
        <f>INDEX('Paste Calib Data'!$1:$1048576,MATCH($A$553,'Paste Calib Data'!$A:$A,0)+(ROW()-ROW($A$553)),COLUMN())</f>
        <v>9.9609380000000005</v>
      </c>
      <c r="D565" s="10">
        <f>INDEX('Paste Calib Data'!$1:$1048576,MATCH($A$553,'Paste Calib Data'!$A:$A,0)+(ROW()-ROW($A$553)),COLUMN())</f>
        <v>9.9609380000000005</v>
      </c>
      <c r="E565" s="10">
        <f>INDEX('Paste Calib Data'!$1:$1048576,MATCH($A$553,'Paste Calib Data'!$A:$A,0)+(ROW()-ROW($A$553)),COLUMN())</f>
        <v>9.9609380000000005</v>
      </c>
      <c r="F565" s="10">
        <f>INDEX('Paste Calib Data'!$1:$1048576,MATCH($A$553,'Paste Calib Data'!$A:$A,0)+(ROW()-ROW($A$553)),COLUMN())</f>
        <v>9.9609380000000005</v>
      </c>
      <c r="G565" s="10">
        <f>INDEX('Paste Calib Data'!$1:$1048576,MATCH($A$553,'Paste Calib Data'!$A:$A,0)+(ROW()-ROW($A$553)),COLUMN())</f>
        <v>13.007813000000001</v>
      </c>
      <c r="H565" s="10">
        <f>INDEX('Paste Calib Data'!$1:$1048576,MATCH($A$553,'Paste Calib Data'!$A:$A,0)+(ROW()-ROW($A$553)),COLUMN())</f>
        <v>13.007813000000001</v>
      </c>
      <c r="I565" s="10">
        <f>INDEX('Paste Calib Data'!$1:$1048576,MATCH($A$553,'Paste Calib Data'!$A:$A,0)+(ROW()-ROW($A$553)),COLUMN())</f>
        <v>16.054687999999999</v>
      </c>
      <c r="J565" s="10">
        <f>INDEX('Paste Calib Data'!$1:$1048576,MATCH($A$553,'Paste Calib Data'!$A:$A,0)+(ROW()-ROW($A$553)),COLUMN())</f>
        <v>16.054687999999999</v>
      </c>
      <c r="K565" s="10">
        <f>INDEX('Paste Calib Data'!$1:$1048576,MATCH($A$553,'Paste Calib Data'!$A:$A,0)+(ROW()-ROW($A$553)),COLUMN())</f>
        <v>22.03125</v>
      </c>
      <c r="L565" s="11">
        <f>INDEX('Paste Calib Data'!$1:$1048576,MATCH($A$553,'Paste Calib Data'!$A:$A,0)+(ROW()-ROW($A$553)),COLUMN())</f>
        <v>30</v>
      </c>
      <c r="M565" s="37">
        <f t="shared" si="133"/>
        <v>30</v>
      </c>
    </row>
    <row r="566" spans="1:13" x14ac:dyDescent="0.25">
      <c r="A566" s="7">
        <f>INDEX('Paste Calib Data'!$1:$1048576,MATCH($A$553,'Paste Calib Data'!$A:$A,0)+(ROW()-ROW($A$553)),COLUMN())</f>
        <v>2000</v>
      </c>
      <c r="B566" s="10">
        <f>INDEX('Paste Calib Data'!$1:$1048576,MATCH($A$553,'Paste Calib Data'!$A:$A,0)+(ROW()-ROW($A$553)),COLUMN())</f>
        <v>9.9609380000000005</v>
      </c>
      <c r="C566" s="10">
        <f>INDEX('Paste Calib Data'!$1:$1048576,MATCH($A$553,'Paste Calib Data'!$A:$A,0)+(ROW()-ROW($A$553)),COLUMN())</f>
        <v>9.9609380000000005</v>
      </c>
      <c r="D566" s="10">
        <f>INDEX('Paste Calib Data'!$1:$1048576,MATCH($A$553,'Paste Calib Data'!$A:$A,0)+(ROW()-ROW($A$553)),COLUMN())</f>
        <v>9.9609380000000005</v>
      </c>
      <c r="E566" s="10">
        <f>INDEX('Paste Calib Data'!$1:$1048576,MATCH($A$553,'Paste Calib Data'!$A:$A,0)+(ROW()-ROW($A$553)),COLUMN())</f>
        <v>9.9609380000000005</v>
      </c>
      <c r="F566" s="10">
        <f>INDEX('Paste Calib Data'!$1:$1048576,MATCH($A$553,'Paste Calib Data'!$A:$A,0)+(ROW()-ROW($A$553)),COLUMN())</f>
        <v>9.9609380000000005</v>
      </c>
      <c r="G566" s="10">
        <f>INDEX('Paste Calib Data'!$1:$1048576,MATCH($A$553,'Paste Calib Data'!$A:$A,0)+(ROW()-ROW($A$553)),COLUMN())</f>
        <v>13.945313000000001</v>
      </c>
      <c r="H566" s="10">
        <f>INDEX('Paste Calib Data'!$1:$1048576,MATCH($A$553,'Paste Calib Data'!$A:$A,0)+(ROW()-ROW($A$553)),COLUMN())</f>
        <v>15.46875</v>
      </c>
      <c r="I566" s="10">
        <f>INDEX('Paste Calib Data'!$1:$1048576,MATCH($A$553,'Paste Calib Data'!$A:$A,0)+(ROW()-ROW($A$553)),COLUMN())</f>
        <v>16.054687999999999</v>
      </c>
      <c r="J566" s="10">
        <f>INDEX('Paste Calib Data'!$1:$1048576,MATCH($A$553,'Paste Calib Data'!$A:$A,0)+(ROW()-ROW($A$553)),COLUMN())</f>
        <v>16.054687999999999</v>
      </c>
      <c r="K566" s="10">
        <f>INDEX('Paste Calib Data'!$1:$1048576,MATCH($A$553,'Paste Calib Data'!$A:$A,0)+(ROW()-ROW($A$553)),COLUMN())</f>
        <v>26.015625</v>
      </c>
      <c r="L566" s="11">
        <f>INDEX('Paste Calib Data'!$1:$1048576,MATCH($A$553,'Paste Calib Data'!$A:$A,0)+(ROW()-ROW($A$553)),COLUMN())</f>
        <v>30</v>
      </c>
      <c r="M566" s="37">
        <f t="shared" si="133"/>
        <v>30</v>
      </c>
    </row>
    <row r="567" spans="1:13" x14ac:dyDescent="0.25">
      <c r="A567" s="7">
        <f>INDEX('Paste Calib Data'!$1:$1048576,MATCH($A$553,'Paste Calib Data'!$A:$A,0)+(ROW()-ROW($A$553)),COLUMN())</f>
        <v>2500</v>
      </c>
      <c r="B567" s="10">
        <f>INDEX('Paste Calib Data'!$1:$1048576,MATCH($A$553,'Paste Calib Data'!$A:$A,0)+(ROW()-ROW($A$553)),COLUMN())</f>
        <v>9.9609380000000005</v>
      </c>
      <c r="C567" s="10">
        <f>INDEX('Paste Calib Data'!$1:$1048576,MATCH($A$553,'Paste Calib Data'!$A:$A,0)+(ROW()-ROW($A$553)),COLUMN())</f>
        <v>9.9609380000000005</v>
      </c>
      <c r="D567" s="10">
        <f>INDEX('Paste Calib Data'!$1:$1048576,MATCH($A$553,'Paste Calib Data'!$A:$A,0)+(ROW()-ROW($A$553)),COLUMN())</f>
        <v>9.9609380000000005</v>
      </c>
      <c r="E567" s="10">
        <f>INDEX('Paste Calib Data'!$1:$1048576,MATCH($A$553,'Paste Calib Data'!$A:$A,0)+(ROW()-ROW($A$553)),COLUMN())</f>
        <v>9.9609380000000005</v>
      </c>
      <c r="F567" s="10">
        <f>INDEX('Paste Calib Data'!$1:$1048576,MATCH($A$553,'Paste Calib Data'!$A:$A,0)+(ROW()-ROW($A$553)),COLUMN())</f>
        <v>9.9609380000000005</v>
      </c>
      <c r="G567" s="10">
        <f>INDEX('Paste Calib Data'!$1:$1048576,MATCH($A$553,'Paste Calib Data'!$A:$A,0)+(ROW()-ROW($A$553)),COLUMN())</f>
        <v>15</v>
      </c>
      <c r="H567" s="10">
        <f>INDEX('Paste Calib Data'!$1:$1048576,MATCH($A$553,'Paste Calib Data'!$A:$A,0)+(ROW()-ROW($A$553)),COLUMN())</f>
        <v>16.054687999999999</v>
      </c>
      <c r="I567" s="10">
        <f>INDEX('Paste Calib Data'!$1:$1048576,MATCH($A$553,'Paste Calib Data'!$A:$A,0)+(ROW()-ROW($A$553)),COLUMN())</f>
        <v>16.992187999999999</v>
      </c>
      <c r="J567" s="10">
        <f>INDEX('Paste Calib Data'!$1:$1048576,MATCH($A$553,'Paste Calib Data'!$A:$A,0)+(ROW()-ROW($A$553)),COLUMN())</f>
        <v>16.992187999999999</v>
      </c>
      <c r="K567" s="10">
        <f>INDEX('Paste Calib Data'!$1:$1048576,MATCH($A$553,'Paste Calib Data'!$A:$A,0)+(ROW()-ROW($A$553)),COLUMN())</f>
        <v>26.015625</v>
      </c>
      <c r="L567" s="11">
        <f>INDEX('Paste Calib Data'!$1:$1048576,MATCH($A$553,'Paste Calib Data'!$A:$A,0)+(ROW()-ROW($A$553)),COLUMN())</f>
        <v>35.039062999999999</v>
      </c>
      <c r="M567" s="37">
        <f t="shared" si="133"/>
        <v>35.039062999999999</v>
      </c>
    </row>
    <row r="568" spans="1:13" x14ac:dyDescent="0.25">
      <c r="A568" s="12">
        <f>INDEX('Paste Calib Data'!$1:$1048576,MATCH($A$553,'Paste Calib Data'!$A:$A,0)+(ROW()-ROW($A$553)),COLUMN())</f>
        <v>3200</v>
      </c>
      <c r="B568" s="13">
        <f>INDEX('Paste Calib Data'!$1:$1048576,MATCH($A$553,'Paste Calib Data'!$A:$A,0)+(ROW()-ROW($A$553)),COLUMN())</f>
        <v>9.9609380000000005</v>
      </c>
      <c r="C568" s="13">
        <f>INDEX('Paste Calib Data'!$1:$1048576,MATCH($A$553,'Paste Calib Data'!$A:$A,0)+(ROW()-ROW($A$553)),COLUMN())</f>
        <v>9.9609380000000005</v>
      </c>
      <c r="D568" s="13">
        <f>INDEX('Paste Calib Data'!$1:$1048576,MATCH($A$553,'Paste Calib Data'!$A:$A,0)+(ROW()-ROW($A$553)),COLUMN())</f>
        <v>9.9609380000000005</v>
      </c>
      <c r="E568" s="13">
        <f>INDEX('Paste Calib Data'!$1:$1048576,MATCH($A$553,'Paste Calib Data'!$A:$A,0)+(ROW()-ROW($A$553)),COLUMN())</f>
        <v>9.9609380000000005</v>
      </c>
      <c r="F568" s="13">
        <f>INDEX('Paste Calib Data'!$1:$1048576,MATCH($A$553,'Paste Calib Data'!$A:$A,0)+(ROW()-ROW($A$553)),COLUMN())</f>
        <v>9.9609380000000005</v>
      </c>
      <c r="G568" s="13">
        <f>INDEX('Paste Calib Data'!$1:$1048576,MATCH($A$553,'Paste Calib Data'!$A:$A,0)+(ROW()-ROW($A$553)),COLUMN())</f>
        <v>11.015625</v>
      </c>
      <c r="H568" s="13">
        <f>INDEX('Paste Calib Data'!$1:$1048576,MATCH($A$553,'Paste Calib Data'!$A:$A,0)+(ROW()-ROW($A$553)),COLUMN())</f>
        <v>16.054687999999999</v>
      </c>
      <c r="I568" s="13">
        <f>INDEX('Paste Calib Data'!$1:$1048576,MATCH($A$553,'Paste Calib Data'!$A:$A,0)+(ROW()-ROW($A$553)),COLUMN())</f>
        <v>16.054687999999999</v>
      </c>
      <c r="J568" s="13">
        <f>INDEX('Paste Calib Data'!$1:$1048576,MATCH($A$553,'Paste Calib Data'!$A:$A,0)+(ROW()-ROW($A$553)),COLUMN())</f>
        <v>16.054687999999999</v>
      </c>
      <c r="K568" s="13">
        <f>INDEX('Paste Calib Data'!$1:$1048576,MATCH($A$553,'Paste Calib Data'!$A:$A,0)+(ROW()-ROW($A$553)),COLUMN())</f>
        <v>16.054687999999999</v>
      </c>
      <c r="L568" s="14">
        <f>INDEX('Paste Calib Data'!$1:$1048576,MATCH($A$553,'Paste Calib Data'!$A:$A,0)+(ROW()-ROW($A$553)),COLUMN())</f>
        <v>35.039062999999999</v>
      </c>
      <c r="M568" s="37">
        <f t="shared" si="133"/>
        <v>35.039062999999999</v>
      </c>
    </row>
    <row r="569" spans="1:13" x14ac:dyDescent="0.25">
      <c r="A569" s="20">
        <f>A568+1</f>
        <v>3201</v>
      </c>
      <c r="B569" s="37">
        <f>B568</f>
        <v>9.9609380000000005</v>
      </c>
      <c r="C569" s="37">
        <f t="shared" ref="C569:M569" si="134">C568</f>
        <v>9.9609380000000005</v>
      </c>
      <c r="D569" s="37">
        <f t="shared" si="134"/>
        <v>9.9609380000000005</v>
      </c>
      <c r="E569" s="37">
        <f t="shared" si="134"/>
        <v>9.9609380000000005</v>
      </c>
      <c r="F569" s="37">
        <f t="shared" si="134"/>
        <v>9.9609380000000005</v>
      </c>
      <c r="G569" s="37">
        <f t="shared" si="134"/>
        <v>11.015625</v>
      </c>
      <c r="H569" s="37">
        <f t="shared" si="134"/>
        <v>16.054687999999999</v>
      </c>
      <c r="I569" s="37">
        <f t="shared" si="134"/>
        <v>16.054687999999999</v>
      </c>
      <c r="J569" s="37">
        <f t="shared" si="134"/>
        <v>16.054687999999999</v>
      </c>
      <c r="K569" s="37">
        <f t="shared" si="134"/>
        <v>16.054687999999999</v>
      </c>
      <c r="L569" s="37">
        <f t="shared" si="134"/>
        <v>35.039062999999999</v>
      </c>
      <c r="M569" s="37">
        <f t="shared" si="134"/>
        <v>35.039062999999999</v>
      </c>
    </row>
    <row r="571" spans="1:13" x14ac:dyDescent="0.25">
      <c r="A571" s="6" t="s">
        <v>342</v>
      </c>
      <c r="B571" s="71" t="str">
        <f>INDEX('Paste Calib Data'!$1:$1048576,MATCH($A$571,'Paste Calib Data'!$A:$A,0)+(ROW()-ROW($A$571)),COLUMN())</f>
        <v>Timing, Coolant Temp Adjust Multiplier</v>
      </c>
      <c r="C571" s="71"/>
      <c r="D571" s="71"/>
      <c r="E571" s="71"/>
      <c r="F571" s="71"/>
      <c r="G571" s="71"/>
      <c r="H571" s="71"/>
      <c r="I571" s="72"/>
    </row>
    <row r="572" spans="1:13" x14ac:dyDescent="0.25">
      <c r="A572" s="7"/>
      <c r="B572" s="8" t="str">
        <f>INDEX('Paste Calib Data'!$1:$1048576,MATCH($A$571,'Paste Calib Data'!$A:$A,0)+(ROW()-ROW($A$571)),COLUMN())</f>
        <v>IAT °F</v>
      </c>
      <c r="C572" s="8"/>
      <c r="D572" s="8"/>
      <c r="E572" s="8"/>
      <c r="F572" s="8"/>
      <c r="G572" s="8"/>
      <c r="H572" s="8"/>
      <c r="I572" s="9"/>
    </row>
    <row r="573" spans="1:13" x14ac:dyDescent="0.25">
      <c r="A573" s="7" t="str">
        <f>INDEX('Paste Calib Data'!$1:$1048576,MATCH($A$571,'Paste Calib Data'!$A:$A,0)+(ROW()-ROW($A$571)),COLUMN())</f>
        <v>ECT °F</v>
      </c>
      <c r="B573" s="8">
        <f>INDEX('Paste Calib Data'!$1:$1048576,MATCH($A$571,'Paste Calib Data'!$A:$A,0)+(ROW()-ROW($A$571)),COLUMN())</f>
        <v>0</v>
      </c>
      <c r="C573" s="8">
        <f>INDEX('Paste Calib Data'!$1:$1048576,MATCH($A$571,'Paste Calib Data'!$A:$A,0)+(ROW()-ROW($A$571)),COLUMN())</f>
        <v>10</v>
      </c>
      <c r="D573" s="8">
        <f>INDEX('Paste Calib Data'!$1:$1048576,MATCH($A$571,'Paste Calib Data'!$A:$A,0)+(ROW()-ROW($A$571)),COLUMN())</f>
        <v>20</v>
      </c>
      <c r="E573" s="8">
        <f>INDEX('Paste Calib Data'!$1:$1048576,MATCH($A$571,'Paste Calib Data'!$A:$A,0)+(ROW()-ROW($A$571)),COLUMN())</f>
        <v>30</v>
      </c>
      <c r="F573" s="8">
        <f>INDEX('Paste Calib Data'!$1:$1048576,MATCH($A$571,'Paste Calib Data'!$A:$A,0)+(ROW()-ROW($A$571)),COLUMN())</f>
        <v>55</v>
      </c>
      <c r="G573" s="8">
        <f>INDEX('Paste Calib Data'!$1:$1048576,MATCH($A$571,'Paste Calib Data'!$A:$A,0)+(ROW()-ROW($A$571)),COLUMN())</f>
        <v>60</v>
      </c>
      <c r="H573" s="8">
        <f>INDEX('Paste Calib Data'!$1:$1048576,MATCH($A$571,'Paste Calib Data'!$A:$A,0)+(ROW()-ROW($A$571)),COLUMN())</f>
        <v>90</v>
      </c>
      <c r="I573" s="9">
        <f>INDEX('Paste Calib Data'!$1:$1048576,MATCH($A$571,'Paste Calib Data'!$A:$A,0)+(ROW()-ROW($A$571)),COLUMN())</f>
        <v>120</v>
      </c>
      <c r="J573" s="20">
        <f>I573+1</f>
        <v>121</v>
      </c>
    </row>
    <row r="574" spans="1:13" x14ac:dyDescent="0.25">
      <c r="A574" s="7">
        <f>INDEX('Paste Calib Data'!$1:$1048576,MATCH($A$571,'Paste Calib Data'!$A:$A,0)+(ROW()-ROW($A$571)),COLUMN())</f>
        <v>-20</v>
      </c>
      <c r="B574" s="24">
        <f>INDEX('Paste Calib Data'!$1:$1048576,MATCH($A$571,'Paste Calib Data'!$A:$A,0)+(ROW()-ROW($A$571)),COLUMN())</f>
        <v>1.0000020000000001</v>
      </c>
      <c r="C574" s="24">
        <f>INDEX('Paste Calib Data'!$1:$1048576,MATCH($A$571,'Paste Calib Data'!$A:$A,0)+(ROW()-ROW($A$571)),COLUMN())</f>
        <v>1.0000020000000001</v>
      </c>
      <c r="D574" s="24">
        <f>INDEX('Paste Calib Data'!$1:$1048576,MATCH($A$571,'Paste Calib Data'!$A:$A,0)+(ROW()-ROW($A$571)),COLUMN())</f>
        <v>1.0000020000000001</v>
      </c>
      <c r="E574" s="24">
        <f>INDEX('Paste Calib Data'!$1:$1048576,MATCH($A$571,'Paste Calib Data'!$A:$A,0)+(ROW()-ROW($A$571)),COLUMN())</f>
        <v>1.0000020000000001</v>
      </c>
      <c r="F574" s="24">
        <f>INDEX('Paste Calib Data'!$1:$1048576,MATCH($A$571,'Paste Calib Data'!$A:$A,0)+(ROW()-ROW($A$571)),COLUMN())</f>
        <v>1.0000020000000001</v>
      </c>
      <c r="G574" s="24">
        <f>INDEX('Paste Calib Data'!$1:$1048576,MATCH($A$571,'Paste Calib Data'!$A:$A,0)+(ROW()-ROW($A$571)),COLUMN())</f>
        <v>1.1000989999999999</v>
      </c>
      <c r="H574" s="24">
        <f>INDEX('Paste Calib Data'!$1:$1048576,MATCH($A$571,'Paste Calib Data'!$A:$A,0)+(ROW()-ROW($A$571)),COLUMN())</f>
        <v>1.3000510000000001</v>
      </c>
      <c r="I574" s="25">
        <f>INDEX('Paste Calib Data'!$1:$1048576,MATCH($A$571,'Paste Calib Data'!$A:$A,0)+(ROW()-ROW($A$571)),COLUMN())</f>
        <v>1.5000020000000001</v>
      </c>
      <c r="J574" s="37">
        <f>I574</f>
        <v>1.5000020000000001</v>
      </c>
    </row>
    <row r="575" spans="1:13" x14ac:dyDescent="0.25">
      <c r="A575" s="7">
        <f>INDEX('Paste Calib Data'!$1:$1048576,MATCH($A$571,'Paste Calib Data'!$A:$A,0)+(ROW()-ROW($A$571)),COLUMN())</f>
        <v>0</v>
      </c>
      <c r="B575" s="24">
        <f>INDEX('Paste Calib Data'!$1:$1048576,MATCH($A$571,'Paste Calib Data'!$A:$A,0)+(ROW()-ROW($A$571)),COLUMN())</f>
        <v>1.0000020000000001</v>
      </c>
      <c r="C575" s="24">
        <f>INDEX('Paste Calib Data'!$1:$1048576,MATCH($A$571,'Paste Calib Data'!$A:$A,0)+(ROW()-ROW($A$571)),COLUMN())</f>
        <v>1.0000020000000001</v>
      </c>
      <c r="D575" s="24">
        <f>INDEX('Paste Calib Data'!$1:$1048576,MATCH($A$571,'Paste Calib Data'!$A:$A,0)+(ROW()-ROW($A$571)),COLUMN())</f>
        <v>1.0000020000000001</v>
      </c>
      <c r="E575" s="24">
        <f>INDEX('Paste Calib Data'!$1:$1048576,MATCH($A$571,'Paste Calib Data'!$A:$A,0)+(ROW()-ROW($A$571)),COLUMN())</f>
        <v>1.0000020000000001</v>
      </c>
      <c r="F575" s="24">
        <f>INDEX('Paste Calib Data'!$1:$1048576,MATCH($A$571,'Paste Calib Data'!$A:$A,0)+(ROW()-ROW($A$571)),COLUMN())</f>
        <v>1.0000020000000001</v>
      </c>
      <c r="G575" s="24">
        <f>INDEX('Paste Calib Data'!$1:$1048576,MATCH($A$571,'Paste Calib Data'!$A:$A,0)+(ROW()-ROW($A$571)),COLUMN())</f>
        <v>1.1000989999999999</v>
      </c>
      <c r="H575" s="24">
        <f>INDEX('Paste Calib Data'!$1:$1048576,MATCH($A$571,'Paste Calib Data'!$A:$A,0)+(ROW()-ROW($A$571)),COLUMN())</f>
        <v>1.3000510000000001</v>
      </c>
      <c r="I575" s="25">
        <f>INDEX('Paste Calib Data'!$1:$1048576,MATCH($A$571,'Paste Calib Data'!$A:$A,0)+(ROW()-ROW($A$571)),COLUMN())</f>
        <v>1.5000020000000001</v>
      </c>
      <c r="J575" s="37">
        <f t="shared" ref="J575:J581" si="135">I575</f>
        <v>1.5000020000000001</v>
      </c>
    </row>
    <row r="576" spans="1:13" x14ac:dyDescent="0.25">
      <c r="A576" s="7">
        <f>INDEX('Paste Calib Data'!$1:$1048576,MATCH($A$571,'Paste Calib Data'!$A:$A,0)+(ROW()-ROW($A$571)),COLUMN())</f>
        <v>20</v>
      </c>
      <c r="B576" s="24">
        <f>INDEX('Paste Calib Data'!$1:$1048576,MATCH($A$571,'Paste Calib Data'!$A:$A,0)+(ROW()-ROW($A$571)),COLUMN())</f>
        <v>1.0000020000000001</v>
      </c>
      <c r="C576" s="24">
        <f>INDEX('Paste Calib Data'!$1:$1048576,MATCH($A$571,'Paste Calib Data'!$A:$A,0)+(ROW()-ROW($A$571)),COLUMN())</f>
        <v>1.0000020000000001</v>
      </c>
      <c r="D576" s="24">
        <f>INDEX('Paste Calib Data'!$1:$1048576,MATCH($A$571,'Paste Calib Data'!$A:$A,0)+(ROW()-ROW($A$571)),COLUMN())</f>
        <v>1.0000020000000001</v>
      </c>
      <c r="E576" s="24">
        <f>INDEX('Paste Calib Data'!$1:$1048576,MATCH($A$571,'Paste Calib Data'!$A:$A,0)+(ROW()-ROW($A$571)),COLUMN())</f>
        <v>1.0000020000000001</v>
      </c>
      <c r="F576" s="24">
        <f>INDEX('Paste Calib Data'!$1:$1048576,MATCH($A$571,'Paste Calib Data'!$A:$A,0)+(ROW()-ROW($A$571)),COLUMN())</f>
        <v>1.0000020000000001</v>
      </c>
      <c r="G576" s="24">
        <f>INDEX('Paste Calib Data'!$1:$1048576,MATCH($A$571,'Paste Calib Data'!$A:$A,0)+(ROW()-ROW($A$571)),COLUMN())</f>
        <v>1.1000989999999999</v>
      </c>
      <c r="H576" s="24">
        <f>INDEX('Paste Calib Data'!$1:$1048576,MATCH($A$571,'Paste Calib Data'!$A:$A,0)+(ROW()-ROW($A$571)),COLUMN())</f>
        <v>1.3000510000000001</v>
      </c>
      <c r="I576" s="25">
        <f>INDEX('Paste Calib Data'!$1:$1048576,MATCH($A$571,'Paste Calib Data'!$A:$A,0)+(ROW()-ROW($A$571)),COLUMN())</f>
        <v>1.5000020000000001</v>
      </c>
      <c r="J576" s="37">
        <f t="shared" si="135"/>
        <v>1.5000020000000001</v>
      </c>
    </row>
    <row r="577" spans="1:10" x14ac:dyDescent="0.25">
      <c r="A577" s="7">
        <f>INDEX('Paste Calib Data'!$1:$1048576,MATCH($A$571,'Paste Calib Data'!$A:$A,0)+(ROW()-ROW($A$571)),COLUMN())</f>
        <v>50</v>
      </c>
      <c r="B577" s="24">
        <f>INDEX('Paste Calib Data'!$1:$1048576,MATCH($A$571,'Paste Calib Data'!$A:$A,0)+(ROW()-ROW($A$571)),COLUMN())</f>
        <v>1.0000020000000001</v>
      </c>
      <c r="C577" s="24">
        <f>INDEX('Paste Calib Data'!$1:$1048576,MATCH($A$571,'Paste Calib Data'!$A:$A,0)+(ROW()-ROW($A$571)),COLUMN())</f>
        <v>1.0000020000000001</v>
      </c>
      <c r="D577" s="24">
        <f>INDEX('Paste Calib Data'!$1:$1048576,MATCH($A$571,'Paste Calib Data'!$A:$A,0)+(ROW()-ROW($A$571)),COLUMN())</f>
        <v>1.0000020000000001</v>
      </c>
      <c r="E577" s="24">
        <f>INDEX('Paste Calib Data'!$1:$1048576,MATCH($A$571,'Paste Calib Data'!$A:$A,0)+(ROW()-ROW($A$571)),COLUMN())</f>
        <v>1.0000020000000001</v>
      </c>
      <c r="F577" s="24">
        <f>INDEX('Paste Calib Data'!$1:$1048576,MATCH($A$571,'Paste Calib Data'!$A:$A,0)+(ROW()-ROW($A$571)),COLUMN())</f>
        <v>1.199953</v>
      </c>
      <c r="G577" s="24">
        <f>INDEX('Paste Calib Data'!$1:$1048576,MATCH($A$571,'Paste Calib Data'!$A:$A,0)+(ROW()-ROW($A$571)),COLUMN())</f>
        <v>1.1000989999999999</v>
      </c>
      <c r="H577" s="24">
        <f>INDEX('Paste Calib Data'!$1:$1048576,MATCH($A$571,'Paste Calib Data'!$A:$A,0)+(ROW()-ROW($A$571)),COLUMN())</f>
        <v>1.3000510000000001</v>
      </c>
      <c r="I577" s="25">
        <f>INDEX('Paste Calib Data'!$1:$1048576,MATCH($A$571,'Paste Calib Data'!$A:$A,0)+(ROW()-ROW($A$571)),COLUMN())</f>
        <v>1.5000020000000001</v>
      </c>
      <c r="J577" s="37">
        <f t="shared" si="135"/>
        <v>1.5000020000000001</v>
      </c>
    </row>
    <row r="578" spans="1:10" x14ac:dyDescent="0.25">
      <c r="A578" s="7">
        <f>INDEX('Paste Calib Data'!$1:$1048576,MATCH($A$571,'Paste Calib Data'!$A:$A,0)+(ROW()-ROW($A$571)),COLUMN())</f>
        <v>75</v>
      </c>
      <c r="B578" s="24">
        <f>INDEX('Paste Calib Data'!$1:$1048576,MATCH($A$571,'Paste Calib Data'!$A:$A,0)+(ROW()-ROW($A$571)),COLUMN())</f>
        <v>1.0000020000000001</v>
      </c>
      <c r="C578" s="24">
        <f>INDEX('Paste Calib Data'!$1:$1048576,MATCH($A$571,'Paste Calib Data'!$A:$A,0)+(ROW()-ROW($A$571)),COLUMN())</f>
        <v>1.0000020000000001</v>
      </c>
      <c r="D578" s="24">
        <f>INDEX('Paste Calib Data'!$1:$1048576,MATCH($A$571,'Paste Calib Data'!$A:$A,0)+(ROW()-ROW($A$571)),COLUMN())</f>
        <v>1.1000989999999999</v>
      </c>
      <c r="E578" s="24">
        <f>INDEX('Paste Calib Data'!$1:$1048576,MATCH($A$571,'Paste Calib Data'!$A:$A,0)+(ROW()-ROW($A$571)),COLUMN())</f>
        <v>1.199953</v>
      </c>
      <c r="F578" s="24">
        <f>INDEX('Paste Calib Data'!$1:$1048576,MATCH($A$571,'Paste Calib Data'!$A:$A,0)+(ROW()-ROW($A$571)),COLUMN())</f>
        <v>1.199953</v>
      </c>
      <c r="G578" s="24">
        <f>INDEX('Paste Calib Data'!$1:$1048576,MATCH($A$571,'Paste Calib Data'!$A:$A,0)+(ROW()-ROW($A$571)),COLUMN())</f>
        <v>1.199953</v>
      </c>
      <c r="H578" s="24">
        <f>INDEX('Paste Calib Data'!$1:$1048576,MATCH($A$571,'Paste Calib Data'!$A:$A,0)+(ROW()-ROW($A$571)),COLUMN())</f>
        <v>1.449953</v>
      </c>
      <c r="I578" s="25">
        <f>INDEX('Paste Calib Data'!$1:$1048576,MATCH($A$571,'Paste Calib Data'!$A:$A,0)+(ROW()-ROW($A$571)),COLUMN())</f>
        <v>2.000003</v>
      </c>
      <c r="J578" s="37">
        <f t="shared" si="135"/>
        <v>2.000003</v>
      </c>
    </row>
    <row r="579" spans="1:10" x14ac:dyDescent="0.25">
      <c r="A579" s="7">
        <f>INDEX('Paste Calib Data'!$1:$1048576,MATCH($A$571,'Paste Calib Data'!$A:$A,0)+(ROW()-ROW($A$571)),COLUMN())</f>
        <v>90</v>
      </c>
      <c r="B579" s="24">
        <f>INDEX('Paste Calib Data'!$1:$1048576,MATCH($A$571,'Paste Calib Data'!$A:$A,0)+(ROW()-ROW($A$571)),COLUMN())</f>
        <v>1.0000020000000001</v>
      </c>
      <c r="C579" s="24">
        <f>INDEX('Paste Calib Data'!$1:$1048576,MATCH($A$571,'Paste Calib Data'!$A:$A,0)+(ROW()-ROW($A$571)),COLUMN())</f>
        <v>1.0000020000000001</v>
      </c>
      <c r="D579" s="24">
        <f>INDEX('Paste Calib Data'!$1:$1048576,MATCH($A$571,'Paste Calib Data'!$A:$A,0)+(ROW()-ROW($A$571)),COLUMN())</f>
        <v>1.1000989999999999</v>
      </c>
      <c r="E579" s="24">
        <f>INDEX('Paste Calib Data'!$1:$1048576,MATCH($A$571,'Paste Calib Data'!$A:$A,0)+(ROW()-ROW($A$571)),COLUMN())</f>
        <v>1.199953</v>
      </c>
      <c r="F579" s="24">
        <f>INDEX('Paste Calib Data'!$1:$1048576,MATCH($A$571,'Paste Calib Data'!$A:$A,0)+(ROW()-ROW($A$571)),COLUMN())</f>
        <v>1.199953</v>
      </c>
      <c r="G579" s="24">
        <f>INDEX('Paste Calib Data'!$1:$1048576,MATCH($A$571,'Paste Calib Data'!$A:$A,0)+(ROW()-ROW($A$571)),COLUMN())</f>
        <v>1.199953</v>
      </c>
      <c r="H579" s="24">
        <f>INDEX('Paste Calib Data'!$1:$1048576,MATCH($A$571,'Paste Calib Data'!$A:$A,0)+(ROW()-ROW($A$571)),COLUMN())</f>
        <v>1.5000020000000001</v>
      </c>
      <c r="I579" s="25">
        <f>INDEX('Paste Calib Data'!$1:$1048576,MATCH($A$571,'Paste Calib Data'!$A:$A,0)+(ROW()-ROW($A$571)),COLUMN())</f>
        <v>3.0000049999999998</v>
      </c>
      <c r="J579" s="37">
        <f t="shared" si="135"/>
        <v>3.0000049999999998</v>
      </c>
    </row>
    <row r="580" spans="1:10" x14ac:dyDescent="0.25">
      <c r="A580" s="7">
        <f>INDEX('Paste Calib Data'!$1:$1048576,MATCH($A$571,'Paste Calib Data'!$A:$A,0)+(ROW()-ROW($A$571)),COLUMN())</f>
        <v>160</v>
      </c>
      <c r="B580" s="24">
        <f>INDEX('Paste Calib Data'!$1:$1048576,MATCH($A$571,'Paste Calib Data'!$A:$A,0)+(ROW()-ROW($A$571)),COLUMN())</f>
        <v>1.0000020000000001</v>
      </c>
      <c r="C580" s="24">
        <f>INDEX('Paste Calib Data'!$1:$1048576,MATCH($A$571,'Paste Calib Data'!$A:$A,0)+(ROW()-ROW($A$571)),COLUMN())</f>
        <v>1.0000020000000001</v>
      </c>
      <c r="D580" s="24">
        <f>INDEX('Paste Calib Data'!$1:$1048576,MATCH($A$571,'Paste Calib Data'!$A:$A,0)+(ROW()-ROW($A$571)),COLUMN())</f>
        <v>1.1000989999999999</v>
      </c>
      <c r="E580" s="24">
        <f>INDEX('Paste Calib Data'!$1:$1048576,MATCH($A$571,'Paste Calib Data'!$A:$A,0)+(ROW()-ROW($A$571)),COLUMN())</f>
        <v>1.199953</v>
      </c>
      <c r="F580" s="24">
        <f>INDEX('Paste Calib Data'!$1:$1048576,MATCH($A$571,'Paste Calib Data'!$A:$A,0)+(ROW()-ROW($A$571)),COLUMN())</f>
        <v>1.199953</v>
      </c>
      <c r="G580" s="24">
        <f>INDEX('Paste Calib Data'!$1:$1048576,MATCH($A$571,'Paste Calib Data'!$A:$A,0)+(ROW()-ROW($A$571)),COLUMN())</f>
        <v>1.199953</v>
      </c>
      <c r="H580" s="24">
        <f>INDEX('Paste Calib Data'!$1:$1048576,MATCH($A$571,'Paste Calib Data'!$A:$A,0)+(ROW()-ROW($A$571)),COLUMN())</f>
        <v>1.699954</v>
      </c>
      <c r="I580" s="25">
        <f>INDEX('Paste Calib Data'!$1:$1048576,MATCH($A$571,'Paste Calib Data'!$A:$A,0)+(ROW()-ROW($A$571)),COLUMN())</f>
        <v>4.000006</v>
      </c>
      <c r="J580" s="37">
        <f t="shared" si="135"/>
        <v>4.000006</v>
      </c>
    </row>
    <row r="581" spans="1:10" x14ac:dyDescent="0.25">
      <c r="A581" s="12">
        <f>INDEX('Paste Calib Data'!$1:$1048576,MATCH($A$571,'Paste Calib Data'!$A:$A,0)+(ROW()-ROW($A$571)),COLUMN())</f>
        <v>180</v>
      </c>
      <c r="B581" s="26">
        <f>INDEX('Paste Calib Data'!$1:$1048576,MATCH($A$571,'Paste Calib Data'!$A:$A,0)+(ROW()-ROW($A$571)),COLUMN())</f>
        <v>1.0000020000000001</v>
      </c>
      <c r="C581" s="26">
        <f>INDEX('Paste Calib Data'!$1:$1048576,MATCH($A$571,'Paste Calib Data'!$A:$A,0)+(ROW()-ROW($A$571)),COLUMN())</f>
        <v>1.0000020000000001</v>
      </c>
      <c r="D581" s="26">
        <f>INDEX('Paste Calib Data'!$1:$1048576,MATCH($A$571,'Paste Calib Data'!$A:$A,0)+(ROW()-ROW($A$571)),COLUMN())</f>
        <v>1.1000989999999999</v>
      </c>
      <c r="E581" s="26">
        <f>INDEX('Paste Calib Data'!$1:$1048576,MATCH($A$571,'Paste Calib Data'!$A:$A,0)+(ROW()-ROW($A$571)),COLUMN())</f>
        <v>1.199953</v>
      </c>
      <c r="F581" s="26">
        <f>INDEX('Paste Calib Data'!$1:$1048576,MATCH($A$571,'Paste Calib Data'!$A:$A,0)+(ROW()-ROW($A$571)),COLUMN())</f>
        <v>2.7500040000000001</v>
      </c>
      <c r="G581" s="26">
        <f>INDEX('Paste Calib Data'!$1:$1048576,MATCH($A$571,'Paste Calib Data'!$A:$A,0)+(ROW()-ROW($A$571)),COLUMN())</f>
        <v>3.8100640000000001</v>
      </c>
      <c r="H581" s="26">
        <f>INDEX('Paste Calib Data'!$1:$1048576,MATCH($A$571,'Paste Calib Data'!$A:$A,0)+(ROW()-ROW($A$571)),COLUMN())</f>
        <v>4.000006</v>
      </c>
      <c r="I581" s="27">
        <f>INDEX('Paste Calib Data'!$1:$1048576,MATCH($A$571,'Paste Calib Data'!$A:$A,0)+(ROW()-ROW($A$571)),COLUMN())</f>
        <v>7.0000109999999998</v>
      </c>
      <c r="J581" s="37">
        <f t="shared" si="135"/>
        <v>7.0000109999999998</v>
      </c>
    </row>
    <row r="582" spans="1:10" x14ac:dyDescent="0.25">
      <c r="A582" s="20">
        <f>A581+1</f>
        <v>181</v>
      </c>
      <c r="B582" s="37">
        <f>B581</f>
        <v>1.0000020000000001</v>
      </c>
      <c r="C582" s="37">
        <f t="shared" ref="C582:J582" si="136">C581</f>
        <v>1.0000020000000001</v>
      </c>
      <c r="D582" s="37">
        <f t="shared" si="136"/>
        <v>1.1000989999999999</v>
      </c>
      <c r="E582" s="37">
        <f t="shared" si="136"/>
        <v>1.199953</v>
      </c>
      <c r="F582" s="37">
        <f t="shared" si="136"/>
        <v>2.7500040000000001</v>
      </c>
      <c r="G582" s="37">
        <f t="shared" si="136"/>
        <v>3.8100640000000001</v>
      </c>
      <c r="H582" s="37">
        <f t="shared" si="136"/>
        <v>4.000006</v>
      </c>
      <c r="I582" s="37">
        <f t="shared" si="136"/>
        <v>7.0000109999999998</v>
      </c>
      <c r="J582" s="37">
        <f t="shared" si="136"/>
        <v>7.0000109999999998</v>
      </c>
    </row>
    <row r="583" spans="1:10" x14ac:dyDescent="0.25">
      <c r="A583" s="33"/>
    </row>
    <row r="584" spans="1:10" x14ac:dyDescent="0.25">
      <c r="A584" s="6" t="s">
        <v>555</v>
      </c>
      <c r="B584" s="32" t="str">
        <f>INDEX('Paste Calib Data'!$1:$1048576,MATCH($A$584,'Paste Calib Data'!$A:$A,0)+(ROW()-ROW($A$584)),COLUMN())</f>
        <v>Air Density Table Select</v>
      </c>
    </row>
    <row r="585" spans="1:10" x14ac:dyDescent="0.25">
      <c r="A585" s="7" t="str">
        <f>INDEX('Paste Calib Data'!$1:$1048576,MATCH($A$584,'Paste Calib Data'!$A:$A,0)+(ROW()-ROW($A$584)),COLUMN())</f>
        <v>.</v>
      </c>
      <c r="B585" s="9" t="str">
        <f>INDEX('Paste Calib Data'!$1:$1048576,MATCH($A$584,'Paste Calib Data'!$A:$A,0)+(ROW()-ROW($A$584)),COLUMN())</f>
        <v>Value</v>
      </c>
    </row>
    <row r="586" spans="1:10" x14ac:dyDescent="0.25">
      <c r="A586" s="55">
        <f>INDEX('Paste Calib Data'!$1:$1048576,MATCH($A$584,'Paste Calib Data'!$A:$A,0)+(ROW()-ROW($A$584)),COLUMN())</f>
        <v>3.9980000000000002E-2</v>
      </c>
      <c r="B586" s="25">
        <f>INDEX('Paste Calib Data'!$1:$1048576,MATCH($A$584,'Paste Calib Data'!$A:$A,0)+(ROW()-ROW($A$584)),COLUMN())</f>
        <v>4</v>
      </c>
    </row>
    <row r="587" spans="1:10" x14ac:dyDescent="0.25">
      <c r="A587" s="55">
        <f>INDEX('Paste Calib Data'!$1:$1048576,MATCH($A$584,'Paste Calib Data'!$A:$A,0)+(ROW()-ROW($A$584)),COLUMN())</f>
        <v>3.9980000000000002E-2</v>
      </c>
      <c r="B587" s="25">
        <f>INDEX('Paste Calib Data'!$1:$1048576,MATCH($A$584,'Paste Calib Data'!$A:$A,0)+(ROW()-ROW($A$584)),COLUMN())</f>
        <v>4</v>
      </c>
    </row>
    <row r="588" spans="1:10" x14ac:dyDescent="0.25">
      <c r="A588" s="55">
        <f>INDEX('Paste Calib Data'!$1:$1048576,MATCH($A$584,'Paste Calib Data'!$A:$A,0)+(ROW()-ROW($A$584)),COLUMN())</f>
        <v>3.9980000000000002E-2</v>
      </c>
      <c r="B588" s="25">
        <f>INDEX('Paste Calib Data'!$1:$1048576,MATCH($A$584,'Paste Calib Data'!$A:$A,0)+(ROW()-ROW($A$584)),COLUMN())</f>
        <v>4</v>
      </c>
    </row>
    <row r="589" spans="1:10" x14ac:dyDescent="0.25">
      <c r="A589" s="55">
        <f>INDEX('Paste Calib Data'!$1:$1048576,MATCH($A$584,'Paste Calib Data'!$A:$A,0)+(ROW()-ROW($A$584)),COLUMN())</f>
        <v>3.9980000000000002E-2</v>
      </c>
      <c r="B589" s="25">
        <f>INDEX('Paste Calib Data'!$1:$1048576,MATCH($A$584,'Paste Calib Data'!$A:$A,0)+(ROW()-ROW($A$584)),COLUMN())</f>
        <v>4</v>
      </c>
    </row>
    <row r="590" spans="1:10" x14ac:dyDescent="0.25">
      <c r="A590" s="55">
        <f>INDEX('Paste Calib Data'!$1:$1048576,MATCH($A$584,'Paste Calib Data'!$A:$A,0)+(ROW()-ROW($A$584)),COLUMN())</f>
        <v>3.9980000000000002E-2</v>
      </c>
      <c r="B590" s="25">
        <f>INDEX('Paste Calib Data'!$1:$1048576,MATCH($A$584,'Paste Calib Data'!$A:$A,0)+(ROW()-ROW($A$584)),COLUMN())</f>
        <v>4</v>
      </c>
    </row>
    <row r="591" spans="1:10" x14ac:dyDescent="0.25">
      <c r="A591" s="55">
        <f>INDEX('Paste Calib Data'!$1:$1048576,MATCH($A$584,'Paste Calib Data'!$A:$A,0)+(ROW()-ROW($A$584)),COLUMN())</f>
        <v>3.9980000000000002E-2</v>
      </c>
      <c r="B591" s="25">
        <f>INDEX('Paste Calib Data'!$1:$1048576,MATCH($A$584,'Paste Calib Data'!$A:$A,0)+(ROW()-ROW($A$584)),COLUMN())</f>
        <v>4</v>
      </c>
    </row>
    <row r="592" spans="1:10" x14ac:dyDescent="0.25">
      <c r="A592" s="55">
        <f>INDEX('Paste Calib Data'!$1:$1048576,MATCH($A$584,'Paste Calib Data'!$A:$A,0)+(ROW()-ROW($A$584)),COLUMN())</f>
        <v>3.9980000000000002E-2</v>
      </c>
      <c r="B592" s="25">
        <f>INDEX('Paste Calib Data'!$1:$1048576,MATCH($A$584,'Paste Calib Data'!$A:$A,0)+(ROW()-ROW($A$584)),COLUMN())</f>
        <v>4</v>
      </c>
    </row>
    <row r="593" spans="1:2" x14ac:dyDescent="0.25">
      <c r="A593" s="55">
        <f>INDEX('Paste Calib Data'!$1:$1048576,MATCH($A$584,'Paste Calib Data'!$A:$A,0)+(ROW()-ROW($A$584)),COLUMN())</f>
        <v>3.9980000000000002E-2</v>
      </c>
      <c r="B593" s="25">
        <f>INDEX('Paste Calib Data'!$1:$1048576,MATCH($A$584,'Paste Calib Data'!$A:$A,0)+(ROW()-ROW($A$584)),COLUMN())</f>
        <v>4</v>
      </c>
    </row>
    <row r="594" spans="1:2" x14ac:dyDescent="0.25">
      <c r="A594" s="55">
        <f>INDEX('Paste Calib Data'!$1:$1048576,MATCH($A$584,'Paste Calib Data'!$A:$A,0)+(ROW()-ROW($A$584)),COLUMN())</f>
        <v>3.9980000000000002E-2</v>
      </c>
      <c r="B594" s="25">
        <f>INDEX('Paste Calib Data'!$1:$1048576,MATCH($A$584,'Paste Calib Data'!$A:$A,0)+(ROW()-ROW($A$584)),COLUMN())</f>
        <v>4</v>
      </c>
    </row>
    <row r="595" spans="1:2" x14ac:dyDescent="0.25">
      <c r="A595" s="55">
        <f>INDEX('Paste Calib Data'!$1:$1048576,MATCH($A$584,'Paste Calib Data'!$A:$A,0)+(ROW()-ROW($A$584)),COLUMN())</f>
        <v>3.9980000000000002E-2</v>
      </c>
      <c r="B595" s="25">
        <f>INDEX('Paste Calib Data'!$1:$1048576,MATCH($A$584,'Paste Calib Data'!$A:$A,0)+(ROW()-ROW($A$584)),COLUMN())</f>
        <v>4</v>
      </c>
    </row>
    <row r="596" spans="1:2" x14ac:dyDescent="0.25">
      <c r="A596" s="55">
        <f>INDEX('Paste Calib Data'!$1:$1048576,MATCH($A$584,'Paste Calib Data'!$A:$A,0)+(ROW()-ROW($A$584)),COLUMN())</f>
        <v>3.9980000000000002E-2</v>
      </c>
      <c r="B596" s="25">
        <f>INDEX('Paste Calib Data'!$1:$1048576,MATCH($A$584,'Paste Calib Data'!$A:$A,0)+(ROW()-ROW($A$584)),COLUMN())</f>
        <v>4</v>
      </c>
    </row>
    <row r="597" spans="1:2" x14ac:dyDescent="0.25">
      <c r="A597" s="55">
        <f>INDEX('Paste Calib Data'!$1:$1048576,MATCH($A$584,'Paste Calib Data'!$A:$A,0)+(ROW()-ROW($A$584)),COLUMN())</f>
        <v>4.4979999999999999E-2</v>
      </c>
      <c r="B597" s="25">
        <f>INDEX('Paste Calib Data'!$1:$1048576,MATCH($A$584,'Paste Calib Data'!$A:$A,0)+(ROW()-ROW($A$584)),COLUMN())</f>
        <v>4</v>
      </c>
    </row>
    <row r="598" spans="1:2" x14ac:dyDescent="0.25">
      <c r="A598" s="55">
        <f>INDEX('Paste Calib Data'!$1:$1048576,MATCH($A$584,'Paste Calib Data'!$A:$A,0)+(ROW()-ROW($A$584)),COLUMN())</f>
        <v>4.7969999999999999E-2</v>
      </c>
      <c r="B598" s="25">
        <f>INDEX('Paste Calib Data'!$1:$1048576,MATCH($A$584,'Paste Calib Data'!$A:$A,0)+(ROW()-ROW($A$584)),COLUMN())</f>
        <v>3</v>
      </c>
    </row>
    <row r="599" spans="1:2" x14ac:dyDescent="0.25">
      <c r="A599" s="55">
        <f>INDEX('Paste Calib Data'!$1:$1048576,MATCH($A$584,'Paste Calib Data'!$A:$A,0)+(ROW()-ROW($A$584)),COLUMN())</f>
        <v>5.1999999999999998E-2</v>
      </c>
      <c r="B599" s="25">
        <f>INDEX('Paste Calib Data'!$1:$1048576,MATCH($A$584,'Paste Calib Data'!$A:$A,0)+(ROW()-ROW($A$584)),COLUMN())</f>
        <v>2</v>
      </c>
    </row>
    <row r="600" spans="1:2" x14ac:dyDescent="0.25">
      <c r="A600" s="55">
        <f>INDEX('Paste Calib Data'!$1:$1048576,MATCH($A$584,'Paste Calib Data'!$A:$A,0)+(ROW()-ROW($A$584)),COLUMN())</f>
        <v>5.6030000000000003E-2</v>
      </c>
      <c r="B600" s="25">
        <f>INDEX('Paste Calib Data'!$1:$1048576,MATCH($A$584,'Paste Calib Data'!$A:$A,0)+(ROW()-ROW($A$584)),COLUMN())</f>
        <v>1</v>
      </c>
    </row>
    <row r="601" spans="1:2" x14ac:dyDescent="0.25">
      <c r="A601" s="56">
        <f>INDEX('Paste Calib Data'!$1:$1048576,MATCH($A$584,'Paste Calib Data'!$A:$A,0)+(ROW()-ROW($A$584)),COLUMN())</f>
        <v>9.9979999999999999E-2</v>
      </c>
      <c r="B601" s="27">
        <f>INDEX('Paste Calib Data'!$1:$1048576,MATCH($A$584,'Paste Calib Data'!$A:$A,0)+(ROW()-ROW($A$584)),COLUMN())</f>
        <v>1</v>
      </c>
    </row>
  </sheetData>
  <mergeCells count="28">
    <mergeCell ref="B518:Q518"/>
    <mergeCell ref="B553:L553"/>
    <mergeCell ref="B571:I571"/>
    <mergeCell ref="B405:L405"/>
    <mergeCell ref="B438:L438"/>
    <mergeCell ref="B464:L464"/>
    <mergeCell ref="B482:L482"/>
    <mergeCell ref="B494:Q494"/>
    <mergeCell ref="B274:F274"/>
    <mergeCell ref="B293:F293"/>
    <mergeCell ref="B374:L374"/>
    <mergeCell ref="B392:I392"/>
    <mergeCell ref="B319:F319"/>
    <mergeCell ref="B345:Q345"/>
    <mergeCell ref="B2:L2"/>
    <mergeCell ref="B20:I20"/>
    <mergeCell ref="B33:L33"/>
    <mergeCell ref="B64:J64"/>
    <mergeCell ref="B80:L80"/>
    <mergeCell ref="B198:G198"/>
    <mergeCell ref="B224:G224"/>
    <mergeCell ref="B250:Q250"/>
    <mergeCell ref="B98:I98"/>
    <mergeCell ref="B111:L111"/>
    <mergeCell ref="B182:J182"/>
    <mergeCell ref="B129:F129"/>
    <mergeCell ref="B146:L146"/>
    <mergeCell ref="B164:L164"/>
  </mergeCells>
  <conditionalFormatting sqref="B5:L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I3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4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B6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B6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J7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L9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I10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L1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5:J19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F1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:L16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:L17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1:G2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7:G2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3:Q2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7:F2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6:F31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2:F3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8:Q3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7:L38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5:I40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8:L4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6:B4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5:B4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1:L45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8:B4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7:L47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L49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7:Q5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1:Q5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4:B5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6:L5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4:I5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6:B6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tabSelected="1" topLeftCell="A13" workbookViewId="0">
      <selection activeCell="E25" sqref="E25"/>
    </sheetView>
  </sheetViews>
  <sheetFormatPr defaultRowHeight="15" x14ac:dyDescent="0.25"/>
  <cols>
    <col min="1" max="1" width="27.5703125" bestFit="1" customWidth="1"/>
    <col min="2" max="2" width="13.42578125" bestFit="1" customWidth="1"/>
    <col min="3" max="3" width="16.85546875" bestFit="1" customWidth="1"/>
    <col min="4" max="4" width="16.5703125" bestFit="1" customWidth="1"/>
    <col min="5" max="5" width="16.28515625" bestFit="1" customWidth="1"/>
    <col min="6" max="6" width="3" bestFit="1" customWidth="1"/>
    <col min="7" max="7" width="24.85546875" bestFit="1" customWidth="1"/>
    <col min="8" max="8" width="8" bestFit="1" customWidth="1"/>
    <col min="9" max="9" width="3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7" width="4" bestFit="1" customWidth="1"/>
  </cols>
  <sheetData>
    <row r="1" spans="1:14" x14ac:dyDescent="0.25">
      <c r="A1" s="2" t="s">
        <v>1142</v>
      </c>
      <c r="B1" s="2">
        <v>100</v>
      </c>
    </row>
    <row r="2" spans="1:14" x14ac:dyDescent="0.25">
      <c r="A2" s="2" t="s">
        <v>1143</v>
      </c>
      <c r="B2" s="2">
        <v>33</v>
      </c>
    </row>
    <row r="3" spans="1:14" x14ac:dyDescent="0.25">
      <c r="A3" s="2" t="s">
        <v>1150</v>
      </c>
      <c r="B3" s="2">
        <v>200</v>
      </c>
    </row>
    <row r="11" spans="1:14" x14ac:dyDescent="0.25">
      <c r="A11" s="73" t="s">
        <v>1152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4" x14ac:dyDescent="0.25">
      <c r="A12" s="61" t="s">
        <v>1141</v>
      </c>
      <c r="B12" s="62">
        <v>15</v>
      </c>
      <c r="D12" s="57" t="s">
        <v>1147</v>
      </c>
      <c r="E12" s="58">
        <f>B12*6894.76</f>
        <v>103421.40000000001</v>
      </c>
      <c r="G12" s="57" t="s">
        <v>1146</v>
      </c>
      <c r="H12" s="64">
        <v>287.05799999999999</v>
      </c>
      <c r="J12" s="66" t="s">
        <v>1145</v>
      </c>
      <c r="K12" s="68">
        <f>H13*0.062428</f>
        <v>8.8073757233724626E-2</v>
      </c>
      <c r="N12" s="69"/>
    </row>
    <row r="13" spans="1:14" x14ac:dyDescent="0.25">
      <c r="A13" s="12" t="s">
        <v>1144</v>
      </c>
      <c r="B13" s="63">
        <v>0</v>
      </c>
      <c r="D13" s="59" t="s">
        <v>1148</v>
      </c>
      <c r="E13" s="60">
        <f>CONVERT(B13,"F","K")</f>
        <v>255.37222222222221</v>
      </c>
      <c r="G13" s="59" t="s">
        <v>1149</v>
      </c>
      <c r="H13" s="65">
        <f>E12/(H12*E13)</f>
        <v>1.4108053635183673</v>
      </c>
      <c r="J13" s="66" t="s">
        <v>1151</v>
      </c>
      <c r="K13" s="67">
        <f>IF(K12&lt;='Internal Flash'!A601,ROUND(_xll.Interp1d(-1,'Internal Flash'!$A$596:$A$601,'Internal Flash'!$B$596:$B$601,$K$12),0),0)</f>
        <v>1</v>
      </c>
      <c r="L13" t="s">
        <v>1153</v>
      </c>
    </row>
    <row r="17" spans="1:17" x14ac:dyDescent="0.25">
      <c r="A17" s="77" t="s">
        <v>1170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9"/>
    </row>
    <row r="18" spans="1:17" x14ac:dyDescent="0.25">
      <c r="A18" s="80" t="s">
        <v>1165</v>
      </c>
      <c r="B18" s="31">
        <f>'CSP5'!B62</f>
        <v>0</v>
      </c>
      <c r="C18" s="31">
        <f>'CSP5'!C62</f>
        <v>10</v>
      </c>
      <c r="D18" s="31">
        <f>'CSP5'!D62</f>
        <v>20</v>
      </c>
      <c r="E18" s="31">
        <f>'CSP5'!E62</f>
        <v>30</v>
      </c>
      <c r="F18" s="31">
        <f>'CSP5'!F62</f>
        <v>45</v>
      </c>
      <c r="G18" s="31">
        <f>'CSP5'!G62</f>
        <v>55</v>
      </c>
      <c r="H18" s="31">
        <f>'CSP5'!H62</f>
        <v>65</v>
      </c>
      <c r="I18" s="31">
        <f>'CSP5'!I62</f>
        <v>75</v>
      </c>
      <c r="J18" s="31">
        <f>'CSP5'!J62</f>
        <v>85</v>
      </c>
      <c r="K18" s="31">
        <f>'CSP5'!K62</f>
        <v>95</v>
      </c>
      <c r="L18" s="31">
        <f>'CSP5'!L62</f>
        <v>110</v>
      </c>
      <c r="M18" s="31">
        <f>'CSP5'!M62</f>
        <v>120</v>
      </c>
      <c r="N18" s="31">
        <f>'CSP5'!N62</f>
        <v>125</v>
      </c>
      <c r="O18" s="31">
        <f>'CSP5'!O62</f>
        <v>130</v>
      </c>
      <c r="P18" s="31">
        <f>'CSP5'!P62</f>
        <v>135</v>
      </c>
      <c r="Q18" s="28">
        <f>'CSP5'!Q62</f>
        <v>140</v>
      </c>
    </row>
    <row r="19" spans="1:17" x14ac:dyDescent="0.25">
      <c r="A19" s="80" t="s">
        <v>1166</v>
      </c>
      <c r="B19" s="31">
        <f>'CSP5'!B86</f>
        <v>0</v>
      </c>
      <c r="C19" s="31">
        <f>'CSP5'!C86</f>
        <v>10</v>
      </c>
      <c r="D19" s="31">
        <f>'CSP5'!D86</f>
        <v>20</v>
      </c>
      <c r="E19" s="31">
        <f>'CSP5'!E86</f>
        <v>30</v>
      </c>
      <c r="F19" s="31">
        <f>'CSP5'!F86</f>
        <v>40</v>
      </c>
      <c r="G19" s="31">
        <f>'CSP5'!G86</f>
        <v>55</v>
      </c>
      <c r="H19" s="31">
        <f>'CSP5'!H86</f>
        <v>65</v>
      </c>
      <c r="I19" s="31">
        <f>'CSP5'!I86</f>
        <v>75</v>
      </c>
      <c r="J19" s="31">
        <f>'CSP5'!J86</f>
        <v>85</v>
      </c>
      <c r="K19" s="31">
        <f>'CSP5'!K86</f>
        <v>95</v>
      </c>
      <c r="L19" s="31">
        <f>'CSP5'!L86</f>
        <v>110</v>
      </c>
      <c r="M19" s="31">
        <f>'CSP5'!M86</f>
        <v>120</v>
      </c>
      <c r="N19" s="31">
        <f>'CSP5'!N86</f>
        <v>125</v>
      </c>
      <c r="O19" s="31">
        <f>'CSP5'!O86</f>
        <v>130</v>
      </c>
      <c r="P19" s="31">
        <f>'CSP5'!P86</f>
        <v>135</v>
      </c>
      <c r="Q19" s="28">
        <f>'CSP5'!Q86</f>
        <v>140</v>
      </c>
    </row>
    <row r="20" spans="1:17" x14ac:dyDescent="0.25">
      <c r="A20" s="80" t="s">
        <v>1167</v>
      </c>
      <c r="B20" s="31">
        <f>'CSP5'!B162</f>
        <v>0</v>
      </c>
      <c r="C20" s="31">
        <f>'CSP5'!C162</f>
        <v>10</v>
      </c>
      <c r="D20" s="31">
        <f>'CSP5'!D162</f>
        <v>20</v>
      </c>
      <c r="E20" s="31">
        <f>'CSP5'!E162</f>
        <v>30</v>
      </c>
      <c r="F20" s="31">
        <f>'CSP5'!F162</f>
        <v>45</v>
      </c>
      <c r="G20" s="31">
        <f>'CSP5'!G162</f>
        <v>55</v>
      </c>
      <c r="H20" s="31">
        <f>'CSP5'!H162</f>
        <v>65</v>
      </c>
      <c r="I20" s="31">
        <f>'CSP5'!I162</f>
        <v>75</v>
      </c>
      <c r="J20" s="31">
        <f>'CSP5'!J162</f>
        <v>85</v>
      </c>
      <c r="K20" s="31">
        <f>'CSP5'!K162</f>
        <v>95</v>
      </c>
      <c r="L20" s="31">
        <f>'CSP5'!L162</f>
        <v>110</v>
      </c>
      <c r="M20" s="31">
        <f>'CSP5'!M162</f>
        <v>120</v>
      </c>
      <c r="N20" s="31">
        <f>'CSP5'!N162</f>
        <v>125</v>
      </c>
      <c r="O20" s="31">
        <f>'CSP5'!O162</f>
        <v>130</v>
      </c>
      <c r="P20" s="31">
        <f>'CSP5'!P162</f>
        <v>135</v>
      </c>
      <c r="Q20" s="28">
        <f>'CSP5'!Q162</f>
        <v>140</v>
      </c>
    </row>
    <row r="21" spans="1:17" x14ac:dyDescent="0.25">
      <c r="A21" s="80" t="s">
        <v>1169</v>
      </c>
      <c r="B21" s="31">
        <f>'CSP5'!B186</f>
        <v>0</v>
      </c>
      <c r="C21" s="31">
        <f>'CSP5'!C186</f>
        <v>10</v>
      </c>
      <c r="D21" s="31">
        <f>'CSP5'!D186</f>
        <v>20</v>
      </c>
      <c r="E21" s="31">
        <f>'CSP5'!E186</f>
        <v>30</v>
      </c>
      <c r="F21" s="31">
        <f>'CSP5'!F186</f>
        <v>45</v>
      </c>
      <c r="G21" s="31">
        <f>'CSP5'!G186</f>
        <v>55</v>
      </c>
      <c r="H21" s="31">
        <f>'CSP5'!H186</f>
        <v>65</v>
      </c>
      <c r="I21" s="31">
        <f>'CSP5'!I186</f>
        <v>75</v>
      </c>
      <c r="J21" s="31">
        <f>'CSP5'!J186</f>
        <v>85</v>
      </c>
      <c r="K21" s="31">
        <f>'CSP5'!K186</f>
        <v>95</v>
      </c>
      <c r="L21" s="31">
        <f>'CSP5'!L186</f>
        <v>110</v>
      </c>
      <c r="M21" s="31">
        <f>'CSP5'!M186</f>
        <v>120</v>
      </c>
      <c r="N21" s="31">
        <f>'CSP5'!N186</f>
        <v>125</v>
      </c>
      <c r="O21" s="31">
        <f>'CSP5'!O186</f>
        <v>130</v>
      </c>
      <c r="P21" s="31">
        <f>'CSP5'!P186</f>
        <v>135</v>
      </c>
      <c r="Q21" s="28">
        <f>'CSP5'!Q186</f>
        <v>140</v>
      </c>
    </row>
    <row r="22" spans="1:17" x14ac:dyDescent="0.25">
      <c r="A22" s="80" t="s">
        <v>1168</v>
      </c>
      <c r="B22" s="31">
        <f>'CSP5'!B210</f>
        <v>0</v>
      </c>
      <c r="C22" s="31">
        <f>'CSP5'!C210</f>
        <v>10</v>
      </c>
      <c r="D22" s="31">
        <f>'CSP5'!D210</f>
        <v>20</v>
      </c>
      <c r="E22" s="31">
        <f>'CSP5'!E210</f>
        <v>30</v>
      </c>
      <c r="F22" s="31">
        <f>'CSP5'!F210</f>
        <v>40</v>
      </c>
      <c r="G22" s="31">
        <f>'CSP5'!G210</f>
        <v>55</v>
      </c>
      <c r="H22" s="31">
        <f>'CSP5'!H210</f>
        <v>65</v>
      </c>
      <c r="I22" s="31">
        <f>'CSP5'!I210</f>
        <v>75</v>
      </c>
      <c r="J22" s="31">
        <f>'CSP5'!J210</f>
        <v>85</v>
      </c>
      <c r="K22" s="31">
        <f>'CSP5'!K210</f>
        <v>95</v>
      </c>
      <c r="L22" s="31">
        <f>'CSP5'!L210</f>
        <v>110</v>
      </c>
      <c r="M22" s="31">
        <f>'CSP5'!M210</f>
        <v>120</v>
      </c>
      <c r="N22" s="31">
        <f>'CSP5'!N210</f>
        <v>125</v>
      </c>
      <c r="O22" s="31">
        <f>'CSP5'!O210</f>
        <v>130</v>
      </c>
      <c r="P22" s="31">
        <f>'CSP5'!P210</f>
        <v>135</v>
      </c>
      <c r="Q22" s="28">
        <f>'CSP5'!Q210</f>
        <v>140</v>
      </c>
    </row>
    <row r="23" spans="1:17" x14ac:dyDescent="0.25">
      <c r="A23" s="8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28"/>
    </row>
    <row r="24" spans="1:17" x14ac:dyDescent="0.25">
      <c r="A24" s="80" t="s">
        <v>1171</v>
      </c>
      <c r="B24" s="31" t="s">
        <v>1172</v>
      </c>
      <c r="C24" s="31" t="s">
        <v>1173</v>
      </c>
      <c r="D24" s="31" t="s">
        <v>1174</v>
      </c>
      <c r="E24" s="31" t="s">
        <v>1175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28"/>
    </row>
    <row r="25" spans="1:17" x14ac:dyDescent="0.25">
      <c r="A25" s="80">
        <f>'CSP5'!A63</f>
        <v>620</v>
      </c>
      <c r="B25" s="31">
        <f>'CSP5'!A87</f>
        <v>620</v>
      </c>
      <c r="C25" s="31">
        <f>'CSP5'!A163</f>
        <v>620</v>
      </c>
      <c r="D25" s="31">
        <f>'CSP5'!A187</f>
        <v>620</v>
      </c>
      <c r="E25" s="31">
        <f>'CSP5'!A211</f>
        <v>620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28"/>
    </row>
    <row r="26" spans="1:17" x14ac:dyDescent="0.25">
      <c r="A26" s="80">
        <f>'CSP5'!A64</f>
        <v>650</v>
      </c>
      <c r="B26" s="31">
        <f>'CSP5'!A88</f>
        <v>650</v>
      </c>
      <c r="C26" s="31">
        <f>'CSP5'!A164</f>
        <v>650</v>
      </c>
      <c r="D26" s="31">
        <f>'CSP5'!A188</f>
        <v>650</v>
      </c>
      <c r="E26" s="31">
        <f>'CSP5'!A212</f>
        <v>650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28"/>
    </row>
    <row r="27" spans="1:17" x14ac:dyDescent="0.25">
      <c r="A27" s="80">
        <f>'CSP5'!A65</f>
        <v>800</v>
      </c>
      <c r="B27" s="31">
        <f>'CSP5'!A89</f>
        <v>800</v>
      </c>
      <c r="C27" s="31">
        <f>'CSP5'!A165</f>
        <v>800</v>
      </c>
      <c r="D27" s="31">
        <f>'CSP5'!A189</f>
        <v>800</v>
      </c>
      <c r="E27" s="31">
        <f>'CSP5'!A213</f>
        <v>800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28"/>
    </row>
    <row r="28" spans="1:17" x14ac:dyDescent="0.25">
      <c r="A28" s="80">
        <f>'CSP5'!A66</f>
        <v>1000</v>
      </c>
      <c r="B28" s="31">
        <f>'CSP5'!A90</f>
        <v>1000</v>
      </c>
      <c r="C28" s="31">
        <f>'CSP5'!A166</f>
        <v>1000</v>
      </c>
      <c r="D28" s="31">
        <f>'CSP5'!A190</f>
        <v>1000</v>
      </c>
      <c r="E28" s="31">
        <f>'CSP5'!A214</f>
        <v>1000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28"/>
    </row>
    <row r="29" spans="1:17" x14ac:dyDescent="0.25">
      <c r="A29" s="80">
        <f>'CSP5'!A67</f>
        <v>1200</v>
      </c>
      <c r="B29" s="31">
        <f>'CSP5'!A91</f>
        <v>1200</v>
      </c>
      <c r="C29" s="31">
        <f>'CSP5'!A167</f>
        <v>1200</v>
      </c>
      <c r="D29" s="31">
        <f>'CSP5'!A191</f>
        <v>1200</v>
      </c>
      <c r="E29" s="31">
        <f>'CSP5'!A215</f>
        <v>1200</v>
      </c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28"/>
    </row>
    <row r="30" spans="1:17" x14ac:dyDescent="0.25">
      <c r="A30" s="80">
        <f>'CSP5'!A68</f>
        <v>1400</v>
      </c>
      <c r="B30" s="31">
        <f>'CSP5'!A92</f>
        <v>1400</v>
      </c>
      <c r="C30" s="31">
        <f>'CSP5'!A168</f>
        <v>1400</v>
      </c>
      <c r="D30" s="31">
        <f>'CSP5'!A192</f>
        <v>1400</v>
      </c>
      <c r="E30" s="31">
        <f>'CSP5'!A216</f>
        <v>1400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28"/>
    </row>
    <row r="31" spans="1:17" x14ac:dyDescent="0.25">
      <c r="A31" s="80">
        <f>'CSP5'!A69</f>
        <v>1550</v>
      </c>
      <c r="B31" s="31">
        <f>'CSP5'!A93</f>
        <v>1550</v>
      </c>
      <c r="C31" s="31">
        <f>'CSP5'!A169</f>
        <v>1550</v>
      </c>
      <c r="D31" s="31">
        <f>'CSP5'!A193</f>
        <v>1550</v>
      </c>
      <c r="E31" s="31">
        <f>'CSP5'!A217</f>
        <v>1550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28"/>
    </row>
    <row r="32" spans="1:17" x14ac:dyDescent="0.25">
      <c r="A32" s="80">
        <f>'CSP5'!A70</f>
        <v>1700</v>
      </c>
      <c r="B32" s="31">
        <f>'CSP5'!A94</f>
        <v>1700</v>
      </c>
      <c r="C32" s="31">
        <f>'CSP5'!A170</f>
        <v>1700</v>
      </c>
      <c r="D32" s="31">
        <f>'CSP5'!A194</f>
        <v>1700</v>
      </c>
      <c r="E32" s="31">
        <f>'CSP5'!A218</f>
        <v>1700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28"/>
    </row>
    <row r="33" spans="1:17" x14ac:dyDescent="0.25">
      <c r="A33" s="80">
        <f>'CSP5'!A71</f>
        <v>1800</v>
      </c>
      <c r="B33" s="31">
        <f>'CSP5'!A95</f>
        <v>1800</v>
      </c>
      <c r="C33" s="31">
        <f>'CSP5'!A171</f>
        <v>1800</v>
      </c>
      <c r="D33" s="31">
        <f>'CSP5'!A195</f>
        <v>1800</v>
      </c>
      <c r="E33" s="31">
        <f>'CSP5'!A219</f>
        <v>1800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28"/>
    </row>
    <row r="34" spans="1:17" x14ac:dyDescent="0.25">
      <c r="A34" s="80">
        <f>'CSP5'!A72</f>
        <v>2000</v>
      </c>
      <c r="B34" s="31">
        <f>'CSP5'!A96</f>
        <v>2000</v>
      </c>
      <c r="C34" s="31">
        <f>'CSP5'!A172</f>
        <v>2000</v>
      </c>
      <c r="D34" s="31">
        <f>'CSP5'!A196</f>
        <v>2000</v>
      </c>
      <c r="E34" s="31">
        <f>'CSP5'!A220</f>
        <v>2000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28"/>
    </row>
    <row r="35" spans="1:17" x14ac:dyDescent="0.25">
      <c r="A35" s="80">
        <f>'CSP5'!A73</f>
        <v>2200</v>
      </c>
      <c r="B35" s="31">
        <f>'CSP5'!A97</f>
        <v>2200</v>
      </c>
      <c r="C35" s="31">
        <f>'CSP5'!A173</f>
        <v>2200</v>
      </c>
      <c r="D35" s="31">
        <f>'CSP5'!A197</f>
        <v>2200</v>
      </c>
      <c r="E35" s="31">
        <f>'CSP5'!A221</f>
        <v>2200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28"/>
    </row>
    <row r="36" spans="1:17" x14ac:dyDescent="0.25">
      <c r="A36" s="80">
        <f>'CSP5'!A74</f>
        <v>2400</v>
      </c>
      <c r="B36" s="31">
        <f>'CSP5'!A98</f>
        <v>2400</v>
      </c>
      <c r="C36" s="31">
        <f>'CSP5'!A174</f>
        <v>2400</v>
      </c>
      <c r="D36" s="31">
        <f>'CSP5'!A198</f>
        <v>2400</v>
      </c>
      <c r="E36" s="31">
        <f>'CSP5'!A222</f>
        <v>2400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28"/>
    </row>
    <row r="37" spans="1:17" x14ac:dyDescent="0.25">
      <c r="A37" s="80">
        <f>'CSP5'!A75</f>
        <v>2600</v>
      </c>
      <c r="B37" s="31">
        <f>'CSP5'!A99</f>
        <v>2600</v>
      </c>
      <c r="C37" s="31">
        <f>'CSP5'!A175</f>
        <v>2600</v>
      </c>
      <c r="D37" s="31">
        <f>'CSP5'!A199</f>
        <v>2600</v>
      </c>
      <c r="E37" s="31">
        <f>'CSP5'!A223</f>
        <v>2600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28"/>
    </row>
    <row r="38" spans="1:17" x14ac:dyDescent="0.25">
      <c r="A38" s="80">
        <f>'CSP5'!A76</f>
        <v>2800</v>
      </c>
      <c r="B38" s="31">
        <f>'CSP5'!A100</f>
        <v>2800</v>
      </c>
      <c r="C38" s="31">
        <f>'CSP5'!A176</f>
        <v>2800</v>
      </c>
      <c r="D38" s="31">
        <f>'CSP5'!A200</f>
        <v>2800</v>
      </c>
      <c r="E38" s="31">
        <f>'CSP5'!A224</f>
        <v>2800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28"/>
    </row>
    <row r="39" spans="1:17" x14ac:dyDescent="0.25">
      <c r="A39" s="80">
        <f>'CSP5'!A77</f>
        <v>2900</v>
      </c>
      <c r="B39" s="31">
        <f>'CSP5'!A101</f>
        <v>2900</v>
      </c>
      <c r="C39" s="31">
        <f>'CSP5'!A177</f>
        <v>2900</v>
      </c>
      <c r="D39" s="31">
        <f>'CSP5'!A201</f>
        <v>2900</v>
      </c>
      <c r="E39" s="31">
        <f>'CSP5'!A225</f>
        <v>2900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28"/>
    </row>
    <row r="40" spans="1:17" x14ac:dyDescent="0.25">
      <c r="A40" s="80">
        <f>'CSP5'!A78</f>
        <v>3000</v>
      </c>
      <c r="B40" s="31">
        <f>'CSP5'!A102</f>
        <v>3000</v>
      </c>
      <c r="C40" s="31">
        <f>'CSP5'!A178</f>
        <v>3000</v>
      </c>
      <c r="D40" s="31">
        <f>'CSP5'!A202</f>
        <v>3000</v>
      </c>
      <c r="E40" s="31">
        <f>'CSP5'!A226</f>
        <v>3000</v>
      </c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28"/>
    </row>
    <row r="41" spans="1:17" x14ac:dyDescent="0.25">
      <c r="A41" s="80">
        <f>'CSP5'!A79</f>
        <v>3200</v>
      </c>
      <c r="B41" s="31">
        <f>'CSP5'!A103</f>
        <v>3200</v>
      </c>
      <c r="C41" s="31">
        <f>'CSP5'!A179</f>
        <v>3200</v>
      </c>
      <c r="D41" s="31">
        <f>'CSP5'!A203</f>
        <v>3200</v>
      </c>
      <c r="E41" s="31">
        <f>'CSP5'!A227</f>
        <v>3200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28"/>
    </row>
    <row r="42" spans="1:17" x14ac:dyDescent="0.25">
      <c r="A42" s="80">
        <f>'CSP5'!A80</f>
        <v>3300</v>
      </c>
      <c r="B42" s="31">
        <f>'CSP5'!A104</f>
        <v>3300</v>
      </c>
      <c r="C42" s="31">
        <f>'CSP5'!A180</f>
        <v>3300</v>
      </c>
      <c r="D42" s="31">
        <f>'CSP5'!A204</f>
        <v>3300</v>
      </c>
      <c r="E42" s="31">
        <f>'CSP5'!A228</f>
        <v>3300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28"/>
    </row>
    <row r="43" spans="1:17" x14ac:dyDescent="0.25">
      <c r="A43" s="81">
        <f>'CSP5'!A81</f>
        <v>3500</v>
      </c>
      <c r="B43" s="43">
        <f>'CSP5'!A105</f>
        <v>3500</v>
      </c>
      <c r="C43" s="43">
        <f>'CSP5'!A181</f>
        <v>3500</v>
      </c>
      <c r="D43" s="43">
        <f>'CSP5'!A205</f>
        <v>3500</v>
      </c>
      <c r="E43" s="43">
        <f>'CSP5'!A229</f>
        <v>3500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29"/>
    </row>
  </sheetData>
  <mergeCells count="2">
    <mergeCell ref="A11:K11"/>
    <mergeCell ref="A17:Q17"/>
  </mergeCells>
  <conditionalFormatting sqref="B18:Q22">
    <cfRule type="duplicateValues" dxfId="2" priority="2"/>
  </conditionalFormatting>
  <conditionalFormatting sqref="A25:E43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1"/>
  <sheetViews>
    <sheetView topLeftCell="A29" workbookViewId="0"/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38" s="31" customFormat="1" x14ac:dyDescent="0.25"/>
    <row r="2" spans="1:38" s="31" customFormat="1" x14ac:dyDescent="0.25">
      <c r="A2" s="74" t="s">
        <v>20</v>
      </c>
      <c r="B2" s="74"/>
      <c r="D2" s="74" t="s">
        <v>173</v>
      </c>
      <c r="E2" s="74"/>
      <c r="G2" s="74" t="s">
        <v>174</v>
      </c>
      <c r="H2" s="74"/>
      <c r="J2" s="74" t="s">
        <v>176</v>
      </c>
      <c r="K2" s="74"/>
      <c r="M2" s="74" t="s">
        <v>178</v>
      </c>
      <c r="N2" s="74"/>
      <c r="P2" s="74" t="s">
        <v>185</v>
      </c>
      <c r="Q2" s="74"/>
      <c r="S2" s="74" t="s">
        <v>192</v>
      </c>
      <c r="T2" s="74"/>
      <c r="V2" s="74" t="s">
        <v>197</v>
      </c>
      <c r="W2" s="74"/>
      <c r="AB2" s="75" t="s">
        <v>1097</v>
      </c>
      <c r="AC2" s="75"/>
      <c r="AD2" s="75"/>
      <c r="AE2" s="75"/>
      <c r="AF2" s="75"/>
      <c r="AG2" s="75"/>
      <c r="AH2" s="75"/>
      <c r="AI2" s="75"/>
      <c r="AJ2" s="75"/>
      <c r="AK2" s="75"/>
      <c r="AL2" s="75"/>
    </row>
    <row r="3" spans="1:38" s="31" customFormat="1" x14ac:dyDescent="0.25">
      <c r="A3" s="52"/>
      <c r="B3" s="52" t="str">
        <f>'CSP5'!B6</f>
        <v>TPS %</v>
      </c>
      <c r="D3" s="52"/>
      <c r="E3" s="52" t="str">
        <f>'CSP5'!B109</f>
        <v>PSI</v>
      </c>
      <c r="G3" s="52"/>
      <c r="H3" s="52" t="str">
        <f>'CSP5'!B135</f>
        <v>PSI</v>
      </c>
      <c r="J3" s="52"/>
      <c r="K3" s="52" t="str">
        <f>'Internal Flash'!B199</f>
        <v>PSI</v>
      </c>
      <c r="M3" s="52"/>
      <c r="N3" s="52" t="str">
        <f>'Internal Flash'!B225</f>
        <v>PSI</v>
      </c>
      <c r="P3" s="52"/>
      <c r="Q3" s="52" t="str">
        <f>'Internal Flash'!B251</f>
        <v>lbm/ft3</v>
      </c>
      <c r="S3" s="52"/>
      <c r="T3" s="52" t="str">
        <f>'Internal Flash'!B275</f>
        <v>Base Table</v>
      </c>
      <c r="V3" s="52"/>
      <c r="W3" s="52" t="str">
        <f>'Internal Flash'!B294</f>
        <v>Base Table</v>
      </c>
      <c r="AB3" s="6" t="str">
        <f>'Internal Flash'!A250</f>
        <v>E2543</v>
      </c>
      <c r="AC3" s="71" t="str">
        <f>'Internal Flash'!B250</f>
        <v>Fuel Limiter, Density</v>
      </c>
      <c r="AD3" s="71"/>
      <c r="AE3" s="71"/>
      <c r="AF3" s="71"/>
      <c r="AG3" s="71"/>
      <c r="AH3" s="71"/>
      <c r="AI3" s="71"/>
      <c r="AJ3" s="71"/>
      <c r="AK3" s="72"/>
      <c r="AL3"/>
    </row>
    <row r="4" spans="1:38" s="31" customFormat="1" x14ac:dyDescent="0.25">
      <c r="A4" s="52" t="str">
        <f>'CSP5'!A7</f>
        <v>RPM</v>
      </c>
      <c r="B4" s="52">
        <f>'Variables &amp; Axis Check'!$B$1</f>
        <v>100</v>
      </c>
      <c r="D4" s="52" t="str">
        <f>'CSP5'!A110</f>
        <v>RPM</v>
      </c>
      <c r="E4" s="52">
        <f>'Variables &amp; Axis Check'!$B$2</f>
        <v>33</v>
      </c>
      <c r="G4" s="52" t="str">
        <f>'CSP5'!A136</f>
        <v>RPM</v>
      </c>
      <c r="H4" s="52">
        <f>'Variables &amp; Axis Check'!$B$12</f>
        <v>15</v>
      </c>
      <c r="J4" s="52" t="str">
        <f>'Internal Flash'!A200</f>
        <v>RPM</v>
      </c>
      <c r="K4" s="52">
        <f>'Variables &amp; Axis Check'!$B$12</f>
        <v>15</v>
      </c>
      <c r="M4" s="52" t="str">
        <f>'Internal Flash'!A226</f>
        <v>RPM</v>
      </c>
      <c r="N4" s="52">
        <f>'Variables &amp; Axis Check'!$B$12</f>
        <v>15</v>
      </c>
      <c r="P4" s="52" t="str">
        <f>'Internal Flash'!A252</f>
        <v>RPM</v>
      </c>
      <c r="Q4" s="70">
        <f>'Variables &amp; Axis Check'!$K$12</f>
        <v>8.8073757233724626E-2</v>
      </c>
      <c r="S4" s="52" t="str">
        <f>'Internal Flash'!A276</f>
        <v>RPM</v>
      </c>
      <c r="T4" s="52">
        <f>'Variables &amp; Axis Check'!$K$13</f>
        <v>1</v>
      </c>
      <c r="V4" s="52" t="str">
        <f>'Internal Flash'!A295</f>
        <v>RPM</v>
      </c>
      <c r="W4" s="52">
        <f>'Variables &amp; Axis Check'!$K$13</f>
        <v>1</v>
      </c>
      <c r="AB4" s="7">
        <f>'Internal Flash'!A251</f>
        <v>0</v>
      </c>
      <c r="AC4" s="8" t="str">
        <f>'Internal Flash'!B251</f>
        <v>lbm/ft3</v>
      </c>
      <c r="AD4" s="8">
        <f>'Internal Flash'!C251</f>
        <v>0</v>
      </c>
      <c r="AE4" s="8">
        <f>'Internal Flash'!D251</f>
        <v>0</v>
      </c>
      <c r="AF4" s="8">
        <f>'Internal Flash'!E251</f>
        <v>0</v>
      </c>
      <c r="AG4" s="8">
        <f>'Internal Flash'!F251</f>
        <v>0</v>
      </c>
      <c r="AH4" s="8">
        <f>'Internal Flash'!G251</f>
        <v>0</v>
      </c>
      <c r="AI4" s="8">
        <f>'Internal Flash'!H251</f>
        <v>0</v>
      </c>
      <c r="AJ4" s="8">
        <f>'Internal Flash'!I251</f>
        <v>0</v>
      </c>
      <c r="AK4" s="9">
        <f>'Internal Flash'!J251</f>
        <v>0</v>
      </c>
      <c r="AL4"/>
    </row>
    <row r="5" spans="1:38" s="31" customFormat="1" x14ac:dyDescent="0.25">
      <c r="A5" s="54">
        <f>A6-1</f>
        <v>599</v>
      </c>
      <c r="B5" s="53">
        <f>B6</f>
        <v>144.97282899999999</v>
      </c>
      <c r="D5" s="54">
        <f>D6-1</f>
        <v>474</v>
      </c>
      <c r="E5" s="53">
        <f>E6</f>
        <v>0</v>
      </c>
      <c r="G5" s="54">
        <f>G6-1</f>
        <v>599</v>
      </c>
      <c r="H5" s="53">
        <f>H6</f>
        <v>144.97282899999999</v>
      </c>
      <c r="J5" s="54">
        <f>J6-1</f>
        <v>599</v>
      </c>
      <c r="K5" s="53">
        <f>K6</f>
        <v>144.97282899999999</v>
      </c>
      <c r="M5" s="54">
        <f>M6-1</f>
        <v>599</v>
      </c>
      <c r="N5" s="53">
        <f>N6</f>
        <v>144.97282899999999</v>
      </c>
      <c r="P5" s="54">
        <f>P6-1</f>
        <v>749</v>
      </c>
      <c r="Q5" s="53">
        <f>Q6</f>
        <v>129.29433834438322</v>
      </c>
      <c r="S5" s="54">
        <f>S6-1</f>
        <v>1449</v>
      </c>
      <c r="T5" s="53">
        <f>T6</f>
        <v>113.58695899999999</v>
      </c>
      <c r="V5" s="54">
        <f>V6-1</f>
        <v>749</v>
      </c>
      <c r="W5" s="53">
        <f>W6</f>
        <v>88.519020999999995</v>
      </c>
      <c r="AB5" s="7" t="str">
        <f>'Internal Flash'!A252</f>
        <v>RPM</v>
      </c>
      <c r="AC5" s="8">
        <f>'Internal Flash'!B252</f>
        <v>4.4979999999999999E-2</v>
      </c>
      <c r="AD5" s="8">
        <f>'Internal Flash'!C252</f>
        <v>4.7969999999999999E-2</v>
      </c>
      <c r="AE5" s="8">
        <f>'Internal Flash'!D252</f>
        <v>4.999E-2</v>
      </c>
      <c r="AF5" s="8">
        <f>'Internal Flash'!E252</f>
        <v>5.1999999999999998E-2</v>
      </c>
      <c r="AG5" s="8">
        <f>'Internal Flash'!F252</f>
        <v>5.4989999999999997E-2</v>
      </c>
      <c r="AH5" s="8">
        <f>'Internal Flash'!G252</f>
        <v>5.7009999999999998E-2</v>
      </c>
      <c r="AI5" s="8">
        <f>'Internal Flash'!H252</f>
        <v>0.06</v>
      </c>
      <c r="AJ5" s="8">
        <f>'Internal Flash'!I252</f>
        <v>6.2010000000000003E-2</v>
      </c>
      <c r="AK5" s="9">
        <f>'Internal Flash'!J252</f>
        <v>9.9979999999999999E-2</v>
      </c>
      <c r="AL5" s="20">
        <f>AK5+1</f>
        <v>1.09998</v>
      </c>
    </row>
    <row r="6" spans="1:38" s="31" customFormat="1" x14ac:dyDescent="0.25">
      <c r="A6" s="52">
        <f>'CSP5'!A8</f>
        <v>600</v>
      </c>
      <c r="B6" s="10">
        <f>_xll.Interp2dTab(-1,0,'CSP5'!$B$7:$F$7,'CSP5'!$A$8:$A$29,'CSP5'!$B$8:$F$29,'Cmd Fuel Limit'!$B$4,'Cmd Fuel Limit'!$A6)</f>
        <v>144.97282899999999</v>
      </c>
      <c r="D6" s="52">
        <f>'CSP5'!A111</f>
        <v>475</v>
      </c>
      <c r="E6" s="10">
        <f>_xll.Interp2dTab(-1,0,'CSP5'!$B$110:$P$110,'CSP5'!$A$111:$A$132,'CSP5'!$B$111:$P$132,'Cmd Fuel Limit'!$E$4,'Cmd Fuel Limit'!$D6)</f>
        <v>0</v>
      </c>
      <c r="G6" s="52">
        <f>'CSP5'!A137</f>
        <v>600</v>
      </c>
      <c r="H6" s="10">
        <f>_xll.Interp2dTab(-1,0,'CSP5'!$B$136:$H$136,'CSP5'!$A$137:$A$158,'CSP5'!$B$137:$H$158,'Cmd Fuel Limit'!$H$4,'Cmd Fuel Limit'!$G6)</f>
        <v>144.97282899999999</v>
      </c>
      <c r="J6" s="52">
        <f>'Internal Flash'!A201</f>
        <v>600</v>
      </c>
      <c r="K6" s="10">
        <f>_xll.Interp2dTab(-1,0,'Internal Flash'!$B$200:$H$200,'Internal Flash'!$A$201:$A$222,'Internal Flash'!$B$201:$H$222,'Cmd Fuel Limit'!$K$4,'Cmd Fuel Limit'!$J6)</f>
        <v>144.97282899999999</v>
      </c>
      <c r="M6" s="52">
        <f>'Internal Flash'!A227</f>
        <v>600</v>
      </c>
      <c r="N6" s="10">
        <f>_xll.Interp2dTab(-1,0,'Internal Flash'!$B$226:$H$226,'Internal Flash'!$A$227:$A$248,'Internal Flash'!$B$227:$H$248,'Cmd Fuel Limit'!$N$4,'Cmd Fuel Limit'!$M6)</f>
        <v>144.97282899999999</v>
      </c>
      <c r="P6" s="52">
        <f>'Internal Flash'!A253</f>
        <v>750</v>
      </c>
      <c r="Q6" s="10">
        <f>_xll.Interp2dTab(-1,0,$AC$5:$AL$5,$AB$6:$AB$25,$AC$6:$AL$25,'Cmd Fuel Limit'!$Q$4,'Cmd Fuel Limit'!$P6)</f>
        <v>129.29433834438322</v>
      </c>
      <c r="S6" s="52">
        <f>'Internal Flash'!A277</f>
        <v>1450</v>
      </c>
      <c r="T6" s="10">
        <f>_xll.Interp2dTab(-1,0,'Internal Flash'!$B$276:$F$276,'Internal Flash'!$A$277:$A$291,'Internal Flash'!$B$277:$F$291,'Cmd Fuel Limit'!$T$4,'Cmd Fuel Limit'!$S6)</f>
        <v>113.58695899999999</v>
      </c>
      <c r="V6" s="52">
        <f>'Internal Flash'!A296</f>
        <v>750</v>
      </c>
      <c r="W6" s="10">
        <f>_xll.Interp2dTab(-1,0,'Internal Flash'!$B$295:$F$295,'Internal Flash'!$A$296:$A$317,'Internal Flash'!$B$296:$F$317,'Cmd Fuel Limit'!$W$4,'Cmd Fuel Limit'!$V6)</f>
        <v>88.519020999999995</v>
      </c>
      <c r="AB6" s="7">
        <f>'Internal Flash'!A253</f>
        <v>750</v>
      </c>
      <c r="AC6" s="10">
        <f>'Internal Flash'!B253</f>
        <v>69.972825</v>
      </c>
      <c r="AD6" s="10">
        <f>'Internal Flash'!C253</f>
        <v>69.972825</v>
      </c>
      <c r="AE6" s="10">
        <f>'Internal Flash'!D253</f>
        <v>69.972825</v>
      </c>
      <c r="AF6" s="10">
        <f>'Internal Flash'!E253</f>
        <v>69.972825</v>
      </c>
      <c r="AG6" s="10">
        <f>'Internal Flash'!F253</f>
        <v>69.972825</v>
      </c>
      <c r="AH6" s="10">
        <f>'Internal Flash'!G253</f>
        <v>73.233694999999997</v>
      </c>
      <c r="AI6" s="10">
        <f>'Internal Flash'!H253</f>
        <v>83.016304000000005</v>
      </c>
      <c r="AJ6" s="10">
        <f>'Internal Flash'!I253</f>
        <v>94.972825</v>
      </c>
      <c r="AK6" s="11">
        <f>'Internal Flash'!J253</f>
        <v>144.972825</v>
      </c>
      <c r="AL6" s="21">
        <f>AK6</f>
        <v>144.972825</v>
      </c>
    </row>
    <row r="7" spans="1:38" s="31" customFormat="1" x14ac:dyDescent="0.25">
      <c r="A7" s="52">
        <f>'CSP5'!A9</f>
        <v>650</v>
      </c>
      <c r="B7" s="10">
        <f>_xll.Interp2dTab(-1,0,'CSP5'!$B$7:$F$7,'CSP5'!$A$8:$A$29,'CSP5'!$B$8:$F$29,'Cmd Fuel Limit'!$B$4,'Cmd Fuel Limit'!$A7)</f>
        <v>144.97282899999999</v>
      </c>
      <c r="D7" s="52">
        <f>'CSP5'!A112</f>
        <v>500</v>
      </c>
      <c r="E7" s="10">
        <f>_xll.Interp2dTab(-1,0,'CSP5'!$B$110:$P$110,'CSP5'!$A$111:$A$132,'CSP5'!$B$111:$P$132,'Cmd Fuel Limit'!$E$4,'Cmd Fuel Limit'!$D7)</f>
        <v>144.97282899999999</v>
      </c>
      <c r="G7" s="52">
        <f>'CSP5'!A138</f>
        <v>650</v>
      </c>
      <c r="H7" s="10">
        <f>_xll.Interp2dTab(-1,0,'CSP5'!$B$136:$H$136,'CSP5'!$A$137:$A$158,'CSP5'!$B$137:$H$158,'Cmd Fuel Limit'!$H$4,'Cmd Fuel Limit'!$G7)</f>
        <v>144.97282899999999</v>
      </c>
      <c r="J7" s="52">
        <f>'Internal Flash'!A202</f>
        <v>650</v>
      </c>
      <c r="K7" s="10">
        <f>_xll.Interp2dTab(-1,0,'Internal Flash'!$B$200:$H$200,'Internal Flash'!$A$201:$A$222,'Internal Flash'!$B$201:$H$222,'Cmd Fuel Limit'!$K$4,'Cmd Fuel Limit'!$J7)</f>
        <v>144.97282899999999</v>
      </c>
      <c r="M7" s="52">
        <f>'Internal Flash'!A228</f>
        <v>650</v>
      </c>
      <c r="N7" s="10">
        <f>_xll.Interp2dTab(-1,0,'Internal Flash'!$B$226:$H$226,'Internal Flash'!$A$227:$A$248,'Internal Flash'!$B$227:$H$248,'Cmd Fuel Limit'!$N$4,'Cmd Fuel Limit'!$M7)</f>
        <v>144.97282899999999</v>
      </c>
      <c r="P7" s="52">
        <f>'Internal Flash'!A254</f>
        <v>800</v>
      </c>
      <c r="Q7" s="10">
        <f>_xll.Interp2dTab(-1,0,$AC$5:$AL$5,$AB$6:$AB$25,$AC$6:$AL$25,'Cmd Fuel Limit'!$Q$4,'Cmd Fuel Limit'!$P7)</f>
        <v>129.93340725753441</v>
      </c>
      <c r="S7" s="52">
        <f>'Internal Flash'!A278</f>
        <v>1500</v>
      </c>
      <c r="T7" s="10">
        <f>_xll.Interp2dTab(-1,0,'Internal Flash'!$B$276:$F$276,'Internal Flash'!$A$277:$A$291,'Internal Flash'!$B$277:$F$291,'Cmd Fuel Limit'!$T$4,'Cmd Fuel Limit'!$S7)</f>
        <v>114.19837200000001</v>
      </c>
      <c r="V7" s="52">
        <f>'Internal Flash'!A297</f>
        <v>800</v>
      </c>
      <c r="W7" s="10">
        <f>_xll.Interp2dTab(-1,0,'Internal Flash'!$B$295:$F$295,'Internal Flash'!$A$296:$A$317,'Internal Flash'!$B$296:$F$317,'Cmd Fuel Limit'!$W$4,'Cmd Fuel Limit'!$V7)</f>
        <v>92.798912000000001</v>
      </c>
      <c r="AB7" s="7">
        <f>'Internal Flash'!A254</f>
        <v>800</v>
      </c>
      <c r="AC7" s="10">
        <f>'Internal Flash'!B254</f>
        <v>69.972825</v>
      </c>
      <c r="AD7" s="10">
        <f>'Internal Flash'!C254</f>
        <v>69.972825</v>
      </c>
      <c r="AE7" s="10">
        <f>'Internal Flash'!D254</f>
        <v>69.972825</v>
      </c>
      <c r="AF7" s="10">
        <f>'Internal Flash'!E254</f>
        <v>69.972825</v>
      </c>
      <c r="AG7" s="10">
        <f>'Internal Flash'!F254</f>
        <v>69.972825</v>
      </c>
      <c r="AH7" s="10">
        <f>'Internal Flash'!G254</f>
        <v>73.233694999999997</v>
      </c>
      <c r="AI7" s="10">
        <f>'Internal Flash'!H254</f>
        <v>83.016304000000005</v>
      </c>
      <c r="AJ7" s="10">
        <f>'Internal Flash'!I254</f>
        <v>97.010869</v>
      </c>
      <c r="AK7" s="11">
        <f>'Internal Flash'!J254</f>
        <v>144.972825</v>
      </c>
      <c r="AL7" s="21">
        <f t="shared" ref="AL7:AL24" si="0">AK7</f>
        <v>144.972825</v>
      </c>
    </row>
    <row r="8" spans="1:38" s="31" customFormat="1" x14ac:dyDescent="0.25">
      <c r="A8" s="52">
        <f>'CSP5'!A10</f>
        <v>750</v>
      </c>
      <c r="B8" s="10">
        <f>_xll.Interp2dTab(-1,0,'CSP5'!$B$7:$F$7,'CSP5'!$A$8:$A$29,'CSP5'!$B$8:$F$29,'Cmd Fuel Limit'!$B$4,'Cmd Fuel Limit'!$A8)</f>
        <v>144.97282899999999</v>
      </c>
      <c r="D8" s="52">
        <f>'CSP5'!A113</f>
        <v>650</v>
      </c>
      <c r="E8" s="10">
        <f>_xll.Interp2dTab(-1,0,'CSP5'!$B$110:$P$110,'CSP5'!$A$111:$A$132,'CSP5'!$B$111:$P$132,'Cmd Fuel Limit'!$E$4,'Cmd Fuel Limit'!$D8)</f>
        <v>144.97282899999999</v>
      </c>
      <c r="G8" s="52">
        <f>'CSP5'!A139</f>
        <v>700</v>
      </c>
      <c r="H8" s="10">
        <f>_xll.Interp2dTab(-1,0,'CSP5'!$B$136:$H$136,'CSP5'!$A$137:$A$158,'CSP5'!$B$137:$H$158,'Cmd Fuel Limit'!$H$4,'Cmd Fuel Limit'!$G8)</f>
        <v>144.97282899999999</v>
      </c>
      <c r="J8" s="52">
        <f>'Internal Flash'!A203</f>
        <v>700</v>
      </c>
      <c r="K8" s="10">
        <f>_xll.Interp2dTab(-1,0,'Internal Flash'!$B$200:$H$200,'Internal Flash'!$A$201:$A$222,'Internal Flash'!$B$201:$H$222,'Cmd Fuel Limit'!$K$4,'Cmd Fuel Limit'!$J8)</f>
        <v>144.97282899999999</v>
      </c>
      <c r="M8" s="52">
        <f>'Internal Flash'!A229</f>
        <v>700</v>
      </c>
      <c r="N8" s="10">
        <f>_xll.Interp2dTab(-1,0,'Internal Flash'!$B$226:$H$226,'Internal Flash'!$A$227:$A$248,'Internal Flash'!$B$227:$H$248,'Cmd Fuel Limit'!$N$4,'Cmd Fuel Limit'!$M8)</f>
        <v>144.97282899999999</v>
      </c>
      <c r="P8" s="52">
        <f>'Internal Flash'!A255</f>
        <v>900</v>
      </c>
      <c r="Q8" s="10">
        <f>_xll.Interp2dTab(-1,0,$AC$5:$AL$5,$AB$6:$AB$25,$AC$6:$AL$25,'Cmd Fuel Limit'!$Q$4,'Cmd Fuel Limit'!$P8)</f>
        <v>132.12754310678616</v>
      </c>
      <c r="S8" s="52">
        <f>'Internal Flash'!A279</f>
        <v>1600</v>
      </c>
      <c r="T8" s="10">
        <f>_xll.Interp2dTab(-1,0,'Internal Flash'!$B$276:$F$276,'Internal Flash'!$A$277:$A$291,'Internal Flash'!$B$277:$F$291,'Cmd Fuel Limit'!$T$4,'Cmd Fuel Limit'!$S8)</f>
        <v>116.576089</v>
      </c>
      <c r="V8" s="52">
        <f>'Internal Flash'!A298</f>
        <v>900</v>
      </c>
      <c r="W8" s="10">
        <f>_xll.Interp2dTab(-1,0,'Internal Flash'!$B$295:$F$295,'Internal Flash'!$A$296:$A$317,'Internal Flash'!$B$296:$F$317,'Cmd Fuel Limit'!$W$4,'Cmd Fuel Limit'!$V8)</f>
        <v>100.475543</v>
      </c>
      <c r="AB8" s="7">
        <f>'Internal Flash'!A255</f>
        <v>900</v>
      </c>
      <c r="AC8" s="10">
        <f>'Internal Flash'!B255</f>
        <v>69.972825</v>
      </c>
      <c r="AD8" s="10">
        <f>'Internal Flash'!C255</f>
        <v>69.972825</v>
      </c>
      <c r="AE8" s="10">
        <f>'Internal Flash'!D255</f>
        <v>69.972825</v>
      </c>
      <c r="AF8" s="10">
        <f>'Internal Flash'!E255</f>
        <v>69.972825</v>
      </c>
      <c r="AG8" s="10">
        <f>'Internal Flash'!F255</f>
        <v>74.999999000000003</v>
      </c>
      <c r="AH8" s="10">
        <f>'Internal Flash'!G255</f>
        <v>76.970107999999996</v>
      </c>
      <c r="AI8" s="10">
        <f>'Internal Flash'!H255</f>
        <v>84.986412000000001</v>
      </c>
      <c r="AJ8" s="10">
        <f>'Internal Flash'!I255</f>
        <v>104.008151</v>
      </c>
      <c r="AK8" s="11">
        <f>'Internal Flash'!J255</f>
        <v>144.972825</v>
      </c>
      <c r="AL8" s="21">
        <f t="shared" si="0"/>
        <v>144.972825</v>
      </c>
    </row>
    <row r="9" spans="1:38" s="31" customFormat="1" x14ac:dyDescent="0.25">
      <c r="A9" s="52">
        <f>'CSP5'!A11</f>
        <v>800</v>
      </c>
      <c r="B9" s="10">
        <f>_xll.Interp2dTab(-1,0,'CSP5'!$B$7:$F$7,'CSP5'!$A$8:$A$29,'CSP5'!$B$8:$F$29,'Cmd Fuel Limit'!$B$4,'Cmd Fuel Limit'!$A9)</f>
        <v>144.97282899999999</v>
      </c>
      <c r="D9" s="52">
        <f>'CSP5'!A114</f>
        <v>750</v>
      </c>
      <c r="E9" s="10">
        <f>_xll.Interp2dTab(-1,0,'CSP5'!$B$110:$P$110,'CSP5'!$A$111:$A$132,'CSP5'!$B$111:$P$132,'Cmd Fuel Limit'!$E$4,'Cmd Fuel Limit'!$D9)</f>
        <v>144.97282899999999</v>
      </c>
      <c r="G9" s="52">
        <f>'CSP5'!A140</f>
        <v>800</v>
      </c>
      <c r="H9" s="10">
        <f>_xll.Interp2dTab(-1,0,'CSP5'!$B$136:$H$136,'CSP5'!$A$137:$A$158,'CSP5'!$B$137:$H$158,'Cmd Fuel Limit'!$H$4,'Cmd Fuel Limit'!$G9)</f>
        <v>144.97282899999999</v>
      </c>
      <c r="J9" s="52">
        <f>'Internal Flash'!A204</f>
        <v>800</v>
      </c>
      <c r="K9" s="10">
        <f>_xll.Interp2dTab(-1,0,'Internal Flash'!$B$200:$H$200,'Internal Flash'!$A$201:$A$222,'Internal Flash'!$B$201:$H$222,'Cmd Fuel Limit'!$K$4,'Cmd Fuel Limit'!$J9)</f>
        <v>144.97282899999999</v>
      </c>
      <c r="M9" s="52">
        <f>'Internal Flash'!A230</f>
        <v>800</v>
      </c>
      <c r="N9" s="10">
        <f>_xll.Interp2dTab(-1,0,'Internal Flash'!$B$226:$H$226,'Internal Flash'!$A$227:$A$248,'Internal Flash'!$B$227:$H$248,'Cmd Fuel Limit'!$N$4,'Cmd Fuel Limit'!$M9)</f>
        <v>144.97282899999999</v>
      </c>
      <c r="P9" s="52">
        <f>'Internal Flash'!A256</f>
        <v>1000</v>
      </c>
      <c r="Q9" s="10">
        <f>_xll.Interp2dTab(-1,0,$AC$5:$AL$5,$AB$6:$AB$25,$AC$6:$AL$25,'Cmd Fuel Limit'!$Q$4,'Cmd Fuel Limit'!$P9)</f>
        <v>131.4884745072047</v>
      </c>
      <c r="S9" s="52">
        <f>'Internal Flash'!A280</f>
        <v>1700</v>
      </c>
      <c r="T9" s="10">
        <f>_xll.Interp2dTab(-1,0,'Internal Flash'!$B$276:$F$276,'Internal Flash'!$A$277:$A$291,'Internal Flash'!$B$277:$F$291,'Cmd Fuel Limit'!$T$4,'Cmd Fuel Limit'!$S9)</f>
        <v>114.87772</v>
      </c>
      <c r="V9" s="52">
        <f>'Internal Flash'!A299</f>
        <v>1000</v>
      </c>
      <c r="W9" s="10">
        <f>_xll.Interp2dTab(-1,0,'Internal Flash'!$B$295:$F$295,'Internal Flash'!$A$296:$A$317,'Internal Flash'!$B$296:$F$317,'Cmd Fuel Limit'!$W$4,'Cmd Fuel Limit'!$V9)</f>
        <v>101.970108</v>
      </c>
      <c r="AB9" s="7">
        <f>'Internal Flash'!A256</f>
        <v>1000</v>
      </c>
      <c r="AC9" s="10">
        <f>'Internal Flash'!B256</f>
        <v>68.002717000000004</v>
      </c>
      <c r="AD9" s="10">
        <f>'Internal Flash'!C256</f>
        <v>68.002717000000004</v>
      </c>
      <c r="AE9" s="10">
        <f>'Internal Flash'!D256</f>
        <v>68.002717000000004</v>
      </c>
      <c r="AF9" s="10">
        <f>'Internal Flash'!E256</f>
        <v>68.002717000000004</v>
      </c>
      <c r="AG9" s="10">
        <f>'Internal Flash'!F256</f>
        <v>76.970107999999996</v>
      </c>
      <c r="AH9" s="10">
        <f>'Internal Flash'!G256</f>
        <v>84.986412000000001</v>
      </c>
      <c r="AI9" s="10">
        <f>'Internal Flash'!H256</f>
        <v>84.986412000000001</v>
      </c>
      <c r="AJ9" s="10">
        <f>'Internal Flash'!I256</f>
        <v>101.970108</v>
      </c>
      <c r="AK9" s="11">
        <f>'Internal Flash'!J256</f>
        <v>144.972825</v>
      </c>
      <c r="AL9" s="21">
        <f t="shared" si="0"/>
        <v>144.972825</v>
      </c>
    </row>
    <row r="10" spans="1:38" s="31" customFormat="1" x14ac:dyDescent="0.25">
      <c r="A10" s="52">
        <f>'CSP5'!A12</f>
        <v>900</v>
      </c>
      <c r="B10" s="10">
        <f>_xll.Interp2dTab(-1,0,'CSP5'!$B$7:$F$7,'CSP5'!$A$8:$A$29,'CSP5'!$B$8:$F$29,'Cmd Fuel Limit'!$B$4,'Cmd Fuel Limit'!$A10)</f>
        <v>144.97282899999999</v>
      </c>
      <c r="D10" s="52">
        <f>'CSP5'!A115</f>
        <v>1000</v>
      </c>
      <c r="E10" s="10">
        <f>_xll.Interp2dTab(-1,0,'CSP5'!$B$110:$P$110,'CSP5'!$A$111:$A$132,'CSP5'!$B$111:$P$132,'Cmd Fuel Limit'!$E$4,'Cmd Fuel Limit'!$D10)</f>
        <v>144.97282899999999</v>
      </c>
      <c r="G10" s="52">
        <f>'CSP5'!A141</f>
        <v>900</v>
      </c>
      <c r="H10" s="10">
        <f>_xll.Interp2dTab(-1,0,'CSP5'!$B$136:$H$136,'CSP5'!$A$137:$A$158,'CSP5'!$B$137:$H$158,'Cmd Fuel Limit'!$H$4,'Cmd Fuel Limit'!$G10)</f>
        <v>144.97282899999999</v>
      </c>
      <c r="J10" s="52">
        <f>'Internal Flash'!A205</f>
        <v>900</v>
      </c>
      <c r="K10" s="10">
        <f>_xll.Interp2dTab(-1,0,'Internal Flash'!$B$200:$H$200,'Internal Flash'!$A$201:$A$222,'Internal Flash'!$B$201:$H$222,'Cmd Fuel Limit'!$K$4,'Cmd Fuel Limit'!$J10)</f>
        <v>144.97282899999999</v>
      </c>
      <c r="M10" s="52">
        <f>'Internal Flash'!A231</f>
        <v>900</v>
      </c>
      <c r="N10" s="10">
        <f>_xll.Interp2dTab(-1,0,'Internal Flash'!$B$226:$H$226,'Internal Flash'!$A$227:$A$248,'Internal Flash'!$B$227:$H$248,'Cmd Fuel Limit'!$N$4,'Cmd Fuel Limit'!$M10)</f>
        <v>144.97282899999999</v>
      </c>
      <c r="P10" s="52">
        <f>'Internal Flash'!A257</f>
        <v>1200</v>
      </c>
      <c r="Q10" s="10">
        <f>_xll.Interp2dTab(-1,0,$AC$5:$AL$5,$AB$6:$AB$25,$AC$6:$AL$25,'Cmd Fuel Limit'!$Q$4,'Cmd Fuel Limit'!$P10)</f>
        <v>134.32167926960764</v>
      </c>
      <c r="S10" s="52">
        <f>'Internal Flash'!A281</f>
        <v>1800</v>
      </c>
      <c r="T10" s="10">
        <f>_xll.Interp2dTab(-1,0,'Internal Flash'!$B$276:$F$276,'Internal Flash'!$A$277:$A$291,'Internal Flash'!$B$277:$F$291,'Cmd Fuel Limit'!$T$4,'Cmd Fuel Limit'!$S10)</f>
        <v>118.070655</v>
      </c>
      <c r="V10" s="52">
        <f>'Internal Flash'!A300</f>
        <v>1200</v>
      </c>
      <c r="W10" s="10">
        <f>_xll.Interp2dTab(-1,0,'Internal Flash'!$B$295:$F$295,'Internal Flash'!$A$296:$A$317,'Internal Flash'!$B$296:$F$317,'Cmd Fuel Limit'!$W$4,'Cmd Fuel Limit'!$V10)</f>
        <v>109.918477</v>
      </c>
      <c r="AB10" s="7">
        <f>'Internal Flash'!A257</f>
        <v>1200</v>
      </c>
      <c r="AC10" s="10">
        <f>'Internal Flash'!B257</f>
        <v>76.970107999999996</v>
      </c>
      <c r="AD10" s="10">
        <f>'Internal Flash'!C257</f>
        <v>81.997281999999998</v>
      </c>
      <c r="AE10" s="10">
        <f>'Internal Flash'!D257</f>
        <v>83.016304000000005</v>
      </c>
      <c r="AF10" s="10">
        <f>'Internal Flash'!E257</f>
        <v>84.986412000000001</v>
      </c>
      <c r="AG10" s="10">
        <f>'Internal Flash'!F257</f>
        <v>95.991847000000007</v>
      </c>
      <c r="AH10" s="10">
        <f>'Internal Flash'!G257</f>
        <v>95.991847000000007</v>
      </c>
      <c r="AI10" s="10">
        <f>'Internal Flash'!H257</f>
        <v>101.494564</v>
      </c>
      <c r="AJ10" s="10">
        <f>'Internal Flash'!I257</f>
        <v>111.00543399999999</v>
      </c>
      <c r="AK10" s="11">
        <f>'Internal Flash'!J257</f>
        <v>144.972825</v>
      </c>
      <c r="AL10" s="21">
        <f t="shared" si="0"/>
        <v>144.972825</v>
      </c>
    </row>
    <row r="11" spans="1:38" s="31" customFormat="1" x14ac:dyDescent="0.25">
      <c r="A11" s="52">
        <f>'CSP5'!A13</f>
        <v>1000</v>
      </c>
      <c r="B11" s="10">
        <f>_xll.Interp2dTab(-1,0,'CSP5'!$B$7:$F$7,'CSP5'!$A$8:$A$29,'CSP5'!$B$8:$F$29,'Cmd Fuel Limit'!$B$4,'Cmd Fuel Limit'!$A11)</f>
        <v>144.97282899999999</v>
      </c>
      <c r="D11" s="52">
        <f>'CSP5'!A116</f>
        <v>1200</v>
      </c>
      <c r="E11" s="10">
        <f>_xll.Interp2dTab(-1,0,'CSP5'!$B$110:$P$110,'CSP5'!$A$111:$A$132,'CSP5'!$B$111:$P$132,'Cmd Fuel Limit'!$E$4,'Cmd Fuel Limit'!$D11)</f>
        <v>144.97282899999999</v>
      </c>
      <c r="G11" s="52">
        <f>'CSP5'!A142</f>
        <v>1000</v>
      </c>
      <c r="H11" s="10">
        <f>_xll.Interp2dTab(-1,0,'CSP5'!$B$136:$H$136,'CSP5'!$A$137:$A$158,'CSP5'!$B$137:$H$158,'Cmd Fuel Limit'!$H$4,'Cmd Fuel Limit'!$G11)</f>
        <v>144.97282899999999</v>
      </c>
      <c r="J11" s="52">
        <f>'Internal Flash'!A206</f>
        <v>1000</v>
      </c>
      <c r="K11" s="10">
        <f>_xll.Interp2dTab(-1,0,'Internal Flash'!$B$200:$H$200,'Internal Flash'!$A$201:$A$222,'Internal Flash'!$B$201:$H$222,'Cmd Fuel Limit'!$K$4,'Cmd Fuel Limit'!$J11)</f>
        <v>144.97282899999999</v>
      </c>
      <c r="M11" s="52">
        <f>'Internal Flash'!A232</f>
        <v>1000</v>
      </c>
      <c r="N11" s="10">
        <f>_xll.Interp2dTab(-1,0,'Internal Flash'!$B$226:$H$226,'Internal Flash'!$A$227:$A$248,'Internal Flash'!$B$227:$H$248,'Cmd Fuel Limit'!$N$4,'Cmd Fuel Limit'!$M11)</f>
        <v>144.97282899999999</v>
      </c>
      <c r="P11" s="52">
        <f>'Internal Flash'!A258</f>
        <v>1400</v>
      </c>
      <c r="Q11" s="10">
        <f>_xll.Interp2dTab(-1,0,$AC$5:$AL$5,$AB$6:$AB$25,$AC$6:$AL$25,'Cmd Fuel Limit'!$Q$4,'Cmd Fuel Limit'!$P11)</f>
        <v>134.7690272579577</v>
      </c>
      <c r="S11" s="52">
        <f>'Internal Flash'!A282</f>
        <v>1900</v>
      </c>
      <c r="T11" s="10">
        <f>_xll.Interp2dTab(-1,0,'Internal Flash'!$B$276:$F$276,'Internal Flash'!$A$277:$A$291,'Internal Flash'!$B$277:$F$291,'Cmd Fuel Limit'!$T$4,'Cmd Fuel Limit'!$S11)</f>
        <v>120.380437</v>
      </c>
      <c r="V11" s="52">
        <f>'Internal Flash'!A301</f>
        <v>1380</v>
      </c>
      <c r="W11" s="10">
        <f>_xll.Interp2dTab(-1,0,'Internal Flash'!$B$295:$F$295,'Internal Flash'!$A$296:$A$317,'Internal Flash'!$B$296:$F$317,'Cmd Fuel Limit'!$W$4,'Cmd Fuel Limit'!$V11)</f>
        <v>111.820651</v>
      </c>
      <c r="AB11" s="7">
        <f>'Internal Flash'!A258</f>
        <v>1400</v>
      </c>
      <c r="AC11" s="10">
        <f>'Internal Flash'!B258</f>
        <v>98.029889999999995</v>
      </c>
      <c r="AD11" s="10">
        <f>'Internal Flash'!C258</f>
        <v>98.029889999999995</v>
      </c>
      <c r="AE11" s="10">
        <f>'Internal Flash'!D258</f>
        <v>99.999999000000003</v>
      </c>
      <c r="AF11" s="10">
        <f>'Internal Flash'!E258</f>
        <v>102.98913</v>
      </c>
      <c r="AG11" s="10">
        <f>'Internal Flash'!F258</f>
        <v>106.997282</v>
      </c>
      <c r="AH11" s="10">
        <f>'Internal Flash'!G258</f>
        <v>106.997282</v>
      </c>
      <c r="AI11" s="10">
        <f>'Internal Flash'!H258</f>
        <v>112.432064</v>
      </c>
      <c r="AJ11" s="10">
        <f>'Internal Flash'!I258</f>
        <v>112.432064</v>
      </c>
      <c r="AK11" s="11">
        <f>'Internal Flash'!J258</f>
        <v>144.972825</v>
      </c>
      <c r="AL11" s="21">
        <f t="shared" si="0"/>
        <v>144.972825</v>
      </c>
    </row>
    <row r="12" spans="1:38" s="31" customFormat="1" x14ac:dyDescent="0.25">
      <c r="A12" s="52">
        <f>'CSP5'!A14</f>
        <v>1200</v>
      </c>
      <c r="B12" s="10">
        <f>_xll.Interp2dTab(-1,0,'CSP5'!$B$7:$F$7,'CSP5'!$A$8:$A$29,'CSP5'!$B$8:$F$29,'Cmd Fuel Limit'!$B$4,'Cmd Fuel Limit'!$A12)</f>
        <v>144.97282899999999</v>
      </c>
      <c r="D12" s="52">
        <f>'CSP5'!A117</f>
        <v>1300</v>
      </c>
      <c r="E12" s="10">
        <f>_xll.Interp2dTab(-1,0,'CSP5'!$B$110:$P$110,'CSP5'!$A$111:$A$132,'CSP5'!$B$111:$P$132,'Cmd Fuel Limit'!$E$4,'Cmd Fuel Limit'!$D12)</f>
        <v>144.97282899999999</v>
      </c>
      <c r="G12" s="52">
        <f>'CSP5'!A143</f>
        <v>1200</v>
      </c>
      <c r="H12" s="10">
        <f>_xll.Interp2dTab(-1,0,'CSP5'!$B$136:$H$136,'CSP5'!$A$137:$A$158,'CSP5'!$B$137:$H$158,'Cmd Fuel Limit'!$H$4,'Cmd Fuel Limit'!$G12)</f>
        <v>144.97282899999999</v>
      </c>
      <c r="J12" s="52">
        <f>'Internal Flash'!A207</f>
        <v>1200</v>
      </c>
      <c r="K12" s="10">
        <f>_xll.Interp2dTab(-1,0,'Internal Flash'!$B$200:$H$200,'Internal Flash'!$A$201:$A$222,'Internal Flash'!$B$201:$H$222,'Cmd Fuel Limit'!$K$4,'Cmd Fuel Limit'!$J12)</f>
        <v>144.97282899999999</v>
      </c>
      <c r="M12" s="52">
        <f>'Internal Flash'!A233</f>
        <v>1200</v>
      </c>
      <c r="N12" s="10">
        <f>_xll.Interp2dTab(-1,0,'Internal Flash'!$B$226:$H$226,'Internal Flash'!$A$227:$A$248,'Internal Flash'!$B$227:$H$248,'Cmd Fuel Limit'!$N$4,'Cmd Fuel Limit'!$M12)</f>
        <v>144.97282899999999</v>
      </c>
      <c r="P12" s="52">
        <f>'Internal Flash'!A259</f>
        <v>1600</v>
      </c>
      <c r="Q12" s="10">
        <f>_xll.Interp2dTab(-1,0,$AC$5:$AL$5,$AB$6:$AB$25,$AC$6:$AL$25,'Cmd Fuel Limit'!$Q$4,'Cmd Fuel Limit'!$P12)</f>
        <v>138.09218472834868</v>
      </c>
      <c r="S12" s="52">
        <f>'Internal Flash'!A283</f>
        <v>2000</v>
      </c>
      <c r="T12" s="10">
        <f>_xll.Interp2dTab(-1,0,'Internal Flash'!$B$276:$F$276,'Internal Flash'!$A$277:$A$291,'Internal Flash'!$B$277:$F$291,'Cmd Fuel Limit'!$T$4,'Cmd Fuel Limit'!$S12)</f>
        <v>122.62228500000001</v>
      </c>
      <c r="V12" s="52">
        <f>'Internal Flash'!A302</f>
        <v>1600</v>
      </c>
      <c r="W12" s="10">
        <f>_xll.Interp2dTab(-1,0,'Internal Flash'!$B$295:$F$295,'Internal Flash'!$A$296:$A$317,'Internal Flash'!$B$296:$F$317,'Cmd Fuel Limit'!$W$4,'Cmd Fuel Limit'!$V12)</f>
        <v>119.90488999999999</v>
      </c>
      <c r="AB12" s="7">
        <f>'Internal Flash'!A259</f>
        <v>1600</v>
      </c>
      <c r="AC12" s="10">
        <f>'Internal Flash'!B259</f>
        <v>119.633151</v>
      </c>
      <c r="AD12" s="10">
        <f>'Internal Flash'!C259</f>
        <v>121.059782</v>
      </c>
      <c r="AE12" s="10">
        <f>'Internal Flash'!D259</f>
        <v>123.02988999999999</v>
      </c>
      <c r="AF12" s="10">
        <f>'Internal Flash'!E259</f>
        <v>123.02988999999999</v>
      </c>
      <c r="AG12" s="10">
        <f>'Internal Flash'!F259</f>
        <v>123.02988999999999</v>
      </c>
      <c r="AH12" s="10">
        <f>'Internal Flash'!G259</f>
        <v>123.02988999999999</v>
      </c>
      <c r="AI12" s="10">
        <f>'Internal Flash'!H259</f>
        <v>123.02988999999999</v>
      </c>
      <c r="AJ12" s="10">
        <f>'Internal Flash'!I259</f>
        <v>123.02988999999999</v>
      </c>
      <c r="AK12" s="11">
        <f>'Internal Flash'!J259</f>
        <v>144.972825</v>
      </c>
      <c r="AL12" s="21">
        <f t="shared" si="0"/>
        <v>144.972825</v>
      </c>
    </row>
    <row r="13" spans="1:38" s="31" customFormat="1" x14ac:dyDescent="0.25">
      <c r="A13" s="52">
        <f>'CSP5'!A15</f>
        <v>1380</v>
      </c>
      <c r="B13" s="10">
        <f>_xll.Interp2dTab(-1,0,'CSP5'!$B$7:$F$7,'CSP5'!$A$8:$A$29,'CSP5'!$B$8:$F$29,'Cmd Fuel Limit'!$B$4,'Cmd Fuel Limit'!$A13)</f>
        <v>144.97282899999999</v>
      </c>
      <c r="D13" s="52">
        <f>'CSP5'!A118</f>
        <v>1400</v>
      </c>
      <c r="E13" s="10">
        <f>_xll.Interp2dTab(-1,0,'CSP5'!$B$110:$P$110,'CSP5'!$A$111:$A$132,'CSP5'!$B$111:$P$132,'Cmd Fuel Limit'!$E$4,'Cmd Fuel Limit'!$D13)</f>
        <v>144.97282899999999</v>
      </c>
      <c r="G13" s="52">
        <f>'CSP5'!A144</f>
        <v>1380</v>
      </c>
      <c r="H13" s="10">
        <f>_xll.Interp2dTab(-1,0,'CSP5'!$B$136:$H$136,'CSP5'!$A$137:$A$158,'CSP5'!$B$137:$H$158,'Cmd Fuel Limit'!$H$4,'Cmd Fuel Limit'!$G13)</f>
        <v>144.97282899999999</v>
      </c>
      <c r="J13" s="52">
        <f>'Internal Flash'!A208</f>
        <v>1380</v>
      </c>
      <c r="K13" s="10">
        <f>_xll.Interp2dTab(-1,0,'Internal Flash'!$B$200:$H$200,'Internal Flash'!$A$201:$A$222,'Internal Flash'!$B$201:$H$222,'Cmd Fuel Limit'!$K$4,'Cmd Fuel Limit'!$J13)</f>
        <v>144.97282899999999</v>
      </c>
      <c r="M13" s="52">
        <f>'Internal Flash'!A234</f>
        <v>1380</v>
      </c>
      <c r="N13" s="10">
        <f>_xll.Interp2dTab(-1,0,'Internal Flash'!$B$226:$H$226,'Internal Flash'!$A$227:$A$248,'Internal Flash'!$B$227:$H$248,'Cmd Fuel Limit'!$N$4,'Cmd Fuel Limit'!$M13)</f>
        <v>144.97282899999999</v>
      </c>
      <c r="P13" s="52">
        <f>'Internal Flash'!A260</f>
        <v>1800</v>
      </c>
      <c r="Q13" s="10">
        <f>_xll.Interp2dTab(-1,0,$AC$5:$AL$5,$AB$6:$AB$25,$AC$6:$AL$25,'Cmd Fuel Limit'!$Q$4,'Cmd Fuel Limit'!$P13)</f>
        <v>139.02948573825648</v>
      </c>
      <c r="S13" s="52">
        <f>'Internal Flash'!A284</f>
        <v>2100</v>
      </c>
      <c r="T13" s="10">
        <f>_xll.Interp2dTab(-1,0,'Internal Flash'!$B$276:$F$276,'Internal Flash'!$A$277:$A$291,'Internal Flash'!$B$277:$F$291,'Cmd Fuel Limit'!$T$4,'Cmd Fuel Limit'!$S13)</f>
        <v>128.532611</v>
      </c>
      <c r="V13" s="52">
        <f>'Internal Flash'!A303</f>
        <v>1700</v>
      </c>
      <c r="W13" s="10">
        <f>_xll.Interp2dTab(-1,0,'Internal Flash'!$B$295:$F$295,'Internal Flash'!$A$296:$A$317,'Internal Flash'!$B$296:$F$317,'Cmd Fuel Limit'!$W$4,'Cmd Fuel Limit'!$V13)</f>
        <v>120.720108</v>
      </c>
      <c r="AB13" s="7">
        <f>'Internal Flash'!A260</f>
        <v>1800</v>
      </c>
      <c r="AC13" s="10">
        <f>'Internal Flash'!B260</f>
        <v>118.749999</v>
      </c>
      <c r="AD13" s="10">
        <f>'Internal Flash'!C260</f>
        <v>126.019021</v>
      </c>
      <c r="AE13" s="10">
        <f>'Internal Flash'!D260</f>
        <v>126.019021</v>
      </c>
      <c r="AF13" s="10">
        <f>'Internal Flash'!E260</f>
        <v>126.019021</v>
      </c>
      <c r="AG13" s="10">
        <f>'Internal Flash'!F260</f>
        <v>126.019021</v>
      </c>
      <c r="AH13" s="10">
        <f>'Internal Flash'!G260</f>
        <v>126.019021</v>
      </c>
      <c r="AI13" s="10">
        <f>'Internal Flash'!H260</f>
        <v>126.019021</v>
      </c>
      <c r="AJ13" s="10">
        <f>'Internal Flash'!I260</f>
        <v>126.019021</v>
      </c>
      <c r="AK13" s="11">
        <f>'Internal Flash'!J260</f>
        <v>144.972825</v>
      </c>
      <c r="AL13" s="21">
        <f t="shared" si="0"/>
        <v>144.972825</v>
      </c>
    </row>
    <row r="14" spans="1:38" s="31" customFormat="1" x14ac:dyDescent="0.25">
      <c r="A14" s="52">
        <f>'CSP5'!A16</f>
        <v>1600</v>
      </c>
      <c r="B14" s="10">
        <f>_xll.Interp2dTab(-1,0,'CSP5'!$B$7:$F$7,'CSP5'!$A$8:$A$29,'CSP5'!$B$8:$F$29,'Cmd Fuel Limit'!$B$4,'Cmd Fuel Limit'!$A14)</f>
        <v>144.97282899999999</v>
      </c>
      <c r="D14" s="52">
        <f>'CSP5'!A119</f>
        <v>1600</v>
      </c>
      <c r="E14" s="10">
        <f>_xll.Interp2dTab(-1,0,'CSP5'!$B$110:$P$110,'CSP5'!$A$111:$A$132,'CSP5'!$B$111:$P$132,'Cmd Fuel Limit'!$E$4,'Cmd Fuel Limit'!$D14)</f>
        <v>144.97282899999999</v>
      </c>
      <c r="G14" s="52">
        <f>'CSP5'!A145</f>
        <v>1600</v>
      </c>
      <c r="H14" s="10">
        <f>_xll.Interp2dTab(-1,0,'CSP5'!$B$136:$H$136,'CSP5'!$A$137:$A$158,'CSP5'!$B$137:$H$158,'Cmd Fuel Limit'!$H$4,'Cmd Fuel Limit'!$G14)</f>
        <v>122.01087200000001</v>
      </c>
      <c r="J14" s="52">
        <f>'Internal Flash'!A209</f>
        <v>1600</v>
      </c>
      <c r="K14" s="10">
        <f>_xll.Interp2dTab(-1,0,'Internal Flash'!$B$200:$H$200,'Internal Flash'!$A$201:$A$222,'Internal Flash'!$B$201:$H$222,'Cmd Fuel Limit'!$K$4,'Cmd Fuel Limit'!$J14)</f>
        <v>144.97282899999999</v>
      </c>
      <c r="M14" s="52">
        <f>'Internal Flash'!A235</f>
        <v>1600</v>
      </c>
      <c r="N14" s="10">
        <f>_xll.Interp2dTab(-1,0,'Internal Flash'!$B$226:$H$226,'Internal Flash'!$A$227:$A$248,'Internal Flash'!$B$227:$H$248,'Cmd Fuel Limit'!$N$4,'Cmd Fuel Limit'!$M14)</f>
        <v>144.97282899999999</v>
      </c>
      <c r="P14" s="52">
        <f>'Internal Flash'!A261</f>
        <v>2000</v>
      </c>
      <c r="Q14" s="10">
        <f>_xll.Interp2dTab(-1,0,$AC$5:$AL$5,$AB$6:$AB$25,$AC$6:$AL$25,'Cmd Fuel Limit'!$Q$4,'Cmd Fuel Limit'!$P14)</f>
        <v>140.58455298792677</v>
      </c>
      <c r="S14" s="52">
        <f>'Internal Flash'!A285</f>
        <v>2200</v>
      </c>
      <c r="T14" s="10">
        <f>_xll.Interp2dTab(-1,0,'Internal Flash'!$B$276:$F$276,'Internal Flash'!$A$277:$A$291,'Internal Flash'!$B$277:$F$291,'Cmd Fuel Limit'!$T$4,'Cmd Fuel Limit'!$S14)</f>
        <v>130.36685</v>
      </c>
      <c r="V14" s="52">
        <f>'Internal Flash'!A304</f>
        <v>1800</v>
      </c>
      <c r="W14" s="10">
        <f>_xll.Interp2dTab(-1,0,'Internal Flash'!$B$295:$F$295,'Internal Flash'!$A$296:$A$317,'Internal Flash'!$B$296:$F$317,'Cmd Fuel Limit'!$W$4,'Cmd Fuel Limit'!$V14)</f>
        <v>122.282608</v>
      </c>
      <c r="AB14" s="7">
        <f>'Internal Flash'!A261</f>
        <v>2000</v>
      </c>
      <c r="AC14" s="10">
        <f>'Internal Flash'!B261</f>
        <v>121.73912900000001</v>
      </c>
      <c r="AD14" s="10">
        <f>'Internal Flash'!C261</f>
        <v>125.543477</v>
      </c>
      <c r="AE14" s="10">
        <f>'Internal Flash'!D261</f>
        <v>126.29076000000001</v>
      </c>
      <c r="AF14" s="10">
        <f>'Internal Flash'!E261</f>
        <v>126.970108</v>
      </c>
      <c r="AG14" s="10">
        <f>'Internal Flash'!F261</f>
        <v>130.97826000000001</v>
      </c>
      <c r="AH14" s="10">
        <f>'Internal Flash'!G261</f>
        <v>130.97826000000001</v>
      </c>
      <c r="AI14" s="10">
        <f>'Internal Flash'!H261</f>
        <v>130.97826000000001</v>
      </c>
      <c r="AJ14" s="10">
        <f>'Internal Flash'!I261</f>
        <v>130.97826000000001</v>
      </c>
      <c r="AK14" s="11">
        <f>'Internal Flash'!J261</f>
        <v>144.972825</v>
      </c>
      <c r="AL14" s="21">
        <f t="shared" si="0"/>
        <v>144.972825</v>
      </c>
    </row>
    <row r="15" spans="1:38" s="31" customFormat="1" x14ac:dyDescent="0.25">
      <c r="A15" s="52">
        <f>'CSP5'!A17</f>
        <v>1800</v>
      </c>
      <c r="B15" s="10">
        <f>_xll.Interp2dTab(-1,0,'CSP5'!$B$7:$F$7,'CSP5'!$A$8:$A$29,'CSP5'!$B$8:$F$29,'Cmd Fuel Limit'!$B$4,'Cmd Fuel Limit'!$A15)</f>
        <v>144.97282899999999</v>
      </c>
      <c r="D15" s="52">
        <f>'CSP5'!A120</f>
        <v>1800</v>
      </c>
      <c r="E15" s="10">
        <f>_xll.Interp2dTab(-1,0,'CSP5'!$B$110:$P$110,'CSP5'!$A$111:$A$132,'CSP5'!$B$111:$P$132,'Cmd Fuel Limit'!$E$4,'Cmd Fuel Limit'!$D15)</f>
        <v>144.97282899999999</v>
      </c>
      <c r="G15" s="52">
        <f>'CSP5'!A146</f>
        <v>1800</v>
      </c>
      <c r="H15" s="10">
        <f>_xll.Interp2dTab(-1,0,'CSP5'!$B$136:$H$136,'CSP5'!$A$137:$A$158,'CSP5'!$B$137:$H$158,'Cmd Fuel Limit'!$H$4,'Cmd Fuel Limit'!$G15)</f>
        <v>122.282611</v>
      </c>
      <c r="J15" s="52">
        <f>'Internal Flash'!A210</f>
        <v>1800</v>
      </c>
      <c r="K15" s="10">
        <f>_xll.Interp2dTab(-1,0,'Internal Flash'!$B$200:$H$200,'Internal Flash'!$A$201:$A$222,'Internal Flash'!$B$201:$H$222,'Cmd Fuel Limit'!$K$4,'Cmd Fuel Limit'!$J15)</f>
        <v>144.97282899999999</v>
      </c>
      <c r="M15" s="52">
        <f>'Internal Flash'!A236</f>
        <v>1800</v>
      </c>
      <c r="N15" s="10">
        <f>_xll.Interp2dTab(-1,0,'Internal Flash'!$B$226:$H$226,'Internal Flash'!$A$227:$A$248,'Internal Flash'!$B$227:$H$248,'Cmd Fuel Limit'!$N$4,'Cmd Fuel Limit'!$M15)</f>
        <v>144.97282899999999</v>
      </c>
      <c r="P15" s="52">
        <f>'Internal Flash'!A262</f>
        <v>2200</v>
      </c>
      <c r="Q15" s="10">
        <f>_xll.Interp2dTab(-1,0,$AC$5:$AL$5,$AB$6:$AB$25,$AC$6:$AL$25,'Cmd Fuel Limit'!$Q$4,'Cmd Fuel Limit'!$P15)</f>
        <v>142.48045674042191</v>
      </c>
      <c r="S15" s="52">
        <f>'Internal Flash'!A286</f>
        <v>2600</v>
      </c>
      <c r="T15" s="10">
        <f>_xll.Interp2dTab(-1,0,'Internal Flash'!$B$276:$F$276,'Internal Flash'!$A$277:$A$291,'Internal Flash'!$B$277:$F$291,'Cmd Fuel Limit'!$T$4,'Cmd Fuel Limit'!$S15)</f>
        <v>131.18206799999999</v>
      </c>
      <c r="V15" s="52">
        <f>'Internal Flash'!A305</f>
        <v>1900</v>
      </c>
      <c r="W15" s="10">
        <f>_xll.Interp2dTab(-1,0,'Internal Flash'!$B$295:$F$295,'Internal Flash'!$A$296:$A$317,'Internal Flash'!$B$296:$F$317,'Cmd Fuel Limit'!$W$4,'Cmd Fuel Limit'!$V15)</f>
        <v>123.709238</v>
      </c>
      <c r="AB15" s="7">
        <f>'Internal Flash'!A262</f>
        <v>2200</v>
      </c>
      <c r="AC15" s="10">
        <f>'Internal Flash'!B262</f>
        <v>120.788042</v>
      </c>
      <c r="AD15" s="10">
        <f>'Internal Flash'!C262</f>
        <v>128.26086799999999</v>
      </c>
      <c r="AE15" s="10">
        <f>'Internal Flash'!D262</f>
        <v>131.589673</v>
      </c>
      <c r="AF15" s="10">
        <f>'Internal Flash'!E262</f>
        <v>134.986412</v>
      </c>
      <c r="AG15" s="10">
        <f>'Internal Flash'!F262</f>
        <v>137.02445499999999</v>
      </c>
      <c r="AH15" s="10">
        <f>'Internal Flash'!G262</f>
        <v>137.02445499999999</v>
      </c>
      <c r="AI15" s="10">
        <f>'Internal Flash'!H262</f>
        <v>137.02445499999999</v>
      </c>
      <c r="AJ15" s="10">
        <f>'Internal Flash'!I262</f>
        <v>137.02445499999999</v>
      </c>
      <c r="AK15" s="11">
        <f>'Internal Flash'!J262</f>
        <v>144.972825</v>
      </c>
      <c r="AL15" s="21">
        <f t="shared" si="0"/>
        <v>144.972825</v>
      </c>
    </row>
    <row r="16" spans="1:38" s="31" customFormat="1" x14ac:dyDescent="0.25">
      <c r="A16" s="52">
        <f>'CSP5'!A18</f>
        <v>2000</v>
      </c>
      <c r="B16" s="10">
        <f>_xll.Interp2dTab(-1,0,'CSP5'!$B$7:$F$7,'CSP5'!$A$8:$A$29,'CSP5'!$B$8:$F$29,'Cmd Fuel Limit'!$B$4,'Cmd Fuel Limit'!$A16)</f>
        <v>144.97282899999999</v>
      </c>
      <c r="D16" s="52">
        <f>'CSP5'!A121</f>
        <v>2000</v>
      </c>
      <c r="E16" s="10">
        <f>_xll.Interp2dTab(-1,0,'CSP5'!$B$110:$P$110,'CSP5'!$A$111:$A$132,'CSP5'!$B$111:$P$132,'Cmd Fuel Limit'!$E$4,'Cmd Fuel Limit'!$D16)</f>
        <v>144.97282899999999</v>
      </c>
      <c r="G16" s="52">
        <f>'CSP5'!A147</f>
        <v>2000</v>
      </c>
      <c r="H16" s="10">
        <f>_xll.Interp2dTab(-1,0,'CSP5'!$B$136:$H$136,'CSP5'!$A$137:$A$158,'CSP5'!$B$137:$H$158,'Cmd Fuel Limit'!$H$4,'Cmd Fuel Limit'!$G16)</f>
        <v>119.633155</v>
      </c>
      <c r="J16" s="52">
        <f>'Internal Flash'!A211</f>
        <v>2000</v>
      </c>
      <c r="K16" s="10">
        <f>_xll.Interp2dTab(-1,0,'Internal Flash'!$B$200:$H$200,'Internal Flash'!$A$201:$A$222,'Internal Flash'!$B$201:$H$222,'Cmd Fuel Limit'!$K$4,'Cmd Fuel Limit'!$J16)</f>
        <v>144.97282899999999</v>
      </c>
      <c r="M16" s="52">
        <f>'Internal Flash'!A237</f>
        <v>2000</v>
      </c>
      <c r="N16" s="10">
        <f>_xll.Interp2dTab(-1,0,'Internal Flash'!$B$226:$H$226,'Internal Flash'!$A$227:$A$248,'Internal Flash'!$B$227:$H$248,'Cmd Fuel Limit'!$N$4,'Cmd Fuel Limit'!$M16)</f>
        <v>144.97282899999999</v>
      </c>
      <c r="P16" s="52">
        <f>'Internal Flash'!A263</f>
        <v>2400</v>
      </c>
      <c r="Q16" s="10">
        <f>_xll.Interp2dTab(-1,0,$AC$5:$AL$5,$AB$6:$AB$25,$AC$6:$AL$25,'Cmd Fuel Limit'!$Q$4,'Cmd Fuel Limit'!$P16)</f>
        <v>142.48045674042191</v>
      </c>
      <c r="S16" s="52">
        <f>'Internal Flash'!A287</f>
        <v>2700</v>
      </c>
      <c r="T16" s="10">
        <f>_xll.Interp2dTab(-1,0,'Internal Flash'!$B$276:$F$276,'Internal Flash'!$A$277:$A$291,'Internal Flash'!$B$277:$F$291,'Cmd Fuel Limit'!$T$4,'Cmd Fuel Limit'!$S16)</f>
        <v>133.28804600000001</v>
      </c>
      <c r="V16" s="52">
        <f>'Internal Flash'!A306</f>
        <v>2000</v>
      </c>
      <c r="W16" s="10">
        <f>_xll.Interp2dTab(-1,0,'Internal Flash'!$B$295:$F$295,'Internal Flash'!$A$296:$A$317,'Internal Flash'!$B$296:$F$317,'Cmd Fuel Limit'!$W$4,'Cmd Fuel Limit'!$V16)</f>
        <v>126.76630299999999</v>
      </c>
      <c r="AB16" s="7">
        <f>'Internal Flash'!A263</f>
        <v>2400</v>
      </c>
      <c r="AC16" s="10">
        <f>'Internal Flash'!B263</f>
        <v>112.499999</v>
      </c>
      <c r="AD16" s="10">
        <f>'Internal Flash'!C263</f>
        <v>119.021738</v>
      </c>
      <c r="AE16" s="10">
        <f>'Internal Flash'!D263</f>
        <v>122.010868</v>
      </c>
      <c r="AF16" s="10">
        <f>'Internal Flash'!E263</f>
        <v>124.999999</v>
      </c>
      <c r="AG16" s="10">
        <f>'Internal Flash'!F263</f>
        <v>137.02445499999999</v>
      </c>
      <c r="AH16" s="10">
        <f>'Internal Flash'!G263</f>
        <v>137.02445499999999</v>
      </c>
      <c r="AI16" s="10">
        <f>'Internal Flash'!H263</f>
        <v>137.02445499999999</v>
      </c>
      <c r="AJ16" s="10">
        <f>'Internal Flash'!I263</f>
        <v>137.02445499999999</v>
      </c>
      <c r="AK16" s="11">
        <f>'Internal Flash'!J263</f>
        <v>144.972825</v>
      </c>
      <c r="AL16" s="21">
        <f t="shared" si="0"/>
        <v>144.972825</v>
      </c>
    </row>
    <row r="17" spans="1:38" s="31" customFormat="1" x14ac:dyDescent="0.25">
      <c r="A17" s="52">
        <f>'CSP5'!A19</f>
        <v>2200</v>
      </c>
      <c r="B17" s="10">
        <f>_xll.Interp2dTab(-1,0,'CSP5'!$B$7:$F$7,'CSP5'!$A$8:$A$29,'CSP5'!$B$8:$F$29,'Cmd Fuel Limit'!$B$4,'Cmd Fuel Limit'!$A17)</f>
        <v>144.97282899999999</v>
      </c>
      <c r="D17" s="52">
        <f>'CSP5'!A122</f>
        <v>2200</v>
      </c>
      <c r="E17" s="10">
        <f>_xll.Interp2dTab(-1,0,'CSP5'!$B$110:$P$110,'CSP5'!$A$111:$A$132,'CSP5'!$B$111:$P$132,'Cmd Fuel Limit'!$E$4,'Cmd Fuel Limit'!$D17)</f>
        <v>144.97282899999999</v>
      </c>
      <c r="G17" s="52">
        <f>'CSP5'!A148</f>
        <v>2200</v>
      </c>
      <c r="H17" s="10">
        <f>_xll.Interp2dTab(-1,0,'CSP5'!$B$136:$H$136,'CSP5'!$A$137:$A$158,'CSP5'!$B$137:$H$158,'Cmd Fuel Limit'!$H$4,'Cmd Fuel Limit'!$G17)</f>
        <v>119.49728500000001</v>
      </c>
      <c r="J17" s="52">
        <f>'Internal Flash'!A212</f>
        <v>2200</v>
      </c>
      <c r="K17" s="10">
        <f>_xll.Interp2dTab(-1,0,'Internal Flash'!$B$200:$H$200,'Internal Flash'!$A$201:$A$222,'Internal Flash'!$B$201:$H$222,'Cmd Fuel Limit'!$K$4,'Cmd Fuel Limit'!$J17)</f>
        <v>144.97282899999999</v>
      </c>
      <c r="M17" s="52">
        <f>'Internal Flash'!A238</f>
        <v>2200</v>
      </c>
      <c r="N17" s="10">
        <f>_xll.Interp2dTab(-1,0,'Internal Flash'!$B$226:$H$226,'Internal Flash'!$A$227:$A$248,'Internal Flash'!$B$227:$H$248,'Cmd Fuel Limit'!$N$4,'Cmd Fuel Limit'!$M17)</f>
        <v>144.97282899999999</v>
      </c>
      <c r="P17" s="52">
        <f>'Internal Flash'!A264</f>
        <v>2600</v>
      </c>
      <c r="Q17" s="10">
        <f>_xll.Interp2dTab(-1,0,$AC$5:$AL$5,$AB$6:$AB$25,$AC$6:$AL$25,'Cmd Fuel Limit'!$Q$4,'Cmd Fuel Limit'!$P17)</f>
        <v>142.77868883717852</v>
      </c>
      <c r="S17" s="52">
        <f>'Internal Flash'!A288</f>
        <v>2800</v>
      </c>
      <c r="T17" s="10">
        <f>_xll.Interp2dTab(-1,0,'Internal Flash'!$B$276:$F$276,'Internal Flash'!$A$277:$A$291,'Internal Flash'!$B$277:$F$291,'Cmd Fuel Limit'!$T$4,'Cmd Fuel Limit'!$S17)</f>
        <v>134.71467699999999</v>
      </c>
      <c r="V17" s="52">
        <f>'Internal Flash'!A307</f>
        <v>2100</v>
      </c>
      <c r="W17" s="10">
        <f>_xll.Interp2dTab(-1,0,'Internal Flash'!$B$295:$F$295,'Internal Flash'!$A$296:$A$317,'Internal Flash'!$B$296:$F$317,'Cmd Fuel Limit'!$W$4,'Cmd Fuel Limit'!$V17)</f>
        <v>133.83152100000001</v>
      </c>
      <c r="AB17" s="7">
        <f>'Internal Flash'!A264</f>
        <v>2600</v>
      </c>
      <c r="AC17" s="10">
        <f>'Internal Flash'!B264</f>
        <v>110.19021600000001</v>
      </c>
      <c r="AD17" s="10">
        <f>'Internal Flash'!C264</f>
        <v>113.994564</v>
      </c>
      <c r="AE17" s="10">
        <f>'Internal Flash'!D264</f>
        <v>117.934782</v>
      </c>
      <c r="AF17" s="10">
        <f>'Internal Flash'!E264</f>
        <v>121.94293399999999</v>
      </c>
      <c r="AG17" s="10">
        <f>'Internal Flash'!F264</f>
        <v>136.00543400000001</v>
      </c>
      <c r="AH17" s="10">
        <f>'Internal Flash'!G264</f>
        <v>137.97554199999999</v>
      </c>
      <c r="AI17" s="10">
        <f>'Internal Flash'!H264</f>
        <v>137.97554199999999</v>
      </c>
      <c r="AJ17" s="10">
        <f>'Internal Flash'!I264</f>
        <v>137.97554199999999</v>
      </c>
      <c r="AK17" s="11">
        <f>'Internal Flash'!J264</f>
        <v>144.972825</v>
      </c>
      <c r="AL17" s="21">
        <f t="shared" si="0"/>
        <v>144.972825</v>
      </c>
    </row>
    <row r="18" spans="1:38" s="31" customFormat="1" x14ac:dyDescent="0.25">
      <c r="A18" s="52">
        <f>'CSP5'!A20</f>
        <v>2400</v>
      </c>
      <c r="B18" s="10">
        <f>_xll.Interp2dTab(-1,0,'CSP5'!$B$7:$F$7,'CSP5'!$A$8:$A$29,'CSP5'!$B$8:$F$29,'Cmd Fuel Limit'!$B$4,'Cmd Fuel Limit'!$A18)</f>
        <v>144.97282899999999</v>
      </c>
      <c r="D18" s="52">
        <f>'CSP5'!A123</f>
        <v>2400</v>
      </c>
      <c r="E18" s="10">
        <f>_xll.Interp2dTab(-1,0,'CSP5'!$B$110:$P$110,'CSP5'!$A$111:$A$132,'CSP5'!$B$111:$P$132,'Cmd Fuel Limit'!$E$4,'Cmd Fuel Limit'!$D18)</f>
        <v>144.97282899999999</v>
      </c>
      <c r="G18" s="52">
        <f>'CSP5'!A149</f>
        <v>2400</v>
      </c>
      <c r="H18" s="10">
        <f>_xll.Interp2dTab(-1,0,'CSP5'!$B$136:$H$136,'CSP5'!$A$137:$A$158,'CSP5'!$B$137:$H$158,'Cmd Fuel Limit'!$H$4,'Cmd Fuel Limit'!$G18)</f>
        <v>110.326089</v>
      </c>
      <c r="J18" s="52">
        <f>'Internal Flash'!A213</f>
        <v>2400</v>
      </c>
      <c r="K18" s="10">
        <f>_xll.Interp2dTab(-1,0,'Internal Flash'!$B$200:$H$200,'Internal Flash'!$A$201:$A$222,'Internal Flash'!$B$201:$H$222,'Cmd Fuel Limit'!$K$4,'Cmd Fuel Limit'!$J18)</f>
        <v>144.97282899999999</v>
      </c>
      <c r="M18" s="52">
        <f>'Internal Flash'!A239</f>
        <v>2400</v>
      </c>
      <c r="N18" s="10">
        <f>_xll.Interp2dTab(-1,0,'Internal Flash'!$B$226:$H$226,'Internal Flash'!$A$227:$A$248,'Internal Flash'!$B$227:$H$248,'Cmd Fuel Limit'!$N$4,'Cmd Fuel Limit'!$M18)</f>
        <v>144.97282899999999</v>
      </c>
      <c r="P18" s="52">
        <f>'Internal Flash'!A265</f>
        <v>2700</v>
      </c>
      <c r="Q18" s="10">
        <f>_xll.Interp2dTab(-1,0,$AC$5:$AL$5,$AB$6:$AB$25,$AC$6:$AL$25,'Cmd Fuel Limit'!$Q$4,'Cmd Fuel Limit'!$P18)</f>
        <v>143.41775775032971</v>
      </c>
      <c r="S18" s="52">
        <f>'Internal Flash'!A289</f>
        <v>2900</v>
      </c>
      <c r="T18" s="10">
        <f>_xll.Interp2dTab(-1,0,'Internal Flash'!$B$276:$F$276,'Internal Flash'!$A$277:$A$291,'Internal Flash'!$B$277:$F$291,'Cmd Fuel Limit'!$T$4,'Cmd Fuel Limit'!$S18)</f>
        <v>135.12228500000001</v>
      </c>
      <c r="V18" s="52">
        <f>'Internal Flash'!A308</f>
        <v>2200</v>
      </c>
      <c r="W18" s="10">
        <f>_xll.Interp2dTab(-1,0,'Internal Flash'!$B$295:$F$295,'Internal Flash'!$A$296:$A$317,'Internal Flash'!$B$296:$F$317,'Cmd Fuel Limit'!$W$4,'Cmd Fuel Limit'!$V18)</f>
        <v>134.986412</v>
      </c>
      <c r="AB18" s="7">
        <f>'Internal Flash'!A265</f>
        <v>2700</v>
      </c>
      <c r="AC18" s="10">
        <f>'Internal Flash'!B265</f>
        <v>105.706521</v>
      </c>
      <c r="AD18" s="10">
        <f>'Internal Flash'!C265</f>
        <v>110.733695</v>
      </c>
      <c r="AE18" s="10">
        <f>'Internal Flash'!D265</f>
        <v>117.527173</v>
      </c>
      <c r="AF18" s="10">
        <f>'Internal Flash'!E265</f>
        <v>122.010868</v>
      </c>
      <c r="AG18" s="10">
        <f>'Internal Flash'!F265</f>
        <v>133.96738999999999</v>
      </c>
      <c r="AH18" s="10">
        <f>'Internal Flash'!G265</f>
        <v>140.013586</v>
      </c>
      <c r="AI18" s="10">
        <f>'Internal Flash'!H265</f>
        <v>140.013586</v>
      </c>
      <c r="AJ18" s="10">
        <f>'Internal Flash'!I265</f>
        <v>140.013586</v>
      </c>
      <c r="AK18" s="11">
        <f>'Internal Flash'!J265</f>
        <v>144.972825</v>
      </c>
      <c r="AL18" s="21">
        <f t="shared" si="0"/>
        <v>144.972825</v>
      </c>
    </row>
    <row r="19" spans="1:38" s="31" customFormat="1" x14ac:dyDescent="0.25">
      <c r="A19" s="52">
        <f>'CSP5'!A21</f>
        <v>2600</v>
      </c>
      <c r="B19" s="10">
        <f>_xll.Interp2dTab(-1,0,'CSP5'!$B$7:$F$7,'CSP5'!$A$8:$A$29,'CSP5'!$B$8:$F$29,'Cmd Fuel Limit'!$B$4,'Cmd Fuel Limit'!$A19)</f>
        <v>144.97282899999999</v>
      </c>
      <c r="D19" s="52">
        <f>'CSP5'!A124</f>
        <v>2500</v>
      </c>
      <c r="E19" s="10">
        <f>_xll.Interp2dTab(-1,0,'CSP5'!$B$110:$P$110,'CSP5'!$A$111:$A$132,'CSP5'!$B$111:$P$132,'Cmd Fuel Limit'!$E$4,'Cmd Fuel Limit'!$D19)</f>
        <v>144.97282899999999</v>
      </c>
      <c r="G19" s="52">
        <f>'CSP5'!A150</f>
        <v>2600</v>
      </c>
      <c r="H19" s="10">
        <f>_xll.Interp2dTab(-1,0,'CSP5'!$B$136:$H$136,'CSP5'!$A$137:$A$158,'CSP5'!$B$137:$H$158,'Cmd Fuel Limit'!$H$4,'Cmd Fuel Limit'!$G19)</f>
        <v>105.027176</v>
      </c>
      <c r="J19" s="52">
        <f>'Internal Flash'!A214</f>
        <v>2600</v>
      </c>
      <c r="K19" s="10">
        <f>_xll.Interp2dTab(-1,0,'Internal Flash'!$B$200:$H$200,'Internal Flash'!$A$201:$A$222,'Internal Flash'!$B$201:$H$222,'Cmd Fuel Limit'!$K$4,'Cmd Fuel Limit'!$J19)</f>
        <v>144.97282899999999</v>
      </c>
      <c r="M19" s="52">
        <f>'Internal Flash'!A240</f>
        <v>2600</v>
      </c>
      <c r="N19" s="10">
        <f>_xll.Interp2dTab(-1,0,'Internal Flash'!$B$226:$H$226,'Internal Flash'!$A$227:$A$248,'Internal Flash'!$B$227:$H$248,'Cmd Fuel Limit'!$N$4,'Cmd Fuel Limit'!$M19)</f>
        <v>144.97282899999999</v>
      </c>
      <c r="P19" s="52">
        <f>'Internal Flash'!A266</f>
        <v>2800</v>
      </c>
      <c r="Q19" s="10">
        <f>_xll.Interp2dTab(-1,0,$AC$5:$AL$5,$AB$6:$AB$25,$AC$6:$AL$25,'Cmd Fuel Limit'!$Q$4,'Cmd Fuel Limit'!$P19)</f>
        <v>144.20594255507436</v>
      </c>
      <c r="S19" s="52">
        <f>'Internal Flash'!A290</f>
        <v>2925</v>
      </c>
      <c r="T19" s="10">
        <f>_xll.Interp2dTab(-1,0,'Internal Flash'!$B$276:$F$276,'Internal Flash'!$A$277:$A$291,'Internal Flash'!$B$277:$F$291,'Cmd Fuel Limit'!$T$4,'Cmd Fuel Limit'!$S19)</f>
        <v>135.86956799999999</v>
      </c>
      <c r="V19" s="52">
        <f>'Internal Flash'!A309</f>
        <v>2600</v>
      </c>
      <c r="W19" s="10">
        <f>_xll.Interp2dTab(-1,0,'Internal Flash'!$B$295:$F$295,'Internal Flash'!$A$296:$A$317,'Internal Flash'!$B$296:$F$317,'Cmd Fuel Limit'!$W$4,'Cmd Fuel Limit'!$V19)</f>
        <v>134.51086799999999</v>
      </c>
      <c r="AB19" s="7">
        <f>'Internal Flash'!A266</f>
        <v>2800</v>
      </c>
      <c r="AC19" s="10">
        <f>'Internal Flash'!B266</f>
        <v>101.222825</v>
      </c>
      <c r="AD19" s="10">
        <f>'Internal Flash'!C266</f>
        <v>107.40488999999999</v>
      </c>
      <c r="AE19" s="10">
        <f>'Internal Flash'!D266</f>
        <v>117.05162900000001</v>
      </c>
      <c r="AF19" s="10">
        <f>'Internal Flash'!E266</f>
        <v>122.010868</v>
      </c>
      <c r="AG19" s="10">
        <f>'Internal Flash'!F266</f>
        <v>133.01630299999999</v>
      </c>
      <c r="AH19" s="10">
        <f>'Internal Flash'!G266</f>
        <v>142.527173</v>
      </c>
      <c r="AI19" s="10">
        <f>'Internal Flash'!H266</f>
        <v>142.527173</v>
      </c>
      <c r="AJ19" s="10">
        <f>'Internal Flash'!I266</f>
        <v>142.527173</v>
      </c>
      <c r="AK19" s="11">
        <f>'Internal Flash'!J266</f>
        <v>144.972825</v>
      </c>
      <c r="AL19" s="21">
        <f t="shared" si="0"/>
        <v>144.972825</v>
      </c>
    </row>
    <row r="20" spans="1:38" s="31" customFormat="1" x14ac:dyDescent="0.25">
      <c r="A20" s="52">
        <f>'CSP5'!A22</f>
        <v>2700</v>
      </c>
      <c r="B20" s="10">
        <f>_xll.Interp2dTab(-1,0,'CSP5'!$B$7:$F$7,'CSP5'!$A$8:$A$29,'CSP5'!$B$8:$F$29,'Cmd Fuel Limit'!$B$4,'Cmd Fuel Limit'!$A20)</f>
        <v>144.97282899999999</v>
      </c>
      <c r="D20" s="52">
        <f>'CSP5'!A125</f>
        <v>2600</v>
      </c>
      <c r="E20" s="10">
        <f>_xll.Interp2dTab(-1,0,'CSP5'!$B$110:$P$110,'CSP5'!$A$111:$A$132,'CSP5'!$B$111:$P$132,'Cmd Fuel Limit'!$E$4,'Cmd Fuel Limit'!$D20)</f>
        <v>144.97282899999999</v>
      </c>
      <c r="G20" s="52">
        <f>'CSP5'!A151</f>
        <v>2800</v>
      </c>
      <c r="H20" s="10">
        <f>_xll.Interp2dTab(-1,0,'CSP5'!$B$136:$H$136,'CSP5'!$A$137:$A$158,'CSP5'!$B$137:$H$158,'Cmd Fuel Limit'!$H$4,'Cmd Fuel Limit'!$G20)</f>
        <v>101.019024</v>
      </c>
      <c r="J20" s="52">
        <f>'Internal Flash'!A215</f>
        <v>2800</v>
      </c>
      <c r="K20" s="10">
        <f>_xll.Interp2dTab(-1,0,'Internal Flash'!$B$200:$H$200,'Internal Flash'!$A$201:$A$222,'Internal Flash'!$B$201:$H$222,'Cmd Fuel Limit'!$K$4,'Cmd Fuel Limit'!$J20)</f>
        <v>144.97282899999999</v>
      </c>
      <c r="M20" s="52">
        <f>'Internal Flash'!A241</f>
        <v>2800</v>
      </c>
      <c r="N20" s="10">
        <f>_xll.Interp2dTab(-1,0,'Internal Flash'!$B$226:$H$226,'Internal Flash'!$A$227:$A$248,'Internal Flash'!$B$227:$H$248,'Cmd Fuel Limit'!$N$4,'Cmd Fuel Limit'!$M20)</f>
        <v>144.97282899999999</v>
      </c>
      <c r="P20" s="52">
        <f>'Internal Flash'!A267</f>
        <v>2900</v>
      </c>
      <c r="Q20" s="10">
        <f>_xll.Interp2dTab(-1,0,$AC$5:$AL$5,$AB$6:$AB$25,$AC$6:$AL$25,'Cmd Fuel Limit'!$Q$4,'Cmd Fuel Limit'!$P20)</f>
        <v>144.0355239900922</v>
      </c>
      <c r="S20" s="54">
        <f>S19+1</f>
        <v>2926</v>
      </c>
      <c r="T20" s="53">
        <f>T19</f>
        <v>135.86956799999999</v>
      </c>
      <c r="V20" s="52">
        <f>'Internal Flash'!A310</f>
        <v>2700</v>
      </c>
      <c r="W20" s="10">
        <f>_xll.Interp2dTab(-1,0,'Internal Flash'!$B$295:$F$295,'Internal Flash'!$A$296:$A$317,'Internal Flash'!$B$296:$F$317,'Cmd Fuel Limit'!$W$4,'Cmd Fuel Limit'!$V20)</f>
        <v>136.00543400000001</v>
      </c>
      <c r="AB20" s="7">
        <f>'Internal Flash'!A267</f>
        <v>2900</v>
      </c>
      <c r="AC20" s="10">
        <f>'Internal Flash'!B267</f>
        <v>98.980976999999996</v>
      </c>
      <c r="AD20" s="10">
        <f>'Internal Flash'!C267</f>
        <v>107.472825</v>
      </c>
      <c r="AE20" s="10">
        <f>'Internal Flash'!D267</f>
        <v>116.032608</v>
      </c>
      <c r="AF20" s="10">
        <f>'Internal Flash'!E267</f>
        <v>122.010868</v>
      </c>
      <c r="AG20" s="10">
        <f>'Internal Flash'!F267</f>
        <v>133.01630299999999</v>
      </c>
      <c r="AH20" s="10">
        <f>'Internal Flash'!G267</f>
        <v>137.02445499999999</v>
      </c>
      <c r="AI20" s="10">
        <f>'Internal Flash'!H267</f>
        <v>141.98369400000001</v>
      </c>
      <c r="AJ20" s="10">
        <f>'Internal Flash'!I267</f>
        <v>141.98369400000001</v>
      </c>
      <c r="AK20" s="11">
        <f>'Internal Flash'!J267</f>
        <v>144.972825</v>
      </c>
      <c r="AL20" s="21">
        <f t="shared" si="0"/>
        <v>144.972825</v>
      </c>
    </row>
    <row r="21" spans="1:38" s="31" customFormat="1" x14ac:dyDescent="0.25">
      <c r="A21" s="52">
        <f>'CSP5'!A23</f>
        <v>2800</v>
      </c>
      <c r="B21" s="10">
        <f>_xll.Interp2dTab(-1,0,'CSP5'!$B$7:$F$7,'CSP5'!$A$8:$A$29,'CSP5'!$B$8:$F$29,'Cmd Fuel Limit'!$B$4,'Cmd Fuel Limit'!$A21)</f>
        <v>144.97282899999999</v>
      </c>
      <c r="D21" s="52">
        <f>'CSP5'!A126</f>
        <v>2700</v>
      </c>
      <c r="E21" s="10">
        <f>_xll.Interp2dTab(-1,0,'CSP5'!$B$110:$P$110,'CSP5'!$A$111:$A$132,'CSP5'!$B$111:$P$132,'Cmd Fuel Limit'!$E$4,'Cmd Fuel Limit'!$D21)</f>
        <v>144.97282899999999</v>
      </c>
      <c r="G21" s="52">
        <f>'CSP5'!A152</f>
        <v>2900</v>
      </c>
      <c r="H21" s="10">
        <f>_xll.Interp2dTab(-1,0,'CSP5'!$B$136:$H$136,'CSP5'!$A$137:$A$158,'CSP5'!$B$137:$H$158,'Cmd Fuel Limit'!$H$4,'Cmd Fuel Limit'!$G21)</f>
        <v>106.99728500000001</v>
      </c>
      <c r="J21" s="52">
        <f>'Internal Flash'!A216</f>
        <v>2900</v>
      </c>
      <c r="K21" s="10">
        <f>_xll.Interp2dTab(-1,0,'Internal Flash'!$B$200:$H$200,'Internal Flash'!$A$201:$A$222,'Internal Flash'!$B$201:$H$222,'Cmd Fuel Limit'!$K$4,'Cmd Fuel Limit'!$J21)</f>
        <v>144.97282899999999</v>
      </c>
      <c r="M21" s="52">
        <f>'Internal Flash'!A242</f>
        <v>2900</v>
      </c>
      <c r="N21" s="10">
        <f>_xll.Interp2dTab(-1,0,'Internal Flash'!$B$226:$H$226,'Internal Flash'!$A$227:$A$248,'Internal Flash'!$B$227:$H$248,'Cmd Fuel Limit'!$N$4,'Cmd Fuel Limit'!$M21)</f>
        <v>144.97282899999999</v>
      </c>
      <c r="P21" s="52">
        <f>'Internal Flash'!A268</f>
        <v>3000</v>
      </c>
      <c r="Q21" s="10">
        <f>_xll.Interp2dTab(-1,0,$AC$5:$AL$5,$AB$6:$AB$25,$AC$6:$AL$25,'Cmd Fuel Limit'!$Q$4,'Cmd Fuel Limit'!$P21)</f>
        <v>140.7549712393392</v>
      </c>
      <c r="V21" s="52">
        <f>'Internal Flash'!A311</f>
        <v>2800</v>
      </c>
      <c r="W21" s="10">
        <f>_xll.Interp2dTab(-1,0,'Internal Flash'!$B$295:$F$295,'Internal Flash'!$A$296:$A$317,'Internal Flash'!$B$296:$F$317,'Cmd Fuel Limit'!$W$4,'Cmd Fuel Limit'!$V21)</f>
        <v>140.42119400000001</v>
      </c>
      <c r="AB21" s="7">
        <f>'Internal Flash'!A268</f>
        <v>3000</v>
      </c>
      <c r="AC21" s="10">
        <f>'Internal Flash'!B268</f>
        <v>95.720107999999996</v>
      </c>
      <c r="AD21" s="10">
        <f>'Internal Flash'!C268</f>
        <v>102.98913</v>
      </c>
      <c r="AE21" s="10">
        <f>'Internal Flash'!D268</f>
        <v>108.96738999999999</v>
      </c>
      <c r="AF21" s="10">
        <f>'Internal Flash'!E268</f>
        <v>114.945651</v>
      </c>
      <c r="AG21" s="10">
        <f>'Internal Flash'!F268</f>
        <v>119.972825</v>
      </c>
      <c r="AH21" s="10">
        <f>'Internal Flash'!G268</f>
        <v>122.010868</v>
      </c>
      <c r="AI21" s="10">
        <f>'Internal Flash'!H268</f>
        <v>131.521738</v>
      </c>
      <c r="AJ21" s="10">
        <f>'Internal Flash'!I268</f>
        <v>131.521738</v>
      </c>
      <c r="AK21" s="11">
        <f>'Internal Flash'!J268</f>
        <v>144.972825</v>
      </c>
      <c r="AL21" s="21">
        <f t="shared" si="0"/>
        <v>144.972825</v>
      </c>
    </row>
    <row r="22" spans="1:38" s="31" customFormat="1" x14ac:dyDescent="0.25">
      <c r="A22" s="52">
        <f>'CSP5'!A24</f>
        <v>2900</v>
      </c>
      <c r="B22" s="10">
        <f>_xll.Interp2dTab(-1,0,'CSP5'!$B$7:$F$7,'CSP5'!$A$8:$A$29,'CSP5'!$B$8:$F$29,'Cmd Fuel Limit'!$B$4,'Cmd Fuel Limit'!$A22)</f>
        <v>141.983699</v>
      </c>
      <c r="D22" s="52">
        <f>'CSP5'!A127</f>
        <v>2800</v>
      </c>
      <c r="E22" s="10">
        <f>_xll.Interp2dTab(-1,0,'CSP5'!$B$110:$P$110,'CSP5'!$A$111:$A$132,'CSP5'!$B$111:$P$132,'Cmd Fuel Limit'!$E$4,'Cmd Fuel Limit'!$D22)</f>
        <v>144.97282899999999</v>
      </c>
      <c r="G22" s="52">
        <f>'CSP5'!A153</f>
        <v>3000</v>
      </c>
      <c r="H22" s="10">
        <f>_xll.Interp2dTab(-1,0,'CSP5'!$B$136:$H$136,'CSP5'!$A$137:$A$158,'CSP5'!$B$137:$H$158,'Cmd Fuel Limit'!$H$4,'Cmd Fuel Limit'!$G22)</f>
        <v>110.59782800000001</v>
      </c>
      <c r="J22" s="52">
        <f>'Internal Flash'!A217</f>
        <v>3000</v>
      </c>
      <c r="K22" s="10">
        <f>_xll.Interp2dTab(-1,0,'Internal Flash'!$B$200:$H$200,'Internal Flash'!$A$201:$A$222,'Internal Flash'!$B$201:$H$222,'Cmd Fuel Limit'!$K$4,'Cmd Fuel Limit'!$J22)</f>
        <v>144.97282899999999</v>
      </c>
      <c r="M22" s="52">
        <f>'Internal Flash'!A243</f>
        <v>3000</v>
      </c>
      <c r="N22" s="10">
        <f>_xll.Interp2dTab(-1,0,'Internal Flash'!$B$226:$H$226,'Internal Flash'!$A$227:$A$248,'Internal Flash'!$B$227:$H$248,'Cmd Fuel Limit'!$N$4,'Cmd Fuel Limit'!$M22)</f>
        <v>144.97282899999999</v>
      </c>
      <c r="P22" s="52">
        <f>'Internal Flash'!A269</f>
        <v>3200</v>
      </c>
      <c r="Q22" s="10">
        <f>_xll.Interp2dTab(-1,0,$AC$5:$AL$5,$AB$6:$AB$25,$AC$6:$AL$25,'Cmd Fuel Limit'!$Q$4,'Cmd Fuel Limit'!$P22)</f>
        <v>102.98913</v>
      </c>
      <c r="V22" s="52">
        <f>'Internal Flash'!A312</f>
        <v>2900</v>
      </c>
      <c r="W22" s="10">
        <f>_xll.Interp2dTab(-1,0,'Internal Flash'!$B$295:$F$295,'Internal Flash'!$A$296:$A$317,'Internal Flash'!$B$296:$F$317,'Cmd Fuel Limit'!$W$4,'Cmd Fuel Limit'!$V22)</f>
        <v>141.10054199999999</v>
      </c>
      <c r="AB22" s="7">
        <f>'Internal Flash'!A269</f>
        <v>3200</v>
      </c>
      <c r="AC22" s="10">
        <f>'Internal Flash'!B269</f>
        <v>79.755433999999994</v>
      </c>
      <c r="AD22" s="10">
        <f>'Internal Flash'!C269</f>
        <v>93.002717000000004</v>
      </c>
      <c r="AE22" s="10">
        <f>'Internal Flash'!D269</f>
        <v>93.817933999999994</v>
      </c>
      <c r="AF22" s="10">
        <f>'Internal Flash'!E269</f>
        <v>94.701086000000004</v>
      </c>
      <c r="AG22" s="10">
        <f>'Internal Flash'!F269</f>
        <v>99.999999000000003</v>
      </c>
      <c r="AH22" s="10">
        <f>'Internal Flash'!G269</f>
        <v>101.019021</v>
      </c>
      <c r="AI22" s="10">
        <f>'Internal Flash'!H269</f>
        <v>102.98913</v>
      </c>
      <c r="AJ22" s="10">
        <f>'Internal Flash'!I269</f>
        <v>102.98913</v>
      </c>
      <c r="AK22" s="11">
        <f>'Internal Flash'!J269</f>
        <v>102.98913</v>
      </c>
      <c r="AL22" s="21">
        <f t="shared" si="0"/>
        <v>102.98913</v>
      </c>
    </row>
    <row r="23" spans="1:38" s="31" customFormat="1" x14ac:dyDescent="0.25">
      <c r="A23" s="52">
        <f>'CSP5'!A25</f>
        <v>3000</v>
      </c>
      <c r="B23" s="10">
        <f>_xll.Interp2dTab(-1,0,'CSP5'!$B$7:$F$7,'CSP5'!$A$8:$A$29,'CSP5'!$B$8:$F$29,'Cmd Fuel Limit'!$B$4,'Cmd Fuel Limit'!$A23)</f>
        <v>130.978264</v>
      </c>
      <c r="D23" s="52">
        <f>'CSP5'!A128</f>
        <v>3000</v>
      </c>
      <c r="E23" s="10">
        <f>_xll.Interp2dTab(-1,0,'CSP5'!$B$110:$P$110,'CSP5'!$A$111:$A$132,'CSP5'!$B$111:$P$132,'Cmd Fuel Limit'!$E$4,'Cmd Fuel Limit'!$D23)</f>
        <v>144.97282899999999</v>
      </c>
      <c r="G23" s="52">
        <f>'CSP5'!A154</f>
        <v>3200</v>
      </c>
      <c r="H23" s="10">
        <f>_xll.Interp2dTab(-1,0,'CSP5'!$B$136:$H$136,'CSP5'!$A$137:$A$158,'CSP5'!$B$137:$H$158,'Cmd Fuel Limit'!$H$4,'Cmd Fuel Limit'!$G23)</f>
        <v>95.108698000000004</v>
      </c>
      <c r="J23" s="52">
        <f>'Internal Flash'!A218</f>
        <v>3200</v>
      </c>
      <c r="K23" s="10">
        <f>_xll.Interp2dTab(-1,0,'Internal Flash'!$B$200:$H$200,'Internal Flash'!$A$201:$A$222,'Internal Flash'!$B$201:$H$222,'Cmd Fuel Limit'!$K$4,'Cmd Fuel Limit'!$J23)</f>
        <v>144.97282899999999</v>
      </c>
      <c r="M23" s="52">
        <f>'Internal Flash'!A244</f>
        <v>3200</v>
      </c>
      <c r="N23" s="10">
        <f>_xll.Interp2dTab(-1,0,'Internal Flash'!$B$226:$H$226,'Internal Flash'!$A$227:$A$248,'Internal Flash'!$B$227:$H$248,'Cmd Fuel Limit'!$N$4,'Cmd Fuel Limit'!$M23)</f>
        <v>144.97282899999999</v>
      </c>
      <c r="P23" s="52">
        <f>'Internal Flash'!A270</f>
        <v>3600</v>
      </c>
      <c r="Q23" s="10">
        <f>_xll.Interp2dTab(-1,0,$AC$5:$AL$5,$AB$6:$AB$25,$AC$6:$AL$25,'Cmd Fuel Limit'!$Q$4,'Cmd Fuel Limit'!$P23)</f>
        <v>70.292359456575596</v>
      </c>
      <c r="V23" s="52">
        <f>'Internal Flash'!A313</f>
        <v>3000</v>
      </c>
      <c r="W23" s="10">
        <f>_xll.Interp2dTab(-1,0,'Internal Flash'!$B$295:$F$295,'Internal Flash'!$A$296:$A$317,'Internal Flash'!$B$296:$F$317,'Cmd Fuel Limit'!$W$4,'Cmd Fuel Limit'!$V23)</f>
        <v>130.230977</v>
      </c>
      <c r="AB23" s="7">
        <f>'Internal Flash'!A270</f>
        <v>3600</v>
      </c>
      <c r="AC23" s="10">
        <f>'Internal Flash'!B270</f>
        <v>70.991847000000007</v>
      </c>
      <c r="AD23" s="10">
        <f>'Internal Flash'!C270</f>
        <v>70.991847000000007</v>
      </c>
      <c r="AE23" s="10">
        <f>'Internal Flash'!D270</f>
        <v>70.991847000000007</v>
      </c>
      <c r="AF23" s="10">
        <f>'Internal Flash'!E270</f>
        <v>70.991847000000007</v>
      </c>
      <c r="AG23" s="10">
        <f>'Internal Flash'!F270</f>
        <v>70.991847000000007</v>
      </c>
      <c r="AH23" s="10">
        <f>'Internal Flash'!G270</f>
        <v>70.991847000000007</v>
      </c>
      <c r="AI23" s="10">
        <f>'Internal Flash'!H270</f>
        <v>70.991847000000007</v>
      </c>
      <c r="AJ23" s="10">
        <f>'Internal Flash'!I270</f>
        <v>70.991847000000007</v>
      </c>
      <c r="AK23" s="11">
        <f>'Internal Flash'!J270</f>
        <v>69.972825</v>
      </c>
      <c r="AL23" s="21">
        <f t="shared" si="0"/>
        <v>69.972825</v>
      </c>
    </row>
    <row r="24" spans="1:38" s="31" customFormat="1" x14ac:dyDescent="0.25">
      <c r="A24" s="52">
        <f>'CSP5'!A26</f>
        <v>3220</v>
      </c>
      <c r="B24" s="10">
        <f>_xll.Interp2dTab(-1,0,'CSP5'!$B$7:$F$7,'CSP5'!$A$8:$A$29,'CSP5'!$B$8:$F$29,'Cmd Fuel Limit'!$B$4,'Cmd Fuel Limit'!$A24)</f>
        <v>100.00000199999999</v>
      </c>
      <c r="D24" s="52">
        <f>'CSP5'!A129</f>
        <v>3250</v>
      </c>
      <c r="E24" s="10">
        <f>_xll.Interp2dTab(-1,0,'CSP5'!$B$110:$P$110,'CSP5'!$A$111:$A$132,'CSP5'!$B$111:$P$132,'Cmd Fuel Limit'!$E$4,'Cmd Fuel Limit'!$D24)</f>
        <v>144.97282899999999</v>
      </c>
      <c r="G24" s="52">
        <f>'CSP5'!A155</f>
        <v>3250</v>
      </c>
      <c r="H24" s="10">
        <f>_xll.Interp2dTab(-1,0,'CSP5'!$B$136:$H$136,'CSP5'!$A$137:$A$158,'CSP5'!$B$137:$H$158,'Cmd Fuel Limit'!$H$4,'Cmd Fuel Limit'!$G24)</f>
        <v>90.013588999999996</v>
      </c>
      <c r="J24" s="52">
        <f>'Internal Flash'!A219</f>
        <v>3250</v>
      </c>
      <c r="K24" s="10">
        <f>_xll.Interp2dTab(-1,0,'Internal Flash'!$B$200:$H$200,'Internal Flash'!$A$201:$A$222,'Internal Flash'!$B$201:$H$222,'Cmd Fuel Limit'!$K$4,'Cmd Fuel Limit'!$J24)</f>
        <v>144.97282899999999</v>
      </c>
      <c r="M24" s="52">
        <f>'Internal Flash'!A245</f>
        <v>3250</v>
      </c>
      <c r="N24" s="10">
        <f>_xll.Interp2dTab(-1,0,'Internal Flash'!$B$226:$H$226,'Internal Flash'!$A$227:$A$248,'Internal Flash'!$B$227:$H$248,'Cmd Fuel Limit'!$N$4,'Cmd Fuel Limit'!$M24)</f>
        <v>144.97282899999999</v>
      </c>
      <c r="P24" s="52">
        <f>'Internal Flash'!A271</f>
        <v>4000</v>
      </c>
      <c r="Q24" s="10">
        <f>_xll.Interp2dTab(-1,0,$AC$5:$AL$5,$AB$6:$AB$25,$AC$6:$AL$25,'Cmd Fuel Limit'!$Q$4,'Cmd Fuel Limit'!$P24)</f>
        <v>0</v>
      </c>
      <c r="V24" s="52">
        <f>'Internal Flash'!A314</f>
        <v>3100</v>
      </c>
      <c r="W24" s="10">
        <f>_xll.Interp2dTab(-1,0,'Internal Flash'!$B$295:$F$295,'Internal Flash'!$A$296:$A$317,'Internal Flash'!$B$296:$F$317,'Cmd Fuel Limit'!$W$4,'Cmd Fuel Limit'!$V24)</f>
        <v>117.527173</v>
      </c>
      <c r="AB24" s="12">
        <f>'Internal Flash'!A271</f>
        <v>4000</v>
      </c>
      <c r="AC24" s="13">
        <f>'Internal Flash'!B271</f>
        <v>0</v>
      </c>
      <c r="AD24" s="13">
        <f>'Internal Flash'!C271</f>
        <v>0</v>
      </c>
      <c r="AE24" s="13">
        <f>'Internal Flash'!D271</f>
        <v>0</v>
      </c>
      <c r="AF24" s="13">
        <f>'Internal Flash'!E271</f>
        <v>0</v>
      </c>
      <c r="AG24" s="13">
        <f>'Internal Flash'!F271</f>
        <v>0</v>
      </c>
      <c r="AH24" s="13">
        <f>'Internal Flash'!G271</f>
        <v>0</v>
      </c>
      <c r="AI24" s="13">
        <f>'Internal Flash'!H271</f>
        <v>0</v>
      </c>
      <c r="AJ24" s="13">
        <f>'Internal Flash'!I271</f>
        <v>0</v>
      </c>
      <c r="AK24" s="14">
        <f>'Internal Flash'!J271</f>
        <v>0</v>
      </c>
      <c r="AL24" s="21">
        <f t="shared" si="0"/>
        <v>0</v>
      </c>
    </row>
    <row r="25" spans="1:38" s="31" customFormat="1" x14ac:dyDescent="0.25">
      <c r="A25" s="52">
        <f>'CSP5'!A27</f>
        <v>3600</v>
      </c>
      <c r="B25" s="10">
        <f>_xll.Interp2dTab(-1,0,'CSP5'!$B$7:$F$7,'CSP5'!$A$8:$A$29,'CSP5'!$B$8:$F$29,'Cmd Fuel Limit'!$B$4,'Cmd Fuel Limit'!$A25)</f>
        <v>72.010870999999995</v>
      </c>
      <c r="D25" s="52">
        <f>'CSP5'!A130</f>
        <v>3800</v>
      </c>
      <c r="E25" s="10">
        <f>_xll.Interp2dTab(-1,0,'CSP5'!$B$110:$P$110,'CSP5'!$A$111:$A$132,'CSP5'!$B$111:$P$132,'Cmd Fuel Limit'!$E$4,'Cmd Fuel Limit'!$D25)</f>
        <v>144.97282899999999</v>
      </c>
      <c r="G25" s="52">
        <f>'CSP5'!A156</f>
        <v>3600</v>
      </c>
      <c r="H25" s="10">
        <f>_xll.Interp2dTab(-1,0,'CSP5'!$B$136:$H$136,'CSP5'!$A$137:$A$158,'CSP5'!$B$137:$H$158,'Cmd Fuel Limit'!$H$4,'Cmd Fuel Limit'!$G25)</f>
        <v>72.010870999999995</v>
      </c>
      <c r="J25" s="52">
        <f>'Internal Flash'!A220</f>
        <v>3600</v>
      </c>
      <c r="K25" s="10">
        <f>_xll.Interp2dTab(-1,0,'Internal Flash'!$B$200:$H$200,'Internal Flash'!$A$201:$A$222,'Internal Flash'!$B$201:$H$222,'Cmd Fuel Limit'!$K$4,'Cmd Fuel Limit'!$J25)</f>
        <v>144.97282899999999</v>
      </c>
      <c r="M25" s="52">
        <f>'Internal Flash'!A246</f>
        <v>3600</v>
      </c>
      <c r="N25" s="10">
        <f>_xll.Interp2dTab(-1,0,'Internal Flash'!$B$226:$H$226,'Internal Flash'!$A$227:$A$248,'Internal Flash'!$B$227:$H$248,'Cmd Fuel Limit'!$N$4,'Cmd Fuel Limit'!$M25)</f>
        <v>144.97282899999999</v>
      </c>
      <c r="P25" s="54">
        <f>P24+1</f>
        <v>4001</v>
      </c>
      <c r="Q25" s="53">
        <f>Q24</f>
        <v>0</v>
      </c>
      <c r="V25" s="52">
        <f>'Internal Flash'!A315</f>
        <v>3220</v>
      </c>
      <c r="W25" s="10">
        <f>_xll.Interp2dTab(-1,0,'Internal Flash'!$B$295:$F$295,'Internal Flash'!$A$296:$A$317,'Internal Flash'!$B$296:$F$317,'Cmd Fuel Limit'!$W$4,'Cmd Fuel Limit'!$V25)</f>
        <v>98.029889999999995</v>
      </c>
      <c r="AB25" s="20">
        <f>AB24+1</f>
        <v>4001</v>
      </c>
      <c r="AC25" s="21">
        <f>AC24</f>
        <v>0</v>
      </c>
      <c r="AD25" s="21">
        <f t="shared" ref="AD25:AL25" si="1">AD24</f>
        <v>0</v>
      </c>
      <c r="AE25" s="21">
        <f t="shared" si="1"/>
        <v>0</v>
      </c>
      <c r="AF25" s="21">
        <f t="shared" si="1"/>
        <v>0</v>
      </c>
      <c r="AG25" s="21">
        <f t="shared" si="1"/>
        <v>0</v>
      </c>
      <c r="AH25" s="21">
        <f t="shared" si="1"/>
        <v>0</v>
      </c>
      <c r="AI25" s="21">
        <f t="shared" si="1"/>
        <v>0</v>
      </c>
      <c r="AJ25" s="21">
        <f t="shared" si="1"/>
        <v>0</v>
      </c>
      <c r="AK25" s="21">
        <f t="shared" si="1"/>
        <v>0</v>
      </c>
      <c r="AL25" s="21">
        <f t="shared" si="1"/>
        <v>0</v>
      </c>
    </row>
    <row r="26" spans="1:38" s="31" customFormat="1" x14ac:dyDescent="0.25">
      <c r="A26" s="52">
        <f>'CSP5'!A28</f>
        <v>4000</v>
      </c>
      <c r="B26" s="10">
        <f>_xll.Interp2dTab(-1,0,'CSP5'!$B$7:$F$7,'CSP5'!$A$8:$A$29,'CSP5'!$B$8:$F$29,'Cmd Fuel Limit'!$B$4,'Cmd Fuel Limit'!$A26)</f>
        <v>0</v>
      </c>
      <c r="D26" s="52">
        <f>'CSP5'!A131</f>
        <v>4200</v>
      </c>
      <c r="E26" s="10">
        <f>_xll.Interp2dTab(-1,0,'CSP5'!$B$110:$P$110,'CSP5'!$A$111:$A$132,'CSP5'!$B$111:$P$132,'Cmd Fuel Limit'!$E$4,'Cmd Fuel Limit'!$D26)</f>
        <v>70.176631999999998</v>
      </c>
      <c r="G26" s="52">
        <f>'CSP5'!A157</f>
        <v>4000</v>
      </c>
      <c r="H26" s="10">
        <f>_xll.Interp2dTab(-1,0,'CSP5'!$B$136:$H$136,'CSP5'!$A$137:$A$158,'CSP5'!$B$137:$H$158,'Cmd Fuel Limit'!$H$4,'Cmd Fuel Limit'!$G26)</f>
        <v>0</v>
      </c>
      <c r="J26" s="52">
        <f>'Internal Flash'!A221</f>
        <v>4000</v>
      </c>
      <c r="K26" s="10">
        <f>_xll.Interp2dTab(-1,0,'Internal Flash'!$B$200:$H$200,'Internal Flash'!$A$201:$A$222,'Internal Flash'!$B$201:$H$222,'Cmd Fuel Limit'!$K$4,'Cmd Fuel Limit'!$J26)</f>
        <v>144.97282899999999</v>
      </c>
      <c r="M26" s="52">
        <f>'Internal Flash'!A247</f>
        <v>4000</v>
      </c>
      <c r="N26" s="10">
        <f>_xll.Interp2dTab(-1,0,'Internal Flash'!$B$226:$H$226,'Internal Flash'!$A$227:$A$248,'Internal Flash'!$B$227:$H$248,'Cmd Fuel Limit'!$N$4,'Cmd Fuel Limit'!$M26)</f>
        <v>144.97282899999999</v>
      </c>
      <c r="V26" s="52">
        <f>'Internal Flash'!A316</f>
        <v>3600</v>
      </c>
      <c r="W26" s="10">
        <f>_xll.Interp2dTab(-1,0,'Internal Flash'!$B$295:$F$295,'Internal Flash'!$A$296:$A$317,'Internal Flash'!$B$296:$F$317,'Cmd Fuel Limit'!$W$4,'Cmd Fuel Limit'!$V26)</f>
        <v>69.972825</v>
      </c>
    </row>
    <row r="27" spans="1:38" s="31" customFormat="1" x14ac:dyDescent="0.25">
      <c r="A27" s="54">
        <f>A26+1</f>
        <v>4001</v>
      </c>
      <c r="B27" s="53">
        <f>B26</f>
        <v>0</v>
      </c>
      <c r="D27" s="54">
        <f>D26+1</f>
        <v>4201</v>
      </c>
      <c r="E27" s="53">
        <f>E26</f>
        <v>70.176631999999998</v>
      </c>
      <c r="G27" s="54">
        <f>G26+1</f>
        <v>4001</v>
      </c>
      <c r="H27" s="53">
        <f>H26</f>
        <v>0</v>
      </c>
      <c r="J27" s="54">
        <f>J26+1</f>
        <v>4001</v>
      </c>
      <c r="K27" s="53">
        <f>K26</f>
        <v>144.97282899999999</v>
      </c>
      <c r="M27" s="54">
        <f>M26+1</f>
        <v>4001</v>
      </c>
      <c r="N27" s="53">
        <f>N26</f>
        <v>144.97282899999999</v>
      </c>
      <c r="V27" s="54">
        <f>V26+1</f>
        <v>3601</v>
      </c>
      <c r="W27" s="53">
        <f>W26</f>
        <v>69.972825</v>
      </c>
    </row>
    <row r="29" spans="1:38" x14ac:dyDescent="0.25">
      <c r="A29" s="73" t="s">
        <v>1098</v>
      </c>
      <c r="B29" s="73"/>
      <c r="G29" s="73" t="s">
        <v>1099</v>
      </c>
      <c r="H29" s="73"/>
    </row>
    <row r="30" spans="1:38" x14ac:dyDescent="0.25">
      <c r="A30" s="51" t="s">
        <v>22</v>
      </c>
      <c r="B30" s="51"/>
      <c r="G30" s="51" t="str">
        <f>'CSP5'!A136</f>
        <v>RPM</v>
      </c>
      <c r="H30" s="51"/>
    </row>
    <row r="31" spans="1:38" x14ac:dyDescent="0.25">
      <c r="A31" s="51">
        <v>0</v>
      </c>
      <c r="B31" s="1">
        <f>MIN(_xll.Interp1d(-1,$A$5:$A$27,$B$5:$B$27,$A31),_xll.Interp1d(-1,$D$5:$D$27,$E$5:$E$27,$A31),_xll.Interp1d(-1,$G$5:$G$27,$H$5:$H$27,$A31),_xll.Interp1d(-1,$J$5:$J$27,$K$5:$K$27,$A31),_xll.Interp1d(-1,$M$5:$M$27,$N$5:$N$27,$A31),_xll.Interp1d(-1,$P$5:$P$25,$Q$5:$Q$25,$A31),_xll.Interp1d(-1,$S$5:$S$20,$T$5:$T$20,$A31),_xll.Interp1d(-1,$V$5:$V$27,$W$5:$W$27,$A31))</f>
        <v>0</v>
      </c>
      <c r="G31" s="51">
        <f>'CSP5'!A137</f>
        <v>600</v>
      </c>
      <c r="H31" s="1">
        <f>MIN(_xll.Interp1d(-1,$A$5:$A$27,$B$5:$B$27,$G31),_xll.Interp1d(-1,$D$5:$D$27,$E$5:$E$27,$G31),_xll.Interp1d(-1,$G$5:$G$27,$H$5:$H$27,$G31),_xll.Interp1d(-1,$J$5:$J$27,$K$5:$K$27,$G31),_xll.Interp1d(-1,$M$5:$M$27,$N$5:$N$27,$G31),_xll.Interp1d(-1,$P$5:$P$25,$Q$5:$Q$25,$G31),_xll.Interp1d(-1,$S$5:$S$20,$T$5:$T$20,$G31),_xll.Interp1d(-1,$V$5:$V$27,$W$5:$W$27,$G31))</f>
        <v>88.519020999999995</v>
      </c>
    </row>
    <row r="32" spans="1:38" x14ac:dyDescent="0.25">
      <c r="A32" s="51">
        <v>100</v>
      </c>
      <c r="B32" s="1">
        <f>MIN(_xll.Interp1d(-1,$A$5:$A$27,$B$5:$B$27,$A32),_xll.Interp1d(-1,$D$5:$D$27,$E$5:$E$27,$A32),_xll.Interp1d(-1,$G$5:$G$27,$H$5:$H$27,$A32),_xll.Interp1d(-1,$J$5:$J$27,$K$5:$K$27,$A32),_xll.Interp1d(-1,$M$5:$M$27,$N$5:$N$27,$A32),_xll.Interp1d(-1,$P$5:$P$25,$Q$5:$Q$25,$A32),_xll.Interp1d(-1,$S$5:$S$20,$T$5:$T$20,$A32),_xll.Interp1d(-1,$V$5:$V$27,$W$5:$W$27,$A32))</f>
        <v>0</v>
      </c>
      <c r="G32" s="51">
        <f>'CSP5'!A138</f>
        <v>650</v>
      </c>
      <c r="H32" s="1">
        <f>MIN(_xll.Interp1d(-1,$A$5:$A$27,$B$5:$B$27,$G32),_xll.Interp1d(-1,$D$5:$D$27,$E$5:$E$27,$G32),_xll.Interp1d(-1,$G$5:$G$27,$H$5:$H$27,$G32),_xll.Interp1d(-1,$J$5:$J$27,$K$5:$K$27,$G32),_xll.Interp1d(-1,$M$5:$M$27,$N$5:$N$27,$G32),_xll.Interp1d(-1,$P$5:$P$25,$Q$5:$Q$25,$G32),_xll.Interp1d(-1,$S$5:$S$20,$T$5:$T$20,$G32),_xll.Interp1d(-1,$V$5:$V$27,$W$5:$W$27,$G32))</f>
        <v>88.519020999999995</v>
      </c>
    </row>
    <row r="33" spans="1:8" x14ac:dyDescent="0.25">
      <c r="A33" s="51">
        <v>200</v>
      </c>
      <c r="B33" s="1">
        <f>MIN(_xll.Interp1d(-1,$A$5:$A$27,$B$5:$B$27,$A33),_xll.Interp1d(-1,$D$5:$D$27,$E$5:$E$27,$A33),_xll.Interp1d(-1,$G$5:$G$27,$H$5:$H$27,$A33),_xll.Interp1d(-1,$J$5:$J$27,$K$5:$K$27,$A33),_xll.Interp1d(-1,$M$5:$M$27,$N$5:$N$27,$A33),_xll.Interp1d(-1,$P$5:$P$25,$Q$5:$Q$25,$A33),_xll.Interp1d(-1,$S$5:$S$20,$T$5:$T$20,$A33),_xll.Interp1d(-1,$V$5:$V$27,$W$5:$W$27,$A33))</f>
        <v>0</v>
      </c>
      <c r="G33" s="51">
        <f>'CSP5'!A139</f>
        <v>700</v>
      </c>
      <c r="H33" s="1">
        <f>MIN(_xll.Interp1d(-1,$A$5:$A$27,$B$5:$B$27,$G33),_xll.Interp1d(-1,$D$5:$D$27,$E$5:$E$27,$G33),_xll.Interp1d(-1,$G$5:$G$27,$H$5:$H$27,$G33),_xll.Interp1d(-1,$J$5:$J$27,$K$5:$K$27,$G33),_xll.Interp1d(-1,$M$5:$M$27,$N$5:$N$27,$G33),_xll.Interp1d(-1,$P$5:$P$25,$Q$5:$Q$25,$G33),_xll.Interp1d(-1,$S$5:$S$20,$T$5:$T$20,$G33),_xll.Interp1d(-1,$V$5:$V$27,$W$5:$W$27,$G33))</f>
        <v>88.519020999999995</v>
      </c>
    </row>
    <row r="34" spans="1:8" x14ac:dyDescent="0.25">
      <c r="A34" s="51">
        <v>300</v>
      </c>
      <c r="B34" s="1">
        <f>MIN(_xll.Interp1d(-1,$A$5:$A$27,$B$5:$B$27,$A34),_xll.Interp1d(-1,$D$5:$D$27,$E$5:$E$27,$A34),_xll.Interp1d(-1,$G$5:$G$27,$H$5:$H$27,$A34),_xll.Interp1d(-1,$J$5:$J$27,$K$5:$K$27,$A34),_xll.Interp1d(-1,$M$5:$M$27,$N$5:$N$27,$A34),_xll.Interp1d(-1,$P$5:$P$25,$Q$5:$Q$25,$A34),_xll.Interp1d(-1,$S$5:$S$20,$T$5:$T$20,$A34),_xll.Interp1d(-1,$V$5:$V$27,$W$5:$W$27,$A34))</f>
        <v>0</v>
      </c>
      <c r="G34" s="51">
        <f>'CSP5'!A140</f>
        <v>800</v>
      </c>
      <c r="H34" s="1">
        <f>MIN(_xll.Interp1d(-1,$A$5:$A$27,$B$5:$B$27,$G34),_xll.Interp1d(-1,$D$5:$D$27,$E$5:$E$27,$G34),_xll.Interp1d(-1,$G$5:$G$27,$H$5:$H$27,$G34),_xll.Interp1d(-1,$J$5:$J$27,$K$5:$K$27,$G34),_xll.Interp1d(-1,$M$5:$M$27,$N$5:$N$27,$G34),_xll.Interp1d(-1,$P$5:$P$25,$Q$5:$Q$25,$G34),_xll.Interp1d(-1,$S$5:$S$20,$T$5:$T$20,$G34),_xll.Interp1d(-1,$V$5:$V$27,$W$5:$W$27,$G34))</f>
        <v>92.798912000000001</v>
      </c>
    </row>
    <row r="35" spans="1:8" x14ac:dyDescent="0.25">
      <c r="A35" s="51">
        <v>400</v>
      </c>
      <c r="B35" s="1">
        <f>MIN(_xll.Interp1d(-1,$A$5:$A$27,$B$5:$B$27,$A35),_xll.Interp1d(-1,$D$5:$D$27,$E$5:$E$27,$A35),_xll.Interp1d(-1,$G$5:$G$27,$H$5:$H$27,$A35),_xll.Interp1d(-1,$J$5:$J$27,$K$5:$K$27,$A35),_xll.Interp1d(-1,$M$5:$M$27,$N$5:$N$27,$A35),_xll.Interp1d(-1,$P$5:$P$25,$Q$5:$Q$25,$A35),_xll.Interp1d(-1,$S$5:$S$20,$T$5:$T$20,$A35),_xll.Interp1d(-1,$V$5:$V$27,$W$5:$W$27,$A35))</f>
        <v>0</v>
      </c>
      <c r="G35" s="51">
        <f>'CSP5'!A141</f>
        <v>900</v>
      </c>
      <c r="H35" s="1">
        <f>MIN(_xll.Interp1d(-1,$A$5:$A$27,$B$5:$B$27,$G35),_xll.Interp1d(-1,$D$5:$D$27,$E$5:$E$27,$G35),_xll.Interp1d(-1,$G$5:$G$27,$H$5:$H$27,$G35),_xll.Interp1d(-1,$J$5:$J$27,$K$5:$K$27,$G35),_xll.Interp1d(-1,$M$5:$M$27,$N$5:$N$27,$G35),_xll.Interp1d(-1,$P$5:$P$25,$Q$5:$Q$25,$G35),_xll.Interp1d(-1,$S$5:$S$20,$T$5:$T$20,$G35),_xll.Interp1d(-1,$V$5:$V$27,$W$5:$W$27,$G35))</f>
        <v>100.475543</v>
      </c>
    </row>
    <row r="36" spans="1:8" x14ac:dyDescent="0.25">
      <c r="A36" s="51">
        <v>500</v>
      </c>
      <c r="B36" s="1">
        <f>MIN(_xll.Interp1d(-1,$A$5:$A$27,$B$5:$B$27,$A36),_xll.Interp1d(-1,$D$5:$D$27,$E$5:$E$27,$A36),_xll.Interp1d(-1,$G$5:$G$27,$H$5:$H$27,$A36),_xll.Interp1d(-1,$J$5:$J$27,$K$5:$K$27,$A36),_xll.Interp1d(-1,$M$5:$M$27,$N$5:$N$27,$A36),_xll.Interp1d(-1,$P$5:$P$25,$Q$5:$Q$25,$A36),_xll.Interp1d(-1,$S$5:$S$20,$T$5:$T$20,$A36),_xll.Interp1d(-1,$V$5:$V$27,$W$5:$W$27,$A36))</f>
        <v>88.519020999999995</v>
      </c>
      <c r="G36" s="51">
        <f>'CSP5'!A142</f>
        <v>1000</v>
      </c>
      <c r="H36" s="1">
        <f>MIN(_xll.Interp1d(-1,$A$5:$A$27,$B$5:$B$27,$G36),_xll.Interp1d(-1,$D$5:$D$27,$E$5:$E$27,$G36),_xll.Interp1d(-1,$G$5:$G$27,$H$5:$H$27,$G36),_xll.Interp1d(-1,$J$5:$J$27,$K$5:$K$27,$G36),_xll.Interp1d(-1,$M$5:$M$27,$N$5:$N$27,$G36),_xll.Interp1d(-1,$P$5:$P$25,$Q$5:$Q$25,$G36),_xll.Interp1d(-1,$S$5:$S$20,$T$5:$T$20,$G36),_xll.Interp1d(-1,$V$5:$V$27,$W$5:$W$27,$G36))</f>
        <v>101.970108</v>
      </c>
    </row>
    <row r="37" spans="1:8" x14ac:dyDescent="0.25">
      <c r="A37" s="51">
        <v>600</v>
      </c>
      <c r="B37" s="1">
        <f>MIN(_xll.Interp1d(-1,$A$5:$A$27,$B$5:$B$27,$A37),_xll.Interp1d(-1,$D$5:$D$27,$E$5:$E$27,$A37),_xll.Interp1d(-1,$G$5:$G$27,$H$5:$H$27,$A37),_xll.Interp1d(-1,$J$5:$J$27,$K$5:$K$27,$A37),_xll.Interp1d(-1,$M$5:$M$27,$N$5:$N$27,$A37),_xll.Interp1d(-1,$P$5:$P$25,$Q$5:$Q$25,$A37),_xll.Interp1d(-1,$S$5:$S$20,$T$5:$T$20,$A37),_xll.Interp1d(-1,$V$5:$V$27,$W$5:$W$27,$A37))</f>
        <v>88.519020999999995</v>
      </c>
      <c r="G37" s="51">
        <f>'CSP5'!A143</f>
        <v>1200</v>
      </c>
      <c r="H37" s="1">
        <f>MIN(_xll.Interp1d(-1,$A$5:$A$27,$B$5:$B$27,$G37),_xll.Interp1d(-1,$D$5:$D$27,$E$5:$E$27,$G37),_xll.Interp1d(-1,$G$5:$G$27,$H$5:$H$27,$G37),_xll.Interp1d(-1,$J$5:$J$27,$K$5:$K$27,$G37),_xll.Interp1d(-1,$M$5:$M$27,$N$5:$N$27,$G37),_xll.Interp1d(-1,$P$5:$P$25,$Q$5:$Q$25,$G37),_xll.Interp1d(-1,$S$5:$S$20,$T$5:$T$20,$G37),_xll.Interp1d(-1,$V$5:$V$27,$W$5:$W$27,$G37))</f>
        <v>109.918477</v>
      </c>
    </row>
    <row r="38" spans="1:8" x14ac:dyDescent="0.25">
      <c r="A38" s="51">
        <v>700</v>
      </c>
      <c r="B38" s="1">
        <f>MIN(_xll.Interp1d(-1,$A$5:$A$27,$B$5:$B$27,$A38),_xll.Interp1d(-1,$D$5:$D$27,$E$5:$E$27,$A38),_xll.Interp1d(-1,$G$5:$G$27,$H$5:$H$27,$A38),_xll.Interp1d(-1,$J$5:$J$27,$K$5:$K$27,$A38),_xll.Interp1d(-1,$M$5:$M$27,$N$5:$N$27,$A38),_xll.Interp1d(-1,$P$5:$P$25,$Q$5:$Q$25,$A38),_xll.Interp1d(-1,$S$5:$S$20,$T$5:$T$20,$A38),_xll.Interp1d(-1,$V$5:$V$27,$W$5:$W$27,$A38))</f>
        <v>88.519020999999995</v>
      </c>
      <c r="G38" s="51">
        <f>'CSP5'!A144</f>
        <v>1380</v>
      </c>
      <c r="H38" s="1">
        <f>MIN(_xll.Interp1d(-1,$A$5:$A$27,$B$5:$B$27,$G38),_xll.Interp1d(-1,$D$5:$D$27,$E$5:$E$27,$G38),_xll.Interp1d(-1,$G$5:$G$27,$H$5:$H$27,$G38),_xll.Interp1d(-1,$J$5:$J$27,$K$5:$K$27,$G38),_xll.Interp1d(-1,$M$5:$M$27,$N$5:$N$27,$G38),_xll.Interp1d(-1,$P$5:$P$25,$Q$5:$Q$25,$G38),_xll.Interp1d(-1,$S$5:$S$20,$T$5:$T$20,$G38),_xll.Interp1d(-1,$V$5:$V$27,$W$5:$W$27,$G38))</f>
        <v>111.820651</v>
      </c>
    </row>
    <row r="39" spans="1:8" x14ac:dyDescent="0.25">
      <c r="A39" s="51">
        <v>800</v>
      </c>
      <c r="B39" s="1">
        <f>MIN(_xll.Interp1d(-1,$A$5:$A$27,$B$5:$B$27,$A39),_xll.Interp1d(-1,$D$5:$D$27,$E$5:$E$27,$A39),_xll.Interp1d(-1,$G$5:$G$27,$H$5:$H$27,$A39),_xll.Interp1d(-1,$J$5:$J$27,$K$5:$K$27,$A39),_xll.Interp1d(-1,$M$5:$M$27,$N$5:$N$27,$A39),_xll.Interp1d(-1,$P$5:$P$25,$Q$5:$Q$25,$A39),_xll.Interp1d(-1,$S$5:$S$20,$T$5:$T$20,$A39),_xll.Interp1d(-1,$V$5:$V$27,$W$5:$W$27,$A39))</f>
        <v>92.798912000000001</v>
      </c>
      <c r="G39" s="51">
        <f>'CSP5'!A145</f>
        <v>1600</v>
      </c>
      <c r="H39" s="1">
        <f>MIN(_xll.Interp1d(-1,$A$5:$A$27,$B$5:$B$27,$G39),_xll.Interp1d(-1,$D$5:$D$27,$E$5:$E$27,$G39),_xll.Interp1d(-1,$G$5:$G$27,$H$5:$H$27,$G39),_xll.Interp1d(-1,$J$5:$J$27,$K$5:$K$27,$G39),_xll.Interp1d(-1,$M$5:$M$27,$N$5:$N$27,$G39),_xll.Interp1d(-1,$P$5:$P$25,$Q$5:$Q$25,$G39),_xll.Interp1d(-1,$S$5:$S$20,$T$5:$T$20,$G39),_xll.Interp1d(-1,$V$5:$V$27,$W$5:$W$27,$G39))</f>
        <v>116.576089</v>
      </c>
    </row>
    <row r="40" spans="1:8" x14ac:dyDescent="0.25">
      <c r="A40" s="51">
        <v>900</v>
      </c>
      <c r="B40" s="1">
        <f>MIN(_xll.Interp1d(-1,$A$5:$A$27,$B$5:$B$27,$A40),_xll.Interp1d(-1,$D$5:$D$27,$E$5:$E$27,$A40),_xll.Interp1d(-1,$G$5:$G$27,$H$5:$H$27,$A40),_xll.Interp1d(-1,$J$5:$J$27,$K$5:$K$27,$A40),_xll.Interp1d(-1,$M$5:$M$27,$N$5:$N$27,$A40),_xll.Interp1d(-1,$P$5:$P$25,$Q$5:$Q$25,$A40),_xll.Interp1d(-1,$S$5:$S$20,$T$5:$T$20,$A40),_xll.Interp1d(-1,$V$5:$V$27,$W$5:$W$27,$A40))</f>
        <v>100.475543</v>
      </c>
      <c r="G40" s="51">
        <f>'CSP5'!A146</f>
        <v>1800</v>
      </c>
      <c r="H40" s="1">
        <f>MIN(_xll.Interp1d(-1,$A$5:$A$27,$B$5:$B$27,$G40),_xll.Interp1d(-1,$D$5:$D$27,$E$5:$E$27,$G40),_xll.Interp1d(-1,$G$5:$G$27,$H$5:$H$27,$G40),_xll.Interp1d(-1,$J$5:$J$27,$K$5:$K$27,$G40),_xll.Interp1d(-1,$M$5:$M$27,$N$5:$N$27,$G40),_xll.Interp1d(-1,$P$5:$P$25,$Q$5:$Q$25,$G40),_xll.Interp1d(-1,$S$5:$S$20,$T$5:$T$20,$G40),_xll.Interp1d(-1,$V$5:$V$27,$W$5:$W$27,$G40))</f>
        <v>118.070655</v>
      </c>
    </row>
    <row r="41" spans="1:8" x14ac:dyDescent="0.25">
      <c r="A41" s="51">
        <v>1000</v>
      </c>
      <c r="B41" s="1">
        <f>MIN(_xll.Interp1d(-1,$A$5:$A$27,$B$5:$B$27,$A41),_xll.Interp1d(-1,$D$5:$D$27,$E$5:$E$27,$A41),_xll.Interp1d(-1,$G$5:$G$27,$H$5:$H$27,$A41),_xll.Interp1d(-1,$J$5:$J$27,$K$5:$K$27,$A41),_xll.Interp1d(-1,$M$5:$M$27,$N$5:$N$27,$A41),_xll.Interp1d(-1,$P$5:$P$25,$Q$5:$Q$25,$A41),_xll.Interp1d(-1,$S$5:$S$20,$T$5:$T$20,$A41),_xll.Interp1d(-1,$V$5:$V$27,$W$5:$W$27,$A41))</f>
        <v>101.970108</v>
      </c>
      <c r="G41" s="51">
        <f>'CSP5'!A147</f>
        <v>2000</v>
      </c>
      <c r="H41" s="1">
        <f>MIN(_xll.Interp1d(-1,$A$5:$A$27,$B$5:$B$27,$G41),_xll.Interp1d(-1,$D$5:$D$27,$E$5:$E$27,$G41),_xll.Interp1d(-1,$G$5:$G$27,$H$5:$H$27,$G41),_xll.Interp1d(-1,$J$5:$J$27,$K$5:$K$27,$G41),_xll.Interp1d(-1,$M$5:$M$27,$N$5:$N$27,$G41),_xll.Interp1d(-1,$P$5:$P$25,$Q$5:$Q$25,$G41),_xll.Interp1d(-1,$S$5:$S$20,$T$5:$T$20,$G41),_xll.Interp1d(-1,$V$5:$V$27,$W$5:$W$27,$G41))</f>
        <v>119.633155</v>
      </c>
    </row>
    <row r="42" spans="1:8" x14ac:dyDescent="0.25">
      <c r="A42" s="51">
        <v>1100</v>
      </c>
      <c r="B42" s="1">
        <f>MIN(_xll.Interp1d(-1,$A$5:$A$27,$B$5:$B$27,$A42),_xll.Interp1d(-1,$D$5:$D$27,$E$5:$E$27,$A42),_xll.Interp1d(-1,$G$5:$G$27,$H$5:$H$27,$A42),_xll.Interp1d(-1,$J$5:$J$27,$K$5:$K$27,$A42),_xll.Interp1d(-1,$M$5:$M$27,$N$5:$N$27,$A42),_xll.Interp1d(-1,$P$5:$P$25,$Q$5:$Q$25,$A42),_xll.Interp1d(-1,$S$5:$S$20,$T$5:$T$20,$A42),_xll.Interp1d(-1,$V$5:$V$27,$W$5:$W$27,$A42))</f>
        <v>105.9442925</v>
      </c>
      <c r="G42" s="51">
        <f>'CSP5'!A148</f>
        <v>2200</v>
      </c>
      <c r="H42" s="1">
        <f>MIN(_xll.Interp1d(-1,$A$5:$A$27,$B$5:$B$27,$G42),_xll.Interp1d(-1,$D$5:$D$27,$E$5:$E$27,$G42),_xll.Interp1d(-1,$G$5:$G$27,$H$5:$H$27,$G42),_xll.Interp1d(-1,$J$5:$J$27,$K$5:$K$27,$G42),_xll.Interp1d(-1,$M$5:$M$27,$N$5:$N$27,$G42),_xll.Interp1d(-1,$P$5:$P$25,$Q$5:$Q$25,$G42),_xll.Interp1d(-1,$S$5:$S$20,$T$5:$T$20,$G42),_xll.Interp1d(-1,$V$5:$V$27,$W$5:$W$27,$G42))</f>
        <v>119.49728500000001</v>
      </c>
    </row>
    <row r="43" spans="1:8" x14ac:dyDescent="0.25">
      <c r="A43" s="51">
        <v>1200</v>
      </c>
      <c r="B43" s="1">
        <f>MIN(_xll.Interp1d(-1,$A$5:$A$27,$B$5:$B$27,$A43),_xll.Interp1d(-1,$D$5:$D$27,$E$5:$E$27,$A43),_xll.Interp1d(-1,$G$5:$G$27,$H$5:$H$27,$A43),_xll.Interp1d(-1,$J$5:$J$27,$K$5:$K$27,$A43),_xll.Interp1d(-1,$M$5:$M$27,$N$5:$N$27,$A43),_xll.Interp1d(-1,$P$5:$P$25,$Q$5:$Q$25,$A43),_xll.Interp1d(-1,$S$5:$S$20,$T$5:$T$20,$A43),_xll.Interp1d(-1,$V$5:$V$27,$W$5:$W$27,$A43))</f>
        <v>109.918477</v>
      </c>
      <c r="G43" s="51">
        <f>'CSP5'!A149</f>
        <v>2400</v>
      </c>
      <c r="H43" s="1">
        <f>MIN(_xll.Interp1d(-1,$A$5:$A$27,$B$5:$B$27,$G43),_xll.Interp1d(-1,$D$5:$D$27,$E$5:$E$27,$G43),_xll.Interp1d(-1,$G$5:$G$27,$H$5:$H$27,$G43),_xll.Interp1d(-1,$J$5:$J$27,$K$5:$K$27,$G43),_xll.Interp1d(-1,$M$5:$M$27,$N$5:$N$27,$G43),_xll.Interp1d(-1,$P$5:$P$25,$Q$5:$Q$25,$G43),_xll.Interp1d(-1,$S$5:$S$20,$T$5:$T$20,$G43),_xll.Interp1d(-1,$V$5:$V$27,$W$5:$W$27,$G43))</f>
        <v>110.326089</v>
      </c>
    </row>
    <row r="44" spans="1:8" x14ac:dyDescent="0.25">
      <c r="A44" s="51">
        <v>1300</v>
      </c>
      <c r="B44" s="1">
        <f>MIN(_xll.Interp1d(-1,$A$5:$A$27,$B$5:$B$27,$A44),_xll.Interp1d(-1,$D$5:$D$27,$E$5:$E$27,$A44),_xll.Interp1d(-1,$G$5:$G$27,$H$5:$H$27,$A44),_xll.Interp1d(-1,$J$5:$J$27,$K$5:$K$27,$A44),_xll.Interp1d(-1,$M$5:$M$27,$N$5:$N$27,$A44),_xll.Interp1d(-1,$P$5:$P$25,$Q$5:$Q$25,$A44),_xll.Interp1d(-1,$S$5:$S$20,$T$5:$T$20,$A44),_xll.Interp1d(-1,$V$5:$V$27,$W$5:$W$27,$A44))</f>
        <v>110.97524033333333</v>
      </c>
      <c r="G44" s="51">
        <f>'CSP5'!A150</f>
        <v>2600</v>
      </c>
      <c r="H44" s="1">
        <f>MIN(_xll.Interp1d(-1,$A$5:$A$27,$B$5:$B$27,$G44),_xll.Interp1d(-1,$D$5:$D$27,$E$5:$E$27,$G44),_xll.Interp1d(-1,$G$5:$G$27,$H$5:$H$27,$G44),_xll.Interp1d(-1,$J$5:$J$27,$K$5:$K$27,$G44),_xll.Interp1d(-1,$M$5:$M$27,$N$5:$N$27,$G44),_xll.Interp1d(-1,$P$5:$P$25,$Q$5:$Q$25,$G44),_xll.Interp1d(-1,$S$5:$S$20,$T$5:$T$20,$G44),_xll.Interp1d(-1,$V$5:$V$27,$W$5:$W$27,$G44))</f>
        <v>105.027176</v>
      </c>
    </row>
    <row r="45" spans="1:8" x14ac:dyDescent="0.25">
      <c r="A45" s="51">
        <v>1400</v>
      </c>
      <c r="B45" s="1">
        <f>MIN(_xll.Interp1d(-1,$A$5:$A$27,$B$5:$B$27,$A45),_xll.Interp1d(-1,$D$5:$D$27,$E$5:$E$27,$A45),_xll.Interp1d(-1,$G$5:$G$27,$H$5:$H$27,$A45),_xll.Interp1d(-1,$J$5:$J$27,$K$5:$K$27,$A45),_xll.Interp1d(-1,$M$5:$M$27,$N$5:$N$27,$A45),_xll.Interp1d(-1,$P$5:$P$25,$Q$5:$Q$25,$A45),_xll.Interp1d(-1,$S$5:$S$20,$T$5:$T$20,$A45),_xll.Interp1d(-1,$V$5:$V$27,$W$5:$W$27,$A45))</f>
        <v>112.55558181818182</v>
      </c>
      <c r="G45" s="51">
        <f>'CSP5'!A151</f>
        <v>2800</v>
      </c>
      <c r="H45" s="1">
        <f>MIN(_xll.Interp1d(-1,$A$5:$A$27,$B$5:$B$27,$G45),_xll.Interp1d(-1,$D$5:$D$27,$E$5:$E$27,$G45),_xll.Interp1d(-1,$G$5:$G$27,$H$5:$H$27,$G45),_xll.Interp1d(-1,$J$5:$J$27,$K$5:$K$27,$G45),_xll.Interp1d(-1,$M$5:$M$27,$N$5:$N$27,$G45),_xll.Interp1d(-1,$P$5:$P$25,$Q$5:$Q$25,$G45),_xll.Interp1d(-1,$S$5:$S$20,$T$5:$T$20,$G45),_xll.Interp1d(-1,$V$5:$V$27,$W$5:$W$27,$G45))</f>
        <v>101.019024</v>
      </c>
    </row>
    <row r="46" spans="1:8" x14ac:dyDescent="0.25">
      <c r="A46" s="51">
        <v>1500</v>
      </c>
      <c r="B46" s="1">
        <f>MIN(_xll.Interp1d(-1,$A$5:$A$27,$B$5:$B$27,$A46),_xll.Interp1d(-1,$D$5:$D$27,$E$5:$E$27,$A46),_xll.Interp1d(-1,$G$5:$G$27,$H$5:$H$27,$A46),_xll.Interp1d(-1,$J$5:$J$27,$K$5:$K$27,$A46),_xll.Interp1d(-1,$M$5:$M$27,$N$5:$N$27,$A46),_xll.Interp1d(-1,$P$5:$P$25,$Q$5:$Q$25,$A46),_xll.Interp1d(-1,$S$5:$S$20,$T$5:$T$20,$A46),_xll.Interp1d(-1,$V$5:$V$27,$W$5:$W$27,$A46))</f>
        <v>114.19837200000001</v>
      </c>
      <c r="G46" s="51">
        <f>'CSP5'!A152</f>
        <v>2900</v>
      </c>
      <c r="H46" s="1">
        <f>MIN(_xll.Interp1d(-1,$A$5:$A$27,$B$5:$B$27,$G46),_xll.Interp1d(-1,$D$5:$D$27,$E$5:$E$27,$G46),_xll.Interp1d(-1,$G$5:$G$27,$H$5:$H$27,$G46),_xll.Interp1d(-1,$J$5:$J$27,$K$5:$K$27,$G46),_xll.Interp1d(-1,$M$5:$M$27,$N$5:$N$27,$G46),_xll.Interp1d(-1,$P$5:$P$25,$Q$5:$Q$25,$G46),_xll.Interp1d(-1,$S$5:$S$20,$T$5:$T$20,$G46),_xll.Interp1d(-1,$V$5:$V$27,$W$5:$W$27,$G46))</f>
        <v>106.99728500000001</v>
      </c>
    </row>
    <row r="47" spans="1:8" x14ac:dyDescent="0.25">
      <c r="A47" s="51">
        <v>1600</v>
      </c>
      <c r="B47" s="1">
        <f>MIN(_xll.Interp1d(-1,$A$5:$A$27,$B$5:$B$27,$A47),_xll.Interp1d(-1,$D$5:$D$27,$E$5:$E$27,$A47),_xll.Interp1d(-1,$G$5:$G$27,$H$5:$H$27,$A47),_xll.Interp1d(-1,$J$5:$J$27,$K$5:$K$27,$A47),_xll.Interp1d(-1,$M$5:$M$27,$N$5:$N$27,$A47),_xll.Interp1d(-1,$P$5:$P$25,$Q$5:$Q$25,$A47),_xll.Interp1d(-1,$S$5:$S$20,$T$5:$T$20,$A47),_xll.Interp1d(-1,$V$5:$V$27,$W$5:$W$27,$A47))</f>
        <v>116.576089</v>
      </c>
      <c r="G47" s="51">
        <f>'CSP5'!A153</f>
        <v>3000</v>
      </c>
      <c r="H47" s="1">
        <f>MIN(_xll.Interp1d(-1,$A$5:$A$27,$B$5:$B$27,$G47),_xll.Interp1d(-1,$D$5:$D$27,$E$5:$E$27,$G47),_xll.Interp1d(-1,$G$5:$G$27,$H$5:$H$27,$G47),_xll.Interp1d(-1,$J$5:$J$27,$K$5:$K$27,$G47),_xll.Interp1d(-1,$M$5:$M$27,$N$5:$N$27,$G47),_xll.Interp1d(-1,$P$5:$P$25,$Q$5:$Q$25,$G47),_xll.Interp1d(-1,$S$5:$S$20,$T$5:$T$20,$G47),_xll.Interp1d(-1,$V$5:$V$27,$W$5:$W$27,$G47))</f>
        <v>110.59782800000001</v>
      </c>
    </row>
    <row r="48" spans="1:8" x14ac:dyDescent="0.25">
      <c r="A48" s="51">
        <v>1700</v>
      </c>
      <c r="B48" s="1">
        <f>MIN(_xll.Interp1d(-1,$A$5:$A$27,$B$5:$B$27,$A48),_xll.Interp1d(-1,$D$5:$D$27,$E$5:$E$27,$A48),_xll.Interp1d(-1,$G$5:$G$27,$H$5:$H$27,$A48),_xll.Interp1d(-1,$J$5:$J$27,$K$5:$K$27,$A48),_xll.Interp1d(-1,$M$5:$M$27,$N$5:$N$27,$A48),_xll.Interp1d(-1,$P$5:$P$25,$Q$5:$Q$25,$A48),_xll.Interp1d(-1,$S$5:$S$20,$T$5:$T$20,$A48),_xll.Interp1d(-1,$V$5:$V$27,$W$5:$W$27,$A48))</f>
        <v>114.87772</v>
      </c>
      <c r="G48" s="51">
        <f>'CSP5'!A154</f>
        <v>3200</v>
      </c>
      <c r="H48" s="1">
        <f>MIN(_xll.Interp1d(-1,$A$5:$A$27,$B$5:$B$27,$G48),_xll.Interp1d(-1,$D$5:$D$27,$E$5:$E$27,$G48),_xll.Interp1d(-1,$G$5:$G$27,$H$5:$H$27,$G48),_xll.Interp1d(-1,$J$5:$J$27,$K$5:$K$27,$G48),_xll.Interp1d(-1,$M$5:$M$27,$N$5:$N$27,$G48),_xll.Interp1d(-1,$P$5:$P$25,$Q$5:$Q$25,$G48),_xll.Interp1d(-1,$S$5:$S$20,$T$5:$T$20,$G48),_xll.Interp1d(-1,$V$5:$V$27,$W$5:$W$27,$G48))</f>
        <v>95.108698000000004</v>
      </c>
    </row>
    <row r="49" spans="1:8" x14ac:dyDescent="0.25">
      <c r="A49" s="51">
        <v>1800</v>
      </c>
      <c r="B49" s="1">
        <f>MIN(_xll.Interp1d(-1,$A$5:$A$27,$B$5:$B$27,$A49),_xll.Interp1d(-1,$D$5:$D$27,$E$5:$E$27,$A49),_xll.Interp1d(-1,$G$5:$G$27,$H$5:$H$27,$A49),_xll.Interp1d(-1,$J$5:$J$27,$K$5:$K$27,$A49),_xll.Interp1d(-1,$M$5:$M$27,$N$5:$N$27,$A49),_xll.Interp1d(-1,$P$5:$P$25,$Q$5:$Q$25,$A49),_xll.Interp1d(-1,$S$5:$S$20,$T$5:$T$20,$A49),_xll.Interp1d(-1,$V$5:$V$27,$W$5:$W$27,$A49))</f>
        <v>118.070655</v>
      </c>
      <c r="G49" s="51">
        <f>'CSP5'!A155</f>
        <v>3250</v>
      </c>
      <c r="H49" s="1">
        <f>MIN(_xll.Interp1d(-1,$A$5:$A$27,$B$5:$B$27,$G49),_xll.Interp1d(-1,$D$5:$D$27,$E$5:$E$27,$G49),_xll.Interp1d(-1,$G$5:$G$27,$H$5:$H$27,$G49),_xll.Interp1d(-1,$J$5:$J$27,$K$5:$K$27,$G49),_xll.Interp1d(-1,$M$5:$M$27,$N$5:$N$27,$G49),_xll.Interp1d(-1,$P$5:$P$25,$Q$5:$Q$25,$G49),_xll.Interp1d(-1,$S$5:$S$20,$T$5:$T$20,$G49),_xll.Interp1d(-1,$V$5:$V$27,$W$5:$W$27,$G49))</f>
        <v>90.013588999999996</v>
      </c>
    </row>
    <row r="50" spans="1:8" x14ac:dyDescent="0.25">
      <c r="A50" s="51">
        <v>1900</v>
      </c>
      <c r="B50" s="1">
        <f>MIN(_xll.Interp1d(-1,$A$5:$A$27,$B$5:$B$27,$A50),_xll.Interp1d(-1,$D$5:$D$27,$E$5:$E$27,$A50),_xll.Interp1d(-1,$G$5:$G$27,$H$5:$H$27,$A50),_xll.Interp1d(-1,$J$5:$J$27,$K$5:$K$27,$A50),_xll.Interp1d(-1,$M$5:$M$27,$N$5:$N$27,$A50),_xll.Interp1d(-1,$P$5:$P$25,$Q$5:$Q$25,$A50),_xll.Interp1d(-1,$S$5:$S$20,$T$5:$T$20,$A50),_xll.Interp1d(-1,$V$5:$V$27,$W$5:$W$27,$A50))</f>
        <v>120.380437</v>
      </c>
      <c r="G50" s="51">
        <f>'CSP5'!A156</f>
        <v>3600</v>
      </c>
      <c r="H50" s="1">
        <f>MIN(_xll.Interp1d(-1,$A$5:$A$27,$B$5:$B$27,$G50),_xll.Interp1d(-1,$D$5:$D$27,$E$5:$E$27,$G50),_xll.Interp1d(-1,$G$5:$G$27,$H$5:$H$27,$G50),_xll.Interp1d(-1,$J$5:$J$27,$K$5:$K$27,$G50),_xll.Interp1d(-1,$M$5:$M$27,$N$5:$N$27,$G50),_xll.Interp1d(-1,$P$5:$P$25,$Q$5:$Q$25,$G50),_xll.Interp1d(-1,$S$5:$S$20,$T$5:$T$20,$G50),_xll.Interp1d(-1,$V$5:$V$27,$W$5:$W$27,$G50))</f>
        <v>69.972825</v>
      </c>
    </row>
    <row r="51" spans="1:8" x14ac:dyDescent="0.25">
      <c r="A51" s="51">
        <v>2000</v>
      </c>
      <c r="B51" s="1">
        <f>MIN(_xll.Interp1d(-1,$A$5:$A$27,$B$5:$B$27,$A51),_xll.Interp1d(-1,$D$5:$D$27,$E$5:$E$27,$A51),_xll.Interp1d(-1,$G$5:$G$27,$H$5:$H$27,$A51),_xll.Interp1d(-1,$J$5:$J$27,$K$5:$K$27,$A51),_xll.Interp1d(-1,$M$5:$M$27,$N$5:$N$27,$A51),_xll.Interp1d(-1,$P$5:$P$25,$Q$5:$Q$25,$A51),_xll.Interp1d(-1,$S$5:$S$20,$T$5:$T$20,$A51),_xll.Interp1d(-1,$V$5:$V$27,$W$5:$W$27,$A51))</f>
        <v>119.633155</v>
      </c>
      <c r="G51" s="51">
        <f>'CSP5'!A157</f>
        <v>4000</v>
      </c>
      <c r="H51" s="1">
        <f>MIN(_xll.Interp1d(-1,$A$5:$A$27,$B$5:$B$27,$G51),_xll.Interp1d(-1,$D$5:$D$27,$E$5:$E$27,$G51),_xll.Interp1d(-1,$G$5:$G$27,$H$5:$H$27,$G51),_xll.Interp1d(-1,$J$5:$J$27,$K$5:$K$27,$G51),_xll.Interp1d(-1,$M$5:$M$27,$N$5:$N$27,$G51),_xll.Interp1d(-1,$P$5:$P$25,$Q$5:$Q$25,$G51),_xll.Interp1d(-1,$S$5:$S$20,$T$5:$T$20,$G51),_xll.Interp1d(-1,$V$5:$V$27,$W$5:$W$27,$G51))</f>
        <v>0</v>
      </c>
    </row>
    <row r="52" spans="1:8" x14ac:dyDescent="0.25">
      <c r="A52" s="51">
        <v>2100</v>
      </c>
      <c r="B52" s="1">
        <f>MIN(_xll.Interp1d(-1,$A$5:$A$27,$B$5:$B$27,$A52),_xll.Interp1d(-1,$D$5:$D$27,$E$5:$E$27,$A52),_xll.Interp1d(-1,$G$5:$G$27,$H$5:$H$27,$A52),_xll.Interp1d(-1,$J$5:$J$27,$K$5:$K$27,$A52),_xll.Interp1d(-1,$M$5:$M$27,$N$5:$N$27,$A52),_xll.Interp1d(-1,$P$5:$P$25,$Q$5:$Q$25,$A52),_xll.Interp1d(-1,$S$5:$S$20,$T$5:$T$20,$A52),_xll.Interp1d(-1,$V$5:$V$27,$W$5:$W$27,$A52))</f>
        <v>119.56522000000001</v>
      </c>
    </row>
    <row r="53" spans="1:8" x14ac:dyDescent="0.25">
      <c r="A53" s="51">
        <v>2200</v>
      </c>
      <c r="B53" s="1">
        <f>MIN(_xll.Interp1d(-1,$A$5:$A$27,$B$5:$B$27,$A53),_xll.Interp1d(-1,$D$5:$D$27,$E$5:$E$27,$A53),_xll.Interp1d(-1,$G$5:$G$27,$H$5:$H$27,$A53),_xll.Interp1d(-1,$J$5:$J$27,$K$5:$K$27,$A53),_xll.Interp1d(-1,$M$5:$M$27,$N$5:$N$27,$A53),_xll.Interp1d(-1,$P$5:$P$25,$Q$5:$Q$25,$A53),_xll.Interp1d(-1,$S$5:$S$20,$T$5:$T$20,$A53),_xll.Interp1d(-1,$V$5:$V$27,$W$5:$W$27,$A53))</f>
        <v>119.49728500000001</v>
      </c>
    </row>
    <row r="54" spans="1:8" x14ac:dyDescent="0.25">
      <c r="A54" s="51">
        <v>2300</v>
      </c>
      <c r="B54" s="1">
        <f>MIN(_xll.Interp1d(-1,$A$5:$A$27,$B$5:$B$27,$A54),_xll.Interp1d(-1,$D$5:$D$27,$E$5:$E$27,$A54),_xll.Interp1d(-1,$G$5:$G$27,$H$5:$H$27,$A54),_xll.Interp1d(-1,$J$5:$J$27,$K$5:$K$27,$A54),_xll.Interp1d(-1,$M$5:$M$27,$N$5:$N$27,$A54),_xll.Interp1d(-1,$P$5:$P$25,$Q$5:$Q$25,$A54),_xll.Interp1d(-1,$S$5:$S$20,$T$5:$T$20,$A54),_xll.Interp1d(-1,$V$5:$V$27,$W$5:$W$27,$A54))</f>
        <v>114.911687</v>
      </c>
    </row>
    <row r="55" spans="1:8" x14ac:dyDescent="0.25">
      <c r="A55" s="51">
        <v>2400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110.326089</v>
      </c>
    </row>
    <row r="56" spans="1:8" x14ac:dyDescent="0.25">
      <c r="A56" s="51">
        <v>2500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107.6766325</v>
      </c>
    </row>
    <row r="57" spans="1:8" x14ac:dyDescent="0.25">
      <c r="A57" s="51">
        <v>2600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105.027176</v>
      </c>
    </row>
    <row r="58" spans="1:8" x14ac:dyDescent="0.25">
      <c r="A58" s="51">
        <v>2700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103.0231</v>
      </c>
    </row>
    <row r="59" spans="1:8" x14ac:dyDescent="0.25">
      <c r="A59" s="51">
        <v>2800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101.019024</v>
      </c>
    </row>
    <row r="60" spans="1:8" x14ac:dyDescent="0.25">
      <c r="A60" s="51">
        <v>2900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106.99728500000001</v>
      </c>
    </row>
    <row r="61" spans="1:8" x14ac:dyDescent="0.25">
      <c r="A61" s="51">
        <v>3000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110.59782800000001</v>
      </c>
    </row>
    <row r="62" spans="1:8" x14ac:dyDescent="0.25">
      <c r="A62" s="51">
        <v>3100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102.853263</v>
      </c>
    </row>
    <row r="63" spans="1:8" x14ac:dyDescent="0.25">
      <c r="A63" s="51">
        <v>3200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95.108698000000004</v>
      </c>
    </row>
    <row r="64" spans="1:8" x14ac:dyDescent="0.25">
      <c r="A64" s="51">
        <v>3300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87.441772142857133</v>
      </c>
    </row>
    <row r="65" spans="1:2" x14ac:dyDescent="0.25">
      <c r="A65" s="51">
        <v>3400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82.29813842857142</v>
      </c>
    </row>
    <row r="66" spans="1:2" x14ac:dyDescent="0.25">
      <c r="A66" s="51">
        <v>3500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77.154504714285707</v>
      </c>
    </row>
    <row r="67" spans="1:2" x14ac:dyDescent="0.25">
      <c r="A67" s="51">
        <v>3600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69.972825</v>
      </c>
    </row>
    <row r="68" spans="1:2" x14ac:dyDescent="0.25">
      <c r="A68" s="51">
        <v>3700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52.719269592431701</v>
      </c>
    </row>
    <row r="69" spans="1:2" x14ac:dyDescent="0.25">
      <c r="A69" s="51">
        <v>3800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35.146179728287798</v>
      </c>
    </row>
    <row r="70" spans="1:2" x14ac:dyDescent="0.25">
      <c r="A70" s="51">
        <v>3900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17.573089864143896</v>
      </c>
    </row>
    <row r="71" spans="1:2" x14ac:dyDescent="0.25">
      <c r="A71" s="51">
        <v>4000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0</v>
      </c>
    </row>
    <row r="72" spans="1:2" x14ac:dyDescent="0.25">
      <c r="A72" s="51">
        <v>4100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0</v>
      </c>
    </row>
    <row r="73" spans="1:2" x14ac:dyDescent="0.25">
      <c r="A73" s="51">
        <v>4200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0</v>
      </c>
    </row>
    <row r="74" spans="1:2" x14ac:dyDescent="0.25">
      <c r="A74" s="51">
        <v>4300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0</v>
      </c>
    </row>
    <row r="75" spans="1:2" x14ac:dyDescent="0.25">
      <c r="A75" s="51">
        <v>4400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0</v>
      </c>
    </row>
    <row r="76" spans="1:2" x14ac:dyDescent="0.25">
      <c r="A76" s="51">
        <v>4500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0</v>
      </c>
    </row>
    <row r="77" spans="1:2" x14ac:dyDescent="0.25">
      <c r="A77" s="51">
        <v>4600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0</v>
      </c>
    </row>
    <row r="78" spans="1:2" x14ac:dyDescent="0.25">
      <c r="A78" s="51">
        <v>4700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0</v>
      </c>
    </row>
    <row r="79" spans="1:2" x14ac:dyDescent="0.25">
      <c r="A79" s="51">
        <v>4800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0</v>
      </c>
    </row>
    <row r="80" spans="1:2" x14ac:dyDescent="0.25">
      <c r="A80" s="51">
        <v>4900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0</v>
      </c>
    </row>
    <row r="81" spans="1:2" x14ac:dyDescent="0.25">
      <c r="A81" s="51">
        <v>5000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0</v>
      </c>
    </row>
  </sheetData>
  <mergeCells count="12">
    <mergeCell ref="AC3:AK3"/>
    <mergeCell ref="AB2:AL2"/>
    <mergeCell ref="P2:Q2"/>
    <mergeCell ref="S2:T2"/>
    <mergeCell ref="V2:W2"/>
    <mergeCell ref="M2:N2"/>
    <mergeCell ref="G29:H29"/>
    <mergeCell ref="A29:B29"/>
    <mergeCell ref="A2:B2"/>
    <mergeCell ref="D2:E2"/>
    <mergeCell ref="G2:H2"/>
    <mergeCell ref="J2:K2"/>
  </mergeCells>
  <conditionalFormatting sqref="B6:B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K2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3729-366F-4105-A540-9ED432FBE32A}">
  <dimension ref="A1:Z24"/>
  <sheetViews>
    <sheetView workbookViewId="0">
      <selection activeCell="G15" sqref="G15"/>
    </sheetView>
  </sheetViews>
  <sheetFormatPr defaultRowHeight="15" x14ac:dyDescent="0.25"/>
  <sheetData>
    <row r="1" spans="1:26" x14ac:dyDescent="0.25">
      <c r="A1" s="76" t="s">
        <v>1154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5">
      <c r="A2" s="6"/>
      <c r="B2" s="71" t="s">
        <v>1155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0">
        <f>_xll.Interp2dTab(-1,0,'CSP5'!$B$234:$R$234,'CSP5'!$A$235:$A$254,'CSP5'!$B$235:$R$254,B$4,$A5)</f>
        <v>38.190880000000007</v>
      </c>
      <c r="C5" s="10">
        <f>_xll.Interp2dTab(-1,0,'CSP5'!$B$234:$R$234,'CSP5'!$A$235:$A$254,'CSP5'!$B$235:$R$254,C$4,$A5)</f>
        <v>38.190880000000007</v>
      </c>
      <c r="D5" s="10">
        <f>_xll.Interp2dTab(-1,0,'CSP5'!$B$234:$R$234,'CSP5'!$A$235:$A$254,'CSP5'!$B$235:$R$254,D$4,$A5)</f>
        <v>41.206720000000004</v>
      </c>
      <c r="E5" s="10">
        <f>_xll.Interp2dTab(-1,0,'CSP5'!$B$234:$R$234,'CSP5'!$A$235:$A$254,'CSP5'!$B$235:$R$254,E$4,$A5)</f>
        <v>47.004159999999999</v>
      </c>
      <c r="F5" s="10">
        <f>_xll.Interp2dTab(-1,0,'CSP5'!$B$234:$R$234,'CSP5'!$A$235:$A$254,'CSP5'!$B$235:$R$254,F$4,$A5)</f>
        <v>62.015039999999999</v>
      </c>
      <c r="G5" s="10">
        <f>_xll.Interp2dTab(-1,0,'CSP5'!$B$234:$R$234,'CSP5'!$A$235:$A$254,'CSP5'!$B$235:$R$254,G$4,$A5)</f>
        <v>64.006079999999997</v>
      </c>
      <c r="H5" s="10">
        <f>_xll.Interp2dTab(-1,0,'CSP5'!$B$234:$R$234,'CSP5'!$A$235:$A$254,'CSP5'!$B$235:$R$254,H$4,$A5)</f>
        <v>69.003199999999993</v>
      </c>
      <c r="I5" s="10">
        <f>_xll.Interp2dTab(-1,0,'CSP5'!$B$234:$R$234,'CSP5'!$A$235:$A$254,'CSP5'!$B$235:$R$254,I$4,$A5)</f>
        <v>71.989760000000004</v>
      </c>
      <c r="J5" s="10">
        <f>_xll.Interp2dTab(-1,0,'CSP5'!$B$234:$R$234,'CSP5'!$A$235:$A$254,'CSP5'!$B$235:$R$254,J$4,$A5)</f>
        <v>74.595680000000002</v>
      </c>
      <c r="K5" s="10">
        <f>_xll.Interp2dTab(-1,0,'CSP5'!$B$234:$R$234,'CSP5'!$A$235:$A$254,'CSP5'!$B$235:$R$254,K$4,$A5)</f>
        <v>76.996639999999999</v>
      </c>
      <c r="L5" s="10">
        <f>_xll.Interp2dTab(-1,0,'CSP5'!$B$234:$R$234,'CSP5'!$A$235:$A$254,'CSP5'!$B$235:$R$254,L$4,$A5)</f>
        <v>87.986400000000003</v>
      </c>
      <c r="M5" s="10">
        <f>_xll.Interp2dTab(-1,0,'CSP5'!$B$234:$R$234,'CSP5'!$A$235:$A$254,'CSP5'!$B$235:$R$254,M$4,$A5)</f>
        <v>87.986400000000003</v>
      </c>
      <c r="N5" s="10">
        <f>_xll.Interp2dTab(-1,0,'CSP5'!$B$234:$R$234,'CSP5'!$A$235:$A$254,'CSP5'!$B$235:$R$254,N$4,$A5)</f>
        <v>87.986400000000003</v>
      </c>
      <c r="O5" s="10">
        <f>_xll.Interp2dTab(-1,0,'CSP5'!$B$234:$R$234,'CSP5'!$A$235:$A$254,'CSP5'!$B$235:$R$254,O$4,$A5)</f>
        <v>87.986400000000003</v>
      </c>
      <c r="P5" s="10">
        <f>_xll.Interp2dTab(-1,0,'CSP5'!$B$234:$R$234,'CSP5'!$A$235:$A$254,'CSP5'!$B$235:$R$254,P$4,$A5)</f>
        <v>87.986400000000003</v>
      </c>
      <c r="Q5" s="11">
        <f>_xll.Interp2dTab(-1,0,'CSP5'!$B$234:$R$234,'CSP5'!$A$235:$A$254,'CSP5'!$B$235:$R$254,Q$4,$A5)</f>
        <v>87.986400000000003</v>
      </c>
      <c r="R5" s="21">
        <f>Q5</f>
        <v>87.986400000000003</v>
      </c>
    </row>
    <row r="6" spans="1:26" x14ac:dyDescent="0.25">
      <c r="A6" s="7">
        <f>'CSP5'!$A$164</f>
        <v>650</v>
      </c>
      <c r="B6" s="10">
        <f>_xll.Interp2dTab(-1,0,'CSP5'!$B$234:$R$234,'CSP5'!$A$235:$A$254,'CSP5'!$B$235:$R$254,B$4,$A6)</f>
        <v>42.992800000000003</v>
      </c>
      <c r="C6" s="10">
        <f>_xll.Interp2dTab(-1,0,'CSP5'!$B$234:$R$234,'CSP5'!$A$235:$A$254,'CSP5'!$B$235:$R$254,C$4,$A6)</f>
        <v>42.992800000000003</v>
      </c>
      <c r="D6" s="10">
        <f>_xll.Interp2dTab(-1,0,'CSP5'!$B$234:$R$234,'CSP5'!$A$235:$A$254,'CSP5'!$B$235:$R$254,D$4,$A6)</f>
        <v>42.992800000000003</v>
      </c>
      <c r="E6" s="10">
        <f>_xll.Interp2dTab(-1,0,'CSP5'!$B$234:$R$234,'CSP5'!$A$235:$A$254,'CSP5'!$B$235:$R$254,E$4,$A6)</f>
        <v>50.02</v>
      </c>
      <c r="F6" s="10">
        <f>_xll.Interp2dTab(-1,0,'CSP5'!$B$234:$R$234,'CSP5'!$A$235:$A$254,'CSP5'!$B$235:$R$254,F$4,$A6)</f>
        <v>65.001599999999996</v>
      </c>
      <c r="G6" s="10">
        <f>_xll.Interp2dTab(-1,0,'CSP5'!$B$234:$R$234,'CSP5'!$A$235:$A$254,'CSP5'!$B$235:$R$254,G$4,$A6)</f>
        <v>69.979200000000006</v>
      </c>
      <c r="H6" s="10">
        <f>_xll.Interp2dTab(-1,0,'CSP5'!$B$234:$R$234,'CSP5'!$A$235:$A$254,'CSP5'!$B$235:$R$254,H$4,$A6)</f>
        <v>75.005600000000001</v>
      </c>
      <c r="I6" s="10">
        <f>_xll.Interp2dTab(-1,0,'CSP5'!$B$234:$R$234,'CSP5'!$A$235:$A$254,'CSP5'!$B$235:$R$254,I$4,$A6)</f>
        <v>75.005600000000001</v>
      </c>
      <c r="J6" s="10">
        <f>_xll.Interp2dTab(-1,0,'CSP5'!$B$234:$R$234,'CSP5'!$A$235:$A$254,'CSP5'!$B$235:$R$254,J$4,$A6)</f>
        <v>79.983199999999997</v>
      </c>
      <c r="K6" s="10">
        <f>_xll.Interp2dTab(-1,0,'CSP5'!$B$234:$R$234,'CSP5'!$A$235:$A$254,'CSP5'!$B$235:$R$254,K$4,$A6)</f>
        <v>79.983199999999997</v>
      </c>
      <c r="L6" s="10">
        <f>_xll.Interp2dTab(-1,0,'CSP5'!$B$234:$R$234,'CSP5'!$A$235:$A$254,'CSP5'!$B$235:$R$254,L$4,$A6)</f>
        <v>99.991200000000006</v>
      </c>
      <c r="M6" s="10">
        <f>_xll.Interp2dTab(-1,0,'CSP5'!$B$234:$R$234,'CSP5'!$A$235:$A$254,'CSP5'!$B$235:$R$254,M$4,$A6)</f>
        <v>99.991200000000006</v>
      </c>
      <c r="N6" s="10">
        <f>_xll.Interp2dTab(-1,0,'CSP5'!$B$234:$R$234,'CSP5'!$A$235:$A$254,'CSP5'!$B$235:$R$254,N$4,$A6)</f>
        <v>99.991200000000006</v>
      </c>
      <c r="O6" s="10">
        <f>_xll.Interp2dTab(-1,0,'CSP5'!$B$234:$R$234,'CSP5'!$A$235:$A$254,'CSP5'!$B$235:$R$254,O$4,$A6)</f>
        <v>99.991200000000006</v>
      </c>
      <c r="P6" s="10">
        <f>_xll.Interp2dTab(-1,0,'CSP5'!$B$234:$R$234,'CSP5'!$A$235:$A$254,'CSP5'!$B$235:$R$254,P$4,$A6)</f>
        <v>99.991200000000006</v>
      </c>
      <c r="Q6" s="11">
        <f>_xll.Interp2dTab(-1,0,'CSP5'!$B$234:$R$234,'CSP5'!$A$235:$A$254,'CSP5'!$B$235:$R$254,Q$4,$A6)</f>
        <v>99.991200000000006</v>
      </c>
      <c r="R6" s="21">
        <f t="shared" ref="R6:R23" si="0">Q6</f>
        <v>99.991200000000006</v>
      </c>
    </row>
    <row r="7" spans="1:26" x14ac:dyDescent="0.25">
      <c r="A7" s="7">
        <f>'CSP5'!$A$165</f>
        <v>800</v>
      </c>
      <c r="B7" s="10">
        <f>_xll.Interp2dTab(-1,0,'CSP5'!$B$234:$R$234,'CSP5'!$A$235:$A$254,'CSP5'!$B$235:$R$254,B$4,$A7)</f>
        <v>44.993600000000001</v>
      </c>
      <c r="C7" s="10">
        <f>_xll.Interp2dTab(-1,0,'CSP5'!$B$234:$R$234,'CSP5'!$A$235:$A$254,'CSP5'!$B$235:$R$254,C$4,$A7)</f>
        <v>48.019199999999998</v>
      </c>
      <c r="D7" s="10">
        <f>_xll.Interp2dTab(-1,0,'CSP5'!$B$234:$R$234,'CSP5'!$A$235:$A$254,'CSP5'!$B$235:$R$254,D$4,$A7)</f>
        <v>48.019199999999998</v>
      </c>
      <c r="E7" s="10">
        <f>_xll.Interp2dTab(-1,0,'CSP5'!$B$234:$R$234,'CSP5'!$A$235:$A$254,'CSP5'!$B$235:$R$254,E$4,$A7)</f>
        <v>60.024000000000001</v>
      </c>
      <c r="F7" s="10">
        <f>_xll.Interp2dTab(-1,0,'CSP5'!$B$234:$R$234,'CSP5'!$A$235:$A$254,'CSP5'!$B$235:$R$254,F$4,$A7)</f>
        <v>63.976799999999997</v>
      </c>
      <c r="G7" s="10">
        <f>_xll.Interp2dTab(-1,0,'CSP5'!$B$234:$R$234,'CSP5'!$A$235:$A$254,'CSP5'!$B$235:$R$254,G$4,$A7)</f>
        <v>71.004000000000005</v>
      </c>
      <c r="H7" s="10">
        <f>_xll.Interp2dTab(-1,0,'CSP5'!$B$234:$R$234,'CSP5'!$A$235:$A$254,'CSP5'!$B$235:$R$254,H$4,$A7)</f>
        <v>75.9816</v>
      </c>
      <c r="I7" s="10">
        <f>_xll.Interp2dTab(-1,0,'CSP5'!$B$234:$R$234,'CSP5'!$A$235:$A$254,'CSP5'!$B$235:$R$254,I$4,$A7)</f>
        <v>81.007999999999996</v>
      </c>
      <c r="J7" s="10">
        <f>_xll.Interp2dTab(-1,0,'CSP5'!$B$234:$R$234,'CSP5'!$A$235:$A$254,'CSP5'!$B$235:$R$254,J$4,$A7)</f>
        <v>85.985600000000005</v>
      </c>
      <c r="K7" s="10">
        <f>_xll.Interp2dTab(-1,0,'CSP5'!$B$234:$R$234,'CSP5'!$A$235:$A$254,'CSP5'!$B$235:$R$254,K$4,$A7)</f>
        <v>91.012</v>
      </c>
      <c r="L7" s="10">
        <f>_xll.Interp2dTab(-1,0,'CSP5'!$B$234:$R$234,'CSP5'!$A$235:$A$254,'CSP5'!$B$235:$R$254,L$4,$A7)</f>
        <v>97.990399999999994</v>
      </c>
      <c r="M7" s="10">
        <f>_xll.Interp2dTab(-1,0,'CSP5'!$B$234:$R$234,'CSP5'!$A$235:$A$254,'CSP5'!$B$235:$R$254,M$4,$A7)</f>
        <v>103.0168</v>
      </c>
      <c r="N7" s="10">
        <f>_xll.Interp2dTab(-1,0,'CSP5'!$B$234:$R$234,'CSP5'!$A$235:$A$254,'CSP5'!$B$235:$R$254,N$4,$A7)</f>
        <v>105.0176</v>
      </c>
      <c r="O7" s="10">
        <f>_xll.Interp2dTab(-1,0,'CSP5'!$B$234:$R$234,'CSP5'!$A$235:$A$254,'CSP5'!$B$235:$R$254,O$4,$A7)</f>
        <v>107.9944</v>
      </c>
      <c r="P7" s="10">
        <f>_xll.Interp2dTab(-1,0,'CSP5'!$B$234:$R$234,'CSP5'!$A$235:$A$254,'CSP5'!$B$235:$R$254,P$4,$A7)</f>
        <v>109.9952</v>
      </c>
      <c r="Q7" s="11">
        <f>_xll.Interp2dTab(-1,0,'CSP5'!$B$234:$R$234,'CSP5'!$A$235:$A$254,'CSP5'!$B$235:$R$254,Q$4,$A7)</f>
        <v>113.02079999999999</v>
      </c>
      <c r="R7" s="21">
        <f t="shared" si="0"/>
        <v>113.02079999999999</v>
      </c>
    </row>
    <row r="8" spans="1:26" x14ac:dyDescent="0.25">
      <c r="A8" s="7">
        <f>'CSP5'!$A$166</f>
        <v>1000</v>
      </c>
      <c r="B8" s="10">
        <f>_xll.Interp2dTab(-1,0,'CSP5'!$B$234:$R$234,'CSP5'!$A$235:$A$254,'CSP5'!$B$235:$R$254,B$4,$A8)</f>
        <v>50.02</v>
      </c>
      <c r="C8" s="10">
        <f>_xll.Interp2dTab(-1,0,'CSP5'!$B$234:$R$234,'CSP5'!$A$235:$A$254,'CSP5'!$B$235:$R$254,C$4,$A8)</f>
        <v>58.023200000000003</v>
      </c>
      <c r="D8" s="10">
        <f>_xll.Interp2dTab(-1,0,'CSP5'!$B$234:$R$234,'CSP5'!$A$235:$A$254,'CSP5'!$B$235:$R$254,D$4,$A8)</f>
        <v>54.997599999999998</v>
      </c>
      <c r="E8" s="10">
        <f>_xll.Interp2dTab(-1,0,'CSP5'!$B$234:$R$234,'CSP5'!$A$235:$A$254,'CSP5'!$B$235:$R$254,E$4,$A8)</f>
        <v>67.978399999999993</v>
      </c>
      <c r="F8" s="10">
        <f>_xll.Interp2dTab(-1,0,'CSP5'!$B$234:$R$234,'CSP5'!$A$235:$A$254,'CSP5'!$B$235:$R$254,F$4,$A8)</f>
        <v>85.009600000000006</v>
      </c>
      <c r="G8" s="10">
        <f>_xll.Interp2dTab(-1,0,'CSP5'!$B$234:$R$234,'CSP5'!$A$235:$A$254,'CSP5'!$B$235:$R$254,G$4,$A8)</f>
        <v>85.009600000000006</v>
      </c>
      <c r="H8" s="10">
        <f>_xll.Interp2dTab(-1,0,'CSP5'!$B$234:$R$234,'CSP5'!$A$235:$A$254,'CSP5'!$B$235:$R$254,H$4,$A8)</f>
        <v>87.010400000000004</v>
      </c>
      <c r="I8" s="10">
        <f>_xll.Interp2dTab(-1,0,'CSP5'!$B$234:$R$234,'CSP5'!$A$235:$A$254,'CSP5'!$B$235:$R$254,I$4,$A8)</f>
        <v>91.012</v>
      </c>
      <c r="J8" s="10">
        <f>_xll.Interp2dTab(-1,0,'CSP5'!$B$234:$R$234,'CSP5'!$A$235:$A$254,'CSP5'!$B$235:$R$254,J$4,$A8)</f>
        <v>95.013599999999997</v>
      </c>
      <c r="K8" s="10">
        <f>_xll.Interp2dTab(-1,0,'CSP5'!$B$234:$R$234,'CSP5'!$A$235:$A$254,'CSP5'!$B$235:$R$254,K$4,$A8)</f>
        <v>99.015199999999993</v>
      </c>
      <c r="L8" s="10">
        <f>_xll.Interp2dTab(-1,0,'CSP5'!$B$234:$R$234,'CSP5'!$A$235:$A$254,'CSP5'!$B$235:$R$254,L$4,$A8)</f>
        <v>105.0176</v>
      </c>
      <c r="M8" s="10">
        <f>_xll.Interp2dTab(-1,0,'CSP5'!$B$234:$R$234,'CSP5'!$A$235:$A$254,'CSP5'!$B$235:$R$254,M$4,$A8)</f>
        <v>107.9944</v>
      </c>
      <c r="N8" s="10">
        <f>_xll.Interp2dTab(-1,0,'CSP5'!$B$234:$R$234,'CSP5'!$A$235:$A$254,'CSP5'!$B$235:$R$254,N$4,$A8)</f>
        <v>109.9952</v>
      </c>
      <c r="O8" s="10">
        <f>_xll.Interp2dTab(-1,0,'CSP5'!$B$234:$R$234,'CSP5'!$A$235:$A$254,'CSP5'!$B$235:$R$254,O$4,$A8)</f>
        <v>111.996</v>
      </c>
      <c r="P8" s="10">
        <f>_xll.Interp2dTab(-1,0,'CSP5'!$B$234:$R$234,'CSP5'!$A$235:$A$254,'CSP5'!$B$235:$R$254,P$4,$A8)</f>
        <v>113.99679999999999</v>
      </c>
      <c r="Q8" s="11">
        <f>_xll.Interp2dTab(-1,0,'CSP5'!$B$234:$R$234,'CSP5'!$A$235:$A$254,'CSP5'!$B$235:$R$254,Q$4,$A8)</f>
        <v>115.99760000000001</v>
      </c>
      <c r="R8" s="21">
        <f t="shared" si="0"/>
        <v>115.99760000000001</v>
      </c>
    </row>
    <row r="9" spans="1:26" x14ac:dyDescent="0.25">
      <c r="A9" s="7">
        <f>'CSP5'!$A$167</f>
        <v>1200</v>
      </c>
      <c r="B9" s="10">
        <f>_xll.Interp2dTab(-1,0,'CSP5'!$B$234:$R$234,'CSP5'!$A$235:$A$254,'CSP5'!$B$235:$R$254,B$4,$A9)</f>
        <v>54.021599999999999</v>
      </c>
      <c r="C9" s="10">
        <f>_xll.Interp2dTab(-1,0,'CSP5'!$B$234:$R$234,'CSP5'!$A$235:$A$254,'CSP5'!$B$235:$R$254,C$4,$A9)</f>
        <v>54.021599999999999</v>
      </c>
      <c r="D9" s="10">
        <f>_xll.Interp2dTab(-1,0,'CSP5'!$B$234:$R$234,'CSP5'!$A$235:$A$254,'CSP5'!$B$235:$R$254,D$4,$A9)</f>
        <v>65.977599999999995</v>
      </c>
      <c r="E9" s="10">
        <f>_xll.Interp2dTab(-1,0,'CSP5'!$B$234:$R$234,'CSP5'!$A$235:$A$254,'CSP5'!$B$235:$R$254,E$4,$A9)</f>
        <v>79.983199999999997</v>
      </c>
      <c r="F9" s="10">
        <f>_xll.Interp2dTab(-1,0,'CSP5'!$B$234:$R$234,'CSP5'!$A$235:$A$254,'CSP5'!$B$235:$R$254,F$4,$A9)</f>
        <v>105.0176</v>
      </c>
      <c r="G9" s="10">
        <f>_xll.Interp2dTab(-1,0,'CSP5'!$B$234:$R$234,'CSP5'!$A$235:$A$254,'CSP5'!$B$235:$R$254,G$4,$A9)</f>
        <v>102.48</v>
      </c>
      <c r="H9" s="10">
        <f>_xll.Interp2dTab(-1,0,'CSP5'!$B$234:$R$234,'CSP5'!$A$235:$A$254,'CSP5'!$B$235:$R$254,H$4,$A9)</f>
        <v>87.986400000000003</v>
      </c>
      <c r="I9" s="10">
        <f>_xll.Interp2dTab(-1,0,'CSP5'!$B$234:$R$234,'CSP5'!$A$235:$A$254,'CSP5'!$B$235:$R$254,I$4,$A9)</f>
        <v>87.010400000000004</v>
      </c>
      <c r="J9" s="10">
        <f>_xll.Interp2dTab(-1,0,'CSP5'!$B$234:$R$234,'CSP5'!$A$235:$A$254,'CSP5'!$B$235:$R$254,J$4,$A9)</f>
        <v>87.986400000000003</v>
      </c>
      <c r="K9" s="10">
        <f>_xll.Interp2dTab(-1,0,'CSP5'!$B$234:$R$234,'CSP5'!$A$235:$A$254,'CSP5'!$B$235:$R$254,K$4,$A9)</f>
        <v>89.011200000000002</v>
      </c>
      <c r="L9" s="10">
        <f>_xll.Interp2dTab(-1,0,'CSP5'!$B$234:$R$234,'CSP5'!$A$235:$A$254,'CSP5'!$B$235:$R$254,L$4,$A9)</f>
        <v>91.012</v>
      </c>
      <c r="M9" s="10">
        <f>_xll.Interp2dTab(-1,0,'CSP5'!$B$234:$R$234,'CSP5'!$A$235:$A$254,'CSP5'!$B$235:$R$254,M$4,$A9)</f>
        <v>91.988</v>
      </c>
      <c r="N9" s="10">
        <f>_xll.Interp2dTab(-1,0,'CSP5'!$B$234:$R$234,'CSP5'!$A$235:$A$254,'CSP5'!$B$235:$R$254,N$4,$A9)</f>
        <v>93.012799999999999</v>
      </c>
      <c r="O9" s="10">
        <f>_xll.Interp2dTab(-1,0,'CSP5'!$B$234:$R$234,'CSP5'!$A$235:$A$254,'CSP5'!$B$235:$R$254,O$4,$A9)</f>
        <v>93.012799999999999</v>
      </c>
      <c r="P9" s="10">
        <f>_xll.Interp2dTab(-1,0,'CSP5'!$B$234:$R$234,'CSP5'!$A$235:$A$254,'CSP5'!$B$235:$R$254,P$4,$A9)</f>
        <v>93.988799999999998</v>
      </c>
      <c r="Q9" s="11">
        <f>_xll.Interp2dTab(-1,0,'CSP5'!$B$234:$R$234,'CSP5'!$A$235:$A$254,'CSP5'!$B$235:$R$254,Q$4,$A9)</f>
        <v>93.988799999999998</v>
      </c>
      <c r="R9" s="21">
        <f t="shared" si="0"/>
        <v>93.988799999999998</v>
      </c>
    </row>
    <row r="10" spans="1:26" x14ac:dyDescent="0.25">
      <c r="A10" s="7">
        <f>'CSP5'!$A$168</f>
        <v>1400</v>
      </c>
      <c r="B10" s="10">
        <f>_xll.Interp2dTab(-1,0,'CSP5'!$B$234:$R$234,'CSP5'!$A$235:$A$254,'CSP5'!$B$235:$R$254,B$4,$A10)</f>
        <v>58.023200000000003</v>
      </c>
      <c r="C10" s="10">
        <f>_xll.Interp2dTab(-1,0,'CSP5'!$B$234:$R$234,'CSP5'!$A$235:$A$254,'CSP5'!$B$235:$R$254,C$4,$A10)</f>
        <v>58.023200000000003</v>
      </c>
      <c r="D10" s="10">
        <f>_xll.Interp2dTab(-1,0,'CSP5'!$B$234:$R$234,'CSP5'!$A$235:$A$254,'CSP5'!$B$235:$R$254,D$4,$A10)</f>
        <v>77.006399999999999</v>
      </c>
      <c r="E10" s="10">
        <f>_xll.Interp2dTab(-1,0,'CSP5'!$B$234:$R$234,'CSP5'!$A$235:$A$254,'CSP5'!$B$235:$R$254,E$4,$A10)</f>
        <v>89.987200000000001</v>
      </c>
      <c r="F10" s="10">
        <f>_xll.Interp2dTab(-1,0,'CSP5'!$B$234:$R$234,'CSP5'!$A$235:$A$254,'CSP5'!$B$235:$R$254,F$4,$A10)</f>
        <v>123.0248</v>
      </c>
      <c r="G10" s="10">
        <f>_xll.Interp2dTab(-1,0,'CSP5'!$B$234:$R$234,'CSP5'!$A$235:$A$254,'CSP5'!$B$235:$R$254,G$4,$A10)</f>
        <v>119.9992</v>
      </c>
      <c r="H10" s="10">
        <f>_xll.Interp2dTab(-1,0,'CSP5'!$B$234:$R$234,'CSP5'!$A$235:$A$254,'CSP5'!$B$235:$R$254,H$4,$A10)</f>
        <v>107.0184</v>
      </c>
      <c r="I10" s="10">
        <f>_xll.Interp2dTab(-1,0,'CSP5'!$B$234:$R$234,'CSP5'!$A$235:$A$254,'CSP5'!$B$235:$R$254,I$4,$A10)</f>
        <v>103.9928</v>
      </c>
      <c r="J10" s="10">
        <f>_xll.Interp2dTab(-1,0,'CSP5'!$B$234:$R$234,'CSP5'!$A$235:$A$254,'CSP5'!$B$235:$R$254,J$4,$A10)</f>
        <v>103.0168</v>
      </c>
      <c r="K10" s="10">
        <f>_xll.Interp2dTab(-1,0,'CSP5'!$B$234:$R$234,'CSP5'!$A$235:$A$254,'CSP5'!$B$235:$R$254,K$4,$A10)</f>
        <v>101.01600000000001</v>
      </c>
      <c r="L10" s="10">
        <f>_xll.Interp2dTab(-1,0,'CSP5'!$B$234:$R$234,'CSP5'!$A$235:$A$254,'CSP5'!$B$235:$R$254,L$4,$A10)</f>
        <v>99.015199999999993</v>
      </c>
      <c r="M10" s="10">
        <f>_xll.Interp2dTab(-1,0,'CSP5'!$B$234:$R$234,'CSP5'!$A$235:$A$254,'CSP5'!$B$235:$R$254,M$4,$A10)</f>
        <v>97.990399999999994</v>
      </c>
      <c r="N10" s="10">
        <f>_xll.Interp2dTab(-1,0,'CSP5'!$B$234:$R$234,'CSP5'!$A$235:$A$254,'CSP5'!$B$235:$R$254,N$4,$A10)</f>
        <v>97.014399999999995</v>
      </c>
      <c r="O10" s="10">
        <f>_xll.Interp2dTab(-1,0,'CSP5'!$B$234:$R$234,'CSP5'!$A$235:$A$254,'CSP5'!$B$235:$R$254,O$4,$A10)</f>
        <v>95.989599999999996</v>
      </c>
      <c r="P10" s="10">
        <f>_xll.Interp2dTab(-1,0,'CSP5'!$B$234:$R$234,'CSP5'!$A$235:$A$254,'CSP5'!$B$235:$R$254,P$4,$A10)</f>
        <v>95.989599999999996</v>
      </c>
      <c r="Q10" s="11">
        <f>_xll.Interp2dTab(-1,0,'CSP5'!$B$234:$R$234,'CSP5'!$A$235:$A$254,'CSP5'!$B$235:$R$254,Q$4,$A10)</f>
        <v>95.013599999999997</v>
      </c>
      <c r="R10" s="21">
        <f t="shared" si="0"/>
        <v>95.013599999999997</v>
      </c>
    </row>
    <row r="11" spans="1:26" x14ac:dyDescent="0.25">
      <c r="A11" s="7">
        <f>'CSP5'!$A$169</f>
        <v>1550</v>
      </c>
      <c r="B11" s="10">
        <f>_xll.Interp2dTab(-1,0,'CSP5'!$B$234:$R$234,'CSP5'!$A$235:$A$254,'CSP5'!$B$235:$R$254,B$4,$A11)</f>
        <v>63.256999999999998</v>
      </c>
      <c r="C11" s="10">
        <f>_xll.Interp2dTab(-1,0,'CSP5'!$B$234:$R$234,'CSP5'!$A$235:$A$254,'CSP5'!$B$235:$R$254,C$4,$A11)</f>
        <v>66.990200000000016</v>
      </c>
      <c r="D11" s="10">
        <f>_xll.Interp2dTab(-1,0,'CSP5'!$B$234:$R$234,'CSP5'!$A$235:$A$254,'CSP5'!$B$235:$R$254,D$4,$A11)</f>
        <v>83.740800000000007</v>
      </c>
      <c r="E11" s="10">
        <f>_xll.Interp2dTab(-1,0,'CSP5'!$B$234:$R$234,'CSP5'!$A$235:$A$254,'CSP5'!$B$235:$R$254,E$4,$A11)</f>
        <v>100.4914</v>
      </c>
      <c r="F11" s="10">
        <f>_xll.Interp2dTab(-1,0,'CSP5'!$B$234:$R$234,'CSP5'!$A$235:$A$254,'CSP5'!$B$235:$R$254,F$4,$A11)</f>
        <v>126.75800000000001</v>
      </c>
      <c r="G11" s="10">
        <f>_xll.Interp2dTab(-1,0,'CSP5'!$B$234:$R$234,'CSP5'!$A$235:$A$254,'CSP5'!$B$235:$R$254,G$4,$A11)</f>
        <v>126.0016</v>
      </c>
      <c r="H11" s="10">
        <f>_xll.Interp2dTab(-1,0,'CSP5'!$B$234:$R$234,'CSP5'!$A$235:$A$254,'CSP5'!$B$235:$R$254,H$4,$A11)</f>
        <v>115.2534</v>
      </c>
      <c r="I11" s="10">
        <f>_xll.Interp2dTab(-1,0,'CSP5'!$B$234:$R$234,'CSP5'!$A$235:$A$254,'CSP5'!$B$235:$R$254,I$4,$A11)</f>
        <v>102.4922</v>
      </c>
      <c r="J11" s="10">
        <f>_xll.Interp2dTab(-1,0,'CSP5'!$B$234:$R$234,'CSP5'!$A$235:$A$254,'CSP5'!$B$235:$R$254,J$4,$A11)</f>
        <v>100.74760000000001</v>
      </c>
      <c r="K11" s="10">
        <f>_xll.Interp2dTab(-1,0,'CSP5'!$B$234:$R$234,'CSP5'!$A$235:$A$254,'CSP5'!$B$235:$R$254,K$4,$A11)</f>
        <v>99.5154</v>
      </c>
      <c r="L11" s="10">
        <f>_xll.Interp2dTab(-1,0,'CSP5'!$B$234:$R$234,'CSP5'!$A$235:$A$254,'CSP5'!$B$235:$R$254,L$4,$A11)</f>
        <v>102.0164</v>
      </c>
      <c r="M11" s="10">
        <f>_xll.Interp2dTab(-1,0,'CSP5'!$B$234:$R$234,'CSP5'!$A$235:$A$254,'CSP5'!$B$235:$R$254,M$4,$A11)</f>
        <v>104.76140000000001</v>
      </c>
      <c r="N11" s="10">
        <f>_xll.Interp2dTab(-1,0,'CSP5'!$B$234:$R$234,'CSP5'!$A$235:$A$254,'CSP5'!$B$235:$R$254,N$4,$A11)</f>
        <v>110.5198</v>
      </c>
      <c r="O11" s="10">
        <f>_xll.Interp2dTab(-1,0,'CSP5'!$B$234:$R$234,'CSP5'!$A$235:$A$254,'CSP5'!$B$235:$R$254,O$4,$A11)</f>
        <v>112.4962</v>
      </c>
      <c r="P11" s="10">
        <f>_xll.Interp2dTab(-1,0,'CSP5'!$B$234:$R$234,'CSP5'!$A$235:$A$254,'CSP5'!$B$235:$R$254,P$4,$A11)</f>
        <v>113.99680000000001</v>
      </c>
      <c r="Q11" s="11">
        <f>_xll.Interp2dTab(-1,0,'CSP5'!$B$234:$R$234,'CSP5'!$A$235:$A$254,'CSP5'!$B$235:$R$254,Q$4,$A11)</f>
        <v>117.48599999999999</v>
      </c>
      <c r="R11" s="21">
        <f t="shared" si="0"/>
        <v>117.48599999999999</v>
      </c>
    </row>
    <row r="12" spans="1:26" x14ac:dyDescent="0.25">
      <c r="A12" s="7">
        <f>'CSP5'!$A$170</f>
        <v>1700</v>
      </c>
      <c r="B12" s="10">
        <f>_xll.Interp2dTab(-1,0,'CSP5'!$B$234:$R$234,'CSP5'!$A$235:$A$254,'CSP5'!$B$235:$R$254,B$4,$A12)</f>
        <v>72.492400000000004</v>
      </c>
      <c r="C12" s="10">
        <f>_xll.Interp2dTab(-1,0,'CSP5'!$B$234:$R$234,'CSP5'!$A$235:$A$254,'CSP5'!$B$235:$R$254,C$4,$A12)</f>
        <v>79.983200000000011</v>
      </c>
      <c r="D12" s="10">
        <f>_xll.Interp2dTab(-1,0,'CSP5'!$B$234:$R$234,'CSP5'!$A$235:$A$254,'CSP5'!$B$235:$R$254,D$4,$A12)</f>
        <v>90.9876</v>
      </c>
      <c r="E12" s="10">
        <f>_xll.Interp2dTab(-1,0,'CSP5'!$B$234:$R$234,'CSP5'!$A$235:$A$254,'CSP5'!$B$235:$R$254,E$4,$A12)</f>
        <v>104.5052</v>
      </c>
      <c r="F12" s="10">
        <f>_xll.Interp2dTab(-1,0,'CSP5'!$B$234:$R$234,'CSP5'!$A$235:$A$254,'CSP5'!$B$235:$R$254,F$4,$A12)</f>
        <v>130.00319999999999</v>
      </c>
      <c r="G12" s="10">
        <f>_xll.Interp2dTab(-1,0,'CSP5'!$B$234:$R$234,'CSP5'!$A$235:$A$254,'CSP5'!$B$235:$R$254,G$4,$A12)</f>
        <v>125.0012</v>
      </c>
      <c r="H12" s="10">
        <f>_xll.Interp2dTab(-1,0,'CSP5'!$B$234:$R$234,'CSP5'!$A$235:$A$254,'CSP5'!$B$235:$R$254,H$4,$A12)</f>
        <v>114.99719999999999</v>
      </c>
      <c r="I12" s="10">
        <f>_xll.Interp2dTab(-1,0,'CSP5'!$B$234:$R$234,'CSP5'!$A$235:$A$254,'CSP5'!$B$235:$R$254,I$4,$A12)</f>
        <v>105.9936</v>
      </c>
      <c r="J12" s="10">
        <f>_xll.Interp2dTab(-1,0,'CSP5'!$B$234:$R$234,'CSP5'!$A$235:$A$254,'CSP5'!$B$235:$R$254,J$4,$A12)</f>
        <v>104.5052</v>
      </c>
      <c r="K12" s="10">
        <f>_xll.Interp2dTab(-1,0,'CSP5'!$B$234:$R$234,'CSP5'!$A$235:$A$254,'CSP5'!$B$235:$R$254,K$4,$A12)</f>
        <v>103.50479999999999</v>
      </c>
      <c r="L12" s="10">
        <f>_xll.Interp2dTab(-1,0,'CSP5'!$B$234:$R$234,'CSP5'!$A$235:$A$254,'CSP5'!$B$235:$R$254,L$4,$A12)</f>
        <v>108.0188</v>
      </c>
      <c r="M12" s="10">
        <f>_xll.Interp2dTab(-1,0,'CSP5'!$B$234:$R$234,'CSP5'!$A$235:$A$254,'CSP5'!$B$235:$R$254,M$4,$A12)</f>
        <v>113.02080000000001</v>
      </c>
      <c r="N12" s="10">
        <f>_xll.Interp2dTab(-1,0,'CSP5'!$B$234:$R$234,'CSP5'!$A$235:$A$254,'CSP5'!$B$235:$R$254,N$4,$A12)</f>
        <v>118.5108</v>
      </c>
      <c r="O12" s="10">
        <f>_xll.Interp2dTab(-1,0,'CSP5'!$B$234:$R$234,'CSP5'!$A$235:$A$254,'CSP5'!$B$235:$R$254,O$4,$A12)</f>
        <v>122</v>
      </c>
      <c r="P12" s="10">
        <f>_xll.Interp2dTab(-1,0,'CSP5'!$B$234:$R$234,'CSP5'!$A$235:$A$254,'CSP5'!$B$235:$R$254,P$4,$A12)</f>
        <v>129.49080000000001</v>
      </c>
      <c r="Q12" s="11">
        <f>_xll.Interp2dTab(-1,0,'CSP5'!$B$234:$R$234,'CSP5'!$A$235:$A$254,'CSP5'!$B$235:$R$254,Q$4,$A12)</f>
        <v>133.9804</v>
      </c>
      <c r="R12" s="21">
        <f t="shared" si="0"/>
        <v>133.9804</v>
      </c>
    </row>
    <row r="13" spans="1:26" x14ac:dyDescent="0.25">
      <c r="A13" s="7">
        <f>'CSP5'!$A$171</f>
        <v>1800</v>
      </c>
      <c r="B13" s="10">
        <f>_xll.Interp2dTab(-1,0,'CSP5'!$B$234:$R$234,'CSP5'!$A$235:$A$254,'CSP5'!$B$235:$R$254,B$4,$A13)</f>
        <v>79.983199999999997</v>
      </c>
      <c r="C13" s="10">
        <f>_xll.Interp2dTab(-1,0,'CSP5'!$B$234:$R$234,'CSP5'!$A$235:$A$254,'CSP5'!$B$235:$R$254,C$4,$A13)</f>
        <v>89.987200000000001</v>
      </c>
      <c r="D13" s="10">
        <f>_xll.Interp2dTab(-1,0,'CSP5'!$B$234:$R$234,'CSP5'!$A$235:$A$254,'CSP5'!$B$235:$R$254,D$4,$A13)</f>
        <v>95.989599999999996</v>
      </c>
      <c r="E13" s="10">
        <f>_xll.Interp2dTab(-1,0,'CSP5'!$B$234:$R$234,'CSP5'!$A$235:$A$254,'CSP5'!$B$235:$R$254,E$4,$A13)</f>
        <v>105.0176</v>
      </c>
      <c r="F13" s="10">
        <f>_xll.Interp2dTab(-1,0,'CSP5'!$B$234:$R$234,'CSP5'!$A$235:$A$254,'CSP5'!$B$235:$R$254,F$4,$A13)</f>
        <v>132.00399999999999</v>
      </c>
      <c r="G13" s="10">
        <f>_xll.Interp2dTab(-1,0,'CSP5'!$B$234:$R$234,'CSP5'!$A$235:$A$254,'CSP5'!$B$235:$R$254,G$4,$A13)</f>
        <v>122</v>
      </c>
      <c r="H13" s="10">
        <f>_xll.Interp2dTab(-1,0,'CSP5'!$B$234:$R$234,'CSP5'!$A$235:$A$254,'CSP5'!$B$235:$R$254,H$4,$A13)</f>
        <v>111.996</v>
      </c>
      <c r="I13" s="10">
        <f>_xll.Interp2dTab(-1,0,'CSP5'!$B$234:$R$234,'CSP5'!$A$235:$A$254,'CSP5'!$B$235:$R$254,I$4,$A13)</f>
        <v>109.9952</v>
      </c>
      <c r="J13" s="10">
        <f>_xll.Interp2dTab(-1,0,'CSP5'!$B$234:$R$234,'CSP5'!$A$235:$A$254,'CSP5'!$B$235:$R$254,J$4,$A13)</f>
        <v>109.0192</v>
      </c>
      <c r="K13" s="10">
        <f>_xll.Interp2dTab(-1,0,'CSP5'!$B$234:$R$234,'CSP5'!$A$235:$A$254,'CSP5'!$B$235:$R$254,K$4,$A13)</f>
        <v>107.9944</v>
      </c>
      <c r="L13" s="10">
        <f>_xll.Interp2dTab(-1,0,'CSP5'!$B$234:$R$234,'CSP5'!$A$235:$A$254,'CSP5'!$B$235:$R$254,L$4,$A13)</f>
        <v>113.02079999999999</v>
      </c>
      <c r="M13" s="10">
        <f>_xll.Interp2dTab(-1,0,'CSP5'!$B$234:$R$234,'CSP5'!$A$235:$A$254,'CSP5'!$B$235:$R$254,M$4,$A13)</f>
        <v>119.0232</v>
      </c>
      <c r="N13" s="10">
        <f>_xll.Interp2dTab(-1,0,'CSP5'!$B$234:$R$234,'CSP5'!$A$235:$A$254,'CSP5'!$B$235:$R$254,N$4,$A13)</f>
        <v>122</v>
      </c>
      <c r="O13" s="10">
        <f>_xll.Interp2dTab(-1,0,'CSP5'!$B$234:$R$234,'CSP5'!$A$235:$A$254,'CSP5'!$B$235:$R$254,O$4,$A13)</f>
        <v>126.0016</v>
      </c>
      <c r="P13" s="10">
        <f>_xll.Interp2dTab(-1,0,'CSP5'!$B$234:$R$234,'CSP5'!$A$235:$A$254,'CSP5'!$B$235:$R$254,P$4,$A13)</f>
        <v>138.98240000000001</v>
      </c>
      <c r="Q13" s="11">
        <f>_xll.Interp2dTab(-1,0,'CSP5'!$B$234:$R$234,'CSP5'!$A$235:$A$254,'CSP5'!$B$235:$R$254,Q$4,$A13)</f>
        <v>142.98400000000001</v>
      </c>
      <c r="R13" s="21">
        <f t="shared" si="0"/>
        <v>142.98400000000001</v>
      </c>
    </row>
    <row r="14" spans="1:26" x14ac:dyDescent="0.25">
      <c r="A14" s="7">
        <f>'CSP5'!$A$172</f>
        <v>2000</v>
      </c>
      <c r="B14" s="10">
        <f>_xll.Interp2dTab(-1,0,'CSP5'!$B$234:$R$234,'CSP5'!$A$235:$A$254,'CSP5'!$B$235:$R$254,B$4,$A14)</f>
        <v>95.013599999999997</v>
      </c>
      <c r="C14" s="10">
        <f>_xll.Interp2dTab(-1,0,'CSP5'!$B$234:$R$234,'CSP5'!$A$235:$A$254,'CSP5'!$B$235:$R$254,C$4,$A14)</f>
        <v>97.014399999999995</v>
      </c>
      <c r="D14" s="10">
        <f>_xll.Interp2dTab(-1,0,'CSP5'!$B$234:$R$234,'CSP5'!$A$235:$A$254,'CSP5'!$B$235:$R$254,D$4,$A14)</f>
        <v>109.9952</v>
      </c>
      <c r="E14" s="10">
        <f>_xll.Interp2dTab(-1,0,'CSP5'!$B$234:$R$234,'CSP5'!$A$235:$A$254,'CSP5'!$B$235:$R$254,E$4,$A14)</f>
        <v>115.99760000000001</v>
      </c>
      <c r="F14" s="10">
        <f>_xll.Interp2dTab(-1,0,'CSP5'!$B$234:$R$234,'CSP5'!$A$235:$A$254,'CSP5'!$B$235:$R$254,F$4,$A14)</f>
        <v>134.98079999999999</v>
      </c>
      <c r="G14" s="10">
        <f>_xll.Interp2dTab(-1,0,'CSP5'!$B$234:$R$234,'CSP5'!$A$235:$A$254,'CSP5'!$B$235:$R$254,G$4,$A14)</f>
        <v>134.98079999999999</v>
      </c>
      <c r="H14" s="10">
        <f>_xll.Interp2dTab(-1,0,'CSP5'!$B$234:$R$234,'CSP5'!$A$235:$A$254,'CSP5'!$B$235:$R$254,H$4,$A14)</f>
        <v>130.00319999999999</v>
      </c>
      <c r="I14" s="10">
        <f>_xll.Interp2dTab(-1,0,'CSP5'!$B$234:$R$234,'CSP5'!$A$235:$A$254,'CSP5'!$B$235:$R$254,I$4,$A14)</f>
        <v>126.9776</v>
      </c>
      <c r="J14" s="10">
        <f>_xll.Interp2dTab(-1,0,'CSP5'!$B$234:$R$234,'CSP5'!$A$235:$A$254,'CSP5'!$B$235:$R$254,J$4,$A14)</f>
        <v>124.9768</v>
      </c>
      <c r="K14" s="10">
        <f>_xll.Interp2dTab(-1,0,'CSP5'!$B$234:$R$234,'CSP5'!$A$235:$A$254,'CSP5'!$B$235:$R$254,K$4,$A14)</f>
        <v>115.02160000000001</v>
      </c>
      <c r="L14" s="10">
        <f>_xll.Interp2dTab(-1,0,'CSP5'!$B$234:$R$234,'CSP5'!$A$235:$A$254,'CSP5'!$B$235:$R$254,L$4,$A14)</f>
        <v>109.9952</v>
      </c>
      <c r="M14" s="10">
        <f>_xll.Interp2dTab(-1,0,'CSP5'!$B$234:$R$234,'CSP5'!$A$235:$A$254,'CSP5'!$B$235:$R$254,M$4,$A14)</f>
        <v>109.9952</v>
      </c>
      <c r="N14" s="10">
        <f>_xll.Interp2dTab(-1,0,'CSP5'!$B$234:$R$234,'CSP5'!$A$235:$A$254,'CSP5'!$B$235:$R$254,N$4,$A14)</f>
        <v>109.9952</v>
      </c>
      <c r="O14" s="10">
        <f>_xll.Interp2dTab(-1,0,'CSP5'!$B$234:$R$234,'CSP5'!$A$235:$A$254,'CSP5'!$B$235:$R$254,O$4,$A14)</f>
        <v>134.98079999999999</v>
      </c>
      <c r="P14" s="10">
        <f>_xll.Interp2dTab(-1,0,'CSP5'!$B$234:$R$234,'CSP5'!$A$235:$A$254,'CSP5'!$B$235:$R$254,P$4,$A14)</f>
        <v>140.00720000000001</v>
      </c>
      <c r="Q14" s="11">
        <f>_xll.Interp2dTab(-1,0,'CSP5'!$B$234:$R$234,'CSP5'!$A$235:$A$254,'CSP5'!$B$235:$R$254,Q$4,$A14)</f>
        <v>144.00880000000001</v>
      </c>
      <c r="R14" s="21">
        <f t="shared" si="0"/>
        <v>144.00880000000001</v>
      </c>
    </row>
    <row r="15" spans="1:26" x14ac:dyDescent="0.25">
      <c r="A15" s="7">
        <f>'CSP5'!$A$173</f>
        <v>2200</v>
      </c>
      <c r="B15" s="10">
        <f>_xll.Interp2dTab(-1,0,'CSP5'!$B$234:$R$234,'CSP5'!$A$235:$A$254,'CSP5'!$B$235:$R$254,B$4,$A15)</f>
        <v>99.991200000000006</v>
      </c>
      <c r="C15" s="10">
        <f>_xll.Interp2dTab(-1,0,'CSP5'!$B$234:$R$234,'CSP5'!$A$235:$A$254,'CSP5'!$B$235:$R$254,C$4,$A15)</f>
        <v>105.0176</v>
      </c>
      <c r="D15" s="10">
        <f>_xll.Interp2dTab(-1,0,'CSP5'!$B$234:$R$234,'CSP5'!$A$235:$A$254,'CSP5'!$B$235:$R$254,D$4,$A15)</f>
        <v>115.99760000000001</v>
      </c>
      <c r="E15" s="10">
        <f>_xll.Interp2dTab(-1,0,'CSP5'!$B$234:$R$234,'CSP5'!$A$235:$A$254,'CSP5'!$B$235:$R$254,E$4,$A15)</f>
        <v>124.9768</v>
      </c>
      <c r="F15" s="10">
        <f>_xll.Interp2dTab(-1,0,'CSP5'!$B$234:$R$234,'CSP5'!$A$235:$A$254,'CSP5'!$B$235:$R$254,F$4,$A15)</f>
        <v>134.98079999999999</v>
      </c>
      <c r="G15" s="10">
        <f>_xll.Interp2dTab(-1,0,'CSP5'!$B$234:$R$234,'CSP5'!$A$235:$A$254,'CSP5'!$B$235:$R$254,G$4,$A15)</f>
        <v>134.98079999999999</v>
      </c>
      <c r="H15" s="10">
        <f>_xll.Interp2dTab(-1,0,'CSP5'!$B$234:$R$234,'CSP5'!$A$235:$A$254,'CSP5'!$B$235:$R$254,H$4,$A15)</f>
        <v>134.98079999999999</v>
      </c>
      <c r="I15" s="10">
        <f>_xll.Interp2dTab(-1,0,'CSP5'!$B$234:$R$234,'CSP5'!$A$235:$A$254,'CSP5'!$B$235:$R$254,I$4,$A15)</f>
        <v>130.00319999999999</v>
      </c>
      <c r="J15" s="10">
        <f>_xll.Interp2dTab(-1,0,'CSP5'!$B$234:$R$234,'CSP5'!$A$235:$A$254,'CSP5'!$B$235:$R$254,J$4,$A15)</f>
        <v>126.9776</v>
      </c>
      <c r="K15" s="10">
        <f>_xll.Interp2dTab(-1,0,'CSP5'!$B$234:$R$234,'CSP5'!$A$235:$A$254,'CSP5'!$B$235:$R$254,K$4,$A15)</f>
        <v>122.488</v>
      </c>
      <c r="L15" s="10">
        <f>_xll.Interp2dTab(-1,0,'CSP5'!$B$234:$R$234,'CSP5'!$A$235:$A$254,'CSP5'!$B$235:$R$254,L$4,$A15)</f>
        <v>115.02160000000001</v>
      </c>
      <c r="M15" s="10">
        <f>_xll.Interp2dTab(-1,0,'CSP5'!$B$234:$R$234,'CSP5'!$A$235:$A$254,'CSP5'!$B$235:$R$254,M$4,$A15)</f>
        <v>122.976</v>
      </c>
      <c r="N15" s="10">
        <f>_xll.Interp2dTab(-1,0,'CSP5'!$B$234:$R$234,'CSP5'!$A$235:$A$254,'CSP5'!$B$235:$R$254,N$4,$A15)</f>
        <v>126.9776</v>
      </c>
      <c r="O15" s="10">
        <f>_xll.Interp2dTab(-1,0,'CSP5'!$B$234:$R$234,'CSP5'!$A$235:$A$254,'CSP5'!$B$235:$R$254,O$4,$A15)</f>
        <v>136.00559999999999</v>
      </c>
      <c r="P15" s="10">
        <f>_xll.Interp2dTab(-1,0,'CSP5'!$B$234:$R$234,'CSP5'!$A$235:$A$254,'CSP5'!$B$235:$R$254,P$4,$A15)</f>
        <v>142.00800000000001</v>
      </c>
      <c r="Q15" s="11">
        <f>_xll.Interp2dTab(-1,0,'CSP5'!$B$234:$R$234,'CSP5'!$A$235:$A$254,'CSP5'!$B$235:$R$254,Q$4,$A15)</f>
        <v>144.98480000000001</v>
      </c>
      <c r="R15" s="21">
        <f t="shared" si="0"/>
        <v>144.98480000000001</v>
      </c>
    </row>
    <row r="16" spans="1:26" x14ac:dyDescent="0.25">
      <c r="A16" s="7">
        <f>'CSP5'!$A$174</f>
        <v>2400</v>
      </c>
      <c r="B16" s="10">
        <f>_xll.Interp2dTab(-1,0,'CSP5'!$B$234:$R$234,'CSP5'!$A$235:$A$254,'CSP5'!$B$235:$R$254,B$4,$A16)</f>
        <v>105.0176</v>
      </c>
      <c r="C16" s="10">
        <f>_xll.Interp2dTab(-1,0,'CSP5'!$B$234:$R$234,'CSP5'!$A$235:$A$254,'CSP5'!$B$235:$R$254,C$4,$A16)</f>
        <v>109.9952</v>
      </c>
      <c r="D16" s="10">
        <f>_xll.Interp2dTab(-1,0,'CSP5'!$B$234:$R$234,'CSP5'!$A$235:$A$254,'CSP5'!$B$235:$R$254,D$4,$A16)</f>
        <v>115.99760000000001</v>
      </c>
      <c r="E16" s="10">
        <f>_xll.Interp2dTab(-1,0,'CSP5'!$B$234:$R$234,'CSP5'!$A$235:$A$254,'CSP5'!$B$235:$R$254,E$4,$A16)</f>
        <v>134.98079999999999</v>
      </c>
      <c r="F16" s="10">
        <f>_xll.Interp2dTab(-1,0,'CSP5'!$B$234:$R$234,'CSP5'!$A$235:$A$254,'CSP5'!$B$235:$R$254,F$4,$A16)</f>
        <v>126.9776</v>
      </c>
      <c r="G16" s="10">
        <f>_xll.Interp2dTab(-1,0,'CSP5'!$B$234:$R$234,'CSP5'!$A$235:$A$254,'CSP5'!$B$235:$R$254,G$4,$A16)</f>
        <v>119.9992</v>
      </c>
      <c r="H16" s="10">
        <f>_xll.Interp2dTab(-1,0,'CSP5'!$B$234:$R$234,'CSP5'!$A$235:$A$254,'CSP5'!$B$235:$R$254,H$4,$A16)</f>
        <v>119.9992</v>
      </c>
      <c r="I16" s="10">
        <f>_xll.Interp2dTab(-1,0,'CSP5'!$B$234:$R$234,'CSP5'!$A$235:$A$254,'CSP5'!$B$235:$R$254,I$4,$A16)</f>
        <v>119.9992</v>
      </c>
      <c r="J16" s="10">
        <f>_xll.Interp2dTab(-1,0,'CSP5'!$B$234:$R$234,'CSP5'!$A$235:$A$254,'CSP5'!$B$235:$R$254,J$4,$A16)</f>
        <v>115.02160000000001</v>
      </c>
      <c r="K16" s="10">
        <f>_xll.Interp2dTab(-1,0,'CSP5'!$B$234:$R$234,'CSP5'!$A$235:$A$254,'CSP5'!$B$235:$R$254,K$4,$A16)</f>
        <v>117.5104</v>
      </c>
      <c r="L16" s="10">
        <f>_xll.Interp2dTab(-1,0,'CSP5'!$B$234:$R$234,'CSP5'!$A$235:$A$254,'CSP5'!$B$235:$R$254,L$4,$A16)</f>
        <v>119.9992</v>
      </c>
      <c r="M16" s="10">
        <f>_xll.Interp2dTab(-1,0,'CSP5'!$B$234:$R$234,'CSP5'!$A$235:$A$254,'CSP5'!$B$235:$R$254,M$4,$A16)</f>
        <v>134.98079999999999</v>
      </c>
      <c r="N16" s="10">
        <f>_xll.Interp2dTab(-1,0,'CSP5'!$B$234:$R$234,'CSP5'!$A$235:$A$254,'CSP5'!$B$235:$R$254,N$4,$A16)</f>
        <v>136.00559999999999</v>
      </c>
      <c r="O16" s="10">
        <f>_xll.Interp2dTab(-1,0,'CSP5'!$B$234:$R$234,'CSP5'!$A$235:$A$254,'CSP5'!$B$235:$R$254,O$4,$A16)</f>
        <v>142.98400000000001</v>
      </c>
      <c r="P16" s="10">
        <f>_xll.Interp2dTab(-1,0,'CSP5'!$B$234:$R$234,'CSP5'!$A$235:$A$254,'CSP5'!$B$235:$R$254,P$4,$A16)</f>
        <v>152.012</v>
      </c>
      <c r="Q16" s="11">
        <f>_xll.Interp2dTab(-1,0,'CSP5'!$B$234:$R$234,'CSP5'!$A$235:$A$254,'CSP5'!$B$235:$R$254,Q$4,$A16)</f>
        <v>154.0128</v>
      </c>
      <c r="R16" s="21">
        <f t="shared" si="0"/>
        <v>154.0128</v>
      </c>
    </row>
    <row r="17" spans="1:18" x14ac:dyDescent="0.25">
      <c r="A17" s="7">
        <f>'CSP5'!$A$175</f>
        <v>2600</v>
      </c>
      <c r="B17" s="10">
        <f>_xll.Interp2dTab(-1,0,'CSP5'!$B$234:$R$234,'CSP5'!$A$235:$A$254,'CSP5'!$B$235:$R$254,B$4,$A17)</f>
        <v>109.9952</v>
      </c>
      <c r="C17" s="10">
        <f>_xll.Interp2dTab(-1,0,'CSP5'!$B$234:$R$234,'CSP5'!$A$235:$A$254,'CSP5'!$B$235:$R$254,C$4,$A17)</f>
        <v>115.02160000000001</v>
      </c>
      <c r="D17" s="10">
        <f>_xll.Interp2dTab(-1,0,'CSP5'!$B$234:$R$234,'CSP5'!$A$235:$A$254,'CSP5'!$B$235:$R$254,D$4,$A17)</f>
        <v>115.02160000000001</v>
      </c>
      <c r="E17" s="10">
        <f>_xll.Interp2dTab(-1,0,'CSP5'!$B$234:$R$234,'CSP5'!$A$235:$A$254,'CSP5'!$B$235:$R$254,E$4,$A17)</f>
        <v>124.0008</v>
      </c>
      <c r="F17" s="10">
        <f>_xll.Interp2dTab(-1,0,'CSP5'!$B$234:$R$234,'CSP5'!$A$235:$A$254,'CSP5'!$B$235:$R$254,F$4,$A17)</f>
        <v>126.9776</v>
      </c>
      <c r="G17" s="10">
        <f>_xll.Interp2dTab(-1,0,'CSP5'!$B$234:$R$234,'CSP5'!$A$235:$A$254,'CSP5'!$B$235:$R$254,G$4,$A17)</f>
        <v>121.024</v>
      </c>
      <c r="H17" s="10">
        <f>_xll.Interp2dTab(-1,0,'CSP5'!$B$234:$R$234,'CSP5'!$A$235:$A$254,'CSP5'!$B$235:$R$254,H$4,$A17)</f>
        <v>119.9992</v>
      </c>
      <c r="I17" s="10">
        <f>_xll.Interp2dTab(-1,0,'CSP5'!$B$234:$R$234,'CSP5'!$A$235:$A$254,'CSP5'!$B$235:$R$254,I$4,$A17)</f>
        <v>119.9992</v>
      </c>
      <c r="J17" s="10">
        <f>_xll.Interp2dTab(-1,0,'CSP5'!$B$234:$R$234,'CSP5'!$A$235:$A$254,'CSP5'!$B$235:$R$254,J$4,$A17)</f>
        <v>119.9992</v>
      </c>
      <c r="K17" s="10">
        <f>_xll.Interp2dTab(-1,0,'CSP5'!$B$234:$R$234,'CSP5'!$A$235:$A$254,'CSP5'!$B$235:$R$254,K$4,$A17)</f>
        <v>119.0232</v>
      </c>
      <c r="L17" s="10">
        <f>_xll.Interp2dTab(-1,0,'CSP5'!$B$234:$R$234,'CSP5'!$A$235:$A$254,'CSP5'!$B$235:$R$254,L$4,$A17)</f>
        <v>124.9768</v>
      </c>
      <c r="M17" s="10">
        <f>_xll.Interp2dTab(-1,0,'CSP5'!$B$234:$R$234,'CSP5'!$A$235:$A$254,'CSP5'!$B$235:$R$254,M$4,$A17)</f>
        <v>140.00720000000001</v>
      </c>
      <c r="N17" s="10">
        <f>_xll.Interp2dTab(-1,0,'CSP5'!$B$234:$R$234,'CSP5'!$A$235:$A$254,'CSP5'!$B$235:$R$254,N$4,$A17)</f>
        <v>144.98480000000001</v>
      </c>
      <c r="O17" s="10">
        <f>_xll.Interp2dTab(-1,0,'CSP5'!$B$234:$R$234,'CSP5'!$A$235:$A$254,'CSP5'!$B$235:$R$254,O$4,$A17)</f>
        <v>150.0112</v>
      </c>
      <c r="P17" s="10">
        <f>_xll.Interp2dTab(-1,0,'CSP5'!$B$234:$R$234,'CSP5'!$A$235:$A$254,'CSP5'!$B$235:$R$254,P$4,$A17)</f>
        <v>160.01519999999999</v>
      </c>
      <c r="Q17" s="11">
        <f>_xll.Interp2dTab(-1,0,'CSP5'!$B$234:$R$234,'CSP5'!$A$235:$A$254,'CSP5'!$B$235:$R$254,Q$4,$A17)</f>
        <v>160.01519999999999</v>
      </c>
      <c r="R17" s="21">
        <f t="shared" si="0"/>
        <v>160.01519999999999</v>
      </c>
    </row>
    <row r="18" spans="1:18" x14ac:dyDescent="0.25">
      <c r="A18" s="7">
        <f>'CSP5'!$A$176</f>
        <v>2800</v>
      </c>
      <c r="B18" s="10">
        <f>_xll.Interp2dTab(-1,0,'CSP5'!$B$234:$R$234,'CSP5'!$A$235:$A$254,'CSP5'!$B$235:$R$254,B$4,$A18)</f>
        <v>119.9992</v>
      </c>
      <c r="C18" s="10">
        <f>_xll.Interp2dTab(-1,0,'CSP5'!$B$234:$R$234,'CSP5'!$A$235:$A$254,'CSP5'!$B$235:$R$254,C$4,$A18)</f>
        <v>119.9992</v>
      </c>
      <c r="D18" s="10">
        <f>_xll.Interp2dTab(-1,0,'CSP5'!$B$234:$R$234,'CSP5'!$A$235:$A$254,'CSP5'!$B$235:$R$254,D$4,$A18)</f>
        <v>134.98079999999999</v>
      </c>
      <c r="E18" s="10">
        <f>_xll.Interp2dTab(-1,0,'CSP5'!$B$234:$R$234,'CSP5'!$A$235:$A$254,'CSP5'!$B$235:$R$254,E$4,$A18)</f>
        <v>121.024</v>
      </c>
      <c r="F18" s="10">
        <f>_xll.Interp2dTab(-1,0,'CSP5'!$B$234:$R$234,'CSP5'!$A$235:$A$254,'CSP5'!$B$235:$R$254,F$4,$A18)</f>
        <v>136.00559999999999</v>
      </c>
      <c r="G18" s="10">
        <f>_xll.Interp2dTab(-1,0,'CSP5'!$B$234:$R$234,'CSP5'!$A$235:$A$254,'CSP5'!$B$235:$R$254,G$4,$A18)</f>
        <v>142.98400000000001</v>
      </c>
      <c r="H18" s="10">
        <f>_xll.Interp2dTab(-1,0,'CSP5'!$B$234:$R$234,'CSP5'!$A$235:$A$254,'CSP5'!$B$235:$R$254,H$4,$A18)</f>
        <v>140.00720000000001</v>
      </c>
      <c r="I18" s="10">
        <f>_xll.Interp2dTab(-1,0,'CSP5'!$B$234:$R$234,'CSP5'!$A$235:$A$254,'CSP5'!$B$235:$R$254,I$4,$A18)</f>
        <v>134.98079999999999</v>
      </c>
      <c r="J18" s="10">
        <f>_xll.Interp2dTab(-1,0,'CSP5'!$B$234:$R$234,'CSP5'!$A$235:$A$254,'CSP5'!$B$235:$R$254,J$4,$A18)</f>
        <v>134.98079999999999</v>
      </c>
      <c r="K18" s="10">
        <f>_xll.Interp2dTab(-1,0,'CSP5'!$B$234:$R$234,'CSP5'!$A$235:$A$254,'CSP5'!$B$235:$R$254,K$4,$A18)</f>
        <v>137.51840000000001</v>
      </c>
      <c r="L18" s="10">
        <f>_xll.Interp2dTab(-1,0,'CSP5'!$B$234:$R$234,'CSP5'!$A$235:$A$254,'CSP5'!$B$235:$R$254,L$4,$A18)</f>
        <v>140.00720000000001</v>
      </c>
      <c r="M18" s="10">
        <f>_xll.Interp2dTab(-1,0,'CSP5'!$B$234:$R$234,'CSP5'!$A$235:$A$254,'CSP5'!$B$235:$R$254,M$4,$A18)</f>
        <v>154.9888</v>
      </c>
      <c r="N18" s="10">
        <f>_xll.Interp2dTab(-1,0,'CSP5'!$B$234:$R$234,'CSP5'!$A$235:$A$254,'CSP5'!$B$235:$R$254,N$4,$A18)</f>
        <v>154.9888</v>
      </c>
      <c r="O18" s="10">
        <f>_xll.Interp2dTab(-1,0,'CSP5'!$B$234:$R$234,'CSP5'!$A$235:$A$254,'CSP5'!$B$235:$R$254,O$4,$A18)</f>
        <v>160.01519999999999</v>
      </c>
      <c r="P18" s="10">
        <f>_xll.Interp2dTab(-1,0,'CSP5'!$B$234:$R$234,'CSP5'!$A$235:$A$254,'CSP5'!$B$235:$R$254,P$4,$A18)</f>
        <v>160.01519999999999</v>
      </c>
      <c r="Q18" s="11">
        <f>_xll.Interp2dTab(-1,0,'CSP5'!$B$234:$R$234,'CSP5'!$A$235:$A$254,'CSP5'!$B$235:$R$254,Q$4,$A18)</f>
        <v>160.01519999999999</v>
      </c>
      <c r="R18" s="21">
        <f t="shared" si="0"/>
        <v>160.01519999999999</v>
      </c>
    </row>
    <row r="19" spans="1:18" x14ac:dyDescent="0.25">
      <c r="A19" s="7">
        <f>'CSP5'!$A$177</f>
        <v>2900</v>
      </c>
      <c r="B19" s="10">
        <f>_xll.Interp2dTab(-1,0,'CSP5'!$B$234:$R$234,'CSP5'!$A$235:$A$254,'CSP5'!$B$235:$R$254,B$4,$A19)</f>
        <v>115.02160000000001</v>
      </c>
      <c r="C19" s="10">
        <f>_xll.Interp2dTab(-1,0,'CSP5'!$B$234:$R$234,'CSP5'!$A$235:$A$254,'CSP5'!$B$235:$R$254,C$4,$A19)</f>
        <v>115.02160000000001</v>
      </c>
      <c r="D19" s="10">
        <f>_xll.Interp2dTab(-1,0,'CSP5'!$B$234:$R$234,'CSP5'!$A$235:$A$254,'CSP5'!$B$235:$R$254,D$4,$A19)</f>
        <v>119.9992</v>
      </c>
      <c r="E19" s="10">
        <f>_xll.Interp2dTab(-1,0,'CSP5'!$B$234:$R$234,'CSP5'!$A$235:$A$254,'CSP5'!$B$235:$R$254,E$4,$A19)</f>
        <v>130.00319999999999</v>
      </c>
      <c r="F19" s="10">
        <f>_xll.Interp2dTab(-1,0,'CSP5'!$B$234:$R$234,'CSP5'!$A$235:$A$254,'CSP5'!$B$235:$R$254,F$4,$A19)</f>
        <v>140.00720000000001</v>
      </c>
      <c r="G19" s="10">
        <f>_xll.Interp2dTab(-1,0,'CSP5'!$B$234:$R$234,'CSP5'!$A$235:$A$254,'CSP5'!$B$235:$R$254,G$4,$A19)</f>
        <v>154.9888</v>
      </c>
      <c r="H19" s="10">
        <f>_xll.Interp2dTab(-1,0,'CSP5'!$B$234:$R$234,'CSP5'!$A$235:$A$254,'CSP5'!$B$235:$R$254,H$4,$A19)</f>
        <v>150.0112</v>
      </c>
      <c r="I19" s="10">
        <f>_xll.Interp2dTab(-1,0,'CSP5'!$B$234:$R$234,'CSP5'!$A$235:$A$254,'CSP5'!$B$235:$R$254,I$4,$A19)</f>
        <v>150.0112</v>
      </c>
      <c r="J19" s="10">
        <f>_xll.Interp2dTab(-1,0,'CSP5'!$B$234:$R$234,'CSP5'!$A$235:$A$254,'CSP5'!$B$235:$R$254,J$4,$A19)</f>
        <v>150.0112</v>
      </c>
      <c r="K19" s="10">
        <f>_xll.Interp2dTab(-1,0,'CSP5'!$B$234:$R$234,'CSP5'!$A$235:$A$254,'CSP5'!$B$235:$R$254,K$4,$A19)</f>
        <v>154.9888</v>
      </c>
      <c r="L19" s="10">
        <f>_xll.Interp2dTab(-1,0,'CSP5'!$B$234:$R$234,'CSP5'!$A$235:$A$254,'CSP5'!$B$235:$R$254,L$4,$A19)</f>
        <v>160.01519999999999</v>
      </c>
      <c r="M19" s="10">
        <f>_xll.Interp2dTab(-1,0,'CSP5'!$B$234:$R$234,'CSP5'!$A$235:$A$254,'CSP5'!$B$235:$R$254,M$4,$A19)</f>
        <v>160.01519999999999</v>
      </c>
      <c r="N19" s="10">
        <f>_xll.Interp2dTab(-1,0,'CSP5'!$B$234:$R$234,'CSP5'!$A$235:$A$254,'CSP5'!$B$235:$R$254,N$4,$A19)</f>
        <v>160.01519999999999</v>
      </c>
      <c r="O19" s="10">
        <f>_xll.Interp2dTab(-1,0,'CSP5'!$B$234:$R$234,'CSP5'!$A$235:$A$254,'CSP5'!$B$235:$R$254,O$4,$A19)</f>
        <v>160.01519999999999</v>
      </c>
      <c r="P19" s="10">
        <f>_xll.Interp2dTab(-1,0,'CSP5'!$B$234:$R$234,'CSP5'!$A$235:$A$254,'CSP5'!$B$235:$R$254,P$4,$A19)</f>
        <v>160.01519999999999</v>
      </c>
      <c r="Q19" s="11">
        <f>_xll.Interp2dTab(-1,0,'CSP5'!$B$234:$R$234,'CSP5'!$A$235:$A$254,'CSP5'!$B$235:$R$254,Q$4,$A19)</f>
        <v>160.01519999999999</v>
      </c>
      <c r="R19" s="21">
        <f t="shared" si="0"/>
        <v>160.01519999999999</v>
      </c>
    </row>
    <row r="20" spans="1:18" x14ac:dyDescent="0.25">
      <c r="A20" s="7">
        <f>'CSP5'!$A$178</f>
        <v>3000</v>
      </c>
      <c r="B20" s="10">
        <f>_xll.Interp2dTab(-1,0,'CSP5'!$B$234:$R$234,'CSP5'!$A$235:$A$254,'CSP5'!$B$235:$R$254,B$4,$A20)</f>
        <v>109.9952</v>
      </c>
      <c r="C20" s="10">
        <f>_xll.Interp2dTab(-1,0,'CSP5'!$B$234:$R$234,'CSP5'!$A$235:$A$254,'CSP5'!$B$235:$R$254,C$4,$A20)</f>
        <v>109.9952</v>
      </c>
      <c r="D20" s="10">
        <f>_xll.Interp2dTab(-1,0,'CSP5'!$B$234:$R$234,'CSP5'!$A$235:$A$254,'CSP5'!$B$235:$R$254,D$4,$A20)</f>
        <v>140.00720000000001</v>
      </c>
      <c r="E20" s="10">
        <f>_xll.Interp2dTab(-1,0,'CSP5'!$B$234:$R$234,'CSP5'!$A$235:$A$254,'CSP5'!$B$235:$R$254,E$4,$A20)</f>
        <v>140.00720000000001</v>
      </c>
      <c r="F20" s="10">
        <f>_xll.Interp2dTab(-1,0,'CSP5'!$B$234:$R$234,'CSP5'!$A$235:$A$254,'CSP5'!$B$235:$R$254,F$4,$A20)</f>
        <v>150.0112</v>
      </c>
      <c r="G20" s="10">
        <f>_xll.Interp2dTab(-1,0,'CSP5'!$B$234:$R$234,'CSP5'!$A$235:$A$254,'CSP5'!$B$235:$R$254,G$4,$A20)</f>
        <v>160.01519999999999</v>
      </c>
      <c r="H20" s="10">
        <f>_xll.Interp2dTab(-1,0,'CSP5'!$B$234:$R$234,'CSP5'!$A$235:$A$254,'CSP5'!$B$235:$R$254,H$4,$A20)</f>
        <v>160.01519999999999</v>
      </c>
      <c r="I20" s="10">
        <f>_xll.Interp2dTab(-1,0,'CSP5'!$B$234:$R$234,'CSP5'!$A$235:$A$254,'CSP5'!$B$235:$R$254,I$4,$A20)</f>
        <v>160.01519999999999</v>
      </c>
      <c r="J20" s="10">
        <f>_xll.Interp2dTab(-1,0,'CSP5'!$B$234:$R$234,'CSP5'!$A$235:$A$254,'CSP5'!$B$235:$R$254,J$4,$A20)</f>
        <v>160.01519999999999</v>
      </c>
      <c r="K20" s="10">
        <f>_xll.Interp2dTab(-1,0,'CSP5'!$B$234:$R$234,'CSP5'!$A$235:$A$254,'CSP5'!$B$235:$R$254,K$4,$A20)</f>
        <v>160.01519999999999</v>
      </c>
      <c r="L20" s="10">
        <f>_xll.Interp2dTab(-1,0,'CSP5'!$B$234:$R$234,'CSP5'!$A$235:$A$254,'CSP5'!$B$235:$R$254,L$4,$A20)</f>
        <v>160.01519999999999</v>
      </c>
      <c r="M20" s="10">
        <f>_xll.Interp2dTab(-1,0,'CSP5'!$B$234:$R$234,'CSP5'!$A$235:$A$254,'CSP5'!$B$235:$R$254,M$4,$A20)</f>
        <v>160.01519999999999</v>
      </c>
      <c r="N20" s="10">
        <f>_xll.Interp2dTab(-1,0,'CSP5'!$B$234:$R$234,'CSP5'!$A$235:$A$254,'CSP5'!$B$235:$R$254,N$4,$A20)</f>
        <v>160.01519999999999</v>
      </c>
      <c r="O20" s="10">
        <f>_xll.Interp2dTab(-1,0,'CSP5'!$B$234:$R$234,'CSP5'!$A$235:$A$254,'CSP5'!$B$235:$R$254,O$4,$A20)</f>
        <v>160.01519999999999</v>
      </c>
      <c r="P20" s="10">
        <f>_xll.Interp2dTab(-1,0,'CSP5'!$B$234:$R$234,'CSP5'!$A$235:$A$254,'CSP5'!$B$235:$R$254,P$4,$A20)</f>
        <v>160.01519999999999</v>
      </c>
      <c r="Q20" s="11">
        <f>_xll.Interp2dTab(-1,0,'CSP5'!$B$234:$R$234,'CSP5'!$A$235:$A$254,'CSP5'!$B$235:$R$254,Q$4,$A20)</f>
        <v>160.01519999999999</v>
      </c>
      <c r="R20" s="21">
        <f t="shared" si="0"/>
        <v>160.01519999999999</v>
      </c>
    </row>
    <row r="21" spans="1:18" x14ac:dyDescent="0.25">
      <c r="A21" s="7">
        <f>'CSP5'!$A$179</f>
        <v>3200</v>
      </c>
      <c r="B21" s="10">
        <f>_xll.Interp2dTab(-1,0,'CSP5'!$B$234:$R$234,'CSP5'!$A$235:$A$254,'CSP5'!$B$235:$R$254,B$4,$A21)</f>
        <v>109.9952</v>
      </c>
      <c r="C21" s="10">
        <f>_xll.Interp2dTab(-1,0,'CSP5'!$B$234:$R$234,'CSP5'!$A$235:$A$254,'CSP5'!$B$235:$R$254,C$4,$A21)</f>
        <v>109.9952</v>
      </c>
      <c r="D21" s="10">
        <f>_xll.Interp2dTab(-1,0,'CSP5'!$B$234:$R$234,'CSP5'!$A$235:$A$254,'CSP5'!$B$235:$R$254,D$4,$A21)</f>
        <v>140.00720000000001</v>
      </c>
      <c r="E21" s="10">
        <f>_xll.Interp2dTab(-1,0,'CSP5'!$B$234:$R$234,'CSP5'!$A$235:$A$254,'CSP5'!$B$235:$R$254,E$4,$A21)</f>
        <v>140.00720000000001</v>
      </c>
      <c r="F21" s="10">
        <f>_xll.Interp2dTab(-1,0,'CSP5'!$B$234:$R$234,'CSP5'!$A$235:$A$254,'CSP5'!$B$235:$R$254,F$4,$A21)</f>
        <v>154.9888</v>
      </c>
      <c r="G21" s="10">
        <f>_xll.Interp2dTab(-1,0,'CSP5'!$B$234:$R$234,'CSP5'!$A$235:$A$254,'CSP5'!$B$235:$R$254,G$4,$A21)</f>
        <v>160.01519999999999</v>
      </c>
      <c r="H21" s="10">
        <f>_xll.Interp2dTab(-1,0,'CSP5'!$B$234:$R$234,'CSP5'!$A$235:$A$254,'CSP5'!$B$235:$R$254,H$4,$A21)</f>
        <v>160.01519999999999</v>
      </c>
      <c r="I21" s="10">
        <f>_xll.Interp2dTab(-1,0,'CSP5'!$B$234:$R$234,'CSP5'!$A$235:$A$254,'CSP5'!$B$235:$R$254,I$4,$A21)</f>
        <v>160.01519999999999</v>
      </c>
      <c r="J21" s="10">
        <f>_xll.Interp2dTab(-1,0,'CSP5'!$B$234:$R$234,'CSP5'!$A$235:$A$254,'CSP5'!$B$235:$R$254,J$4,$A21)</f>
        <v>160.01519999999999</v>
      </c>
      <c r="K21" s="10">
        <f>_xll.Interp2dTab(-1,0,'CSP5'!$B$234:$R$234,'CSP5'!$A$235:$A$254,'CSP5'!$B$235:$R$254,K$4,$A21)</f>
        <v>160.01519999999999</v>
      </c>
      <c r="L21" s="10">
        <f>_xll.Interp2dTab(-1,0,'CSP5'!$B$234:$R$234,'CSP5'!$A$235:$A$254,'CSP5'!$B$235:$R$254,L$4,$A21)</f>
        <v>160.01519999999999</v>
      </c>
      <c r="M21" s="10">
        <f>_xll.Interp2dTab(-1,0,'CSP5'!$B$234:$R$234,'CSP5'!$A$235:$A$254,'CSP5'!$B$235:$R$254,M$4,$A21)</f>
        <v>160.01519999999999</v>
      </c>
      <c r="N21" s="10">
        <f>_xll.Interp2dTab(-1,0,'CSP5'!$B$234:$R$234,'CSP5'!$A$235:$A$254,'CSP5'!$B$235:$R$254,N$4,$A21)</f>
        <v>160.01519999999999</v>
      </c>
      <c r="O21" s="10">
        <f>_xll.Interp2dTab(-1,0,'CSP5'!$B$234:$R$234,'CSP5'!$A$235:$A$254,'CSP5'!$B$235:$R$254,O$4,$A21)</f>
        <v>160.01519999999999</v>
      </c>
      <c r="P21" s="10">
        <f>_xll.Interp2dTab(-1,0,'CSP5'!$B$234:$R$234,'CSP5'!$A$235:$A$254,'CSP5'!$B$235:$R$254,P$4,$A21)</f>
        <v>160.01519999999999</v>
      </c>
      <c r="Q21" s="11">
        <f>_xll.Interp2dTab(-1,0,'CSP5'!$B$234:$R$234,'CSP5'!$A$235:$A$254,'CSP5'!$B$235:$R$254,Q$4,$A21)</f>
        <v>160.01519999999999</v>
      </c>
      <c r="R21" s="21">
        <f t="shared" si="0"/>
        <v>160.01519999999999</v>
      </c>
    </row>
    <row r="22" spans="1:18" x14ac:dyDescent="0.25">
      <c r="A22" s="7">
        <f>'CSP5'!$A$180</f>
        <v>3300</v>
      </c>
      <c r="B22" s="10">
        <f>_xll.Interp2dTab(-1,0,'CSP5'!$B$234:$R$234,'CSP5'!$A$235:$A$254,'CSP5'!$B$235:$R$254,B$4,$A22)</f>
        <v>109.9952</v>
      </c>
      <c r="C22" s="10">
        <f>_xll.Interp2dTab(-1,0,'CSP5'!$B$234:$R$234,'CSP5'!$A$235:$A$254,'CSP5'!$B$235:$R$254,C$4,$A22)</f>
        <v>109.9952</v>
      </c>
      <c r="D22" s="10">
        <f>_xll.Interp2dTab(-1,0,'CSP5'!$B$234:$R$234,'CSP5'!$A$235:$A$254,'CSP5'!$B$235:$R$254,D$4,$A22)</f>
        <v>136.67253333333335</v>
      </c>
      <c r="E22" s="10">
        <f>_xll.Interp2dTab(-1,0,'CSP5'!$B$234:$R$234,'CSP5'!$A$235:$A$254,'CSP5'!$B$235:$R$254,E$4,$A22)</f>
        <v>140.00720000000001</v>
      </c>
      <c r="F22" s="10">
        <f>_xll.Interp2dTab(-1,0,'CSP5'!$B$234:$R$234,'CSP5'!$A$235:$A$254,'CSP5'!$B$235:$R$254,F$4,$A22)</f>
        <v>153.3296</v>
      </c>
      <c r="G22" s="10">
        <f>_xll.Interp2dTab(-1,0,'CSP5'!$B$234:$R$234,'CSP5'!$A$235:$A$254,'CSP5'!$B$235:$R$254,G$4,$A22)</f>
        <v>156.68053333333336</v>
      </c>
      <c r="H22" s="10">
        <f>_xll.Interp2dTab(-1,0,'CSP5'!$B$234:$R$234,'CSP5'!$A$235:$A$254,'CSP5'!$B$235:$R$254,H$4,$A22)</f>
        <v>156.68053333333336</v>
      </c>
      <c r="I22" s="10">
        <f>_xll.Interp2dTab(-1,0,'CSP5'!$B$234:$R$234,'CSP5'!$A$235:$A$254,'CSP5'!$B$235:$R$254,I$4,$A22)</f>
        <v>156.68053333333336</v>
      </c>
      <c r="J22" s="10">
        <f>_xll.Interp2dTab(-1,0,'CSP5'!$B$234:$R$234,'CSP5'!$A$235:$A$254,'CSP5'!$B$235:$R$254,J$4,$A22)</f>
        <v>156.68053333333336</v>
      </c>
      <c r="K22" s="10">
        <f>_xll.Interp2dTab(-1,0,'CSP5'!$B$234:$R$234,'CSP5'!$A$235:$A$254,'CSP5'!$B$235:$R$254,K$4,$A22)</f>
        <v>156.68053333333336</v>
      </c>
      <c r="L22" s="10">
        <f>_xll.Interp2dTab(-1,0,'CSP5'!$B$234:$R$234,'CSP5'!$A$235:$A$254,'CSP5'!$B$235:$R$254,L$4,$A22)</f>
        <v>156.68053333333336</v>
      </c>
      <c r="M22" s="10">
        <f>_xll.Interp2dTab(-1,0,'CSP5'!$B$234:$R$234,'CSP5'!$A$235:$A$254,'CSP5'!$B$235:$R$254,M$4,$A22)</f>
        <v>156.68053333333336</v>
      </c>
      <c r="N22" s="10">
        <f>_xll.Interp2dTab(-1,0,'CSP5'!$B$234:$R$234,'CSP5'!$A$235:$A$254,'CSP5'!$B$235:$R$254,N$4,$A22)</f>
        <v>156.68053333333336</v>
      </c>
      <c r="O22" s="10">
        <f>_xll.Interp2dTab(-1,0,'CSP5'!$B$234:$R$234,'CSP5'!$A$235:$A$254,'CSP5'!$B$235:$R$254,O$4,$A22)</f>
        <v>156.68053333333336</v>
      </c>
      <c r="P22" s="10">
        <f>_xll.Interp2dTab(-1,0,'CSP5'!$B$234:$R$234,'CSP5'!$A$235:$A$254,'CSP5'!$B$235:$R$254,P$4,$A22)</f>
        <v>156.68053333333336</v>
      </c>
      <c r="Q22" s="11">
        <f>_xll.Interp2dTab(-1,0,'CSP5'!$B$234:$R$234,'CSP5'!$A$235:$A$254,'CSP5'!$B$235:$R$254,Q$4,$A22)</f>
        <v>156.68053333333336</v>
      </c>
      <c r="R22" s="21">
        <f t="shared" si="0"/>
        <v>156.68053333333336</v>
      </c>
    </row>
    <row r="23" spans="1:18" x14ac:dyDescent="0.25">
      <c r="A23" s="12">
        <f>'CSP5'!$A$181</f>
        <v>3500</v>
      </c>
      <c r="B23" s="13">
        <f>_xll.Interp2dTab(-1,0,'CSP5'!$B$234:$R$234,'CSP5'!$A$235:$A$254,'CSP5'!$B$235:$R$254,B$4,$A23)</f>
        <v>109.9952</v>
      </c>
      <c r="C23" s="13">
        <f>_xll.Interp2dTab(-1,0,'CSP5'!$B$234:$R$234,'CSP5'!$A$235:$A$254,'CSP5'!$B$235:$R$254,C$4,$A23)</f>
        <v>109.9952</v>
      </c>
      <c r="D23" s="13">
        <f>_xll.Interp2dTab(-1,0,'CSP5'!$B$234:$R$234,'CSP5'!$A$235:$A$254,'CSP5'!$B$235:$R$254,D$4,$A23)</f>
        <v>130.00319999999999</v>
      </c>
      <c r="E23" s="13">
        <f>_xll.Interp2dTab(-1,0,'CSP5'!$B$234:$R$234,'CSP5'!$A$235:$A$254,'CSP5'!$B$235:$R$254,E$4,$A23)</f>
        <v>140.00720000000001</v>
      </c>
      <c r="F23" s="13">
        <f>_xll.Interp2dTab(-1,0,'CSP5'!$B$234:$R$234,'CSP5'!$A$235:$A$254,'CSP5'!$B$235:$R$254,F$4,$A23)</f>
        <v>150.0112</v>
      </c>
      <c r="G23" s="13">
        <f>_xll.Interp2dTab(-1,0,'CSP5'!$B$234:$R$234,'CSP5'!$A$235:$A$254,'CSP5'!$B$235:$R$254,G$4,$A23)</f>
        <v>150.0112</v>
      </c>
      <c r="H23" s="13">
        <f>_xll.Interp2dTab(-1,0,'CSP5'!$B$234:$R$234,'CSP5'!$A$235:$A$254,'CSP5'!$B$235:$R$254,H$4,$A23)</f>
        <v>150.0112</v>
      </c>
      <c r="I23" s="13">
        <f>_xll.Interp2dTab(-1,0,'CSP5'!$B$234:$R$234,'CSP5'!$A$235:$A$254,'CSP5'!$B$235:$R$254,I$4,$A23)</f>
        <v>150.0112</v>
      </c>
      <c r="J23" s="13">
        <f>_xll.Interp2dTab(-1,0,'CSP5'!$B$234:$R$234,'CSP5'!$A$235:$A$254,'CSP5'!$B$235:$R$254,J$4,$A23)</f>
        <v>150.0112</v>
      </c>
      <c r="K23" s="13">
        <f>_xll.Interp2dTab(-1,0,'CSP5'!$B$234:$R$234,'CSP5'!$A$235:$A$254,'CSP5'!$B$235:$R$254,K$4,$A23)</f>
        <v>150.0112</v>
      </c>
      <c r="L23" s="13">
        <f>_xll.Interp2dTab(-1,0,'CSP5'!$B$234:$R$234,'CSP5'!$A$235:$A$254,'CSP5'!$B$235:$R$254,L$4,$A23)</f>
        <v>150.0112</v>
      </c>
      <c r="M23" s="13">
        <f>_xll.Interp2dTab(-1,0,'CSP5'!$B$234:$R$234,'CSP5'!$A$235:$A$254,'CSP5'!$B$235:$R$254,M$4,$A23)</f>
        <v>150.0112</v>
      </c>
      <c r="N23" s="13">
        <f>_xll.Interp2dTab(-1,0,'CSP5'!$B$234:$R$234,'CSP5'!$A$235:$A$254,'CSP5'!$B$235:$R$254,N$4,$A23)</f>
        <v>150.0112</v>
      </c>
      <c r="O23" s="13">
        <f>_xll.Interp2dTab(-1,0,'CSP5'!$B$234:$R$234,'CSP5'!$A$235:$A$254,'CSP5'!$B$235:$R$254,O$4,$A23)</f>
        <v>150.0112</v>
      </c>
      <c r="P23" s="13">
        <f>_xll.Interp2dTab(-1,0,'CSP5'!$B$234:$R$234,'CSP5'!$A$235:$A$254,'CSP5'!$B$235:$R$254,P$4,$A23)</f>
        <v>150.0112</v>
      </c>
      <c r="Q23" s="14">
        <f>_xll.Interp2dTab(-1,0,'CSP5'!$B$234:$R$234,'CSP5'!$A$235:$A$254,'CSP5'!$B$235:$R$254,Q$4,$A23)</f>
        <v>150.0112</v>
      </c>
      <c r="R23" s="21">
        <f t="shared" si="0"/>
        <v>150.0112</v>
      </c>
    </row>
    <row r="24" spans="1:18" x14ac:dyDescent="0.25">
      <c r="A24" s="20">
        <f>A23+1</f>
        <v>3501</v>
      </c>
      <c r="B24" s="21">
        <f>B23</f>
        <v>109.9952</v>
      </c>
      <c r="C24" s="21">
        <f t="shared" ref="C24:R24" si="1">C23</f>
        <v>109.9952</v>
      </c>
      <c r="D24" s="21">
        <f t="shared" si="1"/>
        <v>130.00319999999999</v>
      </c>
      <c r="E24" s="21">
        <f t="shared" si="1"/>
        <v>140.00720000000001</v>
      </c>
      <c r="F24" s="21">
        <f t="shared" si="1"/>
        <v>150.0112</v>
      </c>
      <c r="G24" s="21">
        <f t="shared" si="1"/>
        <v>150.0112</v>
      </c>
      <c r="H24" s="21">
        <f t="shared" si="1"/>
        <v>150.0112</v>
      </c>
      <c r="I24" s="21">
        <f t="shared" si="1"/>
        <v>150.0112</v>
      </c>
      <c r="J24" s="21">
        <f t="shared" si="1"/>
        <v>150.0112</v>
      </c>
      <c r="K24" s="21">
        <f t="shared" si="1"/>
        <v>150.0112</v>
      </c>
      <c r="L24" s="21">
        <f t="shared" si="1"/>
        <v>150.0112</v>
      </c>
      <c r="M24" s="21">
        <f t="shared" si="1"/>
        <v>150.0112</v>
      </c>
      <c r="N24" s="21">
        <f t="shared" si="1"/>
        <v>150.0112</v>
      </c>
      <c r="O24" s="21">
        <f t="shared" si="1"/>
        <v>150.0112</v>
      </c>
      <c r="P24" s="21">
        <f t="shared" si="1"/>
        <v>150.0112</v>
      </c>
      <c r="Q24" s="21">
        <f t="shared" si="1"/>
        <v>150.0112</v>
      </c>
      <c r="R24" s="21">
        <f t="shared" si="1"/>
        <v>150.0112</v>
      </c>
    </row>
  </sheetData>
  <mergeCells count="2">
    <mergeCell ref="A1:Z1"/>
    <mergeCell ref="B2:Q2"/>
  </mergeCells>
  <conditionalFormatting sqref="B5:Q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72"/>
  <sheetViews>
    <sheetView workbookViewId="0">
      <selection activeCell="B53" sqref="B53"/>
    </sheetView>
  </sheetViews>
  <sheetFormatPr defaultRowHeight="15" x14ac:dyDescent="0.25"/>
  <sheetData>
    <row r="1" spans="1:26" x14ac:dyDescent="0.25">
      <c r="A1" s="76" t="s">
        <v>1154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5">
      <c r="A2" s="6"/>
      <c r="B2" s="71" t="s">
        <v>1157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5">
        <f>_xll.Interp2dTab(-1,0,'CSP5'!$B$33:$R$33,'CSP5'!$A$34:$A$58,'CSP5'!$B$34:$R$58,'Fuel Pressure Calc'!B5,B$4)</f>
        <v>0</v>
      </c>
      <c r="C5" s="15">
        <f>_xll.Interp2dTab(-1,0,'CSP5'!$B$33:$R$33,'CSP5'!$A$34:$A$58,'CSP5'!$B$34:$R$58,'Fuel Pressure Calc'!C5,C$4)</f>
        <v>534.83223999999996</v>
      </c>
      <c r="D5" s="15">
        <f>_xll.Interp2dTab(-1,0,'CSP5'!$B$33:$R$33,'CSP5'!$A$34:$A$58,'CSP5'!$B$34:$R$58,'Fuel Pressure Calc'!D5,D$4)</f>
        <v>706.00204799999995</v>
      </c>
      <c r="E5" s="15">
        <f>_xll.Interp2dTab(-1,0,'CSP5'!$B$33:$R$33,'CSP5'!$A$34:$A$58,'CSP5'!$B$34:$R$58,'Fuel Pressure Calc'!E5,E$4)</f>
        <v>823.13344000000006</v>
      </c>
      <c r="F5" s="15">
        <f>_xll.Interp2dTab(-1,0,'CSP5'!$B$33:$R$33,'CSP5'!$A$34:$A$58,'CSP5'!$B$34:$R$58,'Fuel Pressure Calc'!F5,F$4)</f>
        <v>1055.1569663999999</v>
      </c>
      <c r="G5" s="15">
        <f>_xll.Interp2dTab(-1,0,'CSP5'!$B$33:$R$33,'CSP5'!$A$34:$A$58,'CSP5'!$B$34:$R$58,'Fuel Pressure Calc'!G5,G$4)</f>
        <v>1295.8471210666667</v>
      </c>
      <c r="H5" s="15">
        <f>_xll.Interp2dTab(-1,0,'CSP5'!$B$33:$R$33,'CSP5'!$A$34:$A$58,'CSP5'!$B$34:$R$58,'Fuel Pressure Calc'!H5,H$4)</f>
        <v>1474.7452320000002</v>
      </c>
      <c r="I5" s="15">
        <f>_xll.Interp2dTab(-1,0,'CSP5'!$B$33:$R$33,'CSP5'!$A$34:$A$58,'CSP5'!$B$34:$R$58,'Fuel Pressure Calc'!I5,I$4)</f>
        <v>1664.9714496000001</v>
      </c>
      <c r="J5" s="15">
        <f>_xll.Interp2dTab(-1,0,'CSP5'!$B$33:$R$33,'CSP5'!$A$34:$A$58,'CSP5'!$B$34:$R$58,'Fuel Pressure Calc'!J5,J$4)</f>
        <v>1855.9444591999998</v>
      </c>
      <c r="K5" s="15">
        <f>_xll.Interp2dTab(-1,0,'CSP5'!$B$33:$R$33,'CSP5'!$A$34:$A$58,'CSP5'!$B$34:$R$58,'Fuel Pressure Calc'!K5,K$4)</f>
        <v>2045.1301103999999</v>
      </c>
      <c r="L5" s="15">
        <f>_xll.Interp2dTab(-1,0,'CSP5'!$B$33:$R$33,'CSP5'!$A$34:$A$58,'CSP5'!$B$34:$R$58,'Fuel Pressure Calc'!L5,L$4)</f>
        <v>2210.313936</v>
      </c>
      <c r="M5" s="15">
        <f>_xll.Interp2dTab(-1,0,'CSP5'!$B$33:$R$33,'CSP5'!$A$34:$A$58,'CSP5'!$B$34:$R$58,'Fuel Pressure Calc'!M5,M$4)</f>
        <v>2422.5288959999998</v>
      </c>
      <c r="N5" s="15">
        <f>_xll.Interp2dTab(-1,0,'CSP5'!$B$33:$R$33,'CSP5'!$A$34:$A$58,'CSP5'!$B$34:$R$58,'Fuel Pressure Calc'!N5,N$4)</f>
        <v>2527.6380759999997</v>
      </c>
      <c r="O5" s="15">
        <f>_xll.Interp2dTab(-1,0,'CSP5'!$B$33:$R$33,'CSP5'!$A$34:$A$58,'CSP5'!$B$34:$R$58,'Fuel Pressure Calc'!O5,O$4)</f>
        <v>2632.7472560000001</v>
      </c>
      <c r="P5" s="15">
        <f>_xll.Interp2dTab(-1,0,'CSP5'!$B$33:$R$33,'CSP5'!$A$34:$A$58,'CSP5'!$B$34:$R$58,'Fuel Pressure Calc'!P5,P$4)</f>
        <v>2737.856436</v>
      </c>
      <c r="Q5" s="16">
        <f>_xll.Interp2dTab(-1,0,'CSP5'!$B$33:$R$33,'CSP5'!$A$34:$A$58,'CSP5'!$B$34:$R$58,'Fuel Pressure Calc'!Q5,Q$4)</f>
        <v>2842.965616</v>
      </c>
      <c r="R5" s="22">
        <f>Q5</f>
        <v>2842.965616</v>
      </c>
    </row>
    <row r="6" spans="1:26" x14ac:dyDescent="0.25">
      <c r="A6" s="7">
        <f>'CSP5'!$A$164</f>
        <v>650</v>
      </c>
      <c r="B6" s="15">
        <f>_xll.Interp2dTab(-1,0,'CSP5'!$B$33:$R$33,'CSP5'!$A$34:$A$58,'CSP5'!$B$34:$R$58,'Fuel Pressure Calc'!B6,B$4)</f>
        <v>0</v>
      </c>
      <c r="C6" s="15">
        <f>_xll.Interp2dTab(-1,0,'CSP5'!$B$33:$R$33,'CSP5'!$A$34:$A$58,'CSP5'!$B$34:$R$58,'Fuel Pressure Calc'!C6,C$4)</f>
        <v>482.56263999999999</v>
      </c>
      <c r="D6" s="15">
        <f>_xll.Interp2dTab(-1,0,'CSP5'!$B$33:$R$33,'CSP5'!$A$34:$A$58,'CSP5'!$B$34:$R$58,'Fuel Pressure Calc'!D6,D$4)</f>
        <v>685.28352000000007</v>
      </c>
      <c r="E6" s="15">
        <f>_xll.Interp2dTab(-1,0,'CSP5'!$B$33:$R$33,'CSP5'!$A$34:$A$58,'CSP5'!$B$34:$R$58,'Fuel Pressure Calc'!E6,E$4)</f>
        <v>775.02159999999992</v>
      </c>
      <c r="F6" s="15">
        <f>_xll.Interp2dTab(-1,0,'CSP5'!$B$33:$R$33,'CSP5'!$A$34:$A$58,'CSP5'!$B$34:$R$58,'Fuel Pressure Calc'!F6,F$4)</f>
        <v>1022.7826560000001</v>
      </c>
      <c r="G6" s="15">
        <f>_xll.Interp2dTab(-1,0,'CSP5'!$B$33:$R$33,'CSP5'!$A$34:$A$58,'CSP5'!$B$34:$R$58,'Fuel Pressure Calc'!G6,G$4)</f>
        <v>1224.2493226666666</v>
      </c>
      <c r="H6" s="15">
        <f>_xll.Interp2dTab(-1,0,'CSP5'!$B$33:$R$33,'CSP5'!$A$34:$A$58,'CSP5'!$B$34:$R$58,'Fuel Pressure Calc'!H6,H$4)</f>
        <v>1394.0753519999998</v>
      </c>
      <c r="I6" s="15">
        <f>_xll.Interp2dTab(-1,0,'CSP5'!$B$33:$R$33,'CSP5'!$A$34:$A$58,'CSP5'!$B$34:$R$58,'Fuel Pressure Calc'!I6,I$4)</f>
        <v>1620.367176</v>
      </c>
      <c r="J6" s="15">
        <f>_xll.Interp2dTab(-1,0,'CSP5'!$B$33:$R$33,'CSP5'!$A$34:$A$58,'CSP5'!$B$34:$R$58,'Fuel Pressure Calc'!J6,J$4)</f>
        <v>1768.0740080000003</v>
      </c>
      <c r="K6" s="15">
        <f>_xll.Interp2dTab(-1,0,'CSP5'!$B$33:$R$33,'CSP5'!$A$34:$A$58,'CSP5'!$B$34:$R$58,'Fuel Pressure Calc'!K6,K$4)</f>
        <v>1991.700552</v>
      </c>
      <c r="L6" s="15">
        <f>_xll.Interp2dTab(-1,0,'CSP5'!$B$33:$R$33,'CSP5'!$A$34:$A$58,'CSP5'!$B$34:$R$58,'Fuel Pressure Calc'!L6,L$4)</f>
        <v>2039.1254879999999</v>
      </c>
      <c r="M6" s="15">
        <f>_xll.Interp2dTab(-1,0,'CSP5'!$B$33:$R$33,'CSP5'!$A$34:$A$58,'CSP5'!$B$34:$R$58,'Fuel Pressure Calc'!M6,M$4)</f>
        <v>2238.1351679999998</v>
      </c>
      <c r="N6" s="15">
        <f>_xll.Interp2dTab(-1,0,'CSP5'!$B$33:$R$33,'CSP5'!$A$34:$A$58,'CSP5'!$B$34:$R$58,'Fuel Pressure Calc'!N6,N$4)</f>
        <v>2335.1411080000003</v>
      </c>
      <c r="O6" s="15">
        <f>_xll.Interp2dTab(-1,0,'CSP5'!$B$33:$R$33,'CSP5'!$A$34:$A$58,'CSP5'!$B$34:$R$58,'Fuel Pressure Calc'!O6,O$4)</f>
        <v>2432.1470479999998</v>
      </c>
      <c r="P6" s="15">
        <f>_xll.Interp2dTab(-1,0,'CSP5'!$B$33:$R$33,'CSP5'!$A$34:$A$58,'CSP5'!$B$34:$R$58,'Fuel Pressure Calc'!P6,P$4)</f>
        <v>2529.1529879999998</v>
      </c>
      <c r="Q6" s="16">
        <f>_xll.Interp2dTab(-1,0,'CSP5'!$B$33:$R$33,'CSP5'!$A$34:$A$58,'CSP5'!$B$34:$R$58,'Fuel Pressure Calc'!Q6,Q$4)</f>
        <v>2626.1589279999998</v>
      </c>
      <c r="R6" s="22">
        <f t="shared" ref="R6:R23" si="0">Q6</f>
        <v>2626.1589279999998</v>
      </c>
    </row>
    <row r="7" spans="1:26" x14ac:dyDescent="0.25">
      <c r="A7" s="7">
        <f>'CSP5'!$A$165</f>
        <v>800</v>
      </c>
      <c r="B7" s="15">
        <f>_xll.Interp2dTab(-1,0,'CSP5'!$B$33:$R$33,'CSP5'!$A$34:$A$58,'CSP5'!$B$34:$R$58,'Fuel Pressure Calc'!B7,B$4)</f>
        <v>0</v>
      </c>
      <c r="C7" s="15">
        <f>_xll.Interp2dTab(-1,0,'CSP5'!$B$33:$R$33,'CSP5'!$A$34:$A$58,'CSP5'!$B$34:$R$58,'Fuel Pressure Calc'!C7,C$4)</f>
        <v>438.83296000000001</v>
      </c>
      <c r="D7" s="15">
        <f>_xll.Interp2dTab(-1,0,'CSP5'!$B$33:$R$33,'CSP5'!$A$34:$A$58,'CSP5'!$B$34:$R$58,'Fuel Pressure Calc'!D7,D$4)</f>
        <v>626.97728000000006</v>
      </c>
      <c r="E7" s="15">
        <f>_xll.Interp2dTab(-1,0,'CSP5'!$B$33:$R$33,'CSP5'!$A$34:$A$58,'CSP5'!$B$34:$R$58,'Fuel Pressure Calc'!E7,E$4)</f>
        <v>685.81279999999992</v>
      </c>
      <c r="F7" s="15">
        <f>_xll.Interp2dTab(-1,0,'CSP5'!$B$33:$R$33,'CSP5'!$A$34:$A$58,'CSP5'!$B$34:$R$58,'Fuel Pressure Calc'!F7,F$4)</f>
        <v>1033.8914880000002</v>
      </c>
      <c r="G7" s="15">
        <f>_xll.Interp2dTab(-1,0,'CSP5'!$B$33:$R$33,'CSP5'!$A$34:$A$58,'CSP5'!$B$34:$R$58,'Fuel Pressure Calc'!G7,G$4)</f>
        <v>1211.2380444444443</v>
      </c>
      <c r="H7" s="15">
        <f>_xll.Interp2dTab(-1,0,'CSP5'!$B$33:$R$33,'CSP5'!$A$34:$A$58,'CSP5'!$B$34:$R$58,'Fuel Pressure Calc'!H7,H$4)</f>
        <v>1381.065272</v>
      </c>
      <c r="I7" s="15">
        <f>_xll.Interp2dTab(-1,0,'CSP5'!$B$33:$R$33,'CSP5'!$A$34:$A$58,'CSP5'!$B$34:$R$58,'Fuel Pressure Calc'!I7,I$4)</f>
        <v>1536.9945600000001</v>
      </c>
      <c r="J7" s="15">
        <f>_xll.Interp2dTab(-1,0,'CSP5'!$B$33:$R$33,'CSP5'!$A$34:$A$58,'CSP5'!$B$34:$R$58,'Fuel Pressure Calc'!J7,J$4)</f>
        <v>1703.9336480000002</v>
      </c>
      <c r="K7" s="15">
        <f>_xll.Interp2dTab(-1,0,'CSP5'!$B$33:$R$33,'CSP5'!$A$34:$A$58,'CSP5'!$B$34:$R$58,'Fuel Pressure Calc'!K7,K$4)</f>
        <v>1855.62204</v>
      </c>
      <c r="L7" s="15">
        <f>_xll.Interp2dTab(-1,0,'CSP5'!$B$33:$R$33,'CSP5'!$A$34:$A$58,'CSP5'!$B$34:$R$58,'Fuel Pressure Calc'!L7,L$4)</f>
        <v>2067.656896</v>
      </c>
      <c r="M7" s="15">
        <f>_xll.Interp2dTab(-1,0,'CSP5'!$B$33:$R$33,'CSP5'!$A$34:$A$58,'CSP5'!$B$34:$R$58,'Fuel Pressure Calc'!M7,M$4)</f>
        <v>2196.9715199999996</v>
      </c>
      <c r="N7" s="15">
        <f>_xll.Interp2dTab(-1,0,'CSP5'!$B$33:$R$33,'CSP5'!$A$34:$A$58,'CSP5'!$B$34:$R$58,'Fuel Pressure Calc'!N7,N$4)</f>
        <v>2264.0009599999998</v>
      </c>
      <c r="O7" s="15">
        <f>_xll.Interp2dTab(-1,0,'CSP5'!$B$33:$R$33,'CSP5'!$A$34:$A$58,'CSP5'!$B$34:$R$58,'Fuel Pressure Calc'!O7,O$4)</f>
        <v>2314.4823200000001</v>
      </c>
      <c r="P7" s="15">
        <f>_xll.Interp2dTab(-1,0,'CSP5'!$B$33:$R$33,'CSP5'!$A$34:$A$58,'CSP5'!$B$34:$R$58,'Fuel Pressure Calc'!P7,P$4)</f>
        <v>2376.5732000000003</v>
      </c>
      <c r="Q7" s="16">
        <f>_xll.Interp2dTab(-1,0,'CSP5'!$B$33:$R$33,'CSP5'!$A$34:$A$58,'CSP5'!$B$34:$R$58,'Fuel Pressure Calc'!Q7,Q$4)</f>
        <v>2432.3545599999998</v>
      </c>
      <c r="R7" s="22">
        <f t="shared" si="0"/>
        <v>2432.3545599999998</v>
      </c>
    </row>
    <row r="8" spans="1:26" x14ac:dyDescent="0.25">
      <c r="A8" s="7">
        <f>'CSP5'!$A$166</f>
        <v>1000</v>
      </c>
      <c r="B8" s="15">
        <f>_xll.Interp2dTab(-1,0,'CSP5'!$B$33:$R$33,'CSP5'!$A$34:$A$58,'CSP5'!$B$34:$R$58,'Fuel Pressure Calc'!B8,B$4)</f>
        <v>0</v>
      </c>
      <c r="C8" s="15">
        <f>_xll.Interp2dTab(-1,0,'CSP5'!$B$33:$R$33,'CSP5'!$A$34:$A$58,'CSP5'!$B$34:$R$58,'Fuel Pressure Calc'!C8,C$4)</f>
        <v>383.89096000000001</v>
      </c>
      <c r="D8" s="15">
        <f>_xll.Interp2dTab(-1,0,'CSP5'!$B$33:$R$33,'CSP5'!$A$34:$A$58,'CSP5'!$B$34:$R$58,'Fuel Pressure Calc'!D8,D$4)</f>
        <v>571.61555199999998</v>
      </c>
      <c r="E8" s="15">
        <f>_xll.Interp2dTab(-1,0,'CSP5'!$B$33:$R$33,'CSP5'!$A$34:$A$58,'CSP5'!$B$34:$R$58,'Fuel Pressure Calc'!E8,E$4)</f>
        <v>623.76848000000007</v>
      </c>
      <c r="F8" s="15">
        <f>_xll.Interp2dTab(-1,0,'CSP5'!$B$33:$R$33,'CSP5'!$A$34:$A$58,'CSP5'!$B$34:$R$58,'Fuel Pressure Calc'!F8,F$4)</f>
        <v>836.73625600000003</v>
      </c>
      <c r="G8" s="15">
        <f>_xll.Interp2dTab(-1,0,'CSP5'!$B$33:$R$33,'CSP5'!$A$34:$A$58,'CSP5'!$B$34:$R$58,'Fuel Pressure Calc'!G8,G$4)</f>
        <v>1058.0366577777777</v>
      </c>
      <c r="H8" s="15">
        <f>_xll.Interp2dTab(-1,0,'CSP5'!$B$33:$R$33,'CSP5'!$A$34:$A$58,'CSP5'!$B$34:$R$58,'Fuel Pressure Calc'!H8,H$4)</f>
        <v>1267.1404560000001</v>
      </c>
      <c r="I8" s="15">
        <f>_xll.Interp2dTab(-1,0,'CSP5'!$B$33:$R$33,'CSP5'!$A$34:$A$58,'CSP5'!$B$34:$R$58,'Fuel Pressure Calc'!I8,I$4)</f>
        <v>1442.6568400000001</v>
      </c>
      <c r="J8" s="15">
        <f>_xll.Interp2dTab(-1,0,'CSP5'!$B$33:$R$33,'CSP5'!$A$34:$A$58,'CSP5'!$B$34:$R$58,'Fuel Pressure Calc'!J8,J$4)</f>
        <v>1607.6048880000001</v>
      </c>
      <c r="K8" s="15">
        <f>_xll.Interp2dTab(-1,0,'CSP5'!$B$33:$R$33,'CSP5'!$A$34:$A$58,'CSP5'!$B$34:$R$58,'Fuel Pressure Calc'!K8,K$4)</f>
        <v>1756.9425839999999</v>
      </c>
      <c r="L8" s="15">
        <f>_xll.Interp2dTab(-1,0,'CSP5'!$B$33:$R$33,'CSP5'!$A$34:$A$58,'CSP5'!$B$34:$R$58,'Fuel Pressure Calc'!L8,L$4)</f>
        <v>1979.79232</v>
      </c>
      <c r="M8" s="15">
        <f>_xll.Interp2dTab(-1,0,'CSP5'!$B$33:$R$33,'CSP5'!$A$34:$A$58,'CSP5'!$B$34:$R$58,'Fuel Pressure Calc'!M8,M$4)</f>
        <v>2129.2761599999999</v>
      </c>
      <c r="N8" s="15">
        <f>_xll.Interp2dTab(-1,0,'CSP5'!$B$33:$R$33,'CSP5'!$A$34:$A$58,'CSP5'!$B$34:$R$58,'Fuel Pressure Calc'!N8,N$4)</f>
        <v>2193.56792</v>
      </c>
      <c r="O8" s="15">
        <f>_xll.Interp2dTab(-1,0,'CSP5'!$B$33:$R$33,'CSP5'!$A$34:$A$58,'CSP5'!$B$34:$R$58,'Fuel Pressure Calc'!O8,O$4)</f>
        <v>2263.1637599999999</v>
      </c>
      <c r="P8" s="15">
        <f>_xll.Interp2dTab(-1,0,'CSP5'!$B$33:$R$33,'CSP5'!$A$34:$A$58,'CSP5'!$B$34:$R$58,'Fuel Pressure Calc'!P8,P$4)</f>
        <v>2331.056384</v>
      </c>
      <c r="Q8" s="16">
        <f>_xll.Interp2dTab(-1,0,'CSP5'!$B$33:$R$33,'CSP5'!$A$34:$A$58,'CSP5'!$B$34:$R$58,'Fuel Pressure Calc'!Q8,Q$4)</f>
        <v>2397.2283200000002</v>
      </c>
      <c r="R8" s="22">
        <f t="shared" si="0"/>
        <v>2397.2283200000002</v>
      </c>
    </row>
    <row r="9" spans="1:26" x14ac:dyDescent="0.25">
      <c r="A9" s="7">
        <f>'CSP5'!$A$167</f>
        <v>1200</v>
      </c>
      <c r="B9" s="15">
        <f>_xll.Interp2dTab(-1,0,'CSP5'!$B$33:$R$33,'CSP5'!$A$34:$A$58,'CSP5'!$B$34:$R$58,'Fuel Pressure Calc'!B9,B$4)</f>
        <v>0</v>
      </c>
      <c r="C9" s="15">
        <f>_xll.Interp2dTab(-1,0,'CSP5'!$B$33:$R$33,'CSP5'!$A$34:$A$58,'CSP5'!$B$34:$R$58,'Fuel Pressure Calc'!C9,C$4)</f>
        <v>402.69848000000002</v>
      </c>
      <c r="D9" s="15">
        <f>_xll.Interp2dTab(-1,0,'CSP5'!$B$33:$R$33,'CSP5'!$A$34:$A$58,'CSP5'!$B$34:$R$58,'Fuel Pressure Calc'!D9,D$4)</f>
        <v>509.79020800000006</v>
      </c>
      <c r="E9" s="15">
        <f>_xll.Interp2dTab(-1,0,'CSP5'!$B$33:$R$33,'CSP5'!$A$34:$A$58,'CSP5'!$B$34:$R$58,'Fuel Pressure Calc'!E9,E$4)</f>
        <v>552.09408000000008</v>
      </c>
      <c r="F9" s="15">
        <f>_xll.Interp2dTab(-1,0,'CSP5'!$B$33:$R$33,'CSP5'!$A$34:$A$58,'CSP5'!$B$34:$R$58,'Fuel Pressure Calc'!F9,F$4)</f>
        <v>711.81094400000006</v>
      </c>
      <c r="G9" s="15">
        <f>_xll.Interp2dTab(-1,0,'CSP5'!$B$33:$R$33,'CSP5'!$A$34:$A$58,'CSP5'!$B$34:$R$58,'Fuel Pressure Calc'!G9,G$4)</f>
        <v>927.11822222222213</v>
      </c>
      <c r="H9" s="15">
        <f>_xll.Interp2dTab(-1,0,'CSP5'!$B$33:$R$33,'CSP5'!$A$34:$A$58,'CSP5'!$B$34:$R$58,'Fuel Pressure Calc'!H9,H$4)</f>
        <v>1258.7370960000001</v>
      </c>
      <c r="I9" s="15">
        <f>_xll.Interp2dTab(-1,0,'CSP5'!$B$33:$R$33,'CSP5'!$A$34:$A$58,'CSP5'!$B$34:$R$58,'Fuel Pressure Calc'!I9,I$4)</f>
        <v>1480.391928</v>
      </c>
      <c r="J9" s="15">
        <f>_xll.Interp2dTab(-1,0,'CSP5'!$B$33:$R$33,'CSP5'!$A$34:$A$58,'CSP5'!$B$34:$R$58,'Fuel Pressure Calc'!J9,J$4)</f>
        <v>1682.585112</v>
      </c>
      <c r="K9" s="15">
        <f>_xll.Interp2dTab(-1,0,'CSP5'!$B$33:$R$33,'CSP5'!$A$34:$A$58,'CSP5'!$B$34:$R$58,'Fuel Pressure Calc'!K9,K$4)</f>
        <v>1880.2919040000002</v>
      </c>
      <c r="L9" s="15">
        <f>_xll.Interp2dTab(-1,0,'CSP5'!$B$33:$R$33,'CSP5'!$A$34:$A$58,'CSP5'!$B$34:$R$58,'Fuel Pressure Calc'!L9,L$4)</f>
        <v>2167.1688800000002</v>
      </c>
      <c r="M9" s="15">
        <f>_xll.Interp2dTab(-1,0,'CSP5'!$B$33:$R$33,'CSP5'!$A$34:$A$58,'CSP5'!$B$34:$R$58,'Fuel Pressure Calc'!M9,M$4)</f>
        <v>2361.06432</v>
      </c>
      <c r="N9" s="15">
        <f>_xll.Interp2dTab(-1,0,'CSP5'!$B$33:$R$33,'CSP5'!$A$34:$A$58,'CSP5'!$B$34:$R$58,'Fuel Pressure Calc'!N9,N$4)</f>
        <v>2447.0397519999997</v>
      </c>
      <c r="O9" s="15">
        <f>_xll.Interp2dTab(-1,0,'CSP5'!$B$33:$R$33,'CSP5'!$A$34:$A$58,'CSP5'!$B$34:$R$58,'Fuel Pressure Calc'!O9,O$4)</f>
        <v>2548.756112</v>
      </c>
      <c r="P9" s="15">
        <f>_xll.Interp2dTab(-1,0,'CSP5'!$B$33:$R$33,'CSP5'!$A$34:$A$58,'CSP5'!$B$34:$R$58,'Fuel Pressure Calc'!P9,P$4)</f>
        <v>2633.5047119999999</v>
      </c>
      <c r="Q9" s="16">
        <f>_xll.Interp2dTab(-1,0,'CSP5'!$B$33:$R$33,'CSP5'!$A$34:$A$58,'CSP5'!$B$34:$R$58,'Fuel Pressure Calc'!Q9,Q$4)</f>
        <v>2734.5622720000001</v>
      </c>
      <c r="R9" s="22">
        <f t="shared" si="0"/>
        <v>2734.5622720000001</v>
      </c>
    </row>
    <row r="10" spans="1:26" x14ac:dyDescent="0.25">
      <c r="A10" s="7">
        <f>'CSP5'!$A$168</f>
        <v>1400</v>
      </c>
      <c r="B10" s="15">
        <f>_xll.Interp2dTab(-1,0,'CSP5'!$B$33:$R$33,'CSP5'!$A$34:$A$58,'CSP5'!$B$34:$R$58,'Fuel Pressure Calc'!B10,B$4)</f>
        <v>0</v>
      </c>
      <c r="C10" s="15">
        <f>_xll.Interp2dTab(-1,0,'CSP5'!$B$33:$R$33,'CSP5'!$A$34:$A$58,'CSP5'!$B$34:$R$58,'Fuel Pressure Calc'!C10,C$4)</f>
        <v>383.89096000000001</v>
      </c>
      <c r="D10" s="15">
        <f>_xll.Interp2dTab(-1,0,'CSP5'!$B$33:$R$33,'CSP5'!$A$34:$A$58,'CSP5'!$B$34:$R$58,'Fuel Pressure Calc'!D10,D$4)</f>
        <v>445.15904</v>
      </c>
      <c r="E10" s="15">
        <f>_xll.Interp2dTab(-1,0,'CSP5'!$B$33:$R$33,'CSP5'!$A$34:$A$58,'CSP5'!$B$34:$R$58,'Fuel Pressure Calc'!E10,E$4)</f>
        <v>519.04223999999999</v>
      </c>
      <c r="F10" s="15">
        <f>_xll.Interp2dTab(-1,0,'CSP5'!$B$33:$R$33,'CSP5'!$A$34:$A$58,'CSP5'!$B$34:$R$58,'Fuel Pressure Calc'!F10,F$4)</f>
        <v>623.29088000000002</v>
      </c>
      <c r="G10" s="15">
        <f>_xll.Interp2dTab(-1,0,'CSP5'!$B$33:$R$33,'CSP5'!$A$34:$A$58,'CSP5'!$B$34:$R$58,'Fuel Pressure Calc'!G10,G$4)</f>
        <v>837.78136888888889</v>
      </c>
      <c r="H10" s="15">
        <f>_xll.Interp2dTab(-1,0,'CSP5'!$B$33:$R$33,'CSP5'!$A$34:$A$58,'CSP5'!$B$34:$R$58,'Fuel Pressure Calc'!H10,H$4)</f>
        <v>1101.9601599999999</v>
      </c>
      <c r="I10" s="15">
        <f>_xll.Interp2dTab(-1,0,'CSP5'!$B$33:$R$33,'CSP5'!$A$34:$A$58,'CSP5'!$B$34:$R$58,'Fuel Pressure Calc'!I10,I$4)</f>
        <v>1324.3604799999998</v>
      </c>
      <c r="J10" s="15">
        <f>_xll.Interp2dTab(-1,0,'CSP5'!$B$33:$R$33,'CSP5'!$A$34:$A$58,'CSP5'!$B$34:$R$58,'Fuel Pressure Calc'!J10,J$4)</f>
        <v>1526.9471199999998</v>
      </c>
      <c r="K10" s="15">
        <f>_xll.Interp2dTab(-1,0,'CSP5'!$B$33:$R$33,'CSP5'!$A$34:$A$58,'CSP5'!$B$34:$R$58,'Fuel Pressure Calc'!K10,K$4)</f>
        <v>1734.9447999999998</v>
      </c>
      <c r="L10" s="15">
        <f>_xll.Interp2dTab(-1,0,'CSP5'!$B$33:$R$33,'CSP5'!$A$34:$A$58,'CSP5'!$B$34:$R$58,'Fuel Pressure Calc'!L10,L$4)</f>
        <v>2053.0432480000004</v>
      </c>
      <c r="M10" s="15">
        <f>_xll.Interp2dTab(-1,0,'CSP5'!$B$33:$R$33,'CSP5'!$A$34:$A$58,'CSP5'!$B$34:$R$58,'Fuel Pressure Calc'!M10,M$4)</f>
        <v>2268.8674559999999</v>
      </c>
      <c r="N10" s="15">
        <f>_xll.Interp2dTab(-1,0,'CSP5'!$B$33:$R$33,'CSP5'!$A$34:$A$58,'CSP5'!$B$34:$R$58,'Fuel Pressure Calc'!N10,N$4)</f>
        <v>2382.874096</v>
      </c>
      <c r="O10" s="15">
        <f>_xll.Interp2dTab(-1,0,'CSP5'!$B$33:$R$33,'CSP5'!$A$34:$A$58,'CSP5'!$B$34:$R$58,'Fuel Pressure Calc'!O10,O$4)</f>
        <v>2499.0137839999998</v>
      </c>
      <c r="P10" s="15">
        <f>_xll.Interp2dTab(-1,0,'CSP5'!$B$33:$R$33,'CSP5'!$A$34:$A$58,'CSP5'!$B$34:$R$58,'Fuel Pressure Calc'!P10,P$4)</f>
        <v>2598.7208040000005</v>
      </c>
      <c r="Q10" s="16">
        <f>_xll.Interp2dTab(-1,0,'CSP5'!$B$33:$R$33,'CSP5'!$A$34:$A$58,'CSP5'!$B$34:$R$58,'Fuel Pressure Calc'!Q10,Q$4)</f>
        <v>2716.054384</v>
      </c>
      <c r="R10" s="22">
        <f t="shared" si="0"/>
        <v>2716.054384</v>
      </c>
    </row>
    <row r="11" spans="1:26" x14ac:dyDescent="0.25">
      <c r="A11" s="7">
        <f>'CSP5'!$A$169</f>
        <v>1550</v>
      </c>
      <c r="B11" s="15">
        <f>_xll.Interp2dTab(-1,0,'CSP5'!$B$33:$R$33,'CSP5'!$A$34:$A$58,'CSP5'!$B$34:$R$58,'Fuel Pressure Calc'!B11,B$4)</f>
        <v>0</v>
      </c>
      <c r="C11" s="15">
        <f>_xll.Interp2dTab(-1,0,'CSP5'!$B$33:$R$33,'CSP5'!$A$34:$A$58,'CSP5'!$B$34:$R$58,'Fuel Pressure Calc'!C11,C$4)</f>
        <v>351.25273199999992</v>
      </c>
      <c r="D11" s="15">
        <f>_xll.Interp2dTab(-1,0,'CSP5'!$B$33:$R$33,'CSP5'!$A$34:$A$58,'CSP5'!$B$34:$R$58,'Fuel Pressure Calc'!D11,D$4)</f>
        <v>417.620608</v>
      </c>
      <c r="E11" s="15">
        <f>_xll.Interp2dTab(-1,0,'CSP5'!$B$33:$R$33,'CSP5'!$A$34:$A$58,'CSP5'!$B$34:$R$58,'Fuel Pressure Calc'!E11,E$4)</f>
        <v>484.28992800000003</v>
      </c>
      <c r="F11" s="15">
        <f>_xll.Interp2dTab(-1,0,'CSP5'!$B$33:$R$33,'CSP5'!$A$34:$A$58,'CSP5'!$B$34:$R$58,'Fuel Pressure Calc'!F11,F$4)</f>
        <v>606.86479999999995</v>
      </c>
      <c r="G11" s="15">
        <f>_xll.Interp2dTab(-1,0,'CSP5'!$B$33:$R$33,'CSP5'!$A$34:$A$58,'CSP5'!$B$34:$R$58,'Fuel Pressure Calc'!G11,G$4)</f>
        <v>813.57132444444437</v>
      </c>
      <c r="H11" s="15">
        <f>_xll.Interp2dTab(-1,0,'CSP5'!$B$33:$R$33,'CSP5'!$A$34:$A$58,'CSP5'!$B$34:$R$58,'Fuel Pressure Calc'!H11,H$4)</f>
        <v>1049.9860279999998</v>
      </c>
      <c r="I11" s="15">
        <f>_xll.Interp2dTab(-1,0,'CSP5'!$B$33:$R$33,'CSP5'!$A$34:$A$58,'CSP5'!$B$34:$R$58,'Fuel Pressure Calc'!I11,I$4)</f>
        <v>1336.9655200000002</v>
      </c>
      <c r="J11" s="15">
        <f>_xll.Interp2dTab(-1,0,'CSP5'!$B$33:$R$33,'CSP5'!$A$34:$A$58,'CSP5'!$B$34:$R$58,'Fuel Pressure Calc'!J11,J$4)</f>
        <v>1547.5968399999999</v>
      </c>
      <c r="K11" s="15">
        <f>_xll.Interp2dTab(-1,0,'CSP5'!$B$33:$R$33,'CSP5'!$A$34:$A$58,'CSP5'!$B$34:$R$58,'Fuel Pressure Calc'!K11,K$4)</f>
        <v>1750.775118</v>
      </c>
      <c r="L11" s="15">
        <f>_xll.Interp2dTab(-1,0,'CSP5'!$B$33:$R$33,'CSP5'!$A$34:$A$58,'CSP5'!$B$34:$R$58,'Fuel Pressure Calc'!L11,L$4)</f>
        <v>2015.2064800000001</v>
      </c>
      <c r="M11" s="15">
        <f>_xll.Interp2dTab(-1,0,'CSP5'!$B$33:$R$33,'CSP5'!$A$34:$A$58,'CSP5'!$B$34:$R$58,'Fuel Pressure Calc'!M11,M$4)</f>
        <v>2173.24496</v>
      </c>
      <c r="N11" s="15">
        <f>_xll.Interp2dTab(-1,0,'CSP5'!$B$33:$R$33,'CSP5'!$A$34:$A$58,'CSP5'!$B$34:$R$58,'Fuel Pressure Calc'!N11,N$4)</f>
        <v>2188.0369020000003</v>
      </c>
      <c r="O11" s="15">
        <f>_xll.Interp2dTab(-1,0,'CSP5'!$B$33:$R$33,'CSP5'!$A$34:$A$58,'CSP5'!$B$34:$R$58,'Fuel Pressure Calc'!O11,O$4)</f>
        <v>2257.6915719999997</v>
      </c>
      <c r="P11" s="15">
        <f>_xll.Interp2dTab(-1,0,'CSP5'!$B$33:$R$33,'CSP5'!$A$34:$A$58,'CSP5'!$B$34:$R$58,'Fuel Pressure Calc'!P11,P$4)</f>
        <v>2331.056384</v>
      </c>
      <c r="Q11" s="16">
        <f>_xll.Interp2dTab(-1,0,'CSP5'!$B$33:$R$33,'CSP5'!$A$34:$A$58,'CSP5'!$B$34:$R$58,'Fuel Pressure Calc'!Q11,Q$4)</f>
        <v>2379.6652000000004</v>
      </c>
      <c r="R11" s="22">
        <f t="shared" si="0"/>
        <v>2379.6652000000004</v>
      </c>
    </row>
    <row r="12" spans="1:26" x14ac:dyDescent="0.25">
      <c r="A12" s="7">
        <f>'CSP5'!$A$170</f>
        <v>1700</v>
      </c>
      <c r="B12" s="15">
        <f>_xll.Interp2dTab(-1,0,'CSP5'!$B$33:$R$33,'CSP5'!$A$34:$A$58,'CSP5'!$B$34:$R$58,'Fuel Pressure Calc'!B12,B$4)</f>
        <v>0</v>
      </c>
      <c r="C12" s="15">
        <f>_xll.Interp2dTab(-1,0,'CSP5'!$B$33:$R$33,'CSP5'!$A$34:$A$58,'CSP5'!$B$34:$R$58,'Fuel Pressure Calc'!C12,C$4)</f>
        <v>320.23527999999999</v>
      </c>
      <c r="D12" s="15">
        <f>_xll.Interp2dTab(-1,0,'CSP5'!$B$33:$R$33,'CSP5'!$A$34:$A$58,'CSP5'!$B$34:$R$58,'Fuel Pressure Calc'!D12,D$4)</f>
        <v>401.38777600000003</v>
      </c>
      <c r="E12" s="15">
        <f>_xll.Interp2dTab(-1,0,'CSP5'!$B$33:$R$33,'CSP5'!$A$34:$A$58,'CSP5'!$B$34:$R$58,'Fuel Pressure Calc'!E12,E$4)</f>
        <v>470.32190399999996</v>
      </c>
      <c r="F12" s="15">
        <f>_xll.Interp2dTab(-1,0,'CSP5'!$B$33:$R$33,'CSP5'!$A$34:$A$58,'CSP5'!$B$34:$R$58,'Fuel Pressure Calc'!F12,F$4)</f>
        <v>592.5859200000001</v>
      </c>
      <c r="G12" s="15">
        <f>_xll.Interp2dTab(-1,0,'CSP5'!$B$33:$R$33,'CSP5'!$A$34:$A$58,'CSP5'!$B$34:$R$58,'Fuel Pressure Calc'!G12,G$4)</f>
        <v>817.60627111111103</v>
      </c>
      <c r="H12" s="15">
        <f>_xll.Interp2dTab(-1,0,'CSP5'!$B$33:$R$33,'CSP5'!$A$34:$A$58,'CSP5'!$B$34:$R$58,'Fuel Pressure Calc'!H12,H$4)</f>
        <v>1051.4156239999998</v>
      </c>
      <c r="I12" s="15">
        <f>_xll.Interp2dTab(-1,0,'CSP5'!$B$33:$R$33,'CSP5'!$A$34:$A$58,'CSP5'!$B$34:$R$58,'Fuel Pressure Calc'!I12,I$4)</f>
        <v>1307.55376</v>
      </c>
      <c r="J12" s="15">
        <f>_xll.Interp2dTab(-1,0,'CSP5'!$B$33:$R$33,'CSP5'!$A$34:$A$58,'CSP5'!$B$34:$R$58,'Fuel Pressure Calc'!J12,J$4)</f>
        <v>1513.4026799999999</v>
      </c>
      <c r="K12" s="15">
        <f>_xll.Interp2dTab(-1,0,'CSP5'!$B$33:$R$33,'CSP5'!$A$34:$A$58,'CSP5'!$B$34:$R$58,'Fuel Pressure Calc'!K12,K$4)</f>
        <v>1710.8034400000001</v>
      </c>
      <c r="L12" s="15">
        <f>_xll.Interp2dTab(-1,0,'CSP5'!$B$33:$R$33,'CSP5'!$A$34:$A$58,'CSP5'!$B$34:$R$58,'Fuel Pressure Calc'!L12,L$4)</f>
        <v>1944.3781600000002</v>
      </c>
      <c r="M12" s="15">
        <f>_xll.Interp2dTab(-1,0,'CSP5'!$B$33:$R$33,'CSP5'!$A$34:$A$58,'CSP5'!$B$34:$R$58,'Fuel Pressure Calc'!M12,M$4)</f>
        <v>2071.5503360000002</v>
      </c>
      <c r="N12" s="15">
        <f>_xll.Interp2dTab(-1,0,'CSP5'!$B$33:$R$33,'CSP5'!$A$34:$A$58,'CSP5'!$B$34:$R$58,'Fuel Pressure Calc'!N12,N$4)</f>
        <v>2104.0514920000001</v>
      </c>
      <c r="O12" s="15">
        <f>_xll.Interp2dTab(-1,0,'CSP5'!$B$33:$R$33,'CSP5'!$A$34:$A$58,'CSP5'!$B$34:$R$58,'Fuel Pressure Calc'!O12,O$4)</f>
        <v>2157.4</v>
      </c>
      <c r="P12" s="15">
        <f>_xll.Interp2dTab(-1,0,'CSP5'!$B$33:$R$33,'CSP5'!$A$34:$A$58,'CSP5'!$B$34:$R$58,'Fuel Pressure Calc'!P12,P$4)</f>
        <v>2173.5864799999999</v>
      </c>
      <c r="Q12" s="16">
        <f>_xll.Interp2dTab(-1,0,'CSP5'!$B$33:$R$33,'CSP5'!$A$34:$A$58,'CSP5'!$B$34:$R$58,'Fuel Pressure Calc'!Q12,Q$4)</f>
        <v>2214.39012</v>
      </c>
      <c r="R12" s="22">
        <f t="shared" si="0"/>
        <v>2214.39012</v>
      </c>
    </row>
    <row r="13" spans="1:26" x14ac:dyDescent="0.25">
      <c r="A13" s="7">
        <f>'CSP5'!$A$171</f>
        <v>1800</v>
      </c>
      <c r="B13" s="15">
        <f>_xll.Interp2dTab(-1,0,'CSP5'!$B$33:$R$33,'CSP5'!$A$34:$A$58,'CSP5'!$B$34:$R$58,'Fuel Pressure Calc'!B13,B$4)</f>
        <v>0</v>
      </c>
      <c r="C13" s="15">
        <f>_xll.Interp2dTab(-1,0,'CSP5'!$B$33:$R$33,'CSP5'!$A$34:$A$58,'CSP5'!$B$34:$R$58,'Fuel Pressure Calc'!C13,C$4)</f>
        <v>304.22048000000001</v>
      </c>
      <c r="D13" s="15">
        <f>_xll.Interp2dTab(-1,0,'CSP5'!$B$33:$R$33,'CSP5'!$A$34:$A$58,'CSP5'!$B$34:$R$58,'Fuel Pressure Calc'!D13,D$4)</f>
        <v>390.18329599999998</v>
      </c>
      <c r="E13" s="15">
        <f>_xll.Interp2dTab(-1,0,'CSP5'!$B$33:$R$33,'CSP5'!$A$34:$A$58,'CSP5'!$B$34:$R$58,'Fuel Pressure Calc'!E13,E$4)</f>
        <v>468.53875199999999</v>
      </c>
      <c r="F13" s="15">
        <f>_xll.Interp2dTab(-1,0,'CSP5'!$B$33:$R$33,'CSP5'!$A$34:$A$58,'CSP5'!$B$34:$R$58,'Fuel Pressure Calc'!F13,F$4)</f>
        <v>583.78240000000005</v>
      </c>
      <c r="G13" s="15">
        <f>_xll.Interp2dTab(-1,0,'CSP5'!$B$33:$R$33,'CSP5'!$A$34:$A$58,'CSP5'!$B$34:$R$58,'Fuel Pressure Calc'!G13,G$4)</f>
        <v>829.71111111111099</v>
      </c>
      <c r="H13" s="15">
        <f>_xll.Interp2dTab(-1,0,'CSP5'!$B$33:$R$33,'CSP5'!$A$34:$A$58,'CSP5'!$B$34:$R$58,'Fuel Pressure Calc'!H13,H$4)</f>
        <v>1068.1623199999999</v>
      </c>
      <c r="I13" s="15">
        <f>_xll.Interp2dTab(-1,0,'CSP5'!$B$33:$R$33,'CSP5'!$A$34:$A$58,'CSP5'!$B$34:$R$58,'Fuel Pressure Calc'!I13,I$4)</f>
        <v>1273.9403200000002</v>
      </c>
      <c r="J13" s="15">
        <f>_xll.Interp2dTab(-1,0,'CSP5'!$B$33:$R$33,'CSP5'!$A$34:$A$58,'CSP5'!$B$34:$R$58,'Fuel Pressure Calc'!J13,J$4)</f>
        <v>1472.32528</v>
      </c>
      <c r="K13" s="15">
        <f>_xll.Interp2dTab(-1,0,'CSP5'!$B$33:$R$33,'CSP5'!$A$34:$A$58,'CSP5'!$B$34:$R$58,'Fuel Pressure Calc'!K13,K$4)</f>
        <v>1667.25432</v>
      </c>
      <c r="L13" s="15">
        <f>_xll.Interp2dTab(-1,0,'CSP5'!$B$33:$R$33,'CSP5'!$A$34:$A$58,'CSP5'!$B$34:$R$58,'Fuel Pressure Calc'!L13,L$4)</f>
        <v>1892.7857280000001</v>
      </c>
      <c r="M13" s="15">
        <f>_xll.Interp2dTab(-1,0,'CSP5'!$B$33:$R$33,'CSP5'!$A$34:$A$58,'CSP5'!$B$34:$R$58,'Fuel Pressure Calc'!M13,M$4)</f>
        <v>2011.0461439999999</v>
      </c>
      <c r="N13" s="15">
        <f>_xll.Interp2dTab(-1,0,'CSP5'!$B$33:$R$33,'CSP5'!$A$34:$A$58,'CSP5'!$B$34:$R$58,'Fuel Pressure Calc'!N13,N$4)</f>
        <v>2070.8000000000002</v>
      </c>
      <c r="O13" s="15">
        <f>_xll.Interp2dTab(-1,0,'CSP5'!$B$33:$R$33,'CSP5'!$A$34:$A$58,'CSP5'!$B$34:$R$58,'Fuel Pressure Calc'!O13,O$4)</f>
        <v>2120.9854399999999</v>
      </c>
      <c r="P13" s="15">
        <f>_xll.Interp2dTab(-1,0,'CSP5'!$B$33:$R$33,'CSP5'!$A$34:$A$58,'CSP5'!$B$34:$R$58,'Fuel Pressure Calc'!P13,P$4)</f>
        <v>2084.36544</v>
      </c>
      <c r="Q13" s="16">
        <f>_xll.Interp2dTab(-1,0,'CSP5'!$B$33:$R$33,'CSP5'!$A$34:$A$58,'CSP5'!$B$34:$R$58,'Fuel Pressure Calc'!Q13,Q$4)</f>
        <v>2133.5006399999997</v>
      </c>
      <c r="R13" s="22">
        <f t="shared" si="0"/>
        <v>2133.5006399999997</v>
      </c>
    </row>
    <row r="14" spans="1:26" x14ac:dyDescent="0.25">
      <c r="A14" s="7">
        <f>'CSP5'!$A$172</f>
        <v>2000</v>
      </c>
      <c r="B14" s="15">
        <f>_xll.Interp2dTab(-1,0,'CSP5'!$B$33:$R$33,'CSP5'!$A$34:$A$58,'CSP5'!$B$34:$R$58,'Fuel Pressure Calc'!B14,B$4)</f>
        <v>0</v>
      </c>
      <c r="C14" s="15">
        <f>_xll.Interp2dTab(-1,0,'CSP5'!$B$33:$R$33,'CSP5'!$A$34:$A$58,'CSP5'!$B$34:$R$58,'Fuel Pressure Calc'!C14,C$4)</f>
        <v>292.97696000000002</v>
      </c>
      <c r="D14" s="15">
        <f>_xll.Interp2dTab(-1,0,'CSP5'!$B$33:$R$33,'CSP5'!$A$34:$A$58,'CSP5'!$B$34:$R$58,'Fuel Pressure Calc'!D14,D$4)</f>
        <v>381.2</v>
      </c>
      <c r="E14" s="15">
        <f>_xll.Interp2dTab(-1,0,'CSP5'!$B$33:$R$33,'CSP5'!$A$34:$A$58,'CSP5'!$B$34:$R$58,'Fuel Pressure Calc'!E14,E$4)</f>
        <v>439.68460799999997</v>
      </c>
      <c r="F14" s="15">
        <f>_xll.Interp2dTab(-1,0,'CSP5'!$B$33:$R$33,'CSP5'!$A$34:$A$58,'CSP5'!$B$34:$R$58,'Fuel Pressure Calc'!F14,F$4)</f>
        <v>570.68448000000012</v>
      </c>
      <c r="G14" s="15">
        <f>_xll.Interp2dTab(-1,0,'CSP5'!$B$33:$R$33,'CSP5'!$A$34:$A$58,'CSP5'!$B$34:$R$58,'Fuel Pressure Calc'!G14,G$4)</f>
        <v>777.35521777777774</v>
      </c>
      <c r="H14" s="15">
        <f>_xll.Interp2dTab(-1,0,'CSP5'!$B$33:$R$33,'CSP5'!$A$34:$A$58,'CSP5'!$B$34:$R$58,'Fuel Pressure Calc'!H14,H$4)</f>
        <v>972.13356800000008</v>
      </c>
      <c r="I14" s="15">
        <f>_xll.Interp2dTab(-1,0,'CSP5'!$B$33:$R$33,'CSP5'!$A$34:$A$58,'CSP5'!$B$34:$R$58,'Fuel Pressure Calc'!I14,I$4)</f>
        <v>1168.599512</v>
      </c>
      <c r="J14" s="15">
        <f>_xll.Interp2dTab(-1,0,'CSP5'!$B$33:$R$33,'CSP5'!$A$34:$A$58,'CSP5'!$B$34:$R$58,'Fuel Pressure Calc'!J14,J$4)</f>
        <v>1358.3793960000003</v>
      </c>
      <c r="K14" s="15">
        <f>_xll.Interp2dTab(-1,0,'CSP5'!$B$33:$R$33,'CSP5'!$A$34:$A$58,'CSP5'!$B$34:$R$58,'Fuel Pressure Calc'!K14,K$4)</f>
        <v>1606.9743920000001</v>
      </c>
      <c r="L14" s="15">
        <f>_xll.Interp2dTab(-1,0,'CSP5'!$B$33:$R$33,'CSP5'!$A$34:$A$58,'CSP5'!$B$34:$R$58,'Fuel Pressure Calc'!L14,L$4)</f>
        <v>1921.05664</v>
      </c>
      <c r="M14" s="15">
        <f>_xll.Interp2dTab(-1,0,'CSP5'!$B$33:$R$33,'CSP5'!$A$34:$A$58,'CSP5'!$B$34:$R$58,'Fuel Pressure Calc'!M14,M$4)</f>
        <v>2102.0652799999998</v>
      </c>
      <c r="N14" s="15">
        <f>_xll.Interp2dTab(-1,0,'CSP5'!$B$33:$R$33,'CSP5'!$A$34:$A$58,'CSP5'!$B$34:$R$58,'Fuel Pressure Calc'!N14,N$4)</f>
        <v>2193.56792</v>
      </c>
      <c r="O14" s="15">
        <f>_xll.Interp2dTab(-1,0,'CSP5'!$B$33:$R$33,'CSP5'!$A$34:$A$58,'CSP5'!$B$34:$R$58,'Fuel Pressure Calc'!O14,O$4)</f>
        <v>2039.2747199999999</v>
      </c>
      <c r="P14" s="15">
        <f>_xll.Interp2dTab(-1,0,'CSP5'!$B$33:$R$33,'CSP5'!$A$34:$A$58,'CSP5'!$B$34:$R$58,'Fuel Pressure Calc'!P14,P$4)</f>
        <v>2074.7475839999997</v>
      </c>
      <c r="Q14" s="16">
        <f>_xll.Interp2dTab(-1,0,'CSP5'!$B$33:$R$33,'CSP5'!$A$34:$A$58,'CSP5'!$B$34:$R$58,'Fuel Pressure Calc'!Q14,Q$4)</f>
        <v>2125.7736479999999</v>
      </c>
      <c r="R14" s="22">
        <f t="shared" si="0"/>
        <v>2125.7736479999999</v>
      </c>
    </row>
    <row r="15" spans="1:26" x14ac:dyDescent="0.25">
      <c r="A15" s="7">
        <f>'CSP5'!$A$173</f>
        <v>2200</v>
      </c>
      <c r="B15" s="15">
        <f>_xll.Interp2dTab(-1,0,'CSP5'!$B$33:$R$33,'CSP5'!$A$34:$A$58,'CSP5'!$B$34:$R$58,'Fuel Pressure Calc'!B15,B$4)</f>
        <v>0</v>
      </c>
      <c r="C15" s="15">
        <f>_xll.Interp2dTab(-1,0,'CSP5'!$B$33:$R$33,'CSP5'!$A$34:$A$58,'CSP5'!$B$34:$R$58,'Fuel Pressure Calc'!C15,C$4)</f>
        <v>283.68415999999996</v>
      </c>
      <c r="D15" s="15">
        <f>_xll.Interp2dTab(-1,0,'CSP5'!$B$33:$R$33,'CSP5'!$A$34:$A$58,'CSP5'!$B$34:$R$58,'Fuel Pressure Calc'!D15,D$4)</f>
        <v>372.08364799999998</v>
      </c>
      <c r="E15" s="15">
        <f>_xll.Interp2dTab(-1,0,'CSP5'!$B$33:$R$33,'CSP5'!$A$34:$A$58,'CSP5'!$B$34:$R$58,'Fuel Pressure Calc'!E15,E$4)</f>
        <v>425.82876800000003</v>
      </c>
      <c r="F15" s="15">
        <f>_xll.Interp2dTab(-1,0,'CSP5'!$B$33:$R$33,'CSP5'!$A$34:$A$58,'CSP5'!$B$34:$R$58,'Fuel Pressure Calc'!F15,F$4)</f>
        <v>570.68448000000012</v>
      </c>
      <c r="G15" s="15">
        <f>_xll.Interp2dTab(-1,0,'CSP5'!$B$33:$R$33,'CSP5'!$A$34:$A$58,'CSP5'!$B$34:$R$58,'Fuel Pressure Calc'!G15,G$4)</f>
        <v>777.35521777777774</v>
      </c>
      <c r="H15" s="15">
        <f>_xll.Interp2dTab(-1,0,'CSP5'!$B$33:$R$33,'CSP5'!$A$34:$A$58,'CSP5'!$B$34:$R$58,'Fuel Pressure Calc'!H15,H$4)</f>
        <v>946.57359199999996</v>
      </c>
      <c r="I15" s="15">
        <f>_xll.Interp2dTab(-1,0,'CSP5'!$B$33:$R$33,'CSP5'!$A$34:$A$58,'CSP5'!$B$34:$R$58,'Fuel Pressure Calc'!I15,I$4)</f>
        <v>1150.4307840000001</v>
      </c>
      <c r="J15" s="15">
        <f>_xll.Interp2dTab(-1,0,'CSP5'!$B$33:$R$33,'CSP5'!$A$34:$A$58,'CSP5'!$B$34:$R$58,'Fuel Pressure Calc'!J15,J$4)</f>
        <v>1345.0640720000001</v>
      </c>
      <c r="K15" s="15">
        <f>_xll.Interp2dTab(-1,0,'CSP5'!$B$33:$R$33,'CSP5'!$A$34:$A$58,'CSP5'!$B$34:$R$58,'Fuel Pressure Calc'!K15,K$4)</f>
        <v>1548.8725200000001</v>
      </c>
      <c r="L15" s="15">
        <f>_xll.Interp2dTab(-1,0,'CSP5'!$B$33:$R$33,'CSP5'!$A$34:$A$58,'CSP5'!$B$34:$R$58,'Fuel Pressure Calc'!L15,L$4)</f>
        <v>1874.0982560000002</v>
      </c>
      <c r="M15" s="15">
        <f>_xll.Interp2dTab(-1,0,'CSP5'!$B$33:$R$33,'CSP5'!$A$34:$A$58,'CSP5'!$B$34:$R$58,'Fuel Pressure Calc'!M15,M$4)</f>
        <v>1975.904</v>
      </c>
      <c r="N15" s="15">
        <f>_xll.Interp2dTab(-1,0,'CSP5'!$B$33:$R$33,'CSP5'!$A$34:$A$58,'CSP5'!$B$34:$R$58,'Fuel Pressure Calc'!N15,N$4)</f>
        <v>2026.9971200000002</v>
      </c>
      <c r="O15" s="15">
        <f>_xll.Interp2dTab(-1,0,'CSP5'!$B$33:$R$33,'CSP5'!$A$34:$A$58,'CSP5'!$B$34:$R$58,'Fuel Pressure Calc'!O15,O$4)</f>
        <v>2029.94904</v>
      </c>
      <c r="P15" s="15">
        <f>_xll.Interp2dTab(-1,0,'CSP5'!$B$33:$R$33,'CSP5'!$A$34:$A$58,'CSP5'!$B$34:$R$58,'Fuel Pressure Calc'!P15,P$4)</f>
        <v>2060.1817599999999</v>
      </c>
      <c r="Q15" s="16">
        <f>_xll.Interp2dTab(-1,0,'CSP5'!$B$33:$R$33,'CSP5'!$A$34:$A$58,'CSP5'!$B$34:$R$58,'Fuel Pressure Calc'!Q15,Q$4)</f>
        <v>2118.414608</v>
      </c>
      <c r="R15" s="22">
        <f t="shared" si="0"/>
        <v>2118.414608</v>
      </c>
    </row>
    <row r="16" spans="1:26" x14ac:dyDescent="0.25">
      <c r="A16" s="7">
        <f>'CSP5'!$A$174</f>
        <v>2400</v>
      </c>
      <c r="B16" s="15">
        <f>_xll.Interp2dTab(-1,0,'CSP5'!$B$33:$R$33,'CSP5'!$A$34:$A$58,'CSP5'!$B$34:$R$58,'Fuel Pressure Calc'!B16,B$4)</f>
        <v>0</v>
      </c>
      <c r="C16" s="15">
        <f>_xll.Interp2dTab(-1,0,'CSP5'!$B$33:$R$33,'CSP5'!$A$34:$A$58,'CSP5'!$B$34:$R$58,'Fuel Pressure Calc'!C16,C$4)</f>
        <v>279.20432</v>
      </c>
      <c r="D16" s="15">
        <f>_xll.Interp2dTab(-1,0,'CSP5'!$B$33:$R$33,'CSP5'!$A$34:$A$58,'CSP5'!$B$34:$R$58,'Fuel Pressure Calc'!D16,D$4)</f>
        <v>372.08364799999998</v>
      </c>
      <c r="E16" s="15">
        <f>_xll.Interp2dTab(-1,0,'CSP5'!$B$33:$R$33,'CSP5'!$A$34:$A$58,'CSP5'!$B$34:$R$58,'Fuel Pressure Calc'!E16,E$4)</f>
        <v>413.42380800000001</v>
      </c>
      <c r="F16" s="15">
        <f>_xll.Interp2dTab(-1,0,'CSP5'!$B$33:$R$33,'CSP5'!$A$34:$A$58,'CSP5'!$B$34:$R$58,'Fuel Pressure Calc'!F16,F$4)</f>
        <v>605.89855999999997</v>
      </c>
      <c r="G16" s="15">
        <f>_xll.Interp2dTab(-1,0,'CSP5'!$B$33:$R$33,'CSP5'!$A$34:$A$58,'CSP5'!$B$34:$R$58,'Fuel Pressure Calc'!G16,G$4)</f>
        <v>837.78136888888889</v>
      </c>
      <c r="H16" s="15">
        <f>_xll.Interp2dTab(-1,0,'CSP5'!$B$33:$R$33,'CSP5'!$A$34:$A$58,'CSP5'!$B$34:$R$58,'Fuel Pressure Calc'!H16,H$4)</f>
        <v>1023.504464</v>
      </c>
      <c r="I16" s="15">
        <f>_xll.Interp2dTab(-1,0,'CSP5'!$B$33:$R$33,'CSP5'!$A$34:$A$58,'CSP5'!$B$34:$R$58,'Fuel Pressure Calc'!I16,I$4)</f>
        <v>1210.5050719999999</v>
      </c>
      <c r="J16" s="15">
        <f>_xll.Interp2dTab(-1,0,'CSP5'!$B$33:$R$33,'CSP5'!$A$34:$A$58,'CSP5'!$B$34:$R$58,'Fuel Pressure Calc'!J16,J$4)</f>
        <v>1427.2946959999999</v>
      </c>
      <c r="K16" s="15">
        <f>_xll.Interp2dTab(-1,0,'CSP5'!$B$33:$R$33,'CSP5'!$A$34:$A$58,'CSP5'!$B$34:$R$58,'Fuel Pressure Calc'!K16,K$4)</f>
        <v>1586.740448</v>
      </c>
      <c r="L16" s="15">
        <f>_xll.Interp2dTab(-1,0,'CSP5'!$B$33:$R$33,'CSP5'!$A$34:$A$58,'CSP5'!$B$34:$R$58,'Fuel Pressure Calc'!L16,L$4)</f>
        <v>1827.6074720000001</v>
      </c>
      <c r="M16" s="15">
        <f>_xll.Interp2dTab(-1,0,'CSP5'!$B$33:$R$33,'CSP5'!$A$34:$A$58,'CSP5'!$B$34:$R$58,'Fuel Pressure Calc'!M16,M$4)</f>
        <v>1873.8632</v>
      </c>
      <c r="N16" s="15">
        <f>_xll.Interp2dTab(-1,0,'CSP5'!$B$33:$R$33,'CSP5'!$A$34:$A$58,'CSP5'!$B$34:$R$58,'Fuel Pressure Calc'!N16,N$4)</f>
        <v>1947.5507200000002</v>
      </c>
      <c r="O16" s="15">
        <f>_xll.Interp2dTab(-1,0,'CSP5'!$B$33:$R$33,'CSP5'!$A$34:$A$58,'CSP5'!$B$34:$R$58,'Fuel Pressure Calc'!O16,O$4)</f>
        <v>1972.6523199999999</v>
      </c>
      <c r="P16" s="15">
        <f>_xll.Interp2dTab(-1,0,'CSP5'!$B$33:$R$33,'CSP5'!$A$34:$A$58,'CSP5'!$B$34:$R$58,'Fuel Pressure Calc'!P16,P$4)</f>
        <v>1987.3526400000001</v>
      </c>
      <c r="Q16" s="16">
        <f>_xll.Interp2dTab(-1,0,'CSP5'!$B$33:$R$33,'CSP5'!$A$34:$A$58,'CSP5'!$B$34:$R$58,'Fuel Pressure Calc'!Q16,Q$4)</f>
        <v>2050.343488</v>
      </c>
      <c r="R16" s="22">
        <f t="shared" si="0"/>
        <v>2050.343488</v>
      </c>
    </row>
    <row r="17" spans="1:18" x14ac:dyDescent="0.25">
      <c r="A17" s="7">
        <f>'CSP5'!$A$175</f>
        <v>2600</v>
      </c>
      <c r="B17" s="15">
        <f>_xll.Interp2dTab(-1,0,'CSP5'!$B$33:$R$33,'CSP5'!$A$34:$A$58,'CSP5'!$B$34:$R$58,'Fuel Pressure Calc'!B17,B$4)</f>
        <v>0</v>
      </c>
      <c r="C17" s="15">
        <f>_xll.Interp2dTab(-1,0,'CSP5'!$B$33:$R$33,'CSP5'!$A$34:$A$58,'CSP5'!$B$34:$R$58,'Fuel Pressure Calc'!C17,C$4)</f>
        <v>273.57580799999999</v>
      </c>
      <c r="D17" s="15">
        <f>_xll.Interp2dTab(-1,0,'CSP5'!$B$33:$R$33,'CSP5'!$A$34:$A$58,'CSP5'!$B$34:$R$58,'Fuel Pressure Calc'!D17,D$4)</f>
        <v>373.56716799999998</v>
      </c>
      <c r="E17" s="15">
        <f>_xll.Interp2dTab(-1,0,'CSP5'!$B$33:$R$33,'CSP5'!$A$34:$A$58,'CSP5'!$B$34:$R$58,'Fuel Pressure Calc'!E17,E$4)</f>
        <v>427.03900800000002</v>
      </c>
      <c r="F17" s="15">
        <f>_xll.Interp2dTab(-1,0,'CSP5'!$B$33:$R$33,'CSP5'!$A$34:$A$58,'CSP5'!$B$34:$R$58,'Fuel Pressure Calc'!F17,F$4)</f>
        <v>605.89855999999997</v>
      </c>
      <c r="G17" s="15">
        <f>_xll.Interp2dTab(-1,0,'CSP5'!$B$33:$R$33,'CSP5'!$A$34:$A$58,'CSP5'!$B$34:$R$58,'Fuel Pressure Calc'!G17,G$4)</f>
        <v>833.64764444444438</v>
      </c>
      <c r="H17" s="15">
        <f>_xll.Interp2dTab(-1,0,'CSP5'!$B$33:$R$33,'CSP5'!$A$34:$A$58,'CSP5'!$B$34:$R$58,'Fuel Pressure Calc'!H17,H$4)</f>
        <v>1023.504464</v>
      </c>
      <c r="I17" s="15">
        <f>_xll.Interp2dTab(-1,0,'CSP5'!$B$33:$R$33,'CSP5'!$A$34:$A$58,'CSP5'!$B$34:$R$58,'Fuel Pressure Calc'!I17,I$4)</f>
        <v>1210.5050719999999</v>
      </c>
      <c r="J17" s="15">
        <f>_xll.Interp2dTab(-1,0,'CSP5'!$B$33:$R$33,'CSP5'!$A$34:$A$58,'CSP5'!$B$34:$R$58,'Fuel Pressure Calc'!J17,J$4)</f>
        <v>1391.505752</v>
      </c>
      <c r="K17" s="15">
        <f>_xll.Interp2dTab(-1,0,'CSP5'!$B$33:$R$33,'CSP5'!$A$34:$A$58,'CSP5'!$B$34:$R$58,'Fuel Pressure Calc'!K17,K$4)</f>
        <v>1574.441384</v>
      </c>
      <c r="L17" s="15">
        <f>_xll.Interp2dTab(-1,0,'CSP5'!$B$33:$R$33,'CSP5'!$A$34:$A$58,'CSP5'!$B$34:$R$58,'Fuel Pressure Calc'!L17,L$4)</f>
        <v>1788.2832800000001</v>
      </c>
      <c r="M17" s="15">
        <f>_xll.Interp2dTab(-1,0,'CSP5'!$B$33:$R$33,'CSP5'!$A$34:$A$58,'CSP5'!$B$34:$R$58,'Fuel Pressure Calc'!M17,M$4)</f>
        <v>1831.1532</v>
      </c>
      <c r="N17" s="15">
        <f>_xll.Interp2dTab(-1,0,'CSP5'!$B$33:$R$33,'CSP5'!$A$34:$A$58,'CSP5'!$B$34:$R$58,'Fuel Pressure Calc'!N17,N$4)</f>
        <v>1878.7027519999999</v>
      </c>
      <c r="O17" s="15">
        <f>_xll.Interp2dTab(-1,0,'CSP5'!$B$33:$R$33,'CSP5'!$A$34:$A$58,'CSP5'!$B$34:$R$58,'Fuel Pressure Calc'!O17,O$4)</f>
        <v>1923.3213759999999</v>
      </c>
      <c r="P17" s="15">
        <f>_xll.Interp2dTab(-1,0,'CSP5'!$B$33:$R$33,'CSP5'!$A$34:$A$58,'CSP5'!$B$34:$R$58,'Fuel Pressure Calc'!P17,P$4)</f>
        <v>1929.1158680000003</v>
      </c>
      <c r="Q17" s="16">
        <f>_xll.Interp2dTab(-1,0,'CSP5'!$B$33:$R$33,'CSP5'!$A$34:$A$58,'CSP5'!$B$34:$R$58,'Fuel Pressure Calc'!Q17,Q$4)</f>
        <v>2005.1124480000001</v>
      </c>
      <c r="R17" s="22">
        <f t="shared" si="0"/>
        <v>2005.1124480000001</v>
      </c>
    </row>
    <row r="18" spans="1:18" x14ac:dyDescent="0.25">
      <c r="A18" s="7">
        <f>'CSP5'!$A$176</f>
        <v>2800</v>
      </c>
      <c r="B18" s="15">
        <f>_xll.Interp2dTab(-1,0,'CSP5'!$B$33:$R$33,'CSP5'!$A$34:$A$58,'CSP5'!$B$34:$R$58,'Fuel Pressure Calc'!B18,B$4)</f>
        <v>0</v>
      </c>
      <c r="C18" s="15">
        <f>_xll.Interp2dTab(-1,0,'CSP5'!$B$33:$R$33,'CSP5'!$A$34:$A$58,'CSP5'!$B$34:$R$58,'Fuel Pressure Calc'!C18,C$4)</f>
        <v>268.00089600000001</v>
      </c>
      <c r="D18" s="15">
        <f>_xll.Interp2dTab(-1,0,'CSP5'!$B$33:$R$33,'CSP5'!$A$34:$A$58,'CSP5'!$B$34:$R$58,'Fuel Pressure Calc'!D18,D$4)</f>
        <v>350.41996799999998</v>
      </c>
      <c r="E18" s="15">
        <f>_xll.Interp2dTab(-1,0,'CSP5'!$B$33:$R$33,'CSP5'!$A$34:$A$58,'CSP5'!$B$34:$R$58,'Fuel Pressure Calc'!E18,E$4)</f>
        <v>430.73023999999998</v>
      </c>
      <c r="F18" s="15">
        <f>_xll.Interp2dTab(-1,0,'CSP5'!$B$33:$R$33,'CSP5'!$A$34:$A$58,'CSP5'!$B$34:$R$58,'Fuel Pressure Calc'!F18,F$4)</f>
        <v>566.17536000000007</v>
      </c>
      <c r="G18" s="15">
        <f>_xll.Interp2dTab(-1,0,'CSP5'!$B$33:$R$33,'CSP5'!$A$34:$A$58,'CSP5'!$B$34:$R$58,'Fuel Pressure Calc'!G18,G$4)</f>
        <v>745.93768888888894</v>
      </c>
      <c r="H18" s="15">
        <f>_xll.Interp2dTab(-1,0,'CSP5'!$B$33:$R$33,'CSP5'!$A$34:$A$58,'CSP5'!$B$34:$R$58,'Fuel Pressure Calc'!H18,H$4)</f>
        <v>920.77325199999996</v>
      </c>
      <c r="I18" s="15">
        <f>_xll.Interp2dTab(-1,0,'CSP5'!$B$33:$R$33,'CSP5'!$A$34:$A$58,'CSP5'!$B$34:$R$58,'Fuel Pressure Calc'!I18,I$4)</f>
        <v>1120.5402960000001</v>
      </c>
      <c r="J18" s="15">
        <f>_xll.Interp2dTab(-1,0,'CSP5'!$B$33:$R$33,'CSP5'!$A$34:$A$58,'CSP5'!$B$34:$R$58,'Fuel Pressure Calc'!J18,J$4)</f>
        <v>1291.802776</v>
      </c>
      <c r="K18" s="15">
        <f>_xll.Interp2dTab(-1,0,'CSP5'!$B$33:$R$33,'CSP5'!$A$34:$A$58,'CSP5'!$B$34:$R$58,'Fuel Pressure Calc'!K18,K$4)</f>
        <v>1442.3821359999999</v>
      </c>
      <c r="L18" s="15">
        <f>_xll.Interp2dTab(-1,0,'CSP5'!$B$33:$R$33,'CSP5'!$A$34:$A$58,'CSP5'!$B$34:$R$58,'Fuel Pressure Calc'!L18,L$4)</f>
        <v>1669.5564399999998</v>
      </c>
      <c r="M18" s="15">
        <f>_xll.Interp2dTab(-1,0,'CSP5'!$B$33:$R$33,'CSP5'!$A$34:$A$58,'CSP5'!$B$34:$R$58,'Fuel Pressure Calc'!M18,M$4)</f>
        <v>1733.7728</v>
      </c>
      <c r="N18" s="15">
        <f>_xll.Interp2dTab(-1,0,'CSP5'!$B$33:$R$33,'CSP5'!$A$34:$A$58,'CSP5'!$B$34:$R$58,'Fuel Pressure Calc'!N18,N$4)</f>
        <v>1811.0757120000001</v>
      </c>
      <c r="O18" s="15">
        <f>_xll.Interp2dTab(-1,0,'CSP5'!$B$33:$R$33,'CSP5'!$A$34:$A$58,'CSP5'!$B$34:$R$58,'Fuel Pressure Calc'!O18,O$4)</f>
        <v>1853.1192880000001</v>
      </c>
      <c r="P18" s="15">
        <f>_xll.Interp2dTab(-1,0,'CSP5'!$B$33:$R$33,'CSP5'!$A$34:$A$58,'CSP5'!$B$34:$R$58,'Fuel Pressure Calc'!P18,P$4)</f>
        <v>1929.1158680000003</v>
      </c>
      <c r="Q18" s="16">
        <f>_xll.Interp2dTab(-1,0,'CSP5'!$B$33:$R$33,'CSP5'!$A$34:$A$58,'CSP5'!$B$34:$R$58,'Fuel Pressure Calc'!Q18,Q$4)</f>
        <v>2005.1124480000001</v>
      </c>
      <c r="R18" s="22">
        <f t="shared" si="0"/>
        <v>2005.1124480000001</v>
      </c>
    </row>
    <row r="19" spans="1:18" x14ac:dyDescent="0.25">
      <c r="A19" s="7">
        <f>'CSP5'!$A$177</f>
        <v>2900</v>
      </c>
      <c r="B19" s="15">
        <f>_xll.Interp2dTab(-1,0,'CSP5'!$B$33:$R$33,'CSP5'!$A$34:$A$58,'CSP5'!$B$34:$R$58,'Fuel Pressure Calc'!B19,B$4)</f>
        <v>0</v>
      </c>
      <c r="C19" s="15">
        <f>_xll.Interp2dTab(-1,0,'CSP5'!$B$33:$R$33,'CSP5'!$A$34:$A$58,'CSP5'!$B$34:$R$58,'Fuel Pressure Calc'!C19,C$4)</f>
        <v>273.57580799999999</v>
      </c>
      <c r="D19" s="15">
        <f>_xll.Interp2dTab(-1,0,'CSP5'!$B$33:$R$33,'CSP5'!$A$34:$A$58,'CSP5'!$B$34:$R$58,'Fuel Pressure Calc'!D19,D$4)</f>
        <v>366.001216</v>
      </c>
      <c r="E19" s="15">
        <f>_xll.Interp2dTab(-1,0,'CSP5'!$B$33:$R$33,'CSP5'!$A$34:$A$58,'CSP5'!$B$34:$R$58,'Fuel Pressure Calc'!E19,E$4)</f>
        <v>419.59603200000004</v>
      </c>
      <c r="F19" s="15">
        <f>_xll.Interp2dTab(-1,0,'CSP5'!$B$33:$R$33,'CSP5'!$A$34:$A$58,'CSP5'!$B$34:$R$58,'Fuel Pressure Calc'!F19,F$4)</f>
        <v>548.57573600000001</v>
      </c>
      <c r="G19" s="15">
        <f>_xll.Interp2dTab(-1,0,'CSP5'!$B$33:$R$33,'CSP5'!$A$34:$A$58,'CSP5'!$B$34:$R$58,'Fuel Pressure Calc'!G19,G$4)</f>
        <v>700.98638222222235</v>
      </c>
      <c r="H19" s="15">
        <f>_xll.Interp2dTab(-1,0,'CSP5'!$B$33:$R$33,'CSP5'!$A$34:$A$58,'CSP5'!$B$34:$R$58,'Fuel Pressure Calc'!H19,H$4)</f>
        <v>883.60839199999998</v>
      </c>
      <c r="I19" s="15">
        <f>_xll.Interp2dTab(-1,0,'CSP5'!$B$33:$R$33,'CSP5'!$A$34:$A$58,'CSP5'!$B$34:$R$58,'Fuel Pressure Calc'!I19,I$4)</f>
        <v>1048.9035759999999</v>
      </c>
      <c r="J19" s="15">
        <f>_xll.Interp2dTab(-1,0,'CSP5'!$B$33:$R$33,'CSP5'!$A$34:$A$58,'CSP5'!$B$34:$R$58,'Fuel Pressure Calc'!J19,J$4)</f>
        <v>1211.647696</v>
      </c>
      <c r="K19" s="15">
        <f>_xll.Interp2dTab(-1,0,'CSP5'!$B$33:$R$33,'CSP5'!$A$34:$A$58,'CSP5'!$B$34:$R$58,'Fuel Pressure Calc'!K19,K$4)</f>
        <v>1345.5092480000003</v>
      </c>
      <c r="L19" s="15">
        <f>_xll.Interp2dTab(-1,0,'CSP5'!$B$33:$R$33,'CSP5'!$A$34:$A$58,'CSP5'!$B$34:$R$58,'Fuel Pressure Calc'!L19,L$4)</f>
        <v>1548.5326640000001</v>
      </c>
      <c r="M19" s="15">
        <f>_xll.Interp2dTab(-1,0,'CSP5'!$B$33:$R$33,'CSP5'!$A$34:$A$58,'CSP5'!$B$34:$R$58,'Fuel Pressure Calc'!M19,M$4)</f>
        <v>1701.1261280000001</v>
      </c>
      <c r="N19" s="15">
        <f>_xll.Interp2dTab(-1,0,'CSP5'!$B$33:$R$33,'CSP5'!$A$34:$A$58,'CSP5'!$B$34:$R$58,'Fuel Pressure Calc'!N19,N$4)</f>
        <v>1777.1227079999999</v>
      </c>
      <c r="O19" s="15">
        <f>_xll.Interp2dTab(-1,0,'CSP5'!$B$33:$R$33,'CSP5'!$A$34:$A$58,'CSP5'!$B$34:$R$58,'Fuel Pressure Calc'!O19,O$4)</f>
        <v>1853.1192880000001</v>
      </c>
      <c r="P19" s="15">
        <f>_xll.Interp2dTab(-1,0,'CSP5'!$B$33:$R$33,'CSP5'!$A$34:$A$58,'CSP5'!$B$34:$R$58,'Fuel Pressure Calc'!P19,P$4)</f>
        <v>1929.1158680000003</v>
      </c>
      <c r="Q19" s="16">
        <f>_xll.Interp2dTab(-1,0,'CSP5'!$B$33:$R$33,'CSP5'!$A$34:$A$58,'CSP5'!$B$34:$R$58,'Fuel Pressure Calc'!Q19,Q$4)</f>
        <v>2005.1124480000001</v>
      </c>
      <c r="R19" s="22">
        <f t="shared" si="0"/>
        <v>2005.1124480000001</v>
      </c>
    </row>
    <row r="20" spans="1:18" x14ac:dyDescent="0.25">
      <c r="A20" s="7">
        <f>'CSP5'!$A$178</f>
        <v>3000</v>
      </c>
      <c r="B20" s="15">
        <f>_xll.Interp2dTab(-1,0,'CSP5'!$B$33:$R$33,'CSP5'!$A$34:$A$58,'CSP5'!$B$34:$R$58,'Fuel Pressure Calc'!B20,B$4)</f>
        <v>0</v>
      </c>
      <c r="C20" s="15">
        <f>_xll.Interp2dTab(-1,0,'CSP5'!$B$33:$R$33,'CSP5'!$A$34:$A$58,'CSP5'!$B$34:$R$58,'Fuel Pressure Calc'!C20,C$4)</f>
        <v>279.20432</v>
      </c>
      <c r="D20" s="15">
        <f>_xll.Interp2dTab(-1,0,'CSP5'!$B$33:$R$33,'CSP5'!$A$34:$A$58,'CSP5'!$B$34:$R$58,'Fuel Pressure Calc'!D20,D$4)</f>
        <v>345.19423999999998</v>
      </c>
      <c r="E20" s="15">
        <f>_xll.Interp2dTab(-1,0,'CSP5'!$B$33:$R$33,'CSP5'!$A$34:$A$58,'CSP5'!$B$34:$R$58,'Fuel Pressure Calc'!E20,E$4)</f>
        <v>407.19236799999999</v>
      </c>
      <c r="F20" s="15">
        <f>_xll.Interp2dTab(-1,0,'CSP5'!$B$33:$R$33,'CSP5'!$A$34:$A$58,'CSP5'!$B$34:$R$58,'Fuel Pressure Calc'!F20,F$4)</f>
        <v>514.862256</v>
      </c>
      <c r="G20" s="15">
        <f>_xll.Interp2dTab(-1,0,'CSP5'!$B$33:$R$33,'CSP5'!$A$34:$A$58,'CSP5'!$B$34:$R$58,'Fuel Pressure Calc'!G20,G$4)</f>
        <v>682.19249777777782</v>
      </c>
      <c r="H20" s="15">
        <f>_xll.Interp2dTab(-1,0,'CSP5'!$B$33:$R$33,'CSP5'!$A$34:$A$58,'CSP5'!$B$34:$R$58,'Fuel Pressure Calc'!H20,H$4)</f>
        <v>846.46313999999995</v>
      </c>
      <c r="I20" s="15">
        <f>_xll.Interp2dTab(-1,0,'CSP5'!$B$33:$R$33,'CSP5'!$A$34:$A$58,'CSP5'!$B$34:$R$58,'Fuel Pressure Calc'!I20,I$4)</f>
        <v>1007.4563000000001</v>
      </c>
      <c r="J20" s="15">
        <f>_xll.Interp2dTab(-1,0,'CSP5'!$B$33:$R$33,'CSP5'!$A$34:$A$58,'CSP5'!$B$34:$R$58,'Fuel Pressure Calc'!J20,J$4)</f>
        <v>1164.94946</v>
      </c>
      <c r="K20" s="15">
        <f>_xll.Interp2dTab(-1,0,'CSP5'!$B$33:$R$33,'CSP5'!$A$34:$A$58,'CSP5'!$B$34:$R$58,'Fuel Pressure Calc'!K20,K$4)</f>
        <v>1318.94262</v>
      </c>
      <c r="L20" s="15">
        <f>_xll.Interp2dTab(-1,0,'CSP5'!$B$33:$R$33,'CSP5'!$A$34:$A$58,'CSP5'!$B$34:$R$58,'Fuel Pressure Calc'!L20,L$4)</f>
        <v>1548.5326640000001</v>
      </c>
      <c r="M20" s="15">
        <f>_xll.Interp2dTab(-1,0,'CSP5'!$B$33:$R$33,'CSP5'!$A$34:$A$58,'CSP5'!$B$34:$R$58,'Fuel Pressure Calc'!M20,M$4)</f>
        <v>1701.1261280000001</v>
      </c>
      <c r="N20" s="15">
        <f>_xll.Interp2dTab(-1,0,'CSP5'!$B$33:$R$33,'CSP5'!$A$34:$A$58,'CSP5'!$B$34:$R$58,'Fuel Pressure Calc'!N20,N$4)</f>
        <v>1777.1227079999999</v>
      </c>
      <c r="O20" s="15">
        <f>_xll.Interp2dTab(-1,0,'CSP5'!$B$33:$R$33,'CSP5'!$A$34:$A$58,'CSP5'!$B$34:$R$58,'Fuel Pressure Calc'!O20,O$4)</f>
        <v>1853.1192880000001</v>
      </c>
      <c r="P20" s="15">
        <f>_xll.Interp2dTab(-1,0,'CSP5'!$B$33:$R$33,'CSP5'!$A$34:$A$58,'CSP5'!$B$34:$R$58,'Fuel Pressure Calc'!P20,P$4)</f>
        <v>1929.1158680000003</v>
      </c>
      <c r="Q20" s="16">
        <f>_xll.Interp2dTab(-1,0,'CSP5'!$B$33:$R$33,'CSP5'!$A$34:$A$58,'CSP5'!$B$34:$R$58,'Fuel Pressure Calc'!Q20,Q$4)</f>
        <v>2005.1124480000001</v>
      </c>
      <c r="R20" s="22">
        <f t="shared" si="0"/>
        <v>2005.1124480000001</v>
      </c>
    </row>
    <row r="21" spans="1:18" x14ac:dyDescent="0.25">
      <c r="A21" s="7">
        <f>'CSP5'!$A$179</f>
        <v>3200</v>
      </c>
      <c r="B21" s="15">
        <f>_xll.Interp2dTab(-1,0,'CSP5'!$B$33:$R$33,'CSP5'!$A$34:$A$58,'CSP5'!$B$34:$R$58,'Fuel Pressure Calc'!B21,B$4)</f>
        <v>0</v>
      </c>
      <c r="C21" s="15">
        <f>_xll.Interp2dTab(-1,0,'CSP5'!$B$33:$R$33,'CSP5'!$A$34:$A$58,'CSP5'!$B$34:$R$58,'Fuel Pressure Calc'!C21,C$4)</f>
        <v>279.20432</v>
      </c>
      <c r="D21" s="15">
        <f>_xll.Interp2dTab(-1,0,'CSP5'!$B$33:$R$33,'CSP5'!$A$34:$A$58,'CSP5'!$B$34:$R$58,'Fuel Pressure Calc'!D21,D$4)</f>
        <v>345.19423999999998</v>
      </c>
      <c r="E21" s="15">
        <f>_xll.Interp2dTab(-1,0,'CSP5'!$B$33:$R$33,'CSP5'!$A$34:$A$58,'CSP5'!$B$34:$R$58,'Fuel Pressure Calc'!E21,E$4)</f>
        <v>407.19236799999999</v>
      </c>
      <c r="F21" s="15">
        <f>_xll.Interp2dTab(-1,0,'CSP5'!$B$33:$R$33,'CSP5'!$A$34:$A$58,'CSP5'!$B$34:$R$58,'Fuel Pressure Calc'!F21,F$4)</f>
        <v>498.08774400000004</v>
      </c>
      <c r="G21" s="15">
        <f>_xll.Interp2dTab(-1,0,'CSP5'!$B$33:$R$33,'CSP5'!$A$34:$A$58,'CSP5'!$B$34:$R$58,'Fuel Pressure Calc'!G21,G$4)</f>
        <v>682.19249777777782</v>
      </c>
      <c r="H21" s="15">
        <f>_xll.Interp2dTab(-1,0,'CSP5'!$B$33:$R$33,'CSP5'!$A$34:$A$58,'CSP5'!$B$34:$R$58,'Fuel Pressure Calc'!H21,H$4)</f>
        <v>846.46313999999995</v>
      </c>
      <c r="I21" s="15">
        <f>_xll.Interp2dTab(-1,0,'CSP5'!$B$33:$R$33,'CSP5'!$A$34:$A$58,'CSP5'!$B$34:$R$58,'Fuel Pressure Calc'!I21,I$4)</f>
        <v>1007.4563000000001</v>
      </c>
      <c r="J21" s="15">
        <f>_xll.Interp2dTab(-1,0,'CSP5'!$B$33:$R$33,'CSP5'!$A$34:$A$58,'CSP5'!$B$34:$R$58,'Fuel Pressure Calc'!J21,J$4)</f>
        <v>1164.94946</v>
      </c>
      <c r="K21" s="15">
        <f>_xll.Interp2dTab(-1,0,'CSP5'!$B$33:$R$33,'CSP5'!$A$34:$A$58,'CSP5'!$B$34:$R$58,'Fuel Pressure Calc'!K21,K$4)</f>
        <v>1318.94262</v>
      </c>
      <c r="L21" s="15">
        <f>_xll.Interp2dTab(-1,0,'CSP5'!$B$33:$R$33,'CSP5'!$A$34:$A$58,'CSP5'!$B$34:$R$58,'Fuel Pressure Calc'!L21,L$4)</f>
        <v>1548.5326640000001</v>
      </c>
      <c r="M21" s="15">
        <f>_xll.Interp2dTab(-1,0,'CSP5'!$B$33:$R$33,'CSP5'!$A$34:$A$58,'CSP5'!$B$34:$R$58,'Fuel Pressure Calc'!M21,M$4)</f>
        <v>1701.1261280000001</v>
      </c>
      <c r="N21" s="15">
        <f>_xll.Interp2dTab(-1,0,'CSP5'!$B$33:$R$33,'CSP5'!$A$34:$A$58,'CSP5'!$B$34:$R$58,'Fuel Pressure Calc'!N21,N$4)</f>
        <v>1777.1227079999999</v>
      </c>
      <c r="O21" s="15">
        <f>_xll.Interp2dTab(-1,0,'CSP5'!$B$33:$R$33,'CSP5'!$A$34:$A$58,'CSP5'!$B$34:$R$58,'Fuel Pressure Calc'!O21,O$4)</f>
        <v>1853.1192880000001</v>
      </c>
      <c r="P21" s="15">
        <f>_xll.Interp2dTab(-1,0,'CSP5'!$B$33:$R$33,'CSP5'!$A$34:$A$58,'CSP5'!$B$34:$R$58,'Fuel Pressure Calc'!P21,P$4)</f>
        <v>1929.1158680000003</v>
      </c>
      <c r="Q21" s="16">
        <f>_xll.Interp2dTab(-1,0,'CSP5'!$B$33:$R$33,'CSP5'!$A$34:$A$58,'CSP5'!$B$34:$R$58,'Fuel Pressure Calc'!Q21,Q$4)</f>
        <v>2005.1124480000001</v>
      </c>
      <c r="R21" s="22">
        <f t="shared" si="0"/>
        <v>2005.1124480000001</v>
      </c>
    </row>
    <row r="22" spans="1:18" x14ac:dyDescent="0.25">
      <c r="A22" s="7">
        <f>'CSP5'!$A$180</f>
        <v>3300</v>
      </c>
      <c r="B22" s="15">
        <f>_xll.Interp2dTab(-1,0,'CSP5'!$B$33:$R$33,'CSP5'!$A$34:$A$58,'CSP5'!$B$34:$R$58,'Fuel Pressure Calc'!B22,B$4)</f>
        <v>0</v>
      </c>
      <c r="C22" s="15">
        <f>_xll.Interp2dTab(-1,0,'CSP5'!$B$33:$R$33,'CSP5'!$A$34:$A$58,'CSP5'!$B$34:$R$58,'Fuel Pressure Calc'!C22,C$4)</f>
        <v>279.20432</v>
      </c>
      <c r="D22" s="15">
        <f>_xll.Interp2dTab(-1,0,'CSP5'!$B$33:$R$33,'CSP5'!$A$34:$A$58,'CSP5'!$B$34:$R$58,'Fuel Pressure Calc'!D22,D$4)</f>
        <v>348.6605653333333</v>
      </c>
      <c r="E22" s="15">
        <f>_xll.Interp2dTab(-1,0,'CSP5'!$B$33:$R$33,'CSP5'!$A$34:$A$58,'CSP5'!$B$34:$R$58,'Fuel Pressure Calc'!E22,E$4)</f>
        <v>407.19236799999999</v>
      </c>
      <c r="F22" s="15">
        <f>_xll.Interp2dTab(-1,0,'CSP5'!$B$33:$R$33,'CSP5'!$A$34:$A$58,'CSP5'!$B$34:$R$58,'Fuel Pressure Calc'!F22,F$4)</f>
        <v>503.67924799999997</v>
      </c>
      <c r="G22" s="15">
        <f>_xll.Interp2dTab(-1,0,'CSP5'!$B$33:$R$33,'CSP5'!$A$34:$A$58,'CSP5'!$B$34:$R$58,'Fuel Pressure Calc'!G22,G$4)</f>
        <v>694.65178074074061</v>
      </c>
      <c r="H22" s="15">
        <f>_xll.Interp2dTab(-1,0,'CSP5'!$B$33:$R$33,'CSP5'!$A$34:$A$58,'CSP5'!$B$34:$R$58,'Fuel Pressure Calc'!H22,H$4)</f>
        <v>858.83181866666666</v>
      </c>
      <c r="I22" s="15">
        <f>_xll.Interp2dTab(-1,0,'CSP5'!$B$33:$R$33,'CSP5'!$A$34:$A$58,'CSP5'!$B$34:$R$58,'Fuel Pressure Calc'!I22,I$4)</f>
        <v>1021.2591893333333</v>
      </c>
      <c r="J22" s="15">
        <f>_xll.Interp2dTab(-1,0,'CSP5'!$B$33:$R$33,'CSP5'!$A$34:$A$58,'CSP5'!$B$34:$R$58,'Fuel Pressure Calc'!J22,J$4)</f>
        <v>1180.5019093333333</v>
      </c>
      <c r="K22" s="15">
        <f>_xll.Interp2dTab(-1,0,'CSP5'!$B$33:$R$33,'CSP5'!$A$34:$A$58,'CSP5'!$B$34:$R$58,'Fuel Pressure Calc'!K22,K$4)</f>
        <v>1336.5599786666667</v>
      </c>
      <c r="L22" s="15">
        <f>_xll.Interp2dTab(-1,0,'CSP5'!$B$33:$R$33,'CSP5'!$A$34:$A$58,'CSP5'!$B$34:$R$58,'Fuel Pressure Calc'!L22,L$4)</f>
        <v>1568.682773333333</v>
      </c>
      <c r="M22" s="15">
        <f>_xll.Interp2dTab(-1,0,'CSP5'!$B$33:$R$33,'CSP5'!$A$34:$A$58,'CSP5'!$B$34:$R$58,'Fuel Pressure Calc'!M22,M$4)</f>
        <v>1722.7765333333332</v>
      </c>
      <c r="N22" s="15">
        <f>_xll.Interp2dTab(-1,0,'CSP5'!$B$33:$R$33,'CSP5'!$A$34:$A$58,'CSP5'!$B$34:$R$58,'Fuel Pressure Calc'!N22,N$4)</f>
        <v>1799.6395946666667</v>
      </c>
      <c r="O22" s="15">
        <f>_xll.Interp2dTab(-1,0,'CSP5'!$B$33:$R$33,'CSP5'!$A$34:$A$58,'CSP5'!$B$34:$R$58,'Fuel Pressure Calc'!O22,O$4)</f>
        <v>1876.5026560000001</v>
      </c>
      <c r="P22" s="15">
        <f>_xll.Interp2dTab(-1,0,'CSP5'!$B$33:$R$33,'CSP5'!$A$34:$A$58,'CSP5'!$B$34:$R$58,'Fuel Pressure Calc'!P22,P$4)</f>
        <v>1953.3657173333331</v>
      </c>
      <c r="Q22" s="16">
        <f>_xll.Interp2dTab(-1,0,'CSP5'!$B$33:$R$33,'CSP5'!$A$34:$A$58,'CSP5'!$B$34:$R$58,'Fuel Pressure Calc'!Q22,Q$4)</f>
        <v>2030.2287786666666</v>
      </c>
      <c r="R22" s="22">
        <f t="shared" si="0"/>
        <v>2030.2287786666666</v>
      </c>
    </row>
    <row r="23" spans="1:18" x14ac:dyDescent="0.25">
      <c r="A23" s="12">
        <f>'CSP5'!$A$181</f>
        <v>3500</v>
      </c>
      <c r="B23" s="17">
        <f>_xll.Interp2dTab(-1,0,'CSP5'!$B$33:$R$33,'CSP5'!$A$34:$A$58,'CSP5'!$B$34:$R$58,'Fuel Pressure Calc'!B23,B$4)</f>
        <v>0</v>
      </c>
      <c r="C23" s="17">
        <f>_xll.Interp2dTab(-1,0,'CSP5'!$B$33:$R$33,'CSP5'!$A$34:$A$58,'CSP5'!$B$34:$R$58,'Fuel Pressure Calc'!C23,C$4)</f>
        <v>279.20432</v>
      </c>
      <c r="D23" s="17">
        <f>_xll.Interp2dTab(-1,0,'CSP5'!$B$33:$R$33,'CSP5'!$A$34:$A$58,'CSP5'!$B$34:$R$58,'Fuel Pressure Calc'!D23,D$4)</f>
        <v>355.59667200000001</v>
      </c>
      <c r="E23" s="17">
        <f>_xll.Interp2dTab(-1,0,'CSP5'!$B$33:$R$33,'CSP5'!$A$34:$A$58,'CSP5'!$B$34:$R$58,'Fuel Pressure Calc'!E23,E$4)</f>
        <v>407.19236799999999</v>
      </c>
      <c r="F23" s="17">
        <f>_xll.Interp2dTab(-1,0,'CSP5'!$B$33:$R$33,'CSP5'!$A$34:$A$58,'CSP5'!$B$34:$R$58,'Fuel Pressure Calc'!F23,F$4)</f>
        <v>514.862256</v>
      </c>
      <c r="G23" s="17">
        <f>_xll.Interp2dTab(-1,0,'CSP5'!$B$33:$R$33,'CSP5'!$A$34:$A$58,'CSP5'!$B$34:$R$58,'Fuel Pressure Calc'!G23,G$4)</f>
        <v>719.62472888888897</v>
      </c>
      <c r="H23" s="17">
        <f>_xll.Interp2dTab(-1,0,'CSP5'!$B$33:$R$33,'CSP5'!$A$34:$A$58,'CSP5'!$B$34:$R$58,'Fuel Pressure Calc'!H23,H$4)</f>
        <v>883.60839199999998</v>
      </c>
      <c r="I23" s="17">
        <f>_xll.Interp2dTab(-1,0,'CSP5'!$B$33:$R$33,'CSP5'!$A$34:$A$58,'CSP5'!$B$34:$R$58,'Fuel Pressure Calc'!I23,I$4)</f>
        <v>1048.9035759999999</v>
      </c>
      <c r="J23" s="17">
        <f>_xll.Interp2dTab(-1,0,'CSP5'!$B$33:$R$33,'CSP5'!$A$34:$A$58,'CSP5'!$B$34:$R$58,'Fuel Pressure Calc'!J23,J$4)</f>
        <v>1211.647696</v>
      </c>
      <c r="K23" s="17">
        <f>_xll.Interp2dTab(-1,0,'CSP5'!$B$33:$R$33,'CSP5'!$A$34:$A$58,'CSP5'!$B$34:$R$58,'Fuel Pressure Calc'!K23,K$4)</f>
        <v>1371.8407520000001</v>
      </c>
      <c r="L23" s="17">
        <f>_xll.Interp2dTab(-1,0,'CSP5'!$B$33:$R$33,'CSP5'!$A$34:$A$58,'CSP5'!$B$34:$R$58,'Fuel Pressure Calc'!L23,L$4)</f>
        <v>1609.03224</v>
      </c>
      <c r="M23" s="17">
        <f>_xll.Interp2dTab(-1,0,'CSP5'!$B$33:$R$33,'CSP5'!$A$34:$A$58,'CSP5'!$B$34:$R$58,'Fuel Pressure Calc'!M23,M$4)</f>
        <v>1766.1271999999999</v>
      </c>
      <c r="N23" s="17">
        <f>_xll.Interp2dTab(-1,0,'CSP5'!$B$33:$R$33,'CSP5'!$A$34:$A$58,'CSP5'!$B$34:$R$58,'Fuel Pressure Calc'!N23,N$4)</f>
        <v>1844.7242880000001</v>
      </c>
      <c r="O23" s="17">
        <f>_xll.Interp2dTab(-1,0,'CSP5'!$B$33:$R$33,'CSP5'!$A$34:$A$58,'CSP5'!$B$34:$R$58,'Fuel Pressure Calc'!O23,O$4)</f>
        <v>1923.3213759999999</v>
      </c>
      <c r="P23" s="17">
        <f>_xll.Interp2dTab(-1,0,'CSP5'!$B$33:$R$33,'CSP5'!$A$34:$A$58,'CSP5'!$B$34:$R$58,'Fuel Pressure Calc'!P23,P$4)</f>
        <v>2001.9184639999999</v>
      </c>
      <c r="Q23" s="18">
        <f>_xll.Interp2dTab(-1,0,'CSP5'!$B$33:$R$33,'CSP5'!$A$34:$A$58,'CSP5'!$B$34:$R$58,'Fuel Pressure Calc'!Q23,Q$4)</f>
        <v>2080.5155519999998</v>
      </c>
      <c r="R23" s="22">
        <f t="shared" si="0"/>
        <v>2080.5155519999998</v>
      </c>
    </row>
    <row r="24" spans="1:18" x14ac:dyDescent="0.25">
      <c r="A24" s="20">
        <f>A23+1</f>
        <v>3501</v>
      </c>
      <c r="B24" s="22">
        <f>B23</f>
        <v>0</v>
      </c>
      <c r="C24" s="22">
        <f t="shared" ref="C24:R24" si="1">C23</f>
        <v>279.20432</v>
      </c>
      <c r="D24" s="22">
        <f t="shared" si="1"/>
        <v>355.59667200000001</v>
      </c>
      <c r="E24" s="22">
        <f t="shared" si="1"/>
        <v>407.19236799999999</v>
      </c>
      <c r="F24" s="22">
        <f t="shared" si="1"/>
        <v>514.862256</v>
      </c>
      <c r="G24" s="22">
        <f t="shared" si="1"/>
        <v>719.62472888888897</v>
      </c>
      <c r="H24" s="22">
        <f t="shared" si="1"/>
        <v>883.60839199999998</v>
      </c>
      <c r="I24" s="22">
        <f t="shared" si="1"/>
        <v>1048.9035759999999</v>
      </c>
      <c r="J24" s="22">
        <f t="shared" si="1"/>
        <v>1211.647696</v>
      </c>
      <c r="K24" s="22">
        <f t="shared" si="1"/>
        <v>1371.8407520000001</v>
      </c>
      <c r="L24" s="22">
        <f t="shared" si="1"/>
        <v>1609.03224</v>
      </c>
      <c r="M24" s="22">
        <f t="shared" si="1"/>
        <v>1766.1271999999999</v>
      </c>
      <c r="N24" s="22">
        <f t="shared" si="1"/>
        <v>1844.7242880000001</v>
      </c>
      <c r="O24" s="22">
        <f t="shared" si="1"/>
        <v>1923.3213759999999</v>
      </c>
      <c r="P24" s="22">
        <f t="shared" si="1"/>
        <v>2001.9184639999999</v>
      </c>
      <c r="Q24" s="22">
        <f t="shared" si="1"/>
        <v>2080.5155519999998</v>
      </c>
      <c r="R24" s="22">
        <f t="shared" si="1"/>
        <v>2080.5155519999998</v>
      </c>
    </row>
    <row r="26" spans="1:18" x14ac:dyDescent="0.25">
      <c r="A26" s="6"/>
      <c r="B26" s="71" t="s">
        <v>1156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8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8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</row>
    <row r="29" spans="1:18" x14ac:dyDescent="0.25">
      <c r="A29" s="7">
        <f>'CSP5'!$A$163</f>
        <v>620</v>
      </c>
      <c r="B29" s="10">
        <f>($A29*360*B5)/(60*1000000)</f>
        <v>0</v>
      </c>
      <c r="C29" s="10">
        <f t="shared" ref="C29:Q29" si="2">($A29*360*C5)/(60*1000000)</f>
        <v>1.9895759328</v>
      </c>
      <c r="D29" s="10">
        <f t="shared" si="2"/>
        <v>2.62632761856</v>
      </c>
      <c r="E29" s="10">
        <f t="shared" si="2"/>
        <v>3.0620563968000005</v>
      </c>
      <c r="F29" s="10">
        <f t="shared" si="2"/>
        <v>3.9251839150079997</v>
      </c>
      <c r="G29" s="10">
        <f t="shared" si="2"/>
        <v>4.8205512903679999</v>
      </c>
      <c r="H29" s="10">
        <f t="shared" si="2"/>
        <v>5.4860522630400013</v>
      </c>
      <c r="I29" s="10">
        <f t="shared" si="2"/>
        <v>6.1936937925120006</v>
      </c>
      <c r="J29" s="10">
        <f t="shared" si="2"/>
        <v>6.9041133882239984</v>
      </c>
      <c r="K29" s="10">
        <f t="shared" si="2"/>
        <v>7.6078840106880001</v>
      </c>
      <c r="L29" s="10">
        <f t="shared" si="2"/>
        <v>8.2223678419200006</v>
      </c>
      <c r="M29" s="10">
        <f t="shared" si="2"/>
        <v>9.0118074931199992</v>
      </c>
      <c r="N29" s="10">
        <f t="shared" si="2"/>
        <v>9.40281364272</v>
      </c>
      <c r="O29" s="10">
        <f t="shared" si="2"/>
        <v>9.7938197923200008</v>
      </c>
      <c r="P29" s="10">
        <f t="shared" si="2"/>
        <v>10.18482594192</v>
      </c>
      <c r="Q29" s="11">
        <f t="shared" si="2"/>
        <v>10.575832091519999</v>
      </c>
      <c r="R29" s="21">
        <f>Q29</f>
        <v>10.575832091519999</v>
      </c>
    </row>
    <row r="30" spans="1:18" x14ac:dyDescent="0.25">
      <c r="A30" s="7">
        <f>'CSP5'!$A$164</f>
        <v>650</v>
      </c>
      <c r="B30" s="10">
        <f t="shared" ref="B30:Q30" si="3">($A30*360*B6)/(60*1000000)</f>
        <v>0</v>
      </c>
      <c r="C30" s="10">
        <f t="shared" si="3"/>
        <v>1.8819942959999998</v>
      </c>
      <c r="D30" s="10">
        <f t="shared" si="3"/>
        <v>2.6726057280000002</v>
      </c>
      <c r="E30" s="10">
        <f t="shared" si="3"/>
        <v>3.0225842399999996</v>
      </c>
      <c r="F30" s="10">
        <f t="shared" si="3"/>
        <v>3.9888523584</v>
      </c>
      <c r="G30" s="10">
        <f t="shared" si="3"/>
        <v>4.7745723583999995</v>
      </c>
      <c r="H30" s="10">
        <f t="shared" si="3"/>
        <v>5.4368938727999998</v>
      </c>
      <c r="I30" s="10">
        <f t="shared" si="3"/>
        <v>6.3194319864000006</v>
      </c>
      <c r="J30" s="10">
        <f t="shared" si="3"/>
        <v>6.895488631200001</v>
      </c>
      <c r="K30" s="10">
        <f t="shared" si="3"/>
        <v>7.7676321528000001</v>
      </c>
      <c r="L30" s="10">
        <f t="shared" si="3"/>
        <v>7.9525894031999993</v>
      </c>
      <c r="M30" s="10">
        <f t="shared" si="3"/>
        <v>8.7287271551999996</v>
      </c>
      <c r="N30" s="10">
        <f t="shared" si="3"/>
        <v>9.1070503212000009</v>
      </c>
      <c r="O30" s="10">
        <f t="shared" si="3"/>
        <v>9.4853734872000004</v>
      </c>
      <c r="P30" s="10">
        <f t="shared" si="3"/>
        <v>9.8636966531999981</v>
      </c>
      <c r="Q30" s="11">
        <f t="shared" si="3"/>
        <v>10.242019819199999</v>
      </c>
      <c r="R30" s="21">
        <f t="shared" ref="R30:R47" si="4">Q30</f>
        <v>10.242019819199999</v>
      </c>
    </row>
    <row r="31" spans="1:18" x14ac:dyDescent="0.25">
      <c r="A31" s="7">
        <f>'CSP5'!$A$165</f>
        <v>800</v>
      </c>
      <c r="B31" s="10">
        <f t="shared" ref="B31:Q31" si="5">($A31*360*B7)/(60*1000000)</f>
        <v>0</v>
      </c>
      <c r="C31" s="10">
        <f t="shared" si="5"/>
        <v>2.1063982079999999</v>
      </c>
      <c r="D31" s="10">
        <f t="shared" si="5"/>
        <v>3.0094909440000004</v>
      </c>
      <c r="E31" s="10">
        <f t="shared" si="5"/>
        <v>3.2919014399999997</v>
      </c>
      <c r="F31" s="10">
        <f t="shared" si="5"/>
        <v>4.9626791424000016</v>
      </c>
      <c r="G31" s="10">
        <f t="shared" si="5"/>
        <v>5.8139426133333325</v>
      </c>
      <c r="H31" s="10">
        <f t="shared" si="5"/>
        <v>6.6291133056000007</v>
      </c>
      <c r="I31" s="10">
        <f t="shared" si="5"/>
        <v>7.3775738880000006</v>
      </c>
      <c r="J31" s="10">
        <f t="shared" si="5"/>
        <v>8.1788815104000019</v>
      </c>
      <c r="K31" s="10">
        <f t="shared" si="5"/>
        <v>8.9069857920000004</v>
      </c>
      <c r="L31" s="10">
        <f t="shared" si="5"/>
        <v>9.9247531008000003</v>
      </c>
      <c r="M31" s="10">
        <f t="shared" si="5"/>
        <v>10.545463295999998</v>
      </c>
      <c r="N31" s="10">
        <f t="shared" si="5"/>
        <v>10.867204607999998</v>
      </c>
      <c r="O31" s="10">
        <f t="shared" si="5"/>
        <v>11.109515135999999</v>
      </c>
      <c r="P31" s="10">
        <f t="shared" si="5"/>
        <v>11.407551360000001</v>
      </c>
      <c r="Q31" s="11">
        <f t="shared" si="5"/>
        <v>11.675301888</v>
      </c>
      <c r="R31" s="21">
        <f t="shared" si="4"/>
        <v>11.675301888</v>
      </c>
    </row>
    <row r="32" spans="1:18" x14ac:dyDescent="0.25">
      <c r="A32" s="7">
        <f>'CSP5'!$A$166</f>
        <v>1000</v>
      </c>
      <c r="B32" s="10">
        <f t="shared" ref="B32:Q32" si="6">($A32*360*B8)/(60*1000000)</f>
        <v>0</v>
      </c>
      <c r="C32" s="10">
        <f t="shared" si="6"/>
        <v>2.30334576</v>
      </c>
      <c r="D32" s="10">
        <f t="shared" si="6"/>
        <v>3.4296933119999999</v>
      </c>
      <c r="E32" s="10">
        <f t="shared" si="6"/>
        <v>3.7426108800000004</v>
      </c>
      <c r="F32" s="10">
        <f t="shared" si="6"/>
        <v>5.0204175360000001</v>
      </c>
      <c r="G32" s="10">
        <f t="shared" si="6"/>
        <v>6.3482199466666662</v>
      </c>
      <c r="H32" s="10">
        <f t="shared" si="6"/>
        <v>7.6028427360000004</v>
      </c>
      <c r="I32" s="10">
        <f t="shared" si="6"/>
        <v>8.6559410400000001</v>
      </c>
      <c r="J32" s="10">
        <f t="shared" si="6"/>
        <v>9.6456293280000018</v>
      </c>
      <c r="K32" s="10">
        <f t="shared" si="6"/>
        <v>10.541655504</v>
      </c>
      <c r="L32" s="10">
        <f t="shared" si="6"/>
        <v>11.878753920000001</v>
      </c>
      <c r="M32" s="10">
        <f t="shared" si="6"/>
        <v>12.775656959999999</v>
      </c>
      <c r="N32" s="10">
        <f t="shared" si="6"/>
        <v>13.161407519999999</v>
      </c>
      <c r="O32" s="10">
        <f t="shared" si="6"/>
        <v>13.57898256</v>
      </c>
      <c r="P32" s="10">
        <f t="shared" si="6"/>
        <v>13.986338304</v>
      </c>
      <c r="Q32" s="11">
        <f t="shared" si="6"/>
        <v>14.383369920000002</v>
      </c>
      <c r="R32" s="21">
        <f t="shared" si="4"/>
        <v>14.383369920000002</v>
      </c>
    </row>
    <row r="33" spans="1:18" x14ac:dyDescent="0.25">
      <c r="A33" s="7">
        <f>'CSP5'!$A$167</f>
        <v>1200</v>
      </c>
      <c r="B33" s="10">
        <f t="shared" ref="B33:Q33" si="7">($A33*360*B9)/(60*1000000)</f>
        <v>0</v>
      </c>
      <c r="C33" s="10">
        <f t="shared" si="7"/>
        <v>2.8994290560000002</v>
      </c>
      <c r="D33" s="10">
        <f t="shared" si="7"/>
        <v>3.6704894976000007</v>
      </c>
      <c r="E33" s="10">
        <f t="shared" si="7"/>
        <v>3.9750773760000007</v>
      </c>
      <c r="F33" s="10">
        <f t="shared" si="7"/>
        <v>5.1250387968000002</v>
      </c>
      <c r="G33" s="10">
        <f t="shared" si="7"/>
        <v>6.6752511999999991</v>
      </c>
      <c r="H33" s="10">
        <f t="shared" si="7"/>
        <v>9.0629070911999996</v>
      </c>
      <c r="I33" s="10">
        <f t="shared" si="7"/>
        <v>10.6588218816</v>
      </c>
      <c r="J33" s="10">
        <f t="shared" si="7"/>
        <v>12.114612806399998</v>
      </c>
      <c r="K33" s="10">
        <f t="shared" si="7"/>
        <v>13.538101708800001</v>
      </c>
      <c r="L33" s="10">
        <f t="shared" si="7"/>
        <v>15.603615936000001</v>
      </c>
      <c r="M33" s="10">
        <f t="shared" si="7"/>
        <v>16.999663104</v>
      </c>
      <c r="N33" s="10">
        <f t="shared" si="7"/>
        <v>17.618686214399997</v>
      </c>
      <c r="O33" s="10">
        <f t="shared" si="7"/>
        <v>18.351044006400002</v>
      </c>
      <c r="P33" s="10">
        <f t="shared" si="7"/>
        <v>18.961233926399998</v>
      </c>
      <c r="Q33" s="11">
        <f t="shared" si="7"/>
        <v>19.688848358399998</v>
      </c>
      <c r="R33" s="21">
        <f t="shared" si="4"/>
        <v>19.688848358399998</v>
      </c>
    </row>
    <row r="34" spans="1:18" x14ac:dyDescent="0.25">
      <c r="A34" s="7">
        <f>'CSP5'!$A$168</f>
        <v>1400</v>
      </c>
      <c r="B34" s="10">
        <f t="shared" ref="B34:Q34" si="8">($A34*360*B10)/(60*1000000)</f>
        <v>0</v>
      </c>
      <c r="C34" s="10">
        <f t="shared" si="8"/>
        <v>3.2246840639999999</v>
      </c>
      <c r="D34" s="10">
        <f t="shared" si="8"/>
        <v>3.7393359359999998</v>
      </c>
      <c r="E34" s="10">
        <f t="shared" si="8"/>
        <v>4.3599548160000001</v>
      </c>
      <c r="F34" s="10">
        <f t="shared" si="8"/>
        <v>5.2356433920000001</v>
      </c>
      <c r="G34" s="10">
        <f t="shared" si="8"/>
        <v>7.0373634986666671</v>
      </c>
      <c r="H34" s="10">
        <f t="shared" si="8"/>
        <v>9.2564653440000004</v>
      </c>
      <c r="I34" s="10">
        <f t="shared" si="8"/>
        <v>11.124628031999999</v>
      </c>
      <c r="J34" s="10">
        <f t="shared" si="8"/>
        <v>12.826355807999999</v>
      </c>
      <c r="K34" s="10">
        <f t="shared" si="8"/>
        <v>14.573536319999999</v>
      </c>
      <c r="L34" s="10">
        <f t="shared" si="8"/>
        <v>17.245563283200003</v>
      </c>
      <c r="M34" s="10">
        <f t="shared" si="8"/>
        <v>19.058486630399997</v>
      </c>
      <c r="N34" s="10">
        <f t="shared" si="8"/>
        <v>20.0161424064</v>
      </c>
      <c r="O34" s="10">
        <f t="shared" si="8"/>
        <v>20.9917157856</v>
      </c>
      <c r="P34" s="10">
        <f t="shared" si="8"/>
        <v>21.829254753600004</v>
      </c>
      <c r="Q34" s="11">
        <f t="shared" si="8"/>
        <v>22.8148568256</v>
      </c>
      <c r="R34" s="21">
        <f t="shared" si="4"/>
        <v>22.8148568256</v>
      </c>
    </row>
    <row r="35" spans="1:18" x14ac:dyDescent="0.25">
      <c r="A35" s="7">
        <f>'CSP5'!$A$169</f>
        <v>1550</v>
      </c>
      <c r="B35" s="10">
        <f t="shared" ref="B35:Q35" si="9">($A35*360*B11)/(60*1000000)</f>
        <v>0</v>
      </c>
      <c r="C35" s="10">
        <f t="shared" si="9"/>
        <v>3.2666504075999994</v>
      </c>
      <c r="D35" s="10">
        <f t="shared" si="9"/>
        <v>3.8838716544</v>
      </c>
      <c r="E35" s="10">
        <f t="shared" si="9"/>
        <v>4.5038963303999999</v>
      </c>
      <c r="F35" s="10">
        <f t="shared" si="9"/>
        <v>5.6438426399999999</v>
      </c>
      <c r="G35" s="10">
        <f t="shared" si="9"/>
        <v>7.5662133173333324</v>
      </c>
      <c r="H35" s="10">
        <f t="shared" si="9"/>
        <v>9.7648700603999981</v>
      </c>
      <c r="I35" s="10">
        <f t="shared" si="9"/>
        <v>12.433779336000001</v>
      </c>
      <c r="J35" s="10">
        <f t="shared" si="9"/>
        <v>14.392650611999999</v>
      </c>
      <c r="K35" s="10">
        <f t="shared" si="9"/>
        <v>16.2822085974</v>
      </c>
      <c r="L35" s="10">
        <f t="shared" si="9"/>
        <v>18.741420263999998</v>
      </c>
      <c r="M35" s="10">
        <f t="shared" si="9"/>
        <v>20.211178128</v>
      </c>
      <c r="N35" s="10">
        <f t="shared" si="9"/>
        <v>20.348743188600004</v>
      </c>
      <c r="O35" s="10">
        <f t="shared" si="9"/>
        <v>20.996531619599999</v>
      </c>
      <c r="P35" s="10">
        <f t="shared" si="9"/>
        <v>21.678824371200001</v>
      </c>
      <c r="Q35" s="11">
        <f t="shared" si="9"/>
        <v>22.130886360000002</v>
      </c>
      <c r="R35" s="21">
        <f t="shared" si="4"/>
        <v>22.130886360000002</v>
      </c>
    </row>
    <row r="36" spans="1:18" x14ac:dyDescent="0.25">
      <c r="A36" s="7">
        <f>'CSP5'!$A$170</f>
        <v>1700</v>
      </c>
      <c r="B36" s="10">
        <f t="shared" ref="B36:Q36" si="10">($A36*360*B12)/(60*1000000)</f>
        <v>0</v>
      </c>
      <c r="C36" s="10">
        <f t="shared" si="10"/>
        <v>3.2663998559999996</v>
      </c>
      <c r="D36" s="10">
        <f t="shared" si="10"/>
        <v>4.0941553152000001</v>
      </c>
      <c r="E36" s="10">
        <f t="shared" si="10"/>
        <v>4.7972834207999995</v>
      </c>
      <c r="F36" s="10">
        <f t="shared" si="10"/>
        <v>6.0443763840000013</v>
      </c>
      <c r="G36" s="10">
        <f t="shared" si="10"/>
        <v>8.3395839653333326</v>
      </c>
      <c r="H36" s="10">
        <f t="shared" si="10"/>
        <v>10.724439364799998</v>
      </c>
      <c r="I36" s="10">
        <f t="shared" si="10"/>
        <v>13.337048352</v>
      </c>
      <c r="J36" s="10">
        <f t="shared" si="10"/>
        <v>15.436707336</v>
      </c>
      <c r="K36" s="10">
        <f t="shared" si="10"/>
        <v>17.450195088000001</v>
      </c>
      <c r="L36" s="10">
        <f t="shared" si="10"/>
        <v>19.832657232000003</v>
      </c>
      <c r="M36" s="10">
        <f t="shared" si="10"/>
        <v>21.129813427200002</v>
      </c>
      <c r="N36" s="10">
        <f t="shared" si="10"/>
        <v>21.461325218400003</v>
      </c>
      <c r="O36" s="10">
        <f t="shared" si="10"/>
        <v>22.005479999999999</v>
      </c>
      <c r="P36" s="10">
        <f t="shared" si="10"/>
        <v>22.170582096</v>
      </c>
      <c r="Q36" s="11">
        <f t="shared" si="10"/>
        <v>22.586779224000001</v>
      </c>
      <c r="R36" s="21">
        <f t="shared" si="4"/>
        <v>22.586779224000001</v>
      </c>
    </row>
    <row r="37" spans="1:18" x14ac:dyDescent="0.25">
      <c r="A37" s="7">
        <f>'CSP5'!$A$171</f>
        <v>1800</v>
      </c>
      <c r="B37" s="10">
        <f t="shared" ref="B37:Q37" si="11">($A37*360*B13)/(60*1000000)</f>
        <v>0</v>
      </c>
      <c r="C37" s="10">
        <f t="shared" si="11"/>
        <v>3.2855811839999998</v>
      </c>
      <c r="D37" s="10">
        <f t="shared" si="11"/>
        <v>4.2139795967999998</v>
      </c>
      <c r="E37" s="10">
        <f t="shared" si="11"/>
        <v>5.0602185216000004</v>
      </c>
      <c r="F37" s="10">
        <f t="shared" si="11"/>
        <v>6.3048499200000006</v>
      </c>
      <c r="G37" s="10">
        <f t="shared" si="11"/>
        <v>8.9608799999999977</v>
      </c>
      <c r="H37" s="10">
        <f t="shared" si="11"/>
        <v>11.536153055999998</v>
      </c>
      <c r="I37" s="10">
        <f t="shared" si="11"/>
        <v>13.758555456000002</v>
      </c>
      <c r="J37" s="10">
        <f t="shared" si="11"/>
        <v>15.901113024000001</v>
      </c>
      <c r="K37" s="10">
        <f t="shared" si="11"/>
        <v>18.006346655999998</v>
      </c>
      <c r="L37" s="10">
        <f t="shared" si="11"/>
        <v>20.442085862399999</v>
      </c>
      <c r="M37" s="10">
        <f t="shared" si="11"/>
        <v>21.719298355199999</v>
      </c>
      <c r="N37" s="10">
        <f t="shared" si="11"/>
        <v>22.364640000000001</v>
      </c>
      <c r="O37" s="10">
        <f t="shared" si="11"/>
        <v>22.906642752</v>
      </c>
      <c r="P37" s="10">
        <f t="shared" si="11"/>
        <v>22.511146752000002</v>
      </c>
      <c r="Q37" s="11">
        <f t="shared" si="11"/>
        <v>23.041806911999995</v>
      </c>
      <c r="R37" s="21">
        <f t="shared" si="4"/>
        <v>23.041806911999995</v>
      </c>
    </row>
    <row r="38" spans="1:18" x14ac:dyDescent="0.25">
      <c r="A38" s="7">
        <f>'CSP5'!$A$172</f>
        <v>2000</v>
      </c>
      <c r="B38" s="10">
        <f t="shared" ref="B38:Q38" si="12">($A38*360*B14)/(60*1000000)</f>
        <v>0</v>
      </c>
      <c r="C38" s="10">
        <f t="shared" si="12"/>
        <v>3.5157235200000003</v>
      </c>
      <c r="D38" s="10">
        <f t="shared" si="12"/>
        <v>4.5743999999999998</v>
      </c>
      <c r="E38" s="10">
        <f t="shared" si="12"/>
        <v>5.2762152960000002</v>
      </c>
      <c r="F38" s="10">
        <f t="shared" si="12"/>
        <v>6.848213760000001</v>
      </c>
      <c r="G38" s="10">
        <f t="shared" si="12"/>
        <v>9.3282626133333331</v>
      </c>
      <c r="H38" s="10">
        <f t="shared" si="12"/>
        <v>11.665602816</v>
      </c>
      <c r="I38" s="10">
        <f t="shared" si="12"/>
        <v>14.023194144</v>
      </c>
      <c r="J38" s="10">
        <f t="shared" si="12"/>
        <v>16.300552752000005</v>
      </c>
      <c r="K38" s="10">
        <f t="shared" si="12"/>
        <v>19.283692704</v>
      </c>
      <c r="L38" s="10">
        <f t="shared" si="12"/>
        <v>23.052679680000001</v>
      </c>
      <c r="M38" s="10">
        <f t="shared" si="12"/>
        <v>25.22478336</v>
      </c>
      <c r="N38" s="10">
        <f t="shared" si="12"/>
        <v>26.322815039999998</v>
      </c>
      <c r="O38" s="10">
        <f t="shared" si="12"/>
        <v>24.471296639999998</v>
      </c>
      <c r="P38" s="10">
        <f t="shared" si="12"/>
        <v>24.896971007999998</v>
      </c>
      <c r="Q38" s="11">
        <f t="shared" si="12"/>
        <v>25.509283776</v>
      </c>
      <c r="R38" s="21">
        <f t="shared" si="4"/>
        <v>25.509283776</v>
      </c>
    </row>
    <row r="39" spans="1:18" x14ac:dyDescent="0.25">
      <c r="A39" s="7">
        <f>'CSP5'!$A$173</f>
        <v>2200</v>
      </c>
      <c r="B39" s="10">
        <f t="shared" ref="B39:Q39" si="13">($A39*360*B15)/(60*1000000)</f>
        <v>0</v>
      </c>
      <c r="C39" s="10">
        <f t="shared" si="13"/>
        <v>3.7446309119999994</v>
      </c>
      <c r="D39" s="10">
        <f t="shared" si="13"/>
        <v>4.9115041535999993</v>
      </c>
      <c r="E39" s="10">
        <f t="shared" si="13"/>
        <v>5.6209397376000005</v>
      </c>
      <c r="F39" s="10">
        <f t="shared" si="13"/>
        <v>7.5330351360000014</v>
      </c>
      <c r="G39" s="10">
        <f t="shared" si="13"/>
        <v>10.261088874666667</v>
      </c>
      <c r="H39" s="10">
        <f t="shared" si="13"/>
        <v>12.494771414399999</v>
      </c>
      <c r="I39" s="10">
        <f t="shared" si="13"/>
        <v>15.185686348800001</v>
      </c>
      <c r="J39" s="10">
        <f t="shared" si="13"/>
        <v>17.754845750400001</v>
      </c>
      <c r="K39" s="10">
        <f t="shared" si="13"/>
        <v>20.445117264000004</v>
      </c>
      <c r="L39" s="10">
        <f t="shared" si="13"/>
        <v>24.738096979200002</v>
      </c>
      <c r="M39" s="10">
        <f t="shared" si="13"/>
        <v>26.081932800000001</v>
      </c>
      <c r="N39" s="10">
        <f t="shared" si="13"/>
        <v>26.756361984000005</v>
      </c>
      <c r="O39" s="10">
        <f t="shared" si="13"/>
        <v>26.795327328000003</v>
      </c>
      <c r="P39" s="10">
        <f t="shared" si="13"/>
        <v>27.194399231999999</v>
      </c>
      <c r="Q39" s="11">
        <f t="shared" si="13"/>
        <v>27.963072825600001</v>
      </c>
      <c r="R39" s="21">
        <f t="shared" si="4"/>
        <v>27.963072825600001</v>
      </c>
    </row>
    <row r="40" spans="1:18" x14ac:dyDescent="0.25">
      <c r="A40" s="7">
        <f>'CSP5'!$A$174</f>
        <v>2400</v>
      </c>
      <c r="B40" s="10">
        <f t="shared" ref="B40:Q40" si="14">($A40*360*B16)/(60*1000000)</f>
        <v>0</v>
      </c>
      <c r="C40" s="10">
        <f t="shared" si="14"/>
        <v>4.0205422080000002</v>
      </c>
      <c r="D40" s="10">
        <f t="shared" si="14"/>
        <v>5.3580045311999998</v>
      </c>
      <c r="E40" s="10">
        <f t="shared" si="14"/>
        <v>5.9533028351999997</v>
      </c>
      <c r="F40" s="10">
        <f t="shared" si="14"/>
        <v>8.7249392639999996</v>
      </c>
      <c r="G40" s="10">
        <f t="shared" si="14"/>
        <v>12.064051712000001</v>
      </c>
      <c r="H40" s="10">
        <f t="shared" si="14"/>
        <v>14.738464281600001</v>
      </c>
      <c r="I40" s="10">
        <f t="shared" si="14"/>
        <v>17.4312730368</v>
      </c>
      <c r="J40" s="10">
        <f t="shared" si="14"/>
        <v>20.553043622399997</v>
      </c>
      <c r="K40" s="10">
        <f t="shared" si="14"/>
        <v>22.849062451200002</v>
      </c>
      <c r="L40" s="10">
        <f t="shared" si="14"/>
        <v>26.317547596800001</v>
      </c>
      <c r="M40" s="10">
        <f t="shared" si="14"/>
        <v>26.983630079999998</v>
      </c>
      <c r="N40" s="10">
        <f t="shared" si="14"/>
        <v>28.044730368000003</v>
      </c>
      <c r="O40" s="10">
        <f t="shared" si="14"/>
        <v>28.406193408</v>
      </c>
      <c r="P40" s="10">
        <f t="shared" si="14"/>
        <v>28.617878016000002</v>
      </c>
      <c r="Q40" s="11">
        <f t="shared" si="14"/>
        <v>29.524946227200001</v>
      </c>
      <c r="R40" s="21">
        <f t="shared" si="4"/>
        <v>29.524946227200001</v>
      </c>
    </row>
    <row r="41" spans="1:18" x14ac:dyDescent="0.25">
      <c r="A41" s="7">
        <f>'CSP5'!$A$175</f>
        <v>2600</v>
      </c>
      <c r="B41" s="10">
        <f t="shared" ref="B41:Q41" si="15">($A41*360*B17)/(60*1000000)</f>
        <v>0</v>
      </c>
      <c r="C41" s="10">
        <f t="shared" si="15"/>
        <v>4.2677826047999998</v>
      </c>
      <c r="D41" s="10">
        <f t="shared" si="15"/>
        <v>5.8276478207999993</v>
      </c>
      <c r="E41" s="10">
        <f t="shared" si="15"/>
        <v>6.6618085248000005</v>
      </c>
      <c r="F41" s="10">
        <f t="shared" si="15"/>
        <v>9.4520175359999996</v>
      </c>
      <c r="G41" s="10">
        <f t="shared" si="15"/>
        <v>13.004903253333332</v>
      </c>
      <c r="H41" s="10">
        <f t="shared" si="15"/>
        <v>15.966669638400001</v>
      </c>
      <c r="I41" s="10">
        <f t="shared" si="15"/>
        <v>18.8838791232</v>
      </c>
      <c r="J41" s="10">
        <f t="shared" si="15"/>
        <v>21.707489731199999</v>
      </c>
      <c r="K41" s="10">
        <f t="shared" si="15"/>
        <v>24.561285590400001</v>
      </c>
      <c r="L41" s="10">
        <f t="shared" si="15"/>
        <v>27.897219168000003</v>
      </c>
      <c r="M41" s="10">
        <f t="shared" si="15"/>
        <v>28.56598992</v>
      </c>
      <c r="N41" s="10">
        <f t="shared" si="15"/>
        <v>29.307762931199999</v>
      </c>
      <c r="O41" s="10">
        <f t="shared" si="15"/>
        <v>30.003813465599997</v>
      </c>
      <c r="P41" s="10">
        <f t="shared" si="15"/>
        <v>30.094207540800003</v>
      </c>
      <c r="Q41" s="11">
        <f t="shared" si="15"/>
        <v>31.279754188800002</v>
      </c>
      <c r="R41" s="21">
        <f t="shared" si="4"/>
        <v>31.279754188800002</v>
      </c>
    </row>
    <row r="42" spans="1:18" x14ac:dyDescent="0.25">
      <c r="A42" s="7">
        <f>'CSP5'!$A$176</f>
        <v>2800</v>
      </c>
      <c r="B42" s="10">
        <f t="shared" ref="B42:Q42" si="16">($A42*360*B18)/(60*1000000)</f>
        <v>0</v>
      </c>
      <c r="C42" s="10">
        <f t="shared" si="16"/>
        <v>4.5024150528</v>
      </c>
      <c r="D42" s="10">
        <f t="shared" si="16"/>
        <v>5.8870554623999993</v>
      </c>
      <c r="E42" s="10">
        <f t="shared" si="16"/>
        <v>7.236268031999999</v>
      </c>
      <c r="F42" s="10">
        <f t="shared" si="16"/>
        <v>9.5117460480000027</v>
      </c>
      <c r="G42" s="10">
        <f t="shared" si="16"/>
        <v>12.531753173333335</v>
      </c>
      <c r="H42" s="10">
        <f t="shared" si="16"/>
        <v>15.468990633599999</v>
      </c>
      <c r="I42" s="10">
        <f t="shared" si="16"/>
        <v>18.825076972800002</v>
      </c>
      <c r="J42" s="10">
        <f t="shared" si="16"/>
        <v>21.7022866368</v>
      </c>
      <c r="K42" s="10">
        <f t="shared" si="16"/>
        <v>24.2320198848</v>
      </c>
      <c r="L42" s="10">
        <f t="shared" si="16"/>
        <v>28.048548191999995</v>
      </c>
      <c r="M42" s="10">
        <f t="shared" si="16"/>
        <v>29.127383039999998</v>
      </c>
      <c r="N42" s="10">
        <f t="shared" si="16"/>
        <v>30.426071961600002</v>
      </c>
      <c r="O42" s="10">
        <f t="shared" si="16"/>
        <v>31.132404038400001</v>
      </c>
      <c r="P42" s="10">
        <f t="shared" si="16"/>
        <v>32.409146582400005</v>
      </c>
      <c r="Q42" s="11">
        <f t="shared" si="16"/>
        <v>33.685889126399999</v>
      </c>
      <c r="R42" s="21">
        <f t="shared" si="4"/>
        <v>33.685889126399999</v>
      </c>
    </row>
    <row r="43" spans="1:18" x14ac:dyDescent="0.25">
      <c r="A43" s="7">
        <f>'CSP5'!$A$177</f>
        <v>2900</v>
      </c>
      <c r="B43" s="10">
        <f t="shared" ref="B43:Q43" si="17">($A43*360*B19)/(60*1000000)</f>
        <v>0</v>
      </c>
      <c r="C43" s="10">
        <f t="shared" si="17"/>
        <v>4.7602190591999998</v>
      </c>
      <c r="D43" s="10">
        <f t="shared" si="17"/>
        <v>6.3684211584000003</v>
      </c>
      <c r="E43" s="10">
        <f t="shared" si="17"/>
        <v>7.3009709568000005</v>
      </c>
      <c r="F43" s="10">
        <f t="shared" si="17"/>
        <v>9.5452178064000002</v>
      </c>
      <c r="G43" s="10">
        <f t="shared" si="17"/>
        <v>12.197163050666669</v>
      </c>
      <c r="H43" s="10">
        <f t="shared" si="17"/>
        <v>15.3747860208</v>
      </c>
      <c r="I43" s="10">
        <f t="shared" si="17"/>
        <v>18.250922222399996</v>
      </c>
      <c r="J43" s="10">
        <f t="shared" si="17"/>
        <v>21.0826699104</v>
      </c>
      <c r="K43" s="10">
        <f t="shared" si="17"/>
        <v>23.411860915200005</v>
      </c>
      <c r="L43" s="10">
        <f t="shared" si="17"/>
        <v>26.944468353600001</v>
      </c>
      <c r="M43" s="10">
        <f t="shared" si="17"/>
        <v>29.599594627200002</v>
      </c>
      <c r="N43" s="10">
        <f t="shared" si="17"/>
        <v>30.9219351192</v>
      </c>
      <c r="O43" s="10">
        <f t="shared" si="17"/>
        <v>32.244275611200003</v>
      </c>
      <c r="P43" s="10">
        <f t="shared" si="17"/>
        <v>33.566616103200005</v>
      </c>
      <c r="Q43" s="11">
        <f t="shared" si="17"/>
        <v>34.8889565952</v>
      </c>
      <c r="R43" s="21">
        <f t="shared" si="4"/>
        <v>34.8889565952</v>
      </c>
    </row>
    <row r="44" spans="1:18" x14ac:dyDescent="0.25">
      <c r="A44" s="7">
        <f>'CSP5'!$A$178</f>
        <v>3000</v>
      </c>
      <c r="B44" s="10">
        <f t="shared" ref="B44:Q44" si="18">($A44*360*B20)/(60*1000000)</f>
        <v>0</v>
      </c>
      <c r="C44" s="10">
        <f t="shared" si="18"/>
        <v>5.0256777600000007</v>
      </c>
      <c r="D44" s="10">
        <f t="shared" si="18"/>
        <v>6.21349632</v>
      </c>
      <c r="E44" s="10">
        <f t="shared" si="18"/>
        <v>7.3294626239999996</v>
      </c>
      <c r="F44" s="10">
        <f t="shared" si="18"/>
        <v>9.2675206079999999</v>
      </c>
      <c r="G44" s="10">
        <f t="shared" si="18"/>
        <v>12.27946496</v>
      </c>
      <c r="H44" s="10">
        <f t="shared" si="18"/>
        <v>15.236336519999998</v>
      </c>
      <c r="I44" s="10">
        <f t="shared" si="18"/>
        <v>18.1342134</v>
      </c>
      <c r="J44" s="10">
        <f t="shared" si="18"/>
        <v>20.96909028</v>
      </c>
      <c r="K44" s="10">
        <f t="shared" si="18"/>
        <v>23.740967160000004</v>
      </c>
      <c r="L44" s="10">
        <f t="shared" si="18"/>
        <v>27.873587952000001</v>
      </c>
      <c r="M44" s="10">
        <f t="shared" si="18"/>
        <v>30.620270304000002</v>
      </c>
      <c r="N44" s="10">
        <f t="shared" si="18"/>
        <v>31.988208743999998</v>
      </c>
      <c r="O44" s="10">
        <f t="shared" si="18"/>
        <v>33.356147184000001</v>
      </c>
      <c r="P44" s="10">
        <f t="shared" si="18"/>
        <v>34.724085624000004</v>
      </c>
      <c r="Q44" s="11">
        <f t="shared" si="18"/>
        <v>36.092024064</v>
      </c>
      <c r="R44" s="21">
        <f t="shared" si="4"/>
        <v>36.092024064</v>
      </c>
    </row>
    <row r="45" spans="1:18" x14ac:dyDescent="0.25">
      <c r="A45" s="7">
        <f>'CSP5'!$A$179</f>
        <v>3200</v>
      </c>
      <c r="B45" s="10">
        <f t="shared" ref="B45:Q45" si="19">($A45*360*B21)/(60*1000000)</f>
        <v>0</v>
      </c>
      <c r="C45" s="10">
        <f t="shared" si="19"/>
        <v>5.3607229439999999</v>
      </c>
      <c r="D45" s="10">
        <f t="shared" si="19"/>
        <v>6.6277294079999995</v>
      </c>
      <c r="E45" s="10">
        <f t="shared" si="19"/>
        <v>7.8180934655999996</v>
      </c>
      <c r="F45" s="10">
        <f t="shared" si="19"/>
        <v>9.563284684800001</v>
      </c>
      <c r="G45" s="10">
        <f t="shared" si="19"/>
        <v>13.098095957333335</v>
      </c>
      <c r="H45" s="10">
        <f t="shared" si="19"/>
        <v>16.252092288</v>
      </c>
      <c r="I45" s="10">
        <f t="shared" si="19"/>
        <v>19.343160960000002</v>
      </c>
      <c r="J45" s="10">
        <f t="shared" si="19"/>
        <v>22.367029632000001</v>
      </c>
      <c r="K45" s="10">
        <f t="shared" si="19"/>
        <v>25.323698304000001</v>
      </c>
      <c r="L45" s="10">
        <f t="shared" si="19"/>
        <v>29.731827148800001</v>
      </c>
      <c r="M45" s="10">
        <f t="shared" si="19"/>
        <v>32.661621657600001</v>
      </c>
      <c r="N45" s="10">
        <f t="shared" si="19"/>
        <v>34.1207559936</v>
      </c>
      <c r="O45" s="10">
        <f t="shared" si="19"/>
        <v>35.579890329599998</v>
      </c>
      <c r="P45" s="10">
        <f t="shared" si="19"/>
        <v>37.039024665600003</v>
      </c>
      <c r="Q45" s="11">
        <f t="shared" si="19"/>
        <v>38.498159001600001</v>
      </c>
      <c r="R45" s="21">
        <f t="shared" si="4"/>
        <v>38.498159001600001</v>
      </c>
    </row>
    <row r="46" spans="1:18" x14ac:dyDescent="0.25">
      <c r="A46" s="7">
        <f>'CSP5'!$A$180</f>
        <v>3300</v>
      </c>
      <c r="B46" s="10">
        <f t="shared" ref="B46:Q46" si="20">($A46*360*B22)/(60*1000000)</f>
        <v>0</v>
      </c>
      <c r="C46" s="10">
        <f t="shared" si="20"/>
        <v>5.5282455359999991</v>
      </c>
      <c r="D46" s="10">
        <f t="shared" si="20"/>
        <v>6.9034791935999991</v>
      </c>
      <c r="E46" s="10">
        <f t="shared" si="20"/>
        <v>8.0624088864000001</v>
      </c>
      <c r="F46" s="10">
        <f t="shared" si="20"/>
        <v>9.9728491103999986</v>
      </c>
      <c r="G46" s="10">
        <f t="shared" si="20"/>
        <v>13.754105258666664</v>
      </c>
      <c r="H46" s="10">
        <f t="shared" si="20"/>
        <v>17.004870009600001</v>
      </c>
      <c r="I46" s="10">
        <f t="shared" si="20"/>
        <v>20.220931948800001</v>
      </c>
      <c r="J46" s="10">
        <f t="shared" si="20"/>
        <v>23.373937804799997</v>
      </c>
      <c r="K46" s="10">
        <f t="shared" si="20"/>
        <v>26.463887577599998</v>
      </c>
      <c r="L46" s="10">
        <f t="shared" si="20"/>
        <v>31.059918911999993</v>
      </c>
      <c r="M46" s="10">
        <f t="shared" si="20"/>
        <v>34.110975359999998</v>
      </c>
      <c r="N46" s="10">
        <f t="shared" si="20"/>
        <v>35.632863974400003</v>
      </c>
      <c r="O46" s="10">
        <f t="shared" si="20"/>
        <v>37.154752588800001</v>
      </c>
      <c r="P46" s="10">
        <f t="shared" si="20"/>
        <v>38.676641203199999</v>
      </c>
      <c r="Q46" s="11">
        <f t="shared" si="20"/>
        <v>40.198529817599997</v>
      </c>
      <c r="R46" s="21">
        <f t="shared" si="4"/>
        <v>40.198529817599997</v>
      </c>
    </row>
    <row r="47" spans="1:18" x14ac:dyDescent="0.25">
      <c r="A47" s="12">
        <f>'CSP5'!$A$181</f>
        <v>3500</v>
      </c>
      <c r="B47" s="13">
        <f t="shared" ref="B47:Q47" si="21">($A47*360*B23)/(60*1000000)</f>
        <v>0</v>
      </c>
      <c r="C47" s="13">
        <f t="shared" si="21"/>
        <v>5.8632907200000002</v>
      </c>
      <c r="D47" s="13">
        <f t="shared" si="21"/>
        <v>7.4675301120000004</v>
      </c>
      <c r="E47" s="13">
        <f t="shared" si="21"/>
        <v>8.551039728000001</v>
      </c>
      <c r="F47" s="13">
        <f t="shared" si="21"/>
        <v>10.812107376</v>
      </c>
      <c r="G47" s="13">
        <f t="shared" si="21"/>
        <v>15.112119306666669</v>
      </c>
      <c r="H47" s="13">
        <f t="shared" si="21"/>
        <v>18.555776232000003</v>
      </c>
      <c r="I47" s="13">
        <f t="shared" si="21"/>
        <v>22.026975096000001</v>
      </c>
      <c r="J47" s="13">
        <f t="shared" si="21"/>
        <v>25.444601616</v>
      </c>
      <c r="K47" s="13">
        <f t="shared" si="21"/>
        <v>28.808655792</v>
      </c>
      <c r="L47" s="13">
        <f t="shared" si="21"/>
        <v>33.789677040000001</v>
      </c>
      <c r="M47" s="13">
        <f t="shared" si="21"/>
        <v>37.0886712</v>
      </c>
      <c r="N47" s="13">
        <f t="shared" si="21"/>
        <v>38.739210048000004</v>
      </c>
      <c r="O47" s="13">
        <f t="shared" si="21"/>
        <v>40.389748895999993</v>
      </c>
      <c r="P47" s="13">
        <f t="shared" si="21"/>
        <v>42.040287743999997</v>
      </c>
      <c r="Q47" s="14">
        <f t="shared" si="21"/>
        <v>43.690826592000001</v>
      </c>
      <c r="R47" s="21">
        <f t="shared" si="4"/>
        <v>43.690826592000001</v>
      </c>
    </row>
    <row r="48" spans="1:18" x14ac:dyDescent="0.25">
      <c r="A48" s="20">
        <f>A47+1</f>
        <v>3501</v>
      </c>
      <c r="B48" s="21">
        <f>B47</f>
        <v>0</v>
      </c>
      <c r="C48" s="21">
        <f t="shared" ref="C48:R48" si="22">C47</f>
        <v>5.8632907200000002</v>
      </c>
      <c r="D48" s="21">
        <f t="shared" si="22"/>
        <v>7.4675301120000004</v>
      </c>
      <c r="E48" s="21">
        <f t="shared" si="22"/>
        <v>8.551039728000001</v>
      </c>
      <c r="F48" s="21">
        <f t="shared" si="22"/>
        <v>10.812107376</v>
      </c>
      <c r="G48" s="21">
        <f t="shared" si="22"/>
        <v>15.112119306666669</v>
      </c>
      <c r="H48" s="21">
        <f t="shared" si="22"/>
        <v>18.555776232000003</v>
      </c>
      <c r="I48" s="21">
        <f t="shared" si="22"/>
        <v>22.026975096000001</v>
      </c>
      <c r="J48" s="21">
        <f t="shared" si="22"/>
        <v>25.444601616</v>
      </c>
      <c r="K48" s="21">
        <f t="shared" si="22"/>
        <v>28.808655792</v>
      </c>
      <c r="L48" s="21">
        <f t="shared" si="22"/>
        <v>33.789677040000001</v>
      </c>
      <c r="M48" s="21">
        <f t="shared" si="22"/>
        <v>37.0886712</v>
      </c>
      <c r="N48" s="21">
        <f t="shared" si="22"/>
        <v>38.739210048000004</v>
      </c>
      <c r="O48" s="21">
        <f t="shared" si="22"/>
        <v>40.389748895999993</v>
      </c>
      <c r="P48" s="21">
        <f t="shared" si="22"/>
        <v>42.040287743999997</v>
      </c>
      <c r="Q48" s="21">
        <f t="shared" si="22"/>
        <v>43.690826592000001</v>
      </c>
      <c r="R48" s="21">
        <f t="shared" si="22"/>
        <v>43.690826592000001</v>
      </c>
    </row>
    <row r="50" spans="1:18" x14ac:dyDescent="0.25">
      <c r="A50" s="6"/>
      <c r="B50" s="71" t="s">
        <v>1158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</row>
    <row r="51" spans="1:18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8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</row>
    <row r="53" spans="1:18" x14ac:dyDescent="0.25">
      <c r="A53" s="7">
        <f>'CSP5'!$A$163</f>
        <v>620</v>
      </c>
      <c r="B53" s="10">
        <f>'CSP5'!B163-'Main Injection Calc'!B29</f>
        <v>-3.0078130000000001</v>
      </c>
      <c r="C53" s="10">
        <f>'CSP5'!C163-'Main Injection Calc'!C29</f>
        <v>-4.9973889327999998</v>
      </c>
      <c r="D53" s="10">
        <f>'CSP5'!D163-'Main Injection Calc'!D29</f>
        <v>-5.63414061856</v>
      </c>
      <c r="E53" s="10">
        <f>'CSP5'!E163-'Main Injection Calc'!E29</f>
        <v>-6.0698693968000006</v>
      </c>
      <c r="F53" s="10">
        <f>'CSP5'!F163-'Main Injection Calc'!F29</f>
        <v>-8.9251839150079988</v>
      </c>
      <c r="G53" s="10">
        <f>'CSP5'!G163-'Main Injection Calc'!G29</f>
        <v>-13.687739290368</v>
      </c>
      <c r="H53" s="10">
        <f>'CSP5'!H163-'Main Injection Calc'!H29</f>
        <v>-17.517302263040001</v>
      </c>
      <c r="I53" s="10">
        <f>'CSP5'!I163-'Main Injection Calc'!I29</f>
        <v>-18.224943792512001</v>
      </c>
      <c r="J53" s="10">
        <f>'CSP5'!J163-'Main Injection Calc'!J29</f>
        <v>-18.935363388223998</v>
      </c>
      <c r="K53" s="10">
        <f>'CSP5'!K163-'Main Injection Calc'!K29</f>
        <v>-19.639134010688</v>
      </c>
      <c r="L53" s="10">
        <f>'CSP5'!L163-'Main Injection Calc'!L29</f>
        <v>-16.269242841920001</v>
      </c>
      <c r="M53" s="10">
        <f>'CSP5'!M163-'Main Injection Calc'!M29</f>
        <v>-8.9727444931199987</v>
      </c>
      <c r="N53" s="10">
        <f>'CSP5'!N163-'Main Injection Calc'!N29</f>
        <v>-9.3637506427199995</v>
      </c>
      <c r="O53" s="10">
        <f>'CSP5'!O163-'Main Injection Calc'!O29</f>
        <v>-9.7547567923200003</v>
      </c>
      <c r="P53" s="10">
        <f>'CSP5'!P163-'Main Injection Calc'!P29</f>
        <v>-10.145762941919999</v>
      </c>
      <c r="Q53" s="11">
        <f>'CSP5'!Q163-'Main Injection Calc'!Q29</f>
        <v>-10.536769091519998</v>
      </c>
      <c r="R53" s="21">
        <f>Q53</f>
        <v>-10.536769091519998</v>
      </c>
    </row>
    <row r="54" spans="1:18" x14ac:dyDescent="0.25">
      <c r="A54" s="7">
        <f>'CSP5'!$A$164</f>
        <v>650</v>
      </c>
      <c r="B54" s="10">
        <f>'CSP5'!B164-'Main Injection Calc'!B30</f>
        <v>-3.9453130000000001</v>
      </c>
      <c r="C54" s="10">
        <f>'CSP5'!C164-'Main Injection Calc'!C30</f>
        <v>-6.4132442960000002</v>
      </c>
      <c r="D54" s="10">
        <f>'CSP5'!D164-'Main Injection Calc'!D30</f>
        <v>-7.2038557280000006</v>
      </c>
      <c r="E54" s="10">
        <f>'CSP5'!E164-'Main Injection Calc'!E30</f>
        <v>-8.0225842400000005</v>
      </c>
      <c r="F54" s="10">
        <f>'CSP5'!F164-'Main Injection Calc'!F30</f>
        <v>-12.504477358399999</v>
      </c>
      <c r="G54" s="10">
        <f>'CSP5'!G164-'Main Injection Calc'!G30</f>
        <v>-14.6964473584</v>
      </c>
      <c r="H54" s="10">
        <f>'CSP5'!H164-'Main Injection Calc'!H30</f>
        <v>-16.530643872799999</v>
      </c>
      <c r="I54" s="10">
        <f>'CSP5'!I164-'Main Injection Calc'!I30</f>
        <v>-17.7647449864</v>
      </c>
      <c r="J54" s="10">
        <f>'CSP5'!J164-'Main Injection Calc'!J30</f>
        <v>-19.161113631200003</v>
      </c>
      <c r="K54" s="10">
        <f>'CSP5'!K164-'Main Injection Calc'!K30</f>
        <v>-20.502007152800001</v>
      </c>
      <c r="L54" s="10">
        <f>'CSP5'!L164-'Main Injection Calc'!L30</f>
        <v>-20.686964403200001</v>
      </c>
      <c r="M54" s="10">
        <f>'CSP5'!M164-'Main Injection Calc'!M30</f>
        <v>-21.463102155199998</v>
      </c>
      <c r="N54" s="10">
        <f>'CSP5'!N164-'Main Injection Calc'!N30</f>
        <v>-21.841425321199999</v>
      </c>
      <c r="O54" s="10">
        <f>'CSP5'!O164-'Main Injection Calc'!O30</f>
        <v>-22.2197484872</v>
      </c>
      <c r="P54" s="10">
        <f>'CSP5'!P164-'Main Injection Calc'!P30</f>
        <v>-22.598071653199998</v>
      </c>
      <c r="Q54" s="11">
        <f>'CSP5'!Q164-'Main Injection Calc'!Q30</f>
        <v>-22.976394819199999</v>
      </c>
      <c r="R54" s="21">
        <f t="shared" ref="R54:R71" si="23">Q54</f>
        <v>-22.976394819199999</v>
      </c>
    </row>
    <row r="55" spans="1:18" x14ac:dyDescent="0.25">
      <c r="A55" s="7">
        <f>'CSP5'!$A$165</f>
        <v>800</v>
      </c>
      <c r="B55" s="10">
        <f>'CSP5'!B165-'Main Injection Calc'!B31</f>
        <v>-3.9453130000000001</v>
      </c>
      <c r="C55" s="10">
        <f>'CSP5'!C165-'Main Injection Calc'!C31</f>
        <v>-6.0517112080000004</v>
      </c>
      <c r="D55" s="10">
        <f>'CSP5'!D165-'Main Injection Calc'!D31</f>
        <v>-6.954803944</v>
      </c>
      <c r="E55" s="10">
        <f>'CSP5'!E165-'Main Injection Calc'!E31</f>
        <v>-7.2372144399999998</v>
      </c>
      <c r="F55" s="10">
        <f>'CSP5'!F165-'Main Injection Calc'!F31</f>
        <v>-11.954867142400001</v>
      </c>
      <c r="G55" s="10">
        <f>'CSP5'!G165-'Main Injection Calc'!G31</f>
        <v>-15.853005613333334</v>
      </c>
      <c r="H55" s="10">
        <f>'CSP5'!H165-'Main Injection Calc'!H31</f>
        <v>-17.371301305599999</v>
      </c>
      <c r="I55" s="10">
        <f>'CSP5'!I165-'Main Injection Calc'!I31</f>
        <v>-18.822886887999999</v>
      </c>
      <c r="J55" s="10">
        <f>'CSP5'!J165-'Main Injection Calc'!J31</f>
        <v>-20.444506510400004</v>
      </c>
      <c r="K55" s="10">
        <f>'CSP5'!K165-'Main Injection Calc'!K31</f>
        <v>-21.641360792</v>
      </c>
      <c r="L55" s="10">
        <f>'CSP5'!L165-'Main Injection Calc'!L31</f>
        <v>-22.6591281008</v>
      </c>
      <c r="M55" s="10">
        <f>'CSP5'!M165-'Main Injection Calc'!M31</f>
        <v>-23.279838295999998</v>
      </c>
      <c r="N55" s="10">
        <f>'CSP5'!N165-'Main Injection Calc'!N31</f>
        <v>-23.601579607999998</v>
      </c>
      <c r="O55" s="10">
        <f>'CSP5'!O165-'Main Injection Calc'!O31</f>
        <v>-23.843890135999999</v>
      </c>
      <c r="P55" s="10">
        <f>'CSP5'!P165-'Main Injection Calc'!P31</f>
        <v>-24.141926359999999</v>
      </c>
      <c r="Q55" s="11">
        <f>'CSP5'!Q165-'Main Injection Calc'!Q31</f>
        <v>-24.409676888</v>
      </c>
      <c r="R55" s="21">
        <f t="shared" si="23"/>
        <v>-24.409676888</v>
      </c>
    </row>
    <row r="56" spans="1:18" x14ac:dyDescent="0.25">
      <c r="A56" s="7">
        <f>'CSP5'!$A$166</f>
        <v>1000</v>
      </c>
      <c r="B56" s="10">
        <f>'CSP5'!B166-'Main Injection Calc'!B32</f>
        <v>2.5</v>
      </c>
      <c r="C56" s="10">
        <f>'CSP5'!C166-'Main Injection Calc'!C32</f>
        <v>0.19665423999999998</v>
      </c>
      <c r="D56" s="10">
        <f>'CSP5'!D166-'Main Injection Calc'!D32</f>
        <v>-1.3984433119999999</v>
      </c>
      <c r="E56" s="10">
        <f>'CSP5'!E166-'Main Injection Calc'!E32</f>
        <v>-2.7660478800000003</v>
      </c>
      <c r="F56" s="10">
        <f>'CSP5'!F166-'Main Injection Calc'!F32</f>
        <v>-8.9657305360000006</v>
      </c>
      <c r="G56" s="10">
        <f>'CSP5'!G166-'Main Injection Calc'!G32</f>
        <v>-15.332594946666667</v>
      </c>
      <c r="H56" s="10">
        <f>'CSP5'!H166-'Main Injection Calc'!H32</f>
        <v>-17.524717735999999</v>
      </c>
      <c r="I56" s="10">
        <f>'CSP5'!I166-'Main Injection Calc'!I32</f>
        <v>-18.695004040000001</v>
      </c>
      <c r="J56" s="10">
        <f>'CSP5'!J166-'Main Injection Calc'!J32</f>
        <v>-19.801879328000002</v>
      </c>
      <c r="K56" s="10">
        <f>'CSP5'!K166-'Main Injection Calc'!K32</f>
        <v>-20.932280503999998</v>
      </c>
      <c r="L56" s="10">
        <f>'CSP5'!L166-'Main Injection Calc'!L32</f>
        <v>-22.503753920000001</v>
      </c>
      <c r="M56" s="10">
        <f>'CSP5'!M166-'Main Injection Calc'!M32</f>
        <v>-23.517844959999998</v>
      </c>
      <c r="N56" s="10">
        <f>'CSP5'!N166-'Main Injection Calc'!N32</f>
        <v>-24.020782519999997</v>
      </c>
      <c r="O56" s="10">
        <f>'CSP5'!O166-'Main Injection Calc'!O32</f>
        <v>-24.43835756</v>
      </c>
      <c r="P56" s="10">
        <f>'CSP5'!P166-'Main Injection Calc'!P32</f>
        <v>-24.962901303999999</v>
      </c>
      <c r="Q56" s="11">
        <f>'CSP5'!Q166-'Main Injection Calc'!Q32</f>
        <v>-25.47711992</v>
      </c>
      <c r="R56" s="21">
        <f t="shared" si="23"/>
        <v>-25.47711992</v>
      </c>
    </row>
    <row r="57" spans="1:18" x14ac:dyDescent="0.25">
      <c r="A57" s="7">
        <f>'CSP5'!$A$167</f>
        <v>1200</v>
      </c>
      <c r="B57" s="10">
        <f>'CSP5'!B167-'Main Injection Calc'!B33</f>
        <v>8.0078130000000005</v>
      </c>
      <c r="C57" s="10">
        <f>'CSP5'!C167-'Main Injection Calc'!C33</f>
        <v>4.9911959439999993</v>
      </c>
      <c r="D57" s="10">
        <f>'CSP5'!D167-'Main Injection Calc'!D33</f>
        <v>3.5170105023999993</v>
      </c>
      <c r="E57" s="10">
        <f>'CSP5'!E167-'Main Injection Calc'!E33</f>
        <v>0.98586062399999896</v>
      </c>
      <c r="F57" s="10">
        <f>'CSP5'!F167-'Main Injection Calc'!F33</f>
        <v>-6.8437887968000002</v>
      </c>
      <c r="G57" s="10">
        <f>'CSP5'!G167-'Main Injection Calc'!G33</f>
        <v>-11.675251199999998</v>
      </c>
      <c r="H57" s="10">
        <f>'CSP5'!H167-'Main Injection Calc'!H33</f>
        <v>-15.586345091199998</v>
      </c>
      <c r="I57" s="10">
        <f>'CSP5'!I167-'Main Injection Calc'!I33</f>
        <v>-17.4166348816</v>
      </c>
      <c r="J57" s="10">
        <f>'CSP5'!J167-'Main Injection Calc'!J33</f>
        <v>-18.872425806399999</v>
      </c>
      <c r="K57" s="10">
        <f>'CSP5'!K167-'Main Injection Calc'!K33</f>
        <v>-20.764664708800002</v>
      </c>
      <c r="L57" s="10">
        <f>'CSP5'!L167-'Main Injection Calc'!L33</f>
        <v>-23.533303935999999</v>
      </c>
      <c r="M57" s="10">
        <f>'CSP5'!M167-'Main Injection Calc'!M33</f>
        <v>-25.398101103999998</v>
      </c>
      <c r="N57" s="10">
        <f>'CSP5'!N167-'Main Injection Calc'!N33</f>
        <v>-26.251499214399999</v>
      </c>
      <c r="O57" s="10">
        <f>'CSP5'!O167-'Main Injection Calc'!O33</f>
        <v>-27.218232006400001</v>
      </c>
      <c r="P57" s="10">
        <f>'CSP5'!P167-'Main Injection Calc'!P33</f>
        <v>-27.945608926399998</v>
      </c>
      <c r="Q57" s="11">
        <f>'CSP5'!Q167-'Main Injection Calc'!Q33</f>
        <v>-28.907598358399998</v>
      </c>
      <c r="R57" s="21">
        <f t="shared" si="23"/>
        <v>-28.907598358399998</v>
      </c>
    </row>
    <row r="58" spans="1:18" x14ac:dyDescent="0.25">
      <c r="A58" s="7">
        <f>'CSP5'!$A$168</f>
        <v>1400</v>
      </c>
      <c r="B58" s="10">
        <f>'CSP5'!B168-'Main Injection Calc'!B34</f>
        <v>8.0078130000000005</v>
      </c>
      <c r="C58" s="10">
        <f>'CSP5'!C168-'Main Injection Calc'!C34</f>
        <v>4.6659409360000001</v>
      </c>
      <c r="D58" s="10">
        <f>'CSP5'!D168-'Main Injection Calc'!D34</f>
        <v>3.4481640640000002</v>
      </c>
      <c r="E58" s="10">
        <f>'CSP5'!E168-'Main Injection Calc'!E34</f>
        <v>2.5931701839999999</v>
      </c>
      <c r="F58" s="10">
        <f>'CSP5'!F168-'Main Injection Calc'!F34</f>
        <v>-3.2043933920000001</v>
      </c>
      <c r="G58" s="10">
        <f>'CSP5'!G168-'Main Injection Calc'!G34</f>
        <v>-9.5764264986666667</v>
      </c>
      <c r="H58" s="10">
        <f>'CSP5'!H168-'Main Injection Calc'!H34</f>
        <v>-14.256465344</v>
      </c>
      <c r="I58" s="10">
        <f>'CSP5'!I168-'Main Injection Calc'!I34</f>
        <v>-15.773066031999999</v>
      </c>
      <c r="J58" s="10">
        <f>'CSP5'!J168-'Main Injection Calc'!J34</f>
        <v>-17.474793807999998</v>
      </c>
      <c r="K58" s="10">
        <f>'CSP5'!K168-'Main Injection Calc'!K34</f>
        <v>-19.221974319999998</v>
      </c>
      <c r="L58" s="10">
        <f>'CSP5'!L168-'Main Injection Calc'!L34</f>
        <v>-21.425251283200001</v>
      </c>
      <c r="M58" s="10">
        <f>'CSP5'!M168-'Main Injection Calc'!M34</f>
        <v>-23.238174630399996</v>
      </c>
      <c r="N58" s="10">
        <f>'CSP5'!N168-'Main Injection Calc'!N34</f>
        <v>-24.3130174064</v>
      </c>
      <c r="O58" s="10">
        <f>'CSP5'!O168-'Main Injection Calc'!O34</f>
        <v>-25.2885907856</v>
      </c>
      <c r="P58" s="10">
        <f>'CSP5'!P168-'Main Injection Calc'!P34</f>
        <v>-26.126129753600004</v>
      </c>
      <c r="Q58" s="11">
        <f>'CSP5'!Q168-'Main Injection Calc'!Q34</f>
        <v>-27.1117318256</v>
      </c>
      <c r="R58" s="21">
        <f t="shared" si="23"/>
        <v>-27.1117318256</v>
      </c>
    </row>
    <row r="59" spans="1:18" x14ac:dyDescent="0.25">
      <c r="A59" s="7">
        <f>'CSP5'!$A$169</f>
        <v>1550</v>
      </c>
      <c r="B59" s="10">
        <f>'CSP5'!B169-'Main Injection Calc'!B35</f>
        <v>8.0078130000000005</v>
      </c>
      <c r="C59" s="10">
        <f>'CSP5'!C169-'Main Injection Calc'!C35</f>
        <v>4.6239745924000006</v>
      </c>
      <c r="D59" s="10">
        <f>'CSP5'!D169-'Main Injection Calc'!D35</f>
        <v>3.3036283456</v>
      </c>
      <c r="E59" s="10">
        <f>'CSP5'!E169-'Main Injection Calc'!E35</f>
        <v>2.4492286696000001</v>
      </c>
      <c r="F59" s="10">
        <f>'CSP5'!F169-'Main Injection Calc'!F35</f>
        <v>-3.9641546399999998</v>
      </c>
      <c r="G59" s="10">
        <f>'CSP5'!G169-'Main Injection Calc'!G35</f>
        <v>-7.8787133173333324</v>
      </c>
      <c r="H59" s="10">
        <f>'CSP5'!H169-'Main Injection Calc'!H35</f>
        <v>-12.772683060399999</v>
      </c>
      <c r="I59" s="10">
        <f>'CSP5'!I169-'Main Injection Calc'!I35</f>
        <v>-17.199404336000001</v>
      </c>
      <c r="J59" s="10">
        <f>'CSP5'!J169-'Main Injection Calc'!J35</f>
        <v>-19.041088611999999</v>
      </c>
      <c r="K59" s="10">
        <f>'CSP5'!K169-'Main Injection Calc'!K35</f>
        <v>-20.696271597399999</v>
      </c>
      <c r="L59" s="10">
        <f>'CSP5'!L169-'Main Injection Calc'!L35</f>
        <v>-23.624233263999997</v>
      </c>
      <c r="M59" s="10">
        <f>'CSP5'!M169-'Main Injection Calc'!M35</f>
        <v>-25.679928128</v>
      </c>
      <c r="N59" s="10">
        <f>'CSP5'!N169-'Main Injection Calc'!N35</f>
        <v>-24.645618188600004</v>
      </c>
      <c r="O59" s="10">
        <f>'CSP5'!O169-'Main Injection Calc'!O35</f>
        <v>-25.293406619599999</v>
      </c>
      <c r="P59" s="10">
        <f>'CSP5'!P169-'Main Injection Calc'!P35</f>
        <v>-25.975699371200001</v>
      </c>
      <c r="Q59" s="11">
        <f>'CSP5'!Q169-'Main Injection Calc'!Q35</f>
        <v>-26.427761360000002</v>
      </c>
      <c r="R59" s="21">
        <f t="shared" si="23"/>
        <v>-26.427761360000002</v>
      </c>
    </row>
    <row r="60" spans="1:18" x14ac:dyDescent="0.25">
      <c r="A60" s="7">
        <f>'CSP5'!$A$170</f>
        <v>1700</v>
      </c>
      <c r="B60" s="10">
        <f>'CSP5'!B170-'Main Injection Calc'!B36</f>
        <v>8.0078130000000005</v>
      </c>
      <c r="C60" s="10">
        <f>'CSP5'!C170-'Main Injection Calc'!C36</f>
        <v>4.6242251440000004</v>
      </c>
      <c r="D60" s="10">
        <f>'CSP5'!D170-'Main Injection Calc'!D36</f>
        <v>4.3824076848000004</v>
      </c>
      <c r="E60" s="10">
        <f>'CSP5'!E170-'Main Injection Calc'!E36</f>
        <v>4.148029579200001</v>
      </c>
      <c r="F60" s="10">
        <f>'CSP5'!F170-'Main Injection Calc'!F36</f>
        <v>-2.0209383840000017</v>
      </c>
      <c r="G60" s="10">
        <f>'CSP5'!G170-'Main Injection Calc'!G36</f>
        <v>-8.8864589653333326</v>
      </c>
      <c r="H60" s="10">
        <f>'CSP5'!H170-'Main Injection Calc'!H36</f>
        <v>-12.208814364799998</v>
      </c>
      <c r="I60" s="10">
        <f>'CSP5'!I170-'Main Injection Calc'!I36</f>
        <v>-17.633923352</v>
      </c>
      <c r="J60" s="10">
        <f>'CSP5'!J170-'Main Injection Calc'!J36</f>
        <v>-20.319520336</v>
      </c>
      <c r="K60" s="10">
        <f>'CSP5'!K170-'Main Injection Calc'!K36</f>
        <v>-22.918945088000001</v>
      </c>
      <c r="L60" s="10">
        <f>'CSP5'!L170-'Main Injection Calc'!L36</f>
        <v>-26.238907232000003</v>
      </c>
      <c r="M60" s="10">
        <f>'CSP5'!M170-'Main Injection Calc'!M36</f>
        <v>-28.239188427200002</v>
      </c>
      <c r="N60" s="10">
        <f>'CSP5'!N170-'Main Injection Calc'!N36</f>
        <v>-27.516013218400001</v>
      </c>
      <c r="O60" s="10">
        <f>'CSP5'!O170-'Main Injection Calc'!O36</f>
        <v>-27.708604999999999</v>
      </c>
      <c r="P60" s="10">
        <f>'CSP5'!P170-'Main Injection Calc'!P36</f>
        <v>-27.873707096</v>
      </c>
      <c r="Q60" s="11">
        <f>'CSP5'!Q170-'Main Injection Calc'!Q36</f>
        <v>-28.289904224000001</v>
      </c>
      <c r="R60" s="21">
        <f t="shared" si="23"/>
        <v>-28.289904224000001</v>
      </c>
    </row>
    <row r="61" spans="1:18" x14ac:dyDescent="0.25">
      <c r="A61" s="7">
        <f>'CSP5'!$A$171</f>
        <v>1800</v>
      </c>
      <c r="B61" s="10">
        <f>'CSP5'!B171-'Main Injection Calc'!B37</f>
        <v>8.0078130000000005</v>
      </c>
      <c r="C61" s="10">
        <f>'CSP5'!C171-'Main Injection Calc'!C37</f>
        <v>4.6050438160000002</v>
      </c>
      <c r="D61" s="10">
        <f>'CSP5'!D171-'Main Injection Calc'!D37</f>
        <v>4.2625834032000007</v>
      </c>
      <c r="E61" s="10">
        <f>'CSP5'!E171-'Main Injection Calc'!E37</f>
        <v>3.8850944784000001</v>
      </c>
      <c r="F61" s="10">
        <f>'CSP5'!F171-'Main Injection Calc'!F37</f>
        <v>-0.75797492000000055</v>
      </c>
      <c r="G61" s="10">
        <f>'CSP5'!G171-'Main Injection Calc'!G37</f>
        <v>-8.9218169999999972</v>
      </c>
      <c r="H61" s="10">
        <f>'CSP5'!H171-'Main Injection Calc'!H37</f>
        <v>-13.020528055999998</v>
      </c>
      <c r="I61" s="10">
        <f>'CSP5'!I171-'Main Injection Calc'!I37</f>
        <v>-17.235118456000002</v>
      </c>
      <c r="J61" s="10">
        <f>'CSP5'!J171-'Main Injection Calc'!J37</f>
        <v>-20.549551023999999</v>
      </c>
      <c r="K61" s="10">
        <f>'CSP5'!K171-'Main Injection Calc'!K37</f>
        <v>-23.240721655999998</v>
      </c>
      <c r="L61" s="10">
        <f>'CSP5'!L171-'Main Injection Calc'!L37</f>
        <v>-26.965523862399998</v>
      </c>
      <c r="M61" s="10">
        <f>'CSP5'!M171-'Main Injection Calc'!M37</f>
        <v>-29.063048355199999</v>
      </c>
      <c r="N61" s="10">
        <f>'CSP5'!N171-'Main Injection Calc'!N37</f>
        <v>-28.653703</v>
      </c>
      <c r="O61" s="10">
        <f>'CSP5'!O171-'Main Injection Calc'!O37</f>
        <v>-29.195705751999999</v>
      </c>
      <c r="P61" s="10">
        <f>'CSP5'!P171-'Main Injection Calc'!P37</f>
        <v>-28.800209752000001</v>
      </c>
      <c r="Q61" s="11">
        <f>'CSP5'!Q171-'Main Injection Calc'!Q37</f>
        <v>-29.330869911999994</v>
      </c>
      <c r="R61" s="21">
        <f t="shared" si="23"/>
        <v>-29.330869911999994</v>
      </c>
    </row>
    <row r="62" spans="1:18" x14ac:dyDescent="0.25">
      <c r="A62" s="7">
        <f>'CSP5'!$A$172</f>
        <v>2000</v>
      </c>
      <c r="B62" s="10">
        <f>'CSP5'!B172-'Main Injection Calc'!B38</f>
        <v>4.9609379999999996</v>
      </c>
      <c r="C62" s="10">
        <f>'CSP5'!C172-'Main Injection Calc'!C38</f>
        <v>1.4452144799999993</v>
      </c>
      <c r="D62" s="10">
        <f>'CSP5'!D172-'Main Injection Calc'!D38</f>
        <v>2.3787250000000002</v>
      </c>
      <c r="E62" s="10">
        <f>'CSP5'!E172-'Main Injection Calc'!E38</f>
        <v>3.6690977040000003</v>
      </c>
      <c r="F62" s="10">
        <f>'CSP5'!F172-'Main Injection Calc'!F38</f>
        <v>-1.301338760000001</v>
      </c>
      <c r="G62" s="10">
        <f>'CSP5'!G172-'Main Injection Calc'!G38</f>
        <v>-8.8204496133333326</v>
      </c>
      <c r="H62" s="10">
        <f>'CSP5'!H172-'Main Injection Calc'!H38</f>
        <v>-11.626539815999999</v>
      </c>
      <c r="I62" s="10">
        <f>'CSP5'!I172-'Main Injection Calc'!I38</f>
        <v>-15.976319144</v>
      </c>
      <c r="J62" s="10">
        <f>'CSP5'!J172-'Main Injection Calc'!J38</f>
        <v>-20.714615752000004</v>
      </c>
      <c r="K62" s="10">
        <f>'CSP5'!K172-'Main Injection Calc'!K38</f>
        <v>-26.275880703999999</v>
      </c>
      <c r="L62" s="10">
        <f>'CSP5'!L172-'Main Injection Calc'!L38</f>
        <v>-30.279242679999999</v>
      </c>
      <c r="M62" s="10">
        <f>'CSP5'!M172-'Main Injection Calc'!M38</f>
        <v>-32.451346360000002</v>
      </c>
      <c r="N62" s="10">
        <f>'CSP5'!N172-'Main Injection Calc'!N38</f>
        <v>-33.432190039999995</v>
      </c>
      <c r="O62" s="10">
        <f>'CSP5'!O172-'Main Injection Calc'!O38</f>
        <v>-31.580671639999998</v>
      </c>
      <c r="P62" s="10">
        <f>'CSP5'!P172-'Main Injection Calc'!P38</f>
        <v>-31.186034007999996</v>
      </c>
      <c r="Q62" s="11">
        <f>'CSP5'!Q172-'Main Injection Calc'!Q38</f>
        <v>-31.329596775999999</v>
      </c>
      <c r="R62" s="21">
        <f t="shared" si="23"/>
        <v>-31.329596775999999</v>
      </c>
    </row>
    <row r="63" spans="1:18" x14ac:dyDescent="0.25">
      <c r="A63" s="7">
        <f>'CSP5'!$A$173</f>
        <v>2200</v>
      </c>
      <c r="B63" s="10">
        <f>'CSP5'!B173-'Main Injection Calc'!B39</f>
        <v>4.4921879999999996</v>
      </c>
      <c r="C63" s="10">
        <f>'CSP5'!C173-'Main Injection Calc'!C39</f>
        <v>-1.7133809119999994</v>
      </c>
      <c r="D63" s="10">
        <f>'CSP5'!D173-'Main Injection Calc'!D39</f>
        <v>-3.9349411535999992</v>
      </c>
      <c r="E63" s="10">
        <f>'CSP5'!E173-'Main Injection Calc'!E39</f>
        <v>-5.5818767376000009</v>
      </c>
      <c r="F63" s="10">
        <f>'CSP5'!F173-'Main Injection Calc'!F39</f>
        <v>-9.7205351360000023</v>
      </c>
      <c r="G63" s="10">
        <f>'CSP5'!G173-'Main Injection Calc'!G39</f>
        <v>-13.503276874666668</v>
      </c>
      <c r="H63" s="10">
        <f>'CSP5'!H173-'Main Injection Calc'!H39</f>
        <v>-17.494771414399999</v>
      </c>
      <c r="I63" s="10">
        <f>'CSP5'!I173-'Main Injection Calc'!I39</f>
        <v>-21.2403743488</v>
      </c>
      <c r="J63" s="10">
        <f>'CSP5'!J173-'Main Injection Calc'!J39</f>
        <v>-25.801720750400001</v>
      </c>
      <c r="K63" s="10">
        <f>'CSP5'!K173-'Main Injection Calc'!K39</f>
        <v>-28.491992264000004</v>
      </c>
      <c r="L63" s="10">
        <f>'CSP5'!L173-'Main Injection Calc'!L39</f>
        <v>-32.784971979200002</v>
      </c>
      <c r="M63" s="10">
        <f>'CSP5'!M173-'Main Injection Calc'!M39</f>
        <v>-33.074120800000003</v>
      </c>
      <c r="N63" s="10">
        <f>'CSP5'!N173-'Main Injection Calc'!N39</f>
        <v>-32.811049984000007</v>
      </c>
      <c r="O63" s="10">
        <f>'CSP5'!O173-'Main Injection Calc'!O39</f>
        <v>-32.381265328000005</v>
      </c>
      <c r="P63" s="10">
        <f>'CSP5'!P173-'Main Injection Calc'!P39</f>
        <v>-31.491274231999999</v>
      </c>
      <c r="Q63" s="11">
        <f>'CSP5'!Q173-'Main Injection Calc'!Q39</f>
        <v>-31.791197825600001</v>
      </c>
      <c r="R63" s="21">
        <f t="shared" si="23"/>
        <v>-31.791197825600001</v>
      </c>
    </row>
    <row r="64" spans="1:18" x14ac:dyDescent="0.25">
      <c r="A64" s="7">
        <f>'CSP5'!$A$174</f>
        <v>2400</v>
      </c>
      <c r="B64" s="10">
        <f>'CSP5'!B174-'Main Injection Calc'!B40</f>
        <v>4.0234379999999996</v>
      </c>
      <c r="C64" s="10">
        <f>'CSP5'!C174-'Main Injection Calc'!C40</f>
        <v>-3.9814792080000001</v>
      </c>
      <c r="D64" s="10">
        <f>'CSP5'!D174-'Main Injection Calc'!D40</f>
        <v>-8.3658175311999994</v>
      </c>
      <c r="E64" s="10">
        <f>'CSP5'!E174-'Main Injection Calc'!E40</f>
        <v>-11.422052835199999</v>
      </c>
      <c r="F64" s="10">
        <f>'CSP5'!F174-'Main Injection Calc'!F40</f>
        <v>-15.717127263999998</v>
      </c>
      <c r="G64" s="10">
        <f>'CSP5'!G174-'Main Injection Calc'!G40</f>
        <v>-19.876551712000001</v>
      </c>
      <c r="H64" s="10">
        <f>'CSP5'!H174-'Main Injection Calc'!H40</f>
        <v>-23.722839281600002</v>
      </c>
      <c r="I64" s="10">
        <f>'CSP5'!I174-'Main Injection Calc'!I40</f>
        <v>-26.8843980368</v>
      </c>
      <c r="J64" s="10">
        <f>'CSP5'!J174-'Main Injection Calc'!J40</f>
        <v>-30.006168622399997</v>
      </c>
      <c r="K64" s="10">
        <f>'CSP5'!K174-'Main Injection Calc'!K40</f>
        <v>-31.833437451200002</v>
      </c>
      <c r="L64" s="10">
        <f>'CSP5'!L174-'Main Injection Calc'!L40</f>
        <v>-34.364422596799997</v>
      </c>
      <c r="M64" s="10">
        <f>'CSP5'!M174-'Main Injection Calc'!M40</f>
        <v>-33.975818079999996</v>
      </c>
      <c r="N64" s="10">
        <f>'CSP5'!N174-'Main Injection Calc'!N40</f>
        <v>-33.865043368000002</v>
      </c>
      <c r="O64" s="10">
        <f>'CSP5'!O174-'Main Injection Calc'!O40</f>
        <v>-33.406193408</v>
      </c>
      <c r="P64" s="10">
        <f>'CSP5'!P174-'Main Injection Calc'!P40</f>
        <v>-31.742878016000002</v>
      </c>
      <c r="Q64" s="11">
        <f>'CSP5'!Q174-'Main Injection Calc'!Q40</f>
        <v>-31.946821227200001</v>
      </c>
      <c r="R64" s="21">
        <f t="shared" si="23"/>
        <v>-31.946821227200001</v>
      </c>
    </row>
    <row r="65" spans="1:18" x14ac:dyDescent="0.25">
      <c r="A65" s="7">
        <f>'CSP5'!$A$175</f>
        <v>2600</v>
      </c>
      <c r="B65" s="10">
        <f>'CSP5'!B175-'Main Injection Calc'!B41</f>
        <v>2.96875</v>
      </c>
      <c r="C65" s="10">
        <f>'CSP5'!C175-'Main Injection Calc'!C41</f>
        <v>-5.2834076047999998</v>
      </c>
      <c r="D65" s="10">
        <f>'CSP5'!D175-'Main Injection Calc'!D41</f>
        <v>-9.7729608207999998</v>
      </c>
      <c r="E65" s="10">
        <f>'CSP5'!E175-'Main Injection Calc'!E41</f>
        <v>-12.364933524800001</v>
      </c>
      <c r="F65" s="10">
        <f>'CSP5'!F175-'Main Injection Calc'!F41</f>
        <v>-15.037955535999998</v>
      </c>
      <c r="G65" s="10">
        <f>'CSP5'!G175-'Main Injection Calc'!G41</f>
        <v>-19.76271625333333</v>
      </c>
      <c r="H65" s="10">
        <f>'CSP5'!H175-'Main Injection Calc'!H41</f>
        <v>-22.490107638400001</v>
      </c>
      <c r="I65" s="10">
        <f>'CSP5'!I175-'Main Injection Calc'!I41</f>
        <v>-27.8682541232</v>
      </c>
      <c r="J65" s="10">
        <f>'CSP5'!J175-'Main Injection Calc'!J41</f>
        <v>-30.691864731199999</v>
      </c>
      <c r="K65" s="10">
        <f>'CSP5'!K175-'Main Injection Calc'!K41</f>
        <v>-32.608160590400004</v>
      </c>
      <c r="L65" s="10">
        <f>'CSP5'!L175-'Main Injection Calc'!L41</f>
        <v>-34.889407168000005</v>
      </c>
      <c r="M65" s="10">
        <f>'CSP5'!M175-'Main Injection Calc'!M41</f>
        <v>-35.089427919999999</v>
      </c>
      <c r="N65" s="10">
        <f>'CSP5'!N175-'Main Injection Calc'!N41</f>
        <v>-33.253075931200001</v>
      </c>
      <c r="O65" s="10">
        <f>'CSP5'!O175-'Main Injection Calc'!O41</f>
        <v>-31.956938465599997</v>
      </c>
      <c r="P65" s="10">
        <f>'CSP5'!P175-'Main Injection Calc'!P41</f>
        <v>-29.937957540800003</v>
      </c>
      <c r="Q65" s="11">
        <f>'CSP5'!Q175-'Main Injection Calc'!Q41</f>
        <v>-30.537566188800003</v>
      </c>
      <c r="R65" s="21">
        <f t="shared" si="23"/>
        <v>-30.537566188800003</v>
      </c>
    </row>
    <row r="66" spans="1:18" x14ac:dyDescent="0.25">
      <c r="A66" s="7">
        <f>'CSP5'!$A$176</f>
        <v>2800</v>
      </c>
      <c r="B66" s="10">
        <f>'CSP5'!B176-'Main Injection Calc'!B42</f>
        <v>2.96875</v>
      </c>
      <c r="C66" s="10">
        <f>'CSP5'!C176-'Main Injection Calc'!C42</f>
        <v>-5.5180400528</v>
      </c>
      <c r="D66" s="10">
        <f>'CSP5'!D176-'Main Injection Calc'!D42</f>
        <v>-9.5979934623999998</v>
      </c>
      <c r="E66" s="10">
        <f>'CSP5'!E176-'Main Injection Calc'!E42</f>
        <v>-13.056581031999999</v>
      </c>
      <c r="F66" s="10">
        <f>'CSP5'!F176-'Main Injection Calc'!F42</f>
        <v>-15.566434048000001</v>
      </c>
      <c r="G66" s="10">
        <f>'CSP5'!G176-'Main Injection Calc'!G42</f>
        <v>-19.172378173333335</v>
      </c>
      <c r="H66" s="10">
        <f>'CSP5'!H176-'Main Injection Calc'!H42</f>
        <v>-21.640865633600001</v>
      </c>
      <c r="I66" s="10">
        <f>'CSP5'!I176-'Main Injection Calc'!I42</f>
        <v>-27.340701972800002</v>
      </c>
      <c r="J66" s="10">
        <f>'CSP5'!J176-'Main Injection Calc'!J42</f>
        <v>-28.694474636799999</v>
      </c>
      <c r="K66" s="10">
        <f>'CSP5'!K176-'Main Injection Calc'!K42</f>
        <v>-31.224207884799998</v>
      </c>
      <c r="L66" s="10">
        <f>'CSP5'!L176-'Main Injection Calc'!L42</f>
        <v>-34.103236191999997</v>
      </c>
      <c r="M66" s="10">
        <f>'CSP5'!M176-'Main Injection Calc'!M42</f>
        <v>-33.658633039999998</v>
      </c>
      <c r="N66" s="10">
        <f>'CSP5'!N176-'Main Injection Calc'!N42</f>
        <v>-32.379196961600002</v>
      </c>
      <c r="O66" s="10">
        <f>'CSP5'!O176-'Main Injection Calc'!O42</f>
        <v>-29.101154038400001</v>
      </c>
      <c r="P66" s="10">
        <f>'CSP5'!P176-'Main Injection Calc'!P42</f>
        <v>-26.979458582400007</v>
      </c>
      <c r="Q66" s="11">
        <f>'CSP5'!Q176-'Main Injection Calc'!Q42</f>
        <v>-27.670264126399999</v>
      </c>
      <c r="R66" s="21">
        <f t="shared" si="23"/>
        <v>-27.670264126399999</v>
      </c>
    </row>
    <row r="67" spans="1:18" x14ac:dyDescent="0.25">
      <c r="A67" s="7">
        <f>'CSP5'!$A$177</f>
        <v>2900</v>
      </c>
      <c r="B67" s="10">
        <f>'CSP5'!B177-'Main Injection Calc'!B43</f>
        <v>-1.953125</v>
      </c>
      <c r="C67" s="10">
        <f>'CSP5'!C177-'Main Injection Calc'!C43</f>
        <v>-7.7680320591999994</v>
      </c>
      <c r="D67" s="10">
        <f>'CSP5'!D177-'Main Injection Calc'!D43</f>
        <v>-9.8449841584000009</v>
      </c>
      <c r="E67" s="10">
        <f>'CSP5'!E177-'Main Injection Calc'!E43</f>
        <v>-11.597845956800001</v>
      </c>
      <c r="F67" s="10">
        <f>'CSP5'!F177-'Main Injection Calc'!F43</f>
        <v>-13.959280806399999</v>
      </c>
      <c r="G67" s="10">
        <f>'CSP5'!G177-'Main Injection Calc'!G43</f>
        <v>-17.783101050666669</v>
      </c>
      <c r="H67" s="10">
        <f>'CSP5'!H177-'Main Injection Calc'!H43</f>
        <v>-20.843536020800002</v>
      </c>
      <c r="I67" s="10">
        <f>'CSP5'!I177-'Main Injection Calc'!I43</f>
        <v>-24.774360222399995</v>
      </c>
      <c r="J67" s="10">
        <f>'CSP5'!J177-'Main Injection Calc'!J43</f>
        <v>-27.137357910399999</v>
      </c>
      <c r="K67" s="10">
        <f>'CSP5'!K177-'Main Injection Calc'!K43</f>
        <v>-29.466548915200004</v>
      </c>
      <c r="L67" s="10">
        <f>'CSP5'!L177-'Main Injection Calc'!L43</f>
        <v>-31.710093353600001</v>
      </c>
      <c r="M67" s="10">
        <f>'CSP5'!M177-'Main Injection Calc'!M43</f>
        <v>-31.083969627200002</v>
      </c>
      <c r="N67" s="10">
        <f>'CSP5'!N177-'Main Injection Calc'!N43</f>
        <v>-28.8906851192</v>
      </c>
      <c r="O67" s="10">
        <f>'CSP5'!O177-'Main Injection Calc'!O43</f>
        <v>-26.931775611200003</v>
      </c>
      <c r="P67" s="10">
        <f>'CSP5'!P177-'Main Injection Calc'!P43</f>
        <v>-25.324428103200006</v>
      </c>
      <c r="Q67" s="11">
        <f>'CSP5'!Q177-'Main Injection Calc'!Q43</f>
        <v>-25.709268595200001</v>
      </c>
      <c r="R67" s="21">
        <f t="shared" si="23"/>
        <v>-25.709268595200001</v>
      </c>
    </row>
    <row r="68" spans="1:18" x14ac:dyDescent="0.25">
      <c r="A68" s="7">
        <f>'CSP5'!$A$178</f>
        <v>3000</v>
      </c>
      <c r="B68" s="10">
        <f>'CSP5'!B178-'Main Injection Calc'!B44</f>
        <v>-1.015625</v>
      </c>
      <c r="C68" s="10">
        <f>'CSP5'!C178-'Main Injection Calc'!C44</f>
        <v>-6.0413027600000007</v>
      </c>
      <c r="D68" s="10">
        <f>'CSP5'!D178-'Main Injection Calc'!D44</f>
        <v>-7.22912132</v>
      </c>
      <c r="E68" s="10">
        <f>'CSP5'!E178-'Main Injection Calc'!E44</f>
        <v>-10.337275624</v>
      </c>
      <c r="F68" s="10">
        <f>'CSP5'!F178-'Main Injection Calc'!F44</f>
        <v>-12.744083608</v>
      </c>
      <c r="G68" s="10">
        <f>'CSP5'!G178-'Main Injection Calc'!G44</f>
        <v>-16.693527960000001</v>
      </c>
      <c r="H68" s="10">
        <f>'CSP5'!H178-'Main Injection Calc'!H44</f>
        <v>-20.353524519999997</v>
      </c>
      <c r="I68" s="10">
        <f>'CSP5'!I178-'Main Injection Calc'!I44</f>
        <v>-24.188901399999999</v>
      </c>
      <c r="J68" s="10">
        <f>'CSP5'!J178-'Main Injection Calc'!J44</f>
        <v>-27.023778279999998</v>
      </c>
      <c r="K68" s="10">
        <f>'CSP5'!K178-'Main Injection Calc'!K44</f>
        <v>-29.209717160000004</v>
      </c>
      <c r="L68" s="10">
        <f>'CSP5'!L178-'Main Injection Calc'!L44</f>
        <v>-31.818900952</v>
      </c>
      <c r="M68" s="10">
        <f>'CSP5'!M178-'Main Injection Calc'!M44</f>
        <v>-30.112457304000003</v>
      </c>
      <c r="N68" s="10">
        <f>'CSP5'!N178-'Main Injection Calc'!N44</f>
        <v>-29.956958743999998</v>
      </c>
      <c r="O68" s="10">
        <f>'CSP5'!O178-'Main Injection Calc'!O44</f>
        <v>-29.098334184000002</v>
      </c>
      <c r="P68" s="10">
        <f>'CSP5'!P178-'Main Injection Calc'!P44</f>
        <v>-27.185022624000005</v>
      </c>
      <c r="Q68" s="11">
        <f>'CSP5'!Q178-'Main Injection Calc'!Q44</f>
        <v>-28.084211064000002</v>
      </c>
      <c r="R68" s="21">
        <f t="shared" si="23"/>
        <v>-28.084211064000002</v>
      </c>
    </row>
    <row r="69" spans="1:18" x14ac:dyDescent="0.25">
      <c r="A69" s="7">
        <f>'CSP5'!$A$179</f>
        <v>3200</v>
      </c>
      <c r="B69" s="10">
        <f>'CSP5'!B179-'Main Injection Calc'!B45</f>
        <v>4.9609379999999996</v>
      </c>
      <c r="C69" s="10">
        <f>'CSP5'!C179-'Main Injection Calc'!C45</f>
        <v>-3.3294729439999999</v>
      </c>
      <c r="D69" s="10">
        <f>'CSP5'!D179-'Main Injection Calc'!D45</f>
        <v>-6.5886664079999999</v>
      </c>
      <c r="E69" s="10">
        <f>'CSP5'!E179-'Main Injection Calc'!E45</f>
        <v>-9.8884064655999993</v>
      </c>
      <c r="F69" s="10">
        <f>'CSP5'!F179-'Main Injection Calc'!F45</f>
        <v>-13.508597684800002</v>
      </c>
      <c r="G69" s="10">
        <f>'CSP5'!G179-'Main Injection Calc'!G45</f>
        <v>-17.043408957333334</v>
      </c>
      <c r="H69" s="10">
        <f>'CSP5'!H179-'Main Injection Calc'!H45</f>
        <v>-20.197405287999999</v>
      </c>
      <c r="I69" s="10">
        <f>'CSP5'!I179-'Main Injection Calc'!I45</f>
        <v>-23.054098960000001</v>
      </c>
      <c r="J69" s="10">
        <f>'CSP5'!J179-'Main Injection Calc'!J45</f>
        <v>-26.077967632</v>
      </c>
      <c r="K69" s="10">
        <f>'CSP5'!K179-'Main Injection Calc'!K45</f>
        <v>-28.800261303999999</v>
      </c>
      <c r="L69" s="10">
        <f>'CSP5'!L179-'Main Injection Calc'!L45</f>
        <v>-30.278702148800001</v>
      </c>
      <c r="M69" s="10">
        <f>'CSP5'!M179-'Main Injection Calc'!M45</f>
        <v>-30.161621657600001</v>
      </c>
      <c r="N69" s="10">
        <f>'CSP5'!N179-'Main Injection Calc'!N45</f>
        <v>-33.144192993600001</v>
      </c>
      <c r="O69" s="10">
        <f>'CSP5'!O179-'Main Injection Calc'!O45</f>
        <v>-34.603327329599999</v>
      </c>
      <c r="P69" s="10">
        <f>'CSP5'!P179-'Main Injection Calc'!P45</f>
        <v>-35.007774665600003</v>
      </c>
      <c r="Q69" s="11">
        <f>'CSP5'!Q179-'Main Injection Calc'!Q45</f>
        <v>-36.466909001600001</v>
      </c>
      <c r="R69" s="21">
        <f t="shared" si="23"/>
        <v>-36.466909001600001</v>
      </c>
    </row>
    <row r="70" spans="1:18" x14ac:dyDescent="0.25">
      <c r="A70" s="7">
        <f>'CSP5'!$A$180</f>
        <v>3300</v>
      </c>
      <c r="B70" s="10">
        <f>'CSP5'!B180-'Main Injection Calc'!B46</f>
        <v>4.9609379999999996</v>
      </c>
      <c r="C70" s="10">
        <f>'CSP5'!C180-'Main Injection Calc'!C46</f>
        <v>-3.4969955359999991</v>
      </c>
      <c r="D70" s="10">
        <f>'CSP5'!D180-'Main Injection Calc'!D46</f>
        <v>-6.8644161935999994</v>
      </c>
      <c r="E70" s="10">
        <f>'CSP5'!E180-'Main Injection Calc'!E46</f>
        <v>-10.132721886400001</v>
      </c>
      <c r="F70" s="10">
        <f>'CSP5'!F180-'Main Injection Calc'!F46</f>
        <v>-13.918162110399999</v>
      </c>
      <c r="G70" s="10">
        <f>'CSP5'!G180-'Main Injection Calc'!G46</f>
        <v>-17.699418258666665</v>
      </c>
      <c r="H70" s="10">
        <f>'CSP5'!H180-'Main Injection Calc'!H46</f>
        <v>-20.9501830096</v>
      </c>
      <c r="I70" s="10">
        <f>'CSP5'!I180-'Main Injection Calc'!I46</f>
        <v>-24.166244948799999</v>
      </c>
      <c r="J70" s="10">
        <f>'CSP5'!J180-'Main Injection Calc'!J46</f>
        <v>-27.319250804799996</v>
      </c>
      <c r="K70" s="10">
        <f>'CSP5'!K180-'Main Injection Calc'!K46</f>
        <v>-30.409200577599997</v>
      </c>
      <c r="L70" s="10">
        <f>'CSP5'!L180-'Main Injection Calc'!L46</f>
        <v>-31.606793911999993</v>
      </c>
      <c r="M70" s="10">
        <f>'CSP5'!M180-'Main Injection Calc'!M46</f>
        <v>-34.071912359999999</v>
      </c>
      <c r="N70" s="10">
        <f>'CSP5'!N180-'Main Injection Calc'!N46</f>
        <v>-35.125050974400004</v>
      </c>
      <c r="O70" s="10">
        <f>'CSP5'!O180-'Main Injection Calc'!O46</f>
        <v>-36.178189588800002</v>
      </c>
      <c r="P70" s="10">
        <f>'CSP5'!P180-'Main Injection Calc'!P46</f>
        <v>-36.645391203199999</v>
      </c>
      <c r="Q70" s="11">
        <f>'CSP5'!Q180-'Main Injection Calc'!Q46</f>
        <v>-38.167279817599997</v>
      </c>
      <c r="R70" s="21">
        <f t="shared" si="23"/>
        <v>-38.167279817599997</v>
      </c>
    </row>
    <row r="71" spans="1:18" x14ac:dyDescent="0.25">
      <c r="A71" s="12">
        <f>'CSP5'!$A$181</f>
        <v>3500</v>
      </c>
      <c r="B71" s="13">
        <f>'CSP5'!B181-'Main Injection Calc'!B47</f>
        <v>4.9609379999999996</v>
      </c>
      <c r="C71" s="13">
        <f>'CSP5'!C181-'Main Injection Calc'!C47</f>
        <v>-3.8320407200000002</v>
      </c>
      <c r="D71" s="13">
        <f>'CSP5'!D181-'Main Injection Calc'!D47</f>
        <v>-7.4284671120000008</v>
      </c>
      <c r="E71" s="13">
        <f>'CSP5'!E181-'Main Injection Calc'!E47</f>
        <v>-10.621352728000002</v>
      </c>
      <c r="F71" s="13">
        <f>'CSP5'!F181-'Main Injection Calc'!F47</f>
        <v>-14.757420376000001</v>
      </c>
      <c r="G71" s="13">
        <f>'CSP5'!G181-'Main Injection Calc'!G47</f>
        <v>-18.940244306666671</v>
      </c>
      <c r="H71" s="13">
        <f>'CSP5'!H181-'Main Injection Calc'!H47</f>
        <v>-22.383901232000003</v>
      </c>
      <c r="I71" s="13">
        <f>'CSP5'!I181-'Main Injection Calc'!I47</f>
        <v>-25.855100096000001</v>
      </c>
      <c r="J71" s="13">
        <f>'CSP5'!J181-'Main Injection Calc'!J47</f>
        <v>-29.272726616</v>
      </c>
      <c r="K71" s="13">
        <f>'CSP5'!K181-'Main Injection Calc'!K47</f>
        <v>-32.636780791999996</v>
      </c>
      <c r="L71" s="13">
        <f>'CSP5'!L181-'Main Injection Calc'!L47</f>
        <v>-34.336552040000001</v>
      </c>
      <c r="M71" s="13">
        <f>'CSP5'!M181-'Main Injection Calc'!M47</f>
        <v>-37.049608200000002</v>
      </c>
      <c r="N71" s="13">
        <f>'CSP5'!N181-'Main Injection Calc'!N47</f>
        <v>-38.231397048000005</v>
      </c>
      <c r="O71" s="13">
        <f>'CSP5'!O181-'Main Injection Calc'!O47</f>
        <v>-39.413185895999995</v>
      </c>
      <c r="P71" s="13">
        <f>'CSP5'!P181-'Main Injection Calc'!P47</f>
        <v>-40.009037743999997</v>
      </c>
      <c r="Q71" s="14">
        <f>'CSP5'!Q181-'Main Injection Calc'!Q47</f>
        <v>-41.659576592000001</v>
      </c>
      <c r="R71" s="21">
        <f t="shared" si="23"/>
        <v>-41.659576592000001</v>
      </c>
    </row>
    <row r="72" spans="1:18" x14ac:dyDescent="0.25">
      <c r="A72" s="20">
        <f>A71+1</f>
        <v>3501</v>
      </c>
      <c r="B72" s="21">
        <f>B71</f>
        <v>4.9609379999999996</v>
      </c>
      <c r="C72" s="21">
        <f t="shared" ref="C72:R72" si="24">C71</f>
        <v>-3.8320407200000002</v>
      </c>
      <c r="D72" s="21">
        <f t="shared" si="24"/>
        <v>-7.4284671120000008</v>
      </c>
      <c r="E72" s="21">
        <f t="shared" si="24"/>
        <v>-10.621352728000002</v>
      </c>
      <c r="F72" s="21">
        <f t="shared" si="24"/>
        <v>-14.757420376000001</v>
      </c>
      <c r="G72" s="21">
        <f t="shared" si="24"/>
        <v>-18.940244306666671</v>
      </c>
      <c r="H72" s="21">
        <f t="shared" si="24"/>
        <v>-22.383901232000003</v>
      </c>
      <c r="I72" s="21">
        <f t="shared" si="24"/>
        <v>-25.855100096000001</v>
      </c>
      <c r="J72" s="21">
        <f t="shared" si="24"/>
        <v>-29.272726616</v>
      </c>
      <c r="K72" s="21">
        <f t="shared" si="24"/>
        <v>-32.636780791999996</v>
      </c>
      <c r="L72" s="21">
        <f t="shared" si="24"/>
        <v>-34.336552040000001</v>
      </c>
      <c r="M72" s="21">
        <f t="shared" si="24"/>
        <v>-37.049608200000002</v>
      </c>
      <c r="N72" s="21">
        <f t="shared" si="24"/>
        <v>-38.231397048000005</v>
      </c>
      <c r="O72" s="21">
        <f t="shared" si="24"/>
        <v>-39.413185895999995</v>
      </c>
      <c r="P72" s="21">
        <f t="shared" si="24"/>
        <v>-40.009037743999997</v>
      </c>
      <c r="Q72" s="21">
        <f t="shared" si="24"/>
        <v>-41.659576592000001</v>
      </c>
      <c r="R72" s="21">
        <f t="shared" si="24"/>
        <v>-41.659576592000001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5C60-2506-45D8-8C74-0978C190ED83}">
  <dimension ref="A1:Z72"/>
  <sheetViews>
    <sheetView workbookViewId="0">
      <selection activeCell="V55" sqref="V55"/>
    </sheetView>
  </sheetViews>
  <sheetFormatPr defaultRowHeight="15" x14ac:dyDescent="0.25"/>
  <sheetData>
    <row r="1" spans="1:26" x14ac:dyDescent="0.25">
      <c r="A1" s="76" t="s">
        <v>1154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5">
      <c r="A2" s="6"/>
      <c r="B2" s="71" t="s">
        <v>1159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5">
        <f>_xll.Interp2dTab(-1,0,'Internal Flash'!$B$66:$K$66,'Internal Flash'!$A$67:$A$78,'Internal Flash'!$B$67:$K$78,'Fuel Pressure Calc'!B5,'CSP5'!B63)</f>
        <v>273.57267561775996</v>
      </c>
      <c r="C5" s="15">
        <f>_xll.Interp2dTab(-1,0,'Internal Flash'!$B$66:$K$66,'Internal Flash'!$A$67:$A$78,'Internal Flash'!$B$67:$K$78,'Fuel Pressure Calc'!C5,'CSP5'!C63)</f>
        <v>273.57267561775996</v>
      </c>
      <c r="D5" s="15">
        <f>_xll.Interp2dTab(-1,0,'Internal Flash'!$B$66:$K$66,'Internal Flash'!$A$67:$A$78,'Internal Flash'!$B$67:$K$78,'Fuel Pressure Calc'!D5,'CSP5'!D63)</f>
        <v>254.94443434300157</v>
      </c>
      <c r="E5" s="15">
        <f>_xll.Interp2dTab(-1,0,'Internal Flash'!$B$66:$K$66,'Internal Flash'!$A$67:$A$78,'Internal Flash'!$B$67:$K$78,'Fuel Pressure Calc'!E5,'CSP5'!E63)</f>
        <v>262.021483942656</v>
      </c>
      <c r="F5" s="15">
        <f>_xll.Interp2dTab(-1,0,'Internal Flash'!$B$66:$K$66,'Internal Flash'!$A$67:$A$78,'Internal Flash'!$B$67:$K$78,'Fuel Pressure Calc'!F5,'CSP5'!F63)</f>
        <v>230.48769081413121</v>
      </c>
      <c r="G5" s="15">
        <f>_xll.Interp2dTab(-1,0,'Internal Flash'!$B$66:$K$66,'Internal Flash'!$A$67:$A$78,'Internal Flash'!$B$67:$K$78,'Fuel Pressure Calc'!G5,'CSP5'!G63)</f>
        <v>288.79622881795581</v>
      </c>
      <c r="H5" s="15">
        <f>_xll.Interp2dTab(-1,0,'Internal Flash'!$B$66:$K$66,'Internal Flash'!$A$67:$A$78,'Internal Flash'!$B$67:$K$78,'Fuel Pressure Calc'!H5,'CSP5'!H63)</f>
        <v>280.28743694671357</v>
      </c>
      <c r="I5" s="15">
        <f>_xll.Interp2dTab(-1,0,'Internal Flash'!$B$66:$K$66,'Internal Flash'!$A$67:$A$78,'Internal Flash'!$B$67:$K$78,'Fuel Pressure Calc'!I5,'CSP5'!I63)</f>
        <v>292.58785373737464</v>
      </c>
      <c r="J5" s="15">
        <f>_xll.Interp2dTab(-1,0,'Internal Flash'!$B$66:$K$66,'Internal Flash'!$A$67:$A$78,'Internal Flash'!$B$67:$K$78,'Fuel Pressure Calc'!J5,'CSP5'!J63)</f>
        <v>323.45387908788638</v>
      </c>
      <c r="K5" s="15">
        <f>_xll.Interp2dTab(-1,0,'Internal Flash'!$B$66:$K$66,'Internal Flash'!$A$67:$A$78,'Internal Flash'!$B$67:$K$78,'Fuel Pressure Calc'!K5,'CSP5'!K63)</f>
        <v>317.59107385546719</v>
      </c>
      <c r="L5" s="15">
        <f>_xll.Interp2dTab(-1,0,'Internal Flash'!$B$66:$K$66,'Internal Flash'!$A$67:$A$78,'Internal Flash'!$B$67:$K$78,'Fuel Pressure Calc'!L5,'CSP5'!L63)</f>
        <v>290.75563201927201</v>
      </c>
      <c r="M5" s="15">
        <f>_xll.Interp2dTab(-1,0,'Internal Flash'!$B$66:$K$66,'Internal Flash'!$A$67:$A$78,'Internal Flash'!$B$67:$K$78,'Fuel Pressure Calc'!M5,'CSP5'!M63)</f>
        <v>229.62212528770772</v>
      </c>
      <c r="N5" s="15">
        <f>_xll.Interp2dTab(-1,0,'Internal Flash'!$B$66:$K$66,'Internal Flash'!$A$67:$A$78,'Internal Flash'!$B$67:$K$78,'Fuel Pressure Calc'!N5,'CSP5'!N63)</f>
        <v>229.62212528770772</v>
      </c>
      <c r="O5" s="15">
        <f>_xll.Interp2dTab(-1,0,'Internal Flash'!$B$66:$K$66,'Internal Flash'!$A$67:$A$78,'Internal Flash'!$B$67:$K$78,'Fuel Pressure Calc'!O5,'CSP5'!O63)</f>
        <v>229.62212528770772</v>
      </c>
      <c r="P5" s="15">
        <f>_xll.Interp2dTab(-1,0,'Internal Flash'!$B$66:$K$66,'Internal Flash'!$A$67:$A$78,'Internal Flash'!$B$67:$K$78,'Fuel Pressure Calc'!P5,'CSP5'!P63)</f>
        <v>229.62212528770772</v>
      </c>
      <c r="Q5" s="16">
        <f>_xll.Interp2dTab(-1,0,'Internal Flash'!$B$66:$K$66,'Internal Flash'!$A$67:$A$78,'Internal Flash'!$B$67:$K$78,'Fuel Pressure Calc'!Q5,'CSP5'!Q63)</f>
        <v>229.62212528770772</v>
      </c>
      <c r="R5" s="22">
        <f>Q5</f>
        <v>229.62212528770772</v>
      </c>
    </row>
    <row r="6" spans="1:26" x14ac:dyDescent="0.25">
      <c r="A6" s="7">
        <f>'CSP5'!$A$164</f>
        <v>650</v>
      </c>
      <c r="B6" s="15">
        <f>_xll.Interp2dTab(-1,0,'Internal Flash'!$B$66:$K$66,'Internal Flash'!$A$67:$A$78,'Internal Flash'!$B$67:$K$78,'Fuel Pressure Calc'!B6,'CSP5'!B64)</f>
        <v>246.14235754678401</v>
      </c>
      <c r="C6" s="15">
        <f>_xll.Interp2dTab(-1,0,'Internal Flash'!$B$66:$K$66,'Internal Flash'!$A$67:$A$78,'Internal Flash'!$B$67:$K$78,'Fuel Pressure Calc'!C6,'CSP5'!C64)</f>
        <v>246.14235754678401</v>
      </c>
      <c r="D6" s="15">
        <f>_xll.Interp2dTab(-1,0,'Internal Flash'!$B$66:$K$66,'Internal Flash'!$A$67:$A$78,'Internal Flash'!$B$67:$K$78,'Fuel Pressure Calc'!D6,'CSP5'!D64)</f>
        <v>246.14235754678401</v>
      </c>
      <c r="E6" s="15">
        <f>_xll.Interp2dTab(-1,0,'Internal Flash'!$B$66:$K$66,'Internal Flash'!$A$67:$A$78,'Internal Flash'!$B$67:$K$78,'Fuel Pressure Calc'!E6,'CSP5'!E64)</f>
        <v>245.74990046559998</v>
      </c>
      <c r="F6" s="15">
        <f>_xll.Interp2dTab(-1,0,'Internal Flash'!$B$66:$K$66,'Internal Flash'!$A$67:$A$78,'Internal Flash'!$B$67:$K$78,'Fuel Pressure Calc'!F6,'CSP5'!F64)</f>
        <v>257.02699959889918</v>
      </c>
      <c r="G6" s="15">
        <f>_xll.Interp2dTab(-1,0,'Internal Flash'!$B$66:$K$66,'Internal Flash'!$A$67:$A$78,'Internal Flash'!$B$67:$K$78,'Fuel Pressure Calc'!G6,'CSP5'!G64)</f>
        <v>278.62556353436156</v>
      </c>
      <c r="H6" s="15">
        <f>_xll.Interp2dTab(-1,0,'Internal Flash'!$B$66:$K$66,'Internal Flash'!$A$67:$A$78,'Internal Flash'!$B$67:$K$78,'Fuel Pressure Calc'!H6,'CSP5'!H64)</f>
        <v>270.0669154607487</v>
      </c>
      <c r="I6" s="15">
        <f>_xll.Interp2dTab(-1,0,'Internal Flash'!$B$66:$K$66,'Internal Flash'!$A$67:$A$78,'Internal Flash'!$B$67:$K$78,'Fuel Pressure Calc'!I6,'CSP5'!I64)</f>
        <v>270.0669154607487</v>
      </c>
      <c r="J6" s="15">
        <f>_xll.Interp2dTab(-1,0,'Internal Flash'!$B$66:$K$66,'Internal Flash'!$A$67:$A$78,'Internal Flash'!$B$67:$K$78,'Fuel Pressure Calc'!J6,'CSP5'!J64)</f>
        <v>240.1732527182144</v>
      </c>
      <c r="K6" s="15">
        <f>_xll.Interp2dTab(-1,0,'Internal Flash'!$B$66:$K$66,'Internal Flash'!$A$67:$A$78,'Internal Flash'!$B$67:$K$78,'Fuel Pressure Calc'!K6,'CSP5'!K64)</f>
        <v>245.59787780799786</v>
      </c>
      <c r="L6" s="15">
        <f>_xll.Interp2dTab(-1,0,'Internal Flash'!$B$66:$K$66,'Internal Flash'!$A$67:$A$78,'Internal Flash'!$B$67:$K$78,'Fuel Pressure Calc'!L6,'CSP5'!L64)</f>
        <v>214.12688809879251</v>
      </c>
      <c r="M6" s="15">
        <f>_xll.Interp2dTab(-1,0,'Internal Flash'!$B$66:$K$66,'Internal Flash'!$A$67:$A$78,'Internal Flash'!$B$67:$K$78,'Fuel Pressure Calc'!M6,'CSP5'!M64)</f>
        <v>214.12688809879251</v>
      </c>
      <c r="N6" s="15">
        <f>_xll.Interp2dTab(-1,0,'Internal Flash'!$B$66:$K$66,'Internal Flash'!$A$67:$A$78,'Internal Flash'!$B$67:$K$78,'Fuel Pressure Calc'!N6,'CSP5'!N64)</f>
        <v>211.08314821392852</v>
      </c>
      <c r="O6" s="15">
        <f>_xll.Interp2dTab(-1,0,'Internal Flash'!$B$66:$K$66,'Internal Flash'!$A$67:$A$78,'Internal Flash'!$B$67:$K$78,'Fuel Pressure Calc'!O6,'CSP5'!O64)</f>
        <v>211.08314821392852</v>
      </c>
      <c r="P6" s="15">
        <f>_xll.Interp2dTab(-1,0,'Internal Flash'!$B$66:$K$66,'Internal Flash'!$A$67:$A$78,'Internal Flash'!$B$67:$K$78,'Fuel Pressure Calc'!P6,'CSP5'!P64)</f>
        <v>211.08314821392852</v>
      </c>
      <c r="Q6" s="16">
        <f>_xll.Interp2dTab(-1,0,'Internal Flash'!$B$66:$K$66,'Internal Flash'!$A$67:$A$78,'Internal Flash'!$B$67:$K$78,'Fuel Pressure Calc'!Q6,'CSP5'!Q64)</f>
        <v>211.08314821392852</v>
      </c>
      <c r="R6" s="22">
        <f t="shared" ref="R6:R23" si="0">Q6</f>
        <v>211.08314821392852</v>
      </c>
    </row>
    <row r="7" spans="1:26" x14ac:dyDescent="0.25">
      <c r="A7" s="7">
        <f>'CSP5'!$A$165</f>
        <v>800</v>
      </c>
      <c r="B7" s="15">
        <f>_xll.Interp2dTab(-1,0,'Internal Flash'!$B$66:$K$66,'Internal Flash'!$A$67:$A$78,'Internal Flash'!$B$67:$K$78,'Fuel Pressure Calc'!B7,'CSP5'!B65)</f>
        <v>236.282107583808</v>
      </c>
      <c r="C7" s="15">
        <f>_xll.Interp2dTab(-1,0,'Internal Flash'!$B$66:$K$66,'Internal Flash'!$A$67:$A$78,'Internal Flash'!$B$67:$K$78,'Fuel Pressure Calc'!C7,'CSP5'!C65)</f>
        <v>221.371485688576</v>
      </c>
      <c r="D7" s="15">
        <f>_xll.Interp2dTab(-1,0,'Internal Flash'!$B$66:$K$66,'Internal Flash'!$A$67:$A$78,'Internal Flash'!$B$67:$K$78,'Fuel Pressure Calc'!D7,'CSP5'!D65)</f>
        <v>240.52926441826136</v>
      </c>
      <c r="E7" s="15">
        <f>_xll.Interp2dTab(-1,0,'Internal Flash'!$B$66:$K$66,'Internal Flash'!$A$67:$A$78,'Internal Flash'!$B$67:$K$78,'Fuel Pressure Calc'!E7,'CSP5'!E65)</f>
        <v>253.95964332189868</v>
      </c>
      <c r="F7" s="15">
        <f>_xll.Interp2dTab(-1,0,'Internal Flash'!$B$66:$K$66,'Internal Flash'!$A$67:$A$78,'Internal Flash'!$B$67:$K$78,'Fuel Pressure Calc'!F7,'CSP5'!F65)</f>
        <v>248.36448378260906</v>
      </c>
      <c r="G7" s="15">
        <f>_xll.Interp2dTab(-1,0,'Internal Flash'!$B$66:$K$66,'Internal Flash'!$A$67:$A$78,'Internal Flash'!$B$67:$K$78,'Fuel Pressure Calc'!G7,'CSP5'!G65)</f>
        <v>276.88059645139197</v>
      </c>
      <c r="H7" s="15">
        <f>_xll.Interp2dTab(-1,0,'Internal Flash'!$B$66:$K$66,'Internal Flash'!$A$67:$A$78,'Internal Flash'!$B$67:$K$78,'Fuel Pressure Calc'!H7,'CSP5'!H65)</f>
        <v>268.40504204839675</v>
      </c>
      <c r="I7" s="15">
        <f>_xll.Interp2dTab(-1,0,'Internal Flash'!$B$66:$K$66,'Internal Flash'!$A$67:$A$78,'Internal Flash'!$B$67:$K$78,'Fuel Pressure Calc'!I7,'CSP5'!I65)</f>
        <v>259.84639397478395</v>
      </c>
      <c r="J7" s="15">
        <f>_xll.Interp2dTab(-1,0,'Internal Flash'!$B$66:$K$66,'Internal Flash'!$A$67:$A$78,'Internal Flash'!$B$67:$K$78,'Fuel Pressure Calc'!J7,'CSP5'!J65)</f>
        <v>225.82272796190719</v>
      </c>
      <c r="K7" s="15">
        <f>_xll.Interp2dTab(-1,0,'Internal Flash'!$B$66:$K$66,'Internal Flash'!$A$67:$A$78,'Internal Flash'!$B$67:$K$78,'Fuel Pressure Calc'!K7,'CSP5'!K65)</f>
        <v>238.15269204063998</v>
      </c>
      <c r="L7" s="15">
        <f>_xll.Interp2dTab(-1,0,'Internal Flash'!$B$66:$K$66,'Internal Flash'!$A$67:$A$78,'Internal Flash'!$B$67:$K$78,'Fuel Pressure Calc'!L7,'CSP5'!L65)</f>
        <v>233.34114726708904</v>
      </c>
      <c r="M7" s="15">
        <f>_xll.Interp2dTab(-1,0,'Internal Flash'!$B$66:$K$66,'Internal Flash'!$A$67:$A$78,'Internal Flash'!$B$67:$K$78,'Fuel Pressure Calc'!M7,'CSP5'!M65)</f>
        <v>229.05189160618664</v>
      </c>
      <c r="N7" s="15">
        <f>_xll.Interp2dTab(-1,0,'Internal Flash'!$B$66:$K$66,'Internal Flash'!$A$67:$A$78,'Internal Flash'!$B$67:$K$78,'Fuel Pressure Calc'!N7,'CSP5'!N65)</f>
        <v>196.72277068344891</v>
      </c>
      <c r="O7" s="15">
        <f>_xll.Interp2dTab(-1,0,'Internal Flash'!$B$66:$K$66,'Internal Flash'!$A$67:$A$78,'Internal Flash'!$B$67:$K$78,'Fuel Pressure Calc'!O7,'CSP5'!O65)</f>
        <v>196.33646982597332</v>
      </c>
      <c r="P7" s="15">
        <f>_xll.Interp2dTab(-1,0,'Internal Flash'!$B$66:$K$66,'Internal Flash'!$A$67:$A$78,'Internal Flash'!$B$67:$K$78,'Fuel Pressure Calc'!P7,'CSP5'!P65)</f>
        <v>196.07682498734221</v>
      </c>
      <c r="Q7" s="16">
        <f>_xll.Interp2dTab(-1,0,'Internal Flash'!$B$66:$K$66,'Internal Flash'!$A$67:$A$78,'Internal Flash'!$B$67:$K$78,'Fuel Pressure Calc'!Q7,'CSP5'!Q65)</f>
        <v>195.68419132892444</v>
      </c>
      <c r="R7" s="22">
        <f t="shared" si="0"/>
        <v>195.68419132892444</v>
      </c>
    </row>
    <row r="8" spans="1:26" x14ac:dyDescent="0.25">
      <c r="A8" s="7">
        <f>'CSP5'!$A$166</f>
        <v>1000</v>
      </c>
      <c r="B8" s="15">
        <f>_xll.Interp2dTab(-1,0,'Internal Flash'!$B$66:$K$66,'Internal Flash'!$A$67:$A$78,'Internal Flash'!$B$67:$K$78,'Fuel Pressure Calc'!B8,'CSP5'!B66)</f>
        <v>211.58915488047998</v>
      </c>
      <c r="C8" s="15">
        <f>_xll.Interp2dTab(-1,0,'Internal Flash'!$B$66:$K$66,'Internal Flash'!$A$67:$A$78,'Internal Flash'!$B$67:$K$78,'Fuel Pressure Calc'!C8,'CSP5'!C66)</f>
        <v>254.66929150655145</v>
      </c>
      <c r="D8" s="15">
        <f>_xll.Interp2dTab(-1,0,'Internal Flash'!$B$66:$K$66,'Internal Flash'!$A$67:$A$78,'Internal Flash'!$B$67:$K$78,'Fuel Pressure Calc'!D8,'CSP5'!D66)</f>
        <v>258.90870555504637</v>
      </c>
      <c r="E8" s="15">
        <f>_xll.Interp2dTab(-1,0,'Internal Flash'!$B$66:$K$66,'Internal Flash'!$A$67:$A$78,'Internal Flash'!$B$67:$K$78,'Fuel Pressure Calc'!E8,'CSP5'!E66)</f>
        <v>240.72025173408429</v>
      </c>
      <c r="F8" s="15">
        <f>_xll.Interp2dTab(-1,0,'Internal Flash'!$B$66:$K$66,'Internal Flash'!$A$67:$A$78,'Internal Flash'!$B$67:$K$78,'Fuel Pressure Calc'!F8,'CSP5'!F66)</f>
        <v>216.8564532998144</v>
      </c>
      <c r="G8" s="15">
        <f>_xll.Interp2dTab(-1,0,'Internal Flash'!$B$66:$K$66,'Internal Flash'!$A$67:$A$78,'Internal Flash'!$B$67:$K$78,'Fuel Pressure Calc'!G8,'CSP5'!G66)</f>
        <v>253.03271298414077</v>
      </c>
      <c r="H8" s="15">
        <f>_xll.Interp2dTab(-1,0,'Internal Flash'!$B$66:$K$66,'Internal Flash'!$A$67:$A$78,'Internal Flash'!$B$67:$K$78,'Fuel Pressure Calc'!H8,'CSP5'!H66)</f>
        <v>249.62587248881914</v>
      </c>
      <c r="I8" s="15">
        <f>_xll.Interp2dTab(-1,0,'Internal Flash'!$B$66:$K$66,'Internal Flash'!$A$67:$A$78,'Internal Flash'!$B$67:$K$78,'Fuel Pressure Calc'!I8,'CSP5'!I66)</f>
        <v>242.81219149817599</v>
      </c>
      <c r="J8" s="15">
        <f>_xll.Interp2dTab(-1,0,'Internal Flash'!$B$66:$K$66,'Internal Flash'!$A$67:$A$78,'Internal Flash'!$B$67:$K$78,'Fuel Pressure Calc'!J8,'CSP5'!J66)</f>
        <v>235.99851050753279</v>
      </c>
      <c r="K8" s="15">
        <f>_xll.Interp2dTab(-1,0,'Internal Flash'!$B$66:$K$66,'Internal Flash'!$A$67:$A$78,'Internal Flash'!$B$67:$K$78,'Fuel Pressure Calc'!K8,'CSP5'!K66)</f>
        <v>237.83654607622614</v>
      </c>
      <c r="L8" s="15">
        <f>_xll.Interp2dTab(-1,0,'Internal Flash'!$B$66:$K$66,'Internal Flash'!$A$67:$A$78,'Internal Flash'!$B$67:$K$78,'Fuel Pressure Calc'!L8,'CSP5'!L66)</f>
        <v>236.67987156501329</v>
      </c>
      <c r="M8" s="15">
        <f>_xll.Interp2dTab(-1,0,'Internal Flash'!$B$66:$K$66,'Internal Flash'!$A$67:$A$78,'Internal Flash'!$B$67:$K$78,'Fuel Pressure Calc'!M8,'CSP5'!M66)</f>
        <v>235.72643268991996</v>
      </c>
      <c r="N8" s="15">
        <f>_xll.Interp2dTab(-1,0,'Internal Flash'!$B$66:$K$66,'Internal Flash'!$A$67:$A$78,'Internal Flash'!$B$67:$K$78,'Fuel Pressure Calc'!N8,'CSP5'!N66)</f>
        <v>199.01468704547554</v>
      </c>
      <c r="O8" s="15">
        <f>_xll.Interp2dTab(-1,0,'Internal Flash'!$B$66:$K$66,'Internal Flash'!$A$67:$A$78,'Internal Flash'!$B$67:$K$78,'Fuel Pressure Calc'!O8,'CSP5'!O66)</f>
        <v>198.73389841937777</v>
      </c>
      <c r="P8" s="15">
        <f>_xll.Interp2dTab(-1,0,'Internal Flash'!$B$66:$K$66,'Internal Flash'!$A$67:$A$78,'Internal Flash'!$B$67:$K$78,'Fuel Pressure Calc'!P8,'CSP5'!P66)</f>
        <v>198.45310979327996</v>
      </c>
      <c r="Q8" s="16">
        <f>_xll.Interp2dTab(-1,0,'Internal Flash'!$B$66:$K$66,'Internal Flash'!$A$67:$A$78,'Internal Flash'!$B$67:$K$78,'Fuel Pressure Calc'!Q8,'CSP5'!Q66)</f>
        <v>198.17232116718219</v>
      </c>
      <c r="R8" s="22">
        <f t="shared" si="0"/>
        <v>198.17232116718219</v>
      </c>
    </row>
    <row r="9" spans="1:26" x14ac:dyDescent="0.25">
      <c r="A9" s="7">
        <f>'CSP5'!$A$167</f>
        <v>1200</v>
      </c>
      <c r="B9" s="15">
        <f>_xll.Interp2dTab(-1,0,'Internal Flash'!$B$66:$K$66,'Internal Flash'!$A$67:$A$78,'Internal Flash'!$B$67:$K$78,'Fuel Pressure Calc'!B9,'CSP5'!B67)</f>
        <v>207.4587194629184</v>
      </c>
      <c r="C9" s="15">
        <f>_xll.Interp2dTab(-1,0,'Internal Flash'!$B$66:$K$66,'Internal Flash'!$A$67:$A$78,'Internal Flash'!$B$67:$K$78,'Fuel Pressure Calc'!C9,'CSP5'!C67)</f>
        <v>240.65835778284799</v>
      </c>
      <c r="D9" s="15">
        <f>_xll.Interp2dTab(-1,0,'Internal Flash'!$B$66:$K$66,'Internal Flash'!$A$67:$A$78,'Internal Flash'!$B$67:$K$78,'Fuel Pressure Calc'!D9,'CSP5'!D67)</f>
        <v>245.53236599111682</v>
      </c>
      <c r="E9" s="15">
        <f>_xll.Interp2dTab(-1,0,'Internal Flash'!$B$66:$K$66,'Internal Flash'!$A$67:$A$78,'Internal Flash'!$B$67:$K$78,'Fuel Pressure Calc'!E9,'CSP5'!E67)</f>
        <v>234.74860101155838</v>
      </c>
      <c r="F9" s="15">
        <f>_xll.Interp2dTab(-1,0,'Internal Flash'!$B$66:$K$66,'Internal Flash'!$A$67:$A$78,'Internal Flash'!$B$67:$K$78,'Fuel Pressure Calc'!F9,'CSP5'!F67)</f>
        <v>204.19890786304001</v>
      </c>
      <c r="G9" s="15">
        <f>_xll.Interp2dTab(-1,0,'Internal Flash'!$B$66:$K$66,'Internal Flash'!$A$67:$A$78,'Internal Flash'!$B$67:$K$78,'Fuel Pressure Calc'!G9,'CSP5'!G67)</f>
        <v>215.15571303822219</v>
      </c>
      <c r="H9" s="15">
        <f>_xll.Interp2dTab(-1,0,'Internal Flash'!$B$66:$K$66,'Internal Flash'!$A$67:$A$78,'Internal Flash'!$B$67:$K$78,'Fuel Pressure Calc'!H9,'CSP5'!H67)</f>
        <v>234.70316024261973</v>
      </c>
      <c r="I9" s="15">
        <f>_xll.Interp2dTab(-1,0,'Internal Flash'!$B$66:$K$66,'Internal Flash'!$A$67:$A$78,'Internal Flash'!$B$67:$K$78,'Fuel Pressure Calc'!I9,'CSP5'!I67)</f>
        <v>249.62587248881914</v>
      </c>
      <c r="J9" s="15">
        <f>_xll.Interp2dTab(-1,0,'Internal Flash'!$B$66:$K$66,'Internal Flash'!$A$67:$A$78,'Internal Flash'!$B$67:$K$78,'Fuel Pressure Calc'!J9,'CSP5'!J67)</f>
        <v>247.96399907646719</v>
      </c>
      <c r="K9" s="15">
        <f>_xll.Interp2dTab(-1,0,'Internal Flash'!$B$66:$K$66,'Internal Flash'!$A$67:$A$78,'Internal Flash'!$B$67:$K$78,'Fuel Pressure Calc'!K9,'CSP5'!K67)</f>
        <v>259.58994159024638</v>
      </c>
      <c r="L9" s="15">
        <f>_xll.Interp2dTab(-1,0,'Internal Flash'!$B$66:$K$66,'Internal Flash'!$A$67:$A$78,'Internal Flash'!$B$67:$K$78,'Fuel Pressure Calc'!L9,'CSP5'!L67)</f>
        <v>255.71117324726396</v>
      </c>
      <c r="M9" s="15">
        <f>_xll.Interp2dTab(-1,0,'Internal Flash'!$B$66:$K$66,'Internal Flash'!$A$67:$A$78,'Internal Flash'!$B$67:$K$78,'Fuel Pressure Calc'!M9,'CSP5'!M67)</f>
        <v>253.81909112873598</v>
      </c>
      <c r="N9" s="15">
        <f>_xll.Interp2dTab(-1,0,'Internal Flash'!$B$66:$K$66,'Internal Flash'!$A$67:$A$78,'Internal Flash'!$B$67:$K$78,'Fuel Pressure Calc'!N9,'CSP5'!N67)</f>
        <v>251.83240490428159</v>
      </c>
      <c r="O9" s="15">
        <f>_xll.Interp2dTab(-1,0,'Internal Flash'!$B$66:$K$66,'Internal Flash'!$A$67:$A$78,'Internal Flash'!$B$67:$K$78,'Fuel Pressure Calc'!O9,'CSP5'!O67)</f>
        <v>251.83240490428159</v>
      </c>
      <c r="P9" s="15">
        <f>_xll.Interp2dTab(-1,0,'Internal Flash'!$B$66:$K$66,'Internal Flash'!$A$67:$A$78,'Internal Flash'!$B$67:$K$78,'Fuel Pressure Calc'!P9,'CSP5'!P67)</f>
        <v>249.94032278575355</v>
      </c>
      <c r="Q9" s="16">
        <f>_xll.Interp2dTab(-1,0,'Internal Flash'!$B$66:$K$66,'Internal Flash'!$A$67:$A$78,'Internal Flash'!$B$67:$K$78,'Fuel Pressure Calc'!Q9,'CSP5'!Q67)</f>
        <v>249.94032278575355</v>
      </c>
      <c r="R9" s="22">
        <f t="shared" si="0"/>
        <v>249.94032278575355</v>
      </c>
    </row>
    <row r="10" spans="1:26" x14ac:dyDescent="0.25">
      <c r="A10" s="7">
        <f>'CSP5'!$A$168</f>
        <v>1400</v>
      </c>
      <c r="B10" s="15">
        <f>_xll.Interp2dTab(-1,0,'Internal Flash'!$B$66:$K$66,'Internal Flash'!$A$67:$A$78,'Internal Flash'!$B$67:$K$78,'Fuel Pressure Calc'!B10,'CSP5'!B68)</f>
        <v>203.32828404535678</v>
      </c>
      <c r="C10" s="15">
        <f>_xll.Interp2dTab(-1,0,'Internal Flash'!$B$66:$K$66,'Internal Flash'!$A$67:$A$78,'Internal Flash'!$B$67:$K$78,'Fuel Pressure Calc'!C10,'CSP5'!C68)</f>
        <v>214.34190032991361</v>
      </c>
      <c r="D10" s="15">
        <f>_xll.Interp2dTab(-1,0,'Internal Flash'!$B$66:$K$66,'Internal Flash'!$A$67:$A$78,'Internal Flash'!$B$67:$K$78,'Fuel Pressure Calc'!D10,'CSP5'!D68)</f>
        <v>216.96549372550396</v>
      </c>
      <c r="E10" s="15">
        <f>_xll.Interp2dTab(-1,0,'Internal Flash'!$B$66:$K$66,'Internal Flash'!$A$67:$A$78,'Internal Flash'!$B$67:$K$78,'Fuel Pressure Calc'!E10,'CSP5'!E68)</f>
        <v>208.2168898245888</v>
      </c>
      <c r="F10" s="15">
        <f>_xll.Interp2dTab(-1,0,'Internal Flash'!$B$66:$K$66,'Internal Flash'!$A$67:$A$78,'Internal Flash'!$B$67:$K$78,'Fuel Pressure Calc'!F10,'CSP5'!F68)</f>
        <v>201.38637049791998</v>
      </c>
      <c r="G10" s="15">
        <f>_xll.Interp2dTab(-1,0,'Internal Flash'!$B$66:$K$66,'Internal Flash'!$A$67:$A$78,'Internal Flash'!$B$67:$K$78,'Fuel Pressure Calc'!G10,'CSP5'!G68)</f>
        <v>207.52320314877335</v>
      </c>
      <c r="H10" s="15">
        <f>_xll.Interp2dTab(-1,0,'Internal Flash'!$B$66:$K$66,'Internal Flash'!$A$67:$A$78,'Internal Flash'!$B$67:$K$78,'Fuel Pressure Calc'!H10,'CSP5'!H68)</f>
        <v>209.82502163376887</v>
      </c>
      <c r="I10" s="15">
        <f>_xll.Interp2dTab(-1,0,'Internal Flash'!$B$66:$K$66,'Internal Flash'!$A$67:$A$78,'Internal Flash'!$B$67:$K$78,'Fuel Pressure Calc'!I10,'CSP5'!I68)</f>
        <v>205.85961767538669</v>
      </c>
      <c r="J10" s="15">
        <f>_xll.Interp2dTab(-1,0,'Internal Flash'!$B$66:$K$66,'Internal Flash'!$A$67:$A$78,'Internal Flash'!$B$67:$K$78,'Fuel Pressure Calc'!J10,'CSP5'!J68)</f>
        <v>222.58101246319995</v>
      </c>
      <c r="K10" s="15">
        <f>_xll.Interp2dTab(-1,0,'Internal Flash'!$B$66:$K$66,'Internal Flash'!$A$67:$A$78,'Internal Flash'!$B$67:$K$78,'Fuel Pressure Calc'!K10,'CSP5'!K68)</f>
        <v>249.41843048639998</v>
      </c>
      <c r="L10" s="15">
        <f>_xll.Interp2dTab(-1,0,'Internal Flash'!$B$66:$K$66,'Internal Flash'!$A$67:$A$78,'Internal Flash'!$B$67:$K$78,'Fuel Pressure Calc'!L10,'CSP5'!L68)</f>
        <v>278.62079552333921</v>
      </c>
      <c r="M10" s="15">
        <f>_xll.Interp2dTab(-1,0,'Internal Flash'!$B$66:$K$66,'Internal Flash'!$A$67:$A$78,'Internal Flash'!$B$67:$K$78,'Fuel Pressure Calc'!M10,'CSP5'!M68)</f>
        <v>293.37507559438723</v>
      </c>
      <c r="N10" s="15">
        <f>_xll.Interp2dTab(-1,0,'Internal Flash'!$B$66:$K$66,'Internal Flash'!$A$67:$A$78,'Internal Flash'!$B$67:$K$78,'Fuel Pressure Calc'!N10,'CSP5'!N68)</f>
        <v>298.79826609413118</v>
      </c>
      <c r="O10" s="15">
        <f>_xll.Interp2dTab(-1,0,'Internal Flash'!$B$66:$K$66,'Internal Flash'!$A$67:$A$78,'Internal Flash'!$B$67:$K$78,'Fuel Pressure Calc'!O10,'CSP5'!O68)</f>
        <v>304.39918538448319</v>
      </c>
      <c r="P10" s="15">
        <f>_xll.Interp2dTab(-1,0,'Internal Flash'!$B$66:$K$66,'Internal Flash'!$A$67:$A$78,'Internal Flash'!$B$67:$K$78,'Fuel Pressure Calc'!P10,'CSP5'!P68)</f>
        <v>312.93279010373601</v>
      </c>
      <c r="Q10" s="16">
        <f>_xll.Interp2dTab(-1,0,'Internal Flash'!$B$66:$K$66,'Internal Flash'!$A$67:$A$78,'Internal Flash'!$B$67:$K$78,'Fuel Pressure Calc'!Q10,'CSP5'!Q68)</f>
        <v>325.20599992243683</v>
      </c>
      <c r="R10" s="22">
        <f t="shared" si="0"/>
        <v>325.20599992243683</v>
      </c>
    </row>
    <row r="11" spans="1:26" x14ac:dyDescent="0.25">
      <c r="A11" s="7">
        <f>'CSP5'!$A$169</f>
        <v>1550</v>
      </c>
      <c r="B11" s="15">
        <f>_xll.Interp2dTab(-1,0,'Internal Flash'!$B$66:$K$66,'Internal Flash'!$A$67:$A$78,'Internal Flash'!$B$67:$K$78,'Fuel Pressure Calc'!B11,'CSP5'!B69)</f>
        <v>197.925976746168</v>
      </c>
      <c r="C11" s="15">
        <f>_xll.Interp2dTab(-1,0,'Internal Flash'!$B$66:$K$66,'Internal Flash'!$A$67:$A$78,'Internal Flash'!$B$67:$K$78,'Fuel Pressure Calc'!C11,'CSP5'!C69)</f>
        <v>204.2158173733296</v>
      </c>
      <c r="D11" s="15">
        <f>_xll.Interp2dTab(-1,0,'Internal Flash'!$B$66:$K$66,'Internal Flash'!$A$67:$A$78,'Internal Flash'!$B$67:$K$78,'Fuel Pressure Calc'!D11,'CSP5'!D69)</f>
        <v>229.16085934632957</v>
      </c>
      <c r="E11" s="15">
        <f>_xll.Interp2dTab(-1,0,'Internal Flash'!$B$66:$K$66,'Internal Flash'!$A$67:$A$78,'Internal Flash'!$B$67:$K$78,'Fuel Pressure Calc'!E11,'CSP5'!E69)</f>
        <v>204.90585323055998</v>
      </c>
      <c r="F11" s="15">
        <f>_xll.Interp2dTab(-1,0,'Internal Flash'!$B$66:$K$66,'Internal Flash'!$A$67:$A$78,'Internal Flash'!$B$67:$K$78,'Fuel Pressure Calc'!F11,'CSP5'!F69)</f>
        <v>200.8032834832</v>
      </c>
      <c r="G11" s="15">
        <f>_xll.Interp2dTab(-1,0,'Internal Flash'!$B$66:$K$66,'Internal Flash'!$A$67:$A$78,'Internal Flash'!$B$67:$K$78,'Fuel Pressure Calc'!G11,'CSP5'!G69)</f>
        <v>210.61189607338665</v>
      </c>
      <c r="H11" s="15">
        <f>_xll.Interp2dTab(-1,0,'Internal Flash'!$B$66:$K$66,'Internal Flash'!$A$67:$A$78,'Internal Flash'!$B$67:$K$78,'Fuel Pressure Calc'!H11,'CSP5'!H69)</f>
        <v>212.68819417816889</v>
      </c>
      <c r="I11" s="15">
        <f>_xll.Interp2dTab(-1,0,'Internal Flash'!$B$66:$K$66,'Internal Flash'!$A$67:$A$78,'Internal Flash'!$B$67:$K$78,'Fuel Pressure Calc'!I11,'CSP5'!I69)</f>
        <v>218.17048534165551</v>
      </c>
      <c r="J11" s="15">
        <f>_xll.Interp2dTab(-1,0,'Internal Flash'!$B$66:$K$66,'Internal Flash'!$A$67:$A$78,'Internal Flash'!$B$67:$K$78,'Fuel Pressure Calc'!J11,'CSP5'!J69)</f>
        <v>232.68962337983996</v>
      </c>
      <c r="K11" s="15">
        <f>_xll.Interp2dTab(-1,0,'Internal Flash'!$B$66:$K$66,'Internal Flash'!$A$67:$A$78,'Internal Flash'!$B$67:$K$78,'Fuel Pressure Calc'!K11,'CSP5'!K69)</f>
        <v>245.45114074374453</v>
      </c>
      <c r="L11" s="15">
        <f>_xll.Interp2dTab(-1,0,'Internal Flash'!$B$66:$K$66,'Internal Flash'!$A$67:$A$78,'Internal Flash'!$B$67:$K$78,'Fuel Pressure Calc'!L11,'CSP5'!L69)</f>
        <v>272.12892078925597</v>
      </c>
      <c r="M11" s="15">
        <f>_xll.Interp2dTab(-1,0,'Internal Flash'!$B$66:$K$66,'Internal Flash'!$A$67:$A$78,'Internal Flash'!$B$67:$K$78,'Fuel Pressure Calc'!M11,'CSP5'!M69)</f>
        <v>297.77086363631332</v>
      </c>
      <c r="N11" s="15">
        <f>_xll.Interp2dTab(-1,0,'Internal Flash'!$B$66:$K$66,'Internal Flash'!$A$67:$A$78,'Internal Flash'!$B$67:$K$78,'Fuel Pressure Calc'!N11,'CSP5'!N69)</f>
        <v>298.78312786536799</v>
      </c>
      <c r="O11" s="15">
        <f>_xll.Interp2dTab(-1,0,'Internal Flash'!$B$66:$K$66,'Internal Flash'!$A$67:$A$78,'Internal Flash'!$B$67:$K$78,'Fuel Pressure Calc'!O11,'CSP5'!O69)</f>
        <v>305.61146589350795</v>
      </c>
      <c r="P11" s="15">
        <f>_xll.Interp2dTab(-1,0,'Internal Flash'!$B$66:$K$66,'Internal Flash'!$A$67:$A$78,'Internal Flash'!$B$67:$K$78,'Fuel Pressure Calc'!P11,'CSP5'!P69)</f>
        <v>311.70306207778128</v>
      </c>
      <c r="Q11" s="16">
        <f>_xll.Interp2dTab(-1,0,'Internal Flash'!$B$66:$K$66,'Internal Flash'!$A$67:$A$78,'Internal Flash'!$B$67:$K$78,'Fuel Pressure Calc'!Q11,'CSP5'!Q69)</f>
        <v>308.17245932362664</v>
      </c>
      <c r="R11" s="22">
        <f t="shared" si="0"/>
        <v>308.17245932362664</v>
      </c>
    </row>
    <row r="12" spans="1:26" x14ac:dyDescent="0.25">
      <c r="A12" s="7">
        <f>'CSP5'!$A$170</f>
        <v>1700</v>
      </c>
      <c r="B12" s="15">
        <f>_xll.Interp2dTab(-1,0,'Internal Flash'!$B$66:$K$66,'Internal Flash'!$A$67:$A$78,'Internal Flash'!$B$67:$K$78,'Fuel Pressure Calc'!B12,'CSP5'!B70)</f>
        <v>188.39323402941761</v>
      </c>
      <c r="C12" s="15">
        <f>_xll.Interp2dTab(-1,0,'Internal Flash'!$B$66:$K$66,'Internal Flash'!$A$67:$A$78,'Internal Flash'!$B$67:$K$78,'Fuel Pressure Calc'!C12,'CSP5'!C70)</f>
        <v>189.54332982399359</v>
      </c>
      <c r="D12" s="15">
        <f>_xll.Interp2dTab(-1,0,'Internal Flash'!$B$66:$K$66,'Internal Flash'!$A$67:$A$78,'Internal Flash'!$B$67:$K$78,'Fuel Pressure Calc'!D12,'CSP5'!D70)</f>
        <v>218.3845004205312</v>
      </c>
      <c r="E12" s="15">
        <f>_xll.Interp2dTab(-1,0,'Internal Flash'!$B$66:$K$66,'Internal Flash'!$A$67:$A$78,'Internal Flash'!$B$67:$K$78,'Fuel Pressure Calc'!E12,'CSP5'!E70)</f>
        <v>205.77687868814667</v>
      </c>
      <c r="F12" s="15">
        <f>_xll.Interp2dTab(-1,0,'Internal Flash'!$B$66:$K$66,'Internal Flash'!$A$67:$A$78,'Internal Flash'!$B$67:$K$78,'Fuel Pressure Calc'!F12,'CSP5'!F70)</f>
        <v>200.29641699327999</v>
      </c>
      <c r="G12" s="15">
        <f>_xll.Interp2dTab(-1,0,'Internal Flash'!$B$66:$K$66,'Internal Flash'!$A$67:$A$78,'Internal Flash'!$B$67:$K$78,'Fuel Pressure Calc'!G12,'CSP5'!G70)</f>
        <v>210.80514969948442</v>
      </c>
      <c r="H12" s="15">
        <f>_xll.Interp2dTab(-1,0,'Internal Flash'!$B$66:$K$66,'Internal Flash'!$A$67:$A$78,'Internal Flash'!$B$67:$K$78,'Fuel Pressure Calc'!H12,'CSP5'!H70)</f>
        <v>219.95017120057776</v>
      </c>
      <c r="I12" s="15">
        <f>_xll.Interp2dTab(-1,0,'Internal Flash'!$B$66:$K$66,'Internal Flash'!$A$67:$A$78,'Internal Flash'!$B$67:$K$78,'Fuel Pressure Calc'!I12,'CSP5'!I70)</f>
        <v>236.36726865514663</v>
      </c>
      <c r="J12" s="15">
        <f>_xll.Interp2dTab(-1,0,'Internal Flash'!$B$66:$K$66,'Internal Flash'!$A$67:$A$78,'Internal Flash'!$B$67:$K$78,'Fuel Pressure Calc'!J12,'CSP5'!J70)</f>
        <v>267.10108688485866</v>
      </c>
      <c r="K12" s="15">
        <f>_xll.Interp2dTab(-1,0,'Internal Flash'!$B$66:$K$66,'Internal Flash'!$A$67:$A$78,'Internal Flash'!$B$67:$K$78,'Fuel Pressure Calc'!K12,'CSP5'!K70)</f>
        <v>285.47515106799466</v>
      </c>
      <c r="L12" s="15">
        <f>_xll.Interp2dTab(-1,0,'Internal Flash'!$B$66:$K$66,'Internal Flash'!$A$67:$A$78,'Internal Flash'!$B$67:$K$78,'Fuel Pressure Calc'!L12,'CSP5'!L70)</f>
        <v>298.45416200793068</v>
      </c>
      <c r="M12" s="15">
        <f>_xll.Interp2dTab(-1,0,'Internal Flash'!$B$66:$K$66,'Internal Flash'!$A$67:$A$78,'Internal Flash'!$B$67:$K$78,'Fuel Pressure Calc'!M12,'CSP5'!M70)</f>
        <v>305.10416248360536</v>
      </c>
      <c r="N12" s="15">
        <f>_xll.Interp2dTab(-1,0,'Internal Flash'!$B$66:$K$66,'Internal Flash'!$A$67:$A$78,'Internal Flash'!$B$67:$K$78,'Fuel Pressure Calc'!N12,'CSP5'!N70)</f>
        <v>312.47391245374399</v>
      </c>
      <c r="O12" s="15">
        <f>_xll.Interp2dTab(-1,0,'Internal Flash'!$B$66:$K$66,'Internal Flash'!$A$67:$A$78,'Internal Flash'!$B$67:$K$78,'Fuel Pressure Calc'!O12,'CSP5'!O70)</f>
        <v>315.36033026666667</v>
      </c>
      <c r="P12" s="15">
        <f>_xll.Interp2dTab(-1,0,'Internal Flash'!$B$66:$K$66,'Internal Flash'!$A$67:$A$78,'Internal Flash'!$B$67:$K$78,'Fuel Pressure Calc'!P12,'CSP5'!P70)</f>
        <v>305.36341144709866</v>
      </c>
      <c r="Q12" s="16">
        <f>_xll.Interp2dTab(-1,0,'Internal Flash'!$B$66:$K$66,'Internal Flash'!$A$67:$A$78,'Internal Flash'!$B$67:$K$78,'Fuel Pressure Calc'!Q12,'CSP5'!Q70)</f>
        <v>300.54603790294937</v>
      </c>
      <c r="R12" s="22">
        <f t="shared" si="0"/>
        <v>300.54603790294937</v>
      </c>
    </row>
    <row r="13" spans="1:26" x14ac:dyDescent="0.25">
      <c r="A13" s="7">
        <f>'CSP5'!$A$171</f>
        <v>1800</v>
      </c>
      <c r="B13" s="15">
        <f>_xll.Interp2dTab(-1,0,'Internal Flash'!$B$66:$K$66,'Internal Flash'!$A$67:$A$78,'Internal Flash'!$B$67:$K$78,'Fuel Pressure Calc'!B13,'CSP5'!B71)</f>
        <v>180.66126041239681</v>
      </c>
      <c r="C13" s="15">
        <f>_xll.Interp2dTab(-1,0,'Internal Flash'!$B$66:$K$66,'Internal Flash'!$A$67:$A$78,'Internal Flash'!$B$67:$K$78,'Fuel Pressure Calc'!C13,'CSP5'!C71)</f>
        <v>179.9112223398144</v>
      </c>
      <c r="D13" s="15">
        <f>_xll.Interp2dTab(-1,0,'Internal Flash'!$B$66:$K$66,'Internal Flash'!$A$67:$A$78,'Internal Flash'!$B$67:$K$78,'Fuel Pressure Calc'!D13,'CSP5'!D71)</f>
        <v>210.94627287915523</v>
      </c>
      <c r="E13" s="15">
        <f>_xll.Interp2dTab(-1,0,'Internal Flash'!$B$66:$K$66,'Internal Flash'!$A$67:$A$78,'Internal Flash'!$B$67:$K$78,'Fuel Pressure Calc'!E13,'CSP5'!E71)</f>
        <v>204.19890786304001</v>
      </c>
      <c r="F13" s="15">
        <f>_xll.Interp2dTab(-1,0,'Internal Flash'!$B$66:$K$66,'Internal Flash'!$A$67:$A$78,'Internal Flash'!$B$67:$K$78,'Fuel Pressure Calc'!F13,'CSP5'!F71)</f>
        <v>205.39445372279999</v>
      </c>
      <c r="G13" s="15">
        <f>_xll.Interp2dTab(-1,0,'Internal Flash'!$B$66:$K$66,'Internal Flash'!$A$67:$A$78,'Internal Flash'!$B$67:$K$78,'Fuel Pressure Calc'!G13,'CSP5'!G71)</f>
        <v>222.32149839999997</v>
      </c>
      <c r="H13" s="15">
        <f>_xll.Interp2dTab(-1,0,'Internal Flash'!$B$66:$K$66,'Internal Flash'!$A$67:$A$78,'Internal Flash'!$B$67:$K$78,'Fuel Pressure Calc'!H13,'CSP5'!H71)</f>
        <v>244.90708227839997</v>
      </c>
      <c r="I13" s="15">
        <f>_xll.Interp2dTab(-1,0,'Internal Flash'!$B$66:$K$66,'Internal Flash'!$A$67:$A$78,'Internal Flash'!$B$67:$K$78,'Fuel Pressure Calc'!I13,'CSP5'!I71)</f>
        <v>268.16632829403733</v>
      </c>
      <c r="J13" s="15">
        <f>_xll.Interp2dTab(-1,0,'Internal Flash'!$B$66:$K$66,'Internal Flash'!$A$67:$A$78,'Internal Flash'!$B$67:$K$78,'Fuel Pressure Calc'!J13,'CSP5'!J71)</f>
        <v>271.30437755750398</v>
      </c>
      <c r="K13" s="15">
        <f>_xll.Interp2dTab(-1,0,'Internal Flash'!$B$66:$K$66,'Internal Flash'!$A$67:$A$78,'Internal Flash'!$B$67:$K$78,'Fuel Pressure Calc'!K13,'CSP5'!K71)</f>
        <v>281.364050540704</v>
      </c>
      <c r="L13" s="15">
        <f>_xll.Interp2dTab(-1,0,'Internal Flash'!$B$66:$K$66,'Internal Flash'!$A$67:$A$78,'Internal Flash'!$B$67:$K$78,'Fuel Pressure Calc'!L13,'CSP5'!L71)</f>
        <v>288.37727778185598</v>
      </c>
      <c r="M13" s="15">
        <f>_xll.Interp2dTab(-1,0,'Internal Flash'!$B$66:$K$66,'Internal Flash'!$A$67:$A$78,'Internal Flash'!$B$67:$K$78,'Fuel Pressure Calc'!M13,'CSP5'!M71)</f>
        <v>301.96051999999997</v>
      </c>
      <c r="N13" s="15">
        <f>_xll.Interp2dTab(-1,0,'Internal Flash'!$B$66:$K$66,'Internal Flash'!$A$67:$A$78,'Internal Flash'!$B$67:$K$78,'Fuel Pressure Calc'!N13,'CSP5'!N71)</f>
        <v>303.60489631999997</v>
      </c>
      <c r="O13" s="15">
        <f>_xll.Interp2dTab(-1,0,'Internal Flash'!$B$66:$K$66,'Internal Flash'!$A$67:$A$78,'Internal Flash'!$B$67:$K$78,'Fuel Pressure Calc'!O13,'CSP5'!O71)</f>
        <v>299.55581344110931</v>
      </c>
      <c r="P13" s="15">
        <f>_xll.Interp2dTab(-1,0,'Internal Flash'!$B$66:$K$66,'Internal Flash'!$A$67:$A$78,'Internal Flash'!$B$67:$K$78,'Fuel Pressure Calc'!P13,'CSP5'!P71)</f>
        <v>286.42098361446398</v>
      </c>
      <c r="Q13" s="16">
        <f>_xll.Interp2dTab(-1,0,'Internal Flash'!$B$66:$K$66,'Internal Flash'!$A$67:$A$78,'Internal Flash'!$B$67:$K$78,'Fuel Pressure Calc'!Q13,'CSP5'!Q71)</f>
        <v>282.37190073557332</v>
      </c>
      <c r="R13" s="22">
        <f t="shared" si="0"/>
        <v>282.37190073557332</v>
      </c>
    </row>
    <row r="14" spans="1:26" x14ac:dyDescent="0.25">
      <c r="A14" s="7">
        <f>'CSP5'!$A$172</f>
        <v>2000</v>
      </c>
      <c r="B14" s="15">
        <f>_xll.Interp2dTab(-1,0,'Internal Flash'!$B$66:$K$66,'Internal Flash'!$A$67:$A$78,'Internal Flash'!$B$67:$K$78,'Fuel Pressure Calc'!B14,'CSP5'!B72)</f>
        <v>165.14694201472639</v>
      </c>
      <c r="C14" s="15">
        <f>_xll.Interp2dTab(-1,0,'Internal Flash'!$B$66:$K$66,'Internal Flash'!$A$67:$A$78,'Internal Flash'!$B$67:$K$78,'Fuel Pressure Calc'!C14,'CSP5'!C72)</f>
        <v>167.1817150335232</v>
      </c>
      <c r="D14" s="15">
        <f>_xll.Interp2dTab(-1,0,'Internal Flash'!$B$66:$K$66,'Internal Flash'!$A$67:$A$78,'Internal Flash'!$B$67:$K$78,'Fuel Pressure Calc'!D14,'CSP5'!D72)</f>
        <v>200.48361807454219</v>
      </c>
      <c r="E14" s="15">
        <f>_xll.Interp2dTab(-1,0,'Internal Flash'!$B$66:$K$66,'Internal Flash'!$A$67:$A$78,'Internal Flash'!$B$67:$K$78,'Fuel Pressure Calc'!E14,'CSP5'!E72)</f>
        <v>219.73048791795551</v>
      </c>
      <c r="F14" s="15">
        <f>_xll.Interp2dTab(-1,0,'Internal Flash'!$B$66:$K$66,'Internal Flash'!$A$67:$A$78,'Internal Flash'!$B$67:$K$78,'Fuel Pressure Calc'!F14,'CSP5'!F72)</f>
        <v>223.73081480163552</v>
      </c>
      <c r="G14" s="15">
        <f>_xll.Interp2dTab(-1,0,'Internal Flash'!$B$66:$K$66,'Internal Flash'!$A$67:$A$78,'Internal Flash'!$B$67:$K$78,'Fuel Pressure Calc'!G14,'CSP5'!G72)</f>
        <v>235.46332669632</v>
      </c>
      <c r="H14" s="15">
        <f>_xll.Interp2dTab(-1,0,'Internal Flash'!$B$66:$K$66,'Internal Flash'!$A$67:$A$78,'Internal Flash'!$B$67:$K$78,'Fuel Pressure Calc'!H14,'CSP5'!H72)</f>
        <v>252.53812414760534</v>
      </c>
      <c r="I14" s="15">
        <f>_xll.Interp2dTab(-1,0,'Internal Flash'!$B$66:$K$66,'Internal Flash'!$A$67:$A$78,'Internal Flash'!$B$67:$K$78,'Fuel Pressure Calc'!I14,'CSP5'!I72)</f>
        <v>252.13792789380267</v>
      </c>
      <c r="J14" s="15">
        <f>_xll.Interp2dTab(-1,0,'Internal Flash'!$B$66:$K$66,'Internal Flash'!$A$67:$A$78,'Internal Flash'!$B$67:$K$78,'Fuel Pressure Calc'!J14,'CSP5'!J72)</f>
        <v>251.06000807326399</v>
      </c>
      <c r="K14" s="15">
        <f>_xll.Interp2dTab(-1,0,'Internal Flash'!$B$66:$K$66,'Internal Flash'!$A$67:$A$78,'Internal Flash'!$B$67:$K$78,'Fuel Pressure Calc'!K14,'CSP5'!K72)</f>
        <v>263.49912403414396</v>
      </c>
      <c r="L14" s="15">
        <f>_xll.Interp2dTab(-1,0,'Internal Flash'!$B$66:$K$66,'Internal Flash'!$A$67:$A$78,'Internal Flash'!$B$67:$K$78,'Fuel Pressure Calc'!L14,'CSP5'!L72)</f>
        <v>275.72781403658661</v>
      </c>
      <c r="M14" s="15">
        <f>_xll.Interp2dTab(-1,0,'Internal Flash'!$B$66:$K$66,'Internal Flash'!$A$67:$A$78,'Internal Flash'!$B$67:$K$78,'Fuel Pressure Calc'!M14,'CSP5'!M72)</f>
        <v>288.33026141734399</v>
      </c>
      <c r="N14" s="15">
        <f>_xll.Interp2dTab(-1,0,'Internal Flash'!$B$66:$K$66,'Internal Flash'!$A$67:$A$78,'Internal Flash'!$B$67:$K$78,'Fuel Pressure Calc'!N14,'CSP5'!N72)</f>
        <v>308.03000540583469</v>
      </c>
      <c r="O14" s="15">
        <f>_xll.Interp2dTab(-1,0,'Internal Flash'!$B$66:$K$66,'Internal Flash'!$A$67:$A$78,'Internal Flash'!$B$67:$K$78,'Fuel Pressure Calc'!O14,'CSP5'!O72)</f>
        <v>282.06770234113065</v>
      </c>
      <c r="P14" s="15">
        <f>_xll.Interp2dTab(-1,0,'Internal Flash'!$B$66:$K$66,'Internal Flash'!$A$67:$A$78,'Internal Flash'!$B$67:$K$78,'Fuel Pressure Calc'!P14,'CSP5'!P72)</f>
        <v>281.32625333333334</v>
      </c>
      <c r="Q14" s="16">
        <f>_xll.Interp2dTab(-1,0,'Internal Flash'!$B$66:$K$66,'Internal Flash'!$A$67:$A$78,'Internal Flash'!$B$67:$K$78,'Fuel Pressure Calc'!Q14,'CSP5'!Q72)</f>
        <v>281.33494048610135</v>
      </c>
      <c r="R14" s="22">
        <f t="shared" si="0"/>
        <v>281.33494048610135</v>
      </c>
    </row>
    <row r="15" spans="1:26" x14ac:dyDescent="0.25">
      <c r="A15" s="7">
        <f>'CSP5'!$A$173</f>
        <v>2200</v>
      </c>
      <c r="B15" s="15">
        <f>_xll.Interp2dTab(-1,0,'Internal Flash'!$B$66:$K$66,'Internal Flash'!$A$67:$A$78,'Internal Flash'!$B$67:$K$78,'Fuel Pressure Calc'!B15,'CSP5'!B73)</f>
        <v>160.0090833245888</v>
      </c>
      <c r="C15" s="15">
        <f>_xll.Interp2dTab(-1,0,'Internal Flash'!$B$66:$K$66,'Internal Flash'!$A$67:$A$78,'Internal Flash'!$B$67:$K$78,'Fuel Pressure Calc'!C15,'CSP5'!C73)</f>
        <v>180.27528649614223</v>
      </c>
      <c r="D15" s="15">
        <f>_xll.Interp2dTab(-1,0,'Internal Flash'!$B$66:$K$66,'Internal Flash'!$A$67:$A$78,'Internal Flash'!$B$67:$K$78,'Fuel Pressure Calc'!D15,'CSP5'!D73)</f>
        <v>206.79559209863999</v>
      </c>
      <c r="E15" s="15">
        <f>_xll.Interp2dTab(-1,0,'Internal Flash'!$B$66:$K$66,'Internal Flash'!$A$67:$A$78,'Internal Flash'!$B$67:$K$78,'Fuel Pressure Calc'!E15,'CSP5'!E73)</f>
        <v>210.80986320256</v>
      </c>
      <c r="F15" s="15">
        <f>_xll.Interp2dTab(-1,0,'Internal Flash'!$B$66:$K$66,'Internal Flash'!$A$67:$A$78,'Internal Flash'!$B$67:$K$78,'Fuel Pressure Calc'!F15,'CSP5'!F73)</f>
        <v>223.73081480163552</v>
      </c>
      <c r="G15" s="15">
        <f>_xll.Interp2dTab(-1,0,'Internal Flash'!$B$66:$K$66,'Internal Flash'!$A$67:$A$78,'Internal Flash'!$B$67:$K$78,'Fuel Pressure Calc'!G15,'CSP5'!G73)</f>
        <v>235.46332669632</v>
      </c>
      <c r="H15" s="15">
        <f>_xll.Interp2dTab(-1,0,'Internal Flash'!$B$66:$K$66,'Internal Flash'!$A$67:$A$78,'Internal Flash'!$B$67:$K$78,'Fuel Pressure Calc'!H15,'CSP5'!H73)</f>
        <v>274.31132843739738</v>
      </c>
      <c r="I15" s="15">
        <f>_xll.Interp2dTab(-1,0,'Internal Flash'!$B$66:$K$66,'Internal Flash'!$A$67:$A$78,'Internal Flash'!$B$67:$K$78,'Fuel Pressure Calc'!I15,'CSP5'!I73)</f>
        <v>286.82031857092272</v>
      </c>
      <c r="J15" s="15">
        <f>_xll.Interp2dTab(-1,0,'Internal Flash'!$B$66:$K$66,'Internal Flash'!$A$67:$A$78,'Internal Flash'!$B$67:$K$78,'Fuel Pressure Calc'!J15,'CSP5'!J73)</f>
        <v>294.13869333333332</v>
      </c>
      <c r="K15" s="15">
        <f>_xll.Interp2dTab(-1,0,'Internal Flash'!$B$66:$K$66,'Internal Flash'!$A$67:$A$78,'Internal Flash'!$B$67:$K$78,'Fuel Pressure Calc'!K15,'CSP5'!K73)</f>
        <v>308.31982786250666</v>
      </c>
      <c r="L15" s="15">
        <f>_xll.Interp2dTab(-1,0,'Internal Flash'!$B$66:$K$66,'Internal Flash'!$A$67:$A$78,'Internal Flash'!$B$67:$K$78,'Fuel Pressure Calc'!L15,'CSP5'!L73)</f>
        <v>316.11829341415461</v>
      </c>
      <c r="M15" s="15">
        <f>_xll.Interp2dTab(-1,0,'Internal Flash'!$B$66:$K$66,'Internal Flash'!$A$67:$A$78,'Internal Flash'!$B$67:$K$78,'Fuel Pressure Calc'!M15,'CSP5'!M73)</f>
        <v>293.5298944247466</v>
      </c>
      <c r="N15" s="15">
        <f>_xll.Interp2dTab(-1,0,'Internal Flash'!$B$66:$K$66,'Internal Flash'!$A$67:$A$78,'Internal Flash'!$B$67:$K$78,'Fuel Pressure Calc'!N15,'CSP5'!N73)</f>
        <v>279.8049850619733</v>
      </c>
      <c r="O15" s="15">
        <f>_xll.Interp2dTab(-1,0,'Internal Flash'!$B$66:$K$66,'Internal Flash'!$A$67:$A$78,'Internal Flash'!$B$67:$K$78,'Fuel Pressure Calc'!O15,'CSP5'!O73)</f>
        <v>281.08922252911469</v>
      </c>
      <c r="P15" s="15">
        <f>_xll.Interp2dTab(-1,0,'Internal Flash'!$B$66:$K$66,'Internal Flash'!$A$67:$A$78,'Internal Flash'!$B$67:$K$78,'Fuel Pressure Calc'!P15,'CSP5'!P73)</f>
        <v>281.64490035194666</v>
      </c>
      <c r="Q15" s="16">
        <f>_xll.Interp2dTab(-1,0,'Internal Flash'!$B$66:$K$66,'Internal Flash'!$A$67:$A$78,'Internal Flash'!$B$67:$K$78,'Fuel Pressure Calc'!Q15,'CSP5'!Q73)</f>
        <v>283.1443183454827</v>
      </c>
      <c r="R15" s="22">
        <f t="shared" si="0"/>
        <v>283.1443183454827</v>
      </c>
    </row>
    <row r="16" spans="1:26" x14ac:dyDescent="0.25">
      <c r="A16" s="7">
        <f>'CSP5'!$A$174</f>
        <v>2400</v>
      </c>
      <c r="B16" s="15">
        <f>_xll.Interp2dTab(-1,0,'Internal Flash'!$B$66:$K$66,'Internal Flash'!$A$67:$A$78,'Internal Flash'!$B$67:$K$78,'Fuel Pressure Calc'!B16,'CSP5'!B74)</f>
        <v>159.99999999999997</v>
      </c>
      <c r="C16" s="15">
        <f>_xll.Interp2dTab(-1,0,'Internal Flash'!$B$66:$K$66,'Internal Flash'!$A$67:$A$78,'Internal Flash'!$B$67:$K$78,'Fuel Pressure Calc'!C16,'CSP5'!C74)</f>
        <v>175.51185544819555</v>
      </c>
      <c r="D16" s="15">
        <f>_xll.Interp2dTab(-1,0,'Internal Flash'!$B$66:$K$66,'Internal Flash'!$A$67:$A$78,'Internal Flash'!$B$67:$K$78,'Fuel Pressure Calc'!D16,'CSP5'!D74)</f>
        <v>203.92116140290668</v>
      </c>
      <c r="E16" s="15">
        <f>_xll.Interp2dTab(-1,0,'Internal Flash'!$B$66:$K$66,'Internal Flash'!$A$67:$A$78,'Internal Flash'!$B$67:$K$78,'Fuel Pressure Calc'!E16,'CSP5'!E74)</f>
        <v>220.93735998023107</v>
      </c>
      <c r="F16" s="15">
        <f>_xll.Interp2dTab(-1,0,'Internal Flash'!$B$66:$K$66,'Internal Flash'!$A$67:$A$78,'Internal Flash'!$B$67:$K$78,'Fuel Pressure Calc'!F16,'CSP5'!F74)</f>
        <v>234.50245835143107</v>
      </c>
      <c r="G16" s="15">
        <f>_xll.Interp2dTab(-1,0,'Internal Flash'!$B$66:$K$66,'Internal Flash'!$A$67:$A$78,'Internal Flash'!$B$67:$K$78,'Fuel Pressure Calc'!G16,'CSP5'!G74)</f>
        <v>251.38356097831993</v>
      </c>
      <c r="H16" s="15">
        <f>_xll.Interp2dTab(-1,0,'Internal Flash'!$B$66:$K$66,'Internal Flash'!$A$67:$A$78,'Internal Flash'!$B$67:$K$78,'Fuel Pressure Calc'!H16,'CSP5'!H74)</f>
        <v>284.96172565943994</v>
      </c>
      <c r="I16" s="15">
        <f>_xll.Interp2dTab(-1,0,'Internal Flash'!$B$66:$K$66,'Internal Flash'!$A$67:$A$78,'Internal Flash'!$B$67:$K$78,'Fuel Pressure Calc'!I16,'CSP5'!I74)</f>
        <v>317.53166952175997</v>
      </c>
      <c r="J16" s="15">
        <f>_xll.Interp2dTab(-1,0,'Internal Flash'!$B$66:$K$66,'Internal Flash'!$A$67:$A$78,'Internal Flash'!$B$67:$K$78,'Fuel Pressure Calc'!J16,'CSP5'!J74)</f>
        <v>312.71067116499194</v>
      </c>
      <c r="K16" s="15">
        <f>_xll.Interp2dTab(-1,0,'Internal Flash'!$B$66:$K$66,'Internal Flash'!$A$67:$A$78,'Internal Flash'!$B$67:$K$78,'Fuel Pressure Calc'!K16,'CSP5'!K74)</f>
        <v>313.51880489693866</v>
      </c>
      <c r="L16" s="15">
        <f>_xll.Interp2dTab(-1,0,'Internal Flash'!$B$66:$K$66,'Internal Flash'!$A$67:$A$78,'Internal Flash'!$B$67:$K$78,'Fuel Pressure Calc'!L16,'CSP5'!L74)</f>
        <v>310.91931637972266</v>
      </c>
      <c r="M16" s="15">
        <f>_xll.Interp2dTab(-1,0,'Internal Flash'!$B$66:$K$66,'Internal Flash'!$A$67:$A$78,'Internal Flash'!$B$67:$K$78,'Fuel Pressure Calc'!M16,'CSP5'!M74)</f>
        <v>282.06770234113065</v>
      </c>
      <c r="N16" s="15">
        <f>_xll.Interp2dTab(-1,0,'Internal Flash'!$B$66:$K$66,'Internal Flash'!$A$67:$A$78,'Internal Flash'!$B$67:$K$78,'Fuel Pressure Calc'!N16,'CSP5'!N74)</f>
        <v>277.265612667136</v>
      </c>
      <c r="O16" s="15">
        <f>_xll.Interp2dTab(-1,0,'Internal Flash'!$B$66:$K$66,'Internal Flash'!$A$67:$A$78,'Internal Flash'!$B$67:$K$78,'Fuel Pressure Calc'!O16,'CSP5'!O74)</f>
        <v>276.69642826815999</v>
      </c>
      <c r="P16" s="15">
        <f>_xll.Interp2dTab(-1,0,'Internal Flash'!$B$66:$K$66,'Internal Flash'!$A$67:$A$78,'Internal Flash'!$B$67:$K$78,'Fuel Pressure Calc'!P16,'CSP5'!P74)</f>
        <v>271.64452506791997</v>
      </c>
      <c r="Q16" s="16">
        <f>_xll.Interp2dTab(-1,0,'Internal Flash'!$B$66:$K$66,'Internal Flash'!$A$67:$A$78,'Internal Flash'!$B$67:$K$78,'Fuel Pressure Calc'!Q16,'CSP5'!Q74)</f>
        <v>272.25741444814935</v>
      </c>
      <c r="R16" s="22">
        <f t="shared" si="0"/>
        <v>272.25741444814935</v>
      </c>
    </row>
    <row r="17" spans="1:18" x14ac:dyDescent="0.25">
      <c r="A17" s="7">
        <f>'CSP5'!$A$175</f>
        <v>2600</v>
      </c>
      <c r="B17" s="15">
        <f>_xll.Interp2dTab(-1,0,'Internal Flash'!$B$66:$K$66,'Internal Flash'!$A$67:$A$78,'Internal Flash'!$B$67:$K$78,'Fuel Pressure Calc'!B17,'CSP5'!B75)</f>
        <v>160</v>
      </c>
      <c r="C17" s="15">
        <f>_xll.Interp2dTab(-1,0,'Internal Flash'!$B$66:$K$66,'Internal Flash'!$A$67:$A$78,'Internal Flash'!$B$67:$K$78,'Fuel Pressure Calc'!C17,'CSP5'!C75)</f>
        <v>172.34667350970665</v>
      </c>
      <c r="D17" s="15">
        <f>_xll.Interp2dTab(-1,0,'Internal Flash'!$B$66:$K$66,'Internal Flash'!$A$67:$A$78,'Internal Flash'!$B$67:$K$78,'Fuel Pressure Calc'!D17,'CSP5'!D75)</f>
        <v>195.42454649029332</v>
      </c>
      <c r="E17" s="15">
        <f>_xll.Interp2dTab(-1,0,'Internal Flash'!$B$66:$K$66,'Internal Flash'!$A$67:$A$78,'Internal Flash'!$B$67:$K$78,'Fuel Pressure Calc'!E17,'CSP5'!E75)</f>
        <v>221.84981220095995</v>
      </c>
      <c r="F17" s="15">
        <f>_xll.Interp2dTab(-1,0,'Internal Flash'!$B$66:$K$66,'Internal Flash'!$A$67:$A$78,'Internal Flash'!$B$67:$K$78,'Fuel Pressure Calc'!F17,'CSP5'!F75)</f>
        <v>234.50245835143107</v>
      </c>
      <c r="G17" s="15">
        <f>_xll.Interp2dTab(-1,0,'Internal Flash'!$B$66:$K$66,'Internal Flash'!$A$67:$A$78,'Internal Flash'!$B$67:$K$78,'Fuel Pressure Calc'!G17,'CSP5'!G75)</f>
        <v>250.86926725039999</v>
      </c>
      <c r="H17" s="15">
        <f>_xll.Interp2dTab(-1,0,'Internal Flash'!$B$66:$K$66,'Internal Flash'!$A$67:$A$78,'Internal Flash'!$B$67:$K$78,'Fuel Pressure Calc'!H17,'CSP5'!H75)</f>
        <v>284.96172565943994</v>
      </c>
      <c r="I17" s="15">
        <f>_xll.Interp2dTab(-1,0,'Internal Flash'!$B$66:$K$66,'Internal Flash'!$A$67:$A$78,'Internal Flash'!$B$67:$K$78,'Fuel Pressure Calc'!I17,'CSP5'!I75)</f>
        <v>315.54796747250134</v>
      </c>
      <c r="J17" s="15">
        <f>_xll.Interp2dTab(-1,0,'Internal Flash'!$B$66:$K$66,'Internal Flash'!$A$67:$A$78,'Internal Flash'!$B$67:$K$78,'Fuel Pressure Calc'!J17,'CSP5'!J75)</f>
        <v>318.19290678263997</v>
      </c>
      <c r="K17" s="15">
        <f>_xll.Interp2dTab(-1,0,'Internal Flash'!$B$66:$K$66,'Internal Flash'!$A$67:$A$78,'Internal Flash'!$B$67:$K$78,'Fuel Pressure Calc'!K17,'CSP5'!K75)</f>
        <v>306.61701894941865</v>
      </c>
      <c r="L17" s="15">
        <f>_xll.Interp2dTab(-1,0,'Internal Flash'!$B$66:$K$66,'Internal Flash'!$A$67:$A$78,'Internal Flash'!$B$67:$K$78,'Fuel Pressure Calc'!L17,'CSP5'!L75)</f>
        <v>300.59277369058128</v>
      </c>
      <c r="M17" s="15">
        <f>_xll.Interp2dTab(-1,0,'Internal Flash'!$B$66:$K$66,'Internal Flash'!$A$67:$A$78,'Internal Flash'!$B$67:$K$78,'Fuel Pressure Calc'!M17,'CSP5'!M75)</f>
        <v>277.26849183457597</v>
      </c>
      <c r="N17" s="15">
        <f>_xll.Interp2dTab(-1,0,'Internal Flash'!$B$66:$K$66,'Internal Flash'!$A$67:$A$78,'Internal Flash'!$B$67:$K$78,'Fuel Pressure Calc'!N17,'CSP5'!N75)</f>
        <v>272.51587560478401</v>
      </c>
      <c r="O17" s="15">
        <f>_xll.Interp2dTab(-1,0,'Internal Flash'!$B$66:$K$66,'Internal Flash'!$A$67:$A$78,'Internal Flash'!$B$67:$K$78,'Fuel Pressure Calc'!O17,'CSP5'!O75)</f>
        <v>263.45764247859199</v>
      </c>
      <c r="P17" s="15">
        <f>_xll.Interp2dTab(-1,0,'Internal Flash'!$B$66:$K$66,'Internal Flash'!$A$67:$A$78,'Internal Flash'!$B$67:$K$78,'Fuel Pressure Calc'!P17,'CSP5'!P75)</f>
        <v>251.33641449999999</v>
      </c>
      <c r="Q17" s="16">
        <f>_xll.Interp2dTab(-1,0,'Internal Flash'!$B$66:$K$66,'Internal Flash'!$A$67:$A$78,'Internal Flash'!$B$67:$K$78,'Fuel Pressure Calc'!Q17,'CSP5'!Q75)</f>
        <v>254.52255260000001</v>
      </c>
      <c r="R17" s="22">
        <f t="shared" si="0"/>
        <v>254.52255260000001</v>
      </c>
    </row>
    <row r="18" spans="1:18" x14ac:dyDescent="0.25">
      <c r="A18" s="7">
        <f>'CSP5'!$A$176</f>
        <v>2800</v>
      </c>
      <c r="B18" s="15">
        <f>_xll.Interp2dTab(-1,0,'Internal Flash'!$B$66:$K$66,'Internal Flash'!$A$67:$A$78,'Internal Flash'!$B$67:$K$78,'Fuel Pressure Calc'!B18,'CSP5'!B76)</f>
        <v>160</v>
      </c>
      <c r="C18" s="15">
        <f>_xll.Interp2dTab(-1,0,'Internal Flash'!$B$66:$K$66,'Internal Flash'!$A$67:$A$78,'Internal Flash'!$B$67:$K$78,'Fuel Pressure Calc'!C18,'CSP5'!C76)</f>
        <v>172.12153920581332</v>
      </c>
      <c r="D18" s="15">
        <f>_xll.Interp2dTab(-1,0,'Internal Flash'!$B$66:$K$66,'Internal Flash'!$A$67:$A$78,'Internal Flash'!$B$67:$K$78,'Fuel Pressure Calc'!D18,'CSP5'!D76)</f>
        <v>192.83443090492443</v>
      </c>
      <c r="E18" s="15">
        <f>_xll.Interp2dTab(-1,0,'Internal Flash'!$B$66:$K$66,'Internal Flash'!$A$67:$A$78,'Internal Flash'!$B$67:$K$78,'Fuel Pressure Calc'!E18,'CSP5'!E76)</f>
        <v>227.05239126826666</v>
      </c>
      <c r="F18" s="15">
        <f>_xll.Interp2dTab(-1,0,'Internal Flash'!$B$66:$K$66,'Internal Flash'!$A$67:$A$78,'Internal Flash'!$B$67:$K$78,'Fuel Pressure Calc'!F18,'CSP5'!F76)</f>
        <v>231.17474637880889</v>
      </c>
      <c r="G18" s="15">
        <f>_xll.Interp2dTab(-1,0,'Internal Flash'!$B$66:$K$66,'Internal Flash'!$A$67:$A$78,'Internal Flash'!$B$67:$K$78,'Fuel Pressure Calc'!G18,'CSP5'!G76)</f>
        <v>239.84868736639999</v>
      </c>
      <c r="H18" s="15">
        <f>_xll.Interp2dTab(-1,0,'Internal Flash'!$B$66:$K$66,'Internal Flash'!$A$67:$A$78,'Internal Flash'!$B$67:$K$78,'Fuel Pressure Calc'!H18,'CSP5'!H76)</f>
        <v>268.14268139837333</v>
      </c>
      <c r="I18" s="15">
        <f>_xll.Interp2dTab(-1,0,'Internal Flash'!$B$66:$K$66,'Internal Flash'!$A$67:$A$78,'Internal Flash'!$B$67:$K$78,'Fuel Pressure Calc'!I18,'CSP5'!I76)</f>
        <v>299.47260140669869</v>
      </c>
      <c r="J18" s="15">
        <f>_xll.Interp2dTab(-1,0,'Internal Flash'!$B$66:$K$66,'Internal Flash'!$A$67:$A$78,'Internal Flash'!$B$67:$K$78,'Fuel Pressure Calc'!J18,'CSP5'!J76)</f>
        <v>295.27141491334396</v>
      </c>
      <c r="K18" s="15">
        <f>_xll.Interp2dTab(-1,0,'Internal Flash'!$B$66:$K$66,'Internal Flash'!$A$67:$A$78,'Internal Flash'!$B$67:$K$78,'Fuel Pressure Calc'!K18,'CSP5'!K76)</f>
        <v>279.64479994947197</v>
      </c>
      <c r="L18" s="15">
        <f>_xll.Interp2dTab(-1,0,'Internal Flash'!$B$66:$K$66,'Internal Flash'!$A$67:$A$78,'Internal Flash'!$B$67:$K$78,'Fuel Pressure Calc'!L18,'CSP5'!L76)</f>
        <v>281.32625333333334</v>
      </c>
      <c r="M18" s="15">
        <f>_xll.Interp2dTab(-1,0,'Internal Flash'!$B$66:$K$66,'Internal Flash'!$A$67:$A$78,'Internal Flash'!$B$67:$K$78,'Fuel Pressure Calc'!M18,'CSP5'!M76)</f>
        <v>262.96404886843732</v>
      </c>
      <c r="N18" s="15">
        <f>_xll.Interp2dTab(-1,0,'Internal Flash'!$B$66:$K$66,'Internal Flash'!$A$67:$A$78,'Internal Flash'!$B$67:$K$78,'Fuel Pressure Calc'!N18,'CSP5'!N76)</f>
        <v>262.96404886843732</v>
      </c>
      <c r="O18" s="15">
        <f>_xll.Interp2dTab(-1,0,'Internal Flash'!$B$66:$K$66,'Internal Flash'!$A$67:$A$78,'Internal Flash'!$B$67:$K$78,'Fuel Pressure Calc'!O18,'CSP5'!O76)</f>
        <v>251.33641449999999</v>
      </c>
      <c r="P18" s="15">
        <f>_xll.Interp2dTab(-1,0,'Internal Flash'!$B$66:$K$66,'Internal Flash'!$A$67:$A$78,'Internal Flash'!$B$67:$K$78,'Fuel Pressure Calc'!P18,'CSP5'!P76)</f>
        <v>244.50896710000001</v>
      </c>
      <c r="Q18" s="16">
        <f>_xll.Interp2dTab(-1,0,'Internal Flash'!$B$66:$K$66,'Internal Flash'!$A$67:$A$78,'Internal Flash'!$B$67:$K$78,'Fuel Pressure Calc'!Q18,'CSP5'!Q76)</f>
        <v>251.33641449999999</v>
      </c>
      <c r="R18" s="22">
        <f t="shared" si="0"/>
        <v>251.33641449999999</v>
      </c>
    </row>
    <row r="19" spans="1:18" x14ac:dyDescent="0.25">
      <c r="A19" s="7">
        <f>'CSP5'!$A$177</f>
        <v>2900</v>
      </c>
      <c r="B19" s="15">
        <f>_xll.Interp2dTab(-1,0,'Internal Flash'!$B$66:$K$66,'Internal Flash'!$A$67:$A$78,'Internal Flash'!$B$67:$K$78,'Fuel Pressure Calc'!B19,'CSP5'!B77)</f>
        <v>160</v>
      </c>
      <c r="C19" s="15">
        <f>_xll.Interp2dTab(-1,0,'Internal Flash'!$B$66:$K$66,'Internal Flash'!$A$67:$A$78,'Internal Flash'!$B$67:$K$78,'Fuel Pressure Calc'!C19,'CSP5'!C77)</f>
        <v>206.96350421223997</v>
      </c>
      <c r="D19" s="15">
        <f>_xll.Interp2dTab(-1,0,'Internal Flash'!$B$66:$K$66,'Internal Flash'!$A$67:$A$78,'Internal Flash'!$B$67:$K$78,'Fuel Pressure Calc'!D19,'CSP5'!D77)</f>
        <v>203.27500931207999</v>
      </c>
      <c r="E19" s="15">
        <f>_xll.Interp2dTab(-1,0,'Internal Flash'!$B$66:$K$66,'Internal Flash'!$A$67:$A$78,'Internal Flash'!$B$67:$K$78,'Fuel Pressure Calc'!E19,'CSP5'!E77)</f>
        <v>208.47566947726222</v>
      </c>
      <c r="F19" s="15">
        <f>_xll.Interp2dTab(-1,0,'Internal Flash'!$B$66:$K$66,'Internal Flash'!$A$67:$A$78,'Internal Flash'!$B$67:$K$78,'Fuel Pressure Calc'!F19,'CSP5'!F77)</f>
        <v>225.47305724629334</v>
      </c>
      <c r="G19" s="15">
        <f>_xll.Interp2dTab(-1,0,'Internal Flash'!$B$66:$K$66,'Internal Flash'!$A$67:$A$78,'Internal Flash'!$B$67:$K$78,'Fuel Pressure Calc'!G19,'CSP5'!G77)</f>
        <v>233.82410369647999</v>
      </c>
      <c r="H19" s="15">
        <f>_xll.Interp2dTab(-1,0,'Internal Flash'!$B$66:$K$66,'Internal Flash'!$A$67:$A$78,'Internal Flash'!$B$67:$K$78,'Fuel Pressure Calc'!H19,'CSP5'!H77)</f>
        <v>259.73315926783999</v>
      </c>
      <c r="I19" s="15">
        <f>_xll.Interp2dTab(-1,0,'Internal Flash'!$B$66:$K$66,'Internal Flash'!$A$67:$A$78,'Internal Flash'!$B$67:$K$78,'Fuel Pressure Calc'!I19,'CSP5'!I77)</f>
        <v>283.34487258498137</v>
      </c>
      <c r="J19" s="15">
        <f>_xll.Interp2dTab(-1,0,'Internal Flash'!$B$66:$K$66,'Internal Flash'!$A$67:$A$78,'Internal Flash'!$B$67:$K$78,'Fuel Pressure Calc'!J19,'CSP5'!J77)</f>
        <v>275.2613161677653</v>
      </c>
      <c r="K19" s="15">
        <f>_xll.Interp2dTab(-1,0,'Internal Flash'!$B$66:$K$66,'Internal Flash'!$A$67:$A$78,'Internal Flash'!$B$67:$K$78,'Fuel Pressure Calc'!K19,'CSP5'!K77)</f>
        <v>262.96404886843732</v>
      </c>
      <c r="L19" s="15">
        <f>_xll.Interp2dTab(-1,0,'Internal Flash'!$B$66:$K$66,'Internal Flash'!$A$67:$A$78,'Internal Flash'!$B$67:$K$78,'Fuel Pressure Calc'!L19,'CSP5'!L77)</f>
        <v>251.33641449999999</v>
      </c>
      <c r="M19" s="15">
        <f>_xll.Interp2dTab(-1,0,'Internal Flash'!$B$66:$K$66,'Internal Flash'!$A$67:$A$78,'Internal Flash'!$B$67:$K$78,'Fuel Pressure Calc'!M19,'CSP5'!M77)</f>
        <v>251.33641449999999</v>
      </c>
      <c r="N19" s="15">
        <f>_xll.Interp2dTab(-1,0,'Internal Flash'!$B$66:$K$66,'Internal Flash'!$A$67:$A$78,'Internal Flash'!$B$67:$K$78,'Fuel Pressure Calc'!N19,'CSP5'!N77)</f>
        <v>251.33641449999999</v>
      </c>
      <c r="O19" s="15">
        <f>_xll.Interp2dTab(-1,0,'Internal Flash'!$B$66:$K$66,'Internal Flash'!$A$67:$A$78,'Internal Flash'!$B$67:$K$78,'Fuel Pressure Calc'!O19,'CSP5'!O77)</f>
        <v>246.78478289999998</v>
      </c>
      <c r="P19" s="15">
        <f>_xll.Interp2dTab(-1,0,'Internal Flash'!$B$66:$K$66,'Internal Flash'!$A$67:$A$78,'Internal Flash'!$B$67:$K$78,'Fuel Pressure Calc'!P19,'CSP5'!P77)</f>
        <v>244.50896710000001</v>
      </c>
      <c r="Q19" s="16">
        <f>_xll.Interp2dTab(-1,0,'Internal Flash'!$B$66:$K$66,'Internal Flash'!$A$67:$A$78,'Internal Flash'!$B$67:$K$78,'Fuel Pressure Calc'!Q19,'CSP5'!Q77)</f>
        <v>244.50896710000001</v>
      </c>
      <c r="R19" s="22">
        <f t="shared" si="0"/>
        <v>244.50896710000001</v>
      </c>
    </row>
    <row r="20" spans="1:18" x14ac:dyDescent="0.25">
      <c r="A20" s="7">
        <f>'CSP5'!$A$178</f>
        <v>3000</v>
      </c>
      <c r="B20" s="15">
        <f>_xll.Interp2dTab(-1,0,'Internal Flash'!$B$66:$K$66,'Internal Flash'!$A$67:$A$78,'Internal Flash'!$B$67:$K$78,'Fuel Pressure Calc'!B20,'CSP5'!B78)</f>
        <v>160</v>
      </c>
      <c r="C20" s="15">
        <f>_xll.Interp2dTab(-1,0,'Internal Flash'!$B$66:$K$66,'Internal Flash'!$A$67:$A$78,'Internal Flash'!$B$67:$K$78,'Fuel Pressure Calc'!C20,'CSP5'!C78)</f>
        <v>221.04858761368882</v>
      </c>
      <c r="D20" s="15">
        <f>_xll.Interp2dTab(-1,0,'Internal Flash'!$B$66:$K$66,'Internal Flash'!$A$67:$A$78,'Internal Flash'!$B$67:$K$78,'Fuel Pressure Calc'!D20,'CSP5'!D78)</f>
        <v>218.07632260863997</v>
      </c>
      <c r="E20" s="15">
        <f>_xll.Interp2dTab(-1,0,'Internal Flash'!$B$66:$K$66,'Internal Flash'!$A$67:$A$78,'Internal Flash'!$B$67:$K$78,'Fuel Pressure Calc'!E20,'CSP5'!E78)</f>
        <v>218.07632260863997</v>
      </c>
      <c r="F20" s="15">
        <f>_xll.Interp2dTab(-1,0,'Internal Flash'!$B$66:$K$66,'Internal Flash'!$A$67:$A$78,'Internal Flash'!$B$67:$K$78,'Fuel Pressure Calc'!F20,'CSP5'!F78)</f>
        <v>218.99338796074662</v>
      </c>
      <c r="G20" s="15">
        <f>_xll.Interp2dTab(-1,0,'Internal Flash'!$B$66:$K$66,'Internal Flash'!$A$67:$A$78,'Internal Flash'!$B$67:$K$78,'Fuel Pressure Calc'!G20,'CSP5'!G78)</f>
        <v>231.30924349999998</v>
      </c>
      <c r="H20" s="15">
        <f>_xll.Interp2dTab(-1,0,'Internal Flash'!$B$66:$K$66,'Internal Flash'!$A$67:$A$78,'Internal Flash'!$B$67:$K$78,'Fuel Pressure Calc'!H20,'CSP5'!H78)</f>
        <v>244.50896710000001</v>
      </c>
      <c r="I20" s="15">
        <f>_xll.Interp2dTab(-1,0,'Internal Flash'!$B$66:$K$66,'Internal Flash'!$A$67:$A$78,'Internal Flash'!$B$67:$K$78,'Fuel Pressure Calc'!I20,'CSP5'!I78)</f>
        <v>258.17935133333333</v>
      </c>
      <c r="J20" s="15">
        <f>_xll.Interp2dTab(-1,0,'Internal Flash'!$B$66:$K$66,'Internal Flash'!$A$67:$A$78,'Internal Flash'!$B$67:$K$78,'Fuel Pressure Calc'!J20,'CSP5'!J78)</f>
        <v>254.52255260000001</v>
      </c>
      <c r="K20" s="15">
        <f>_xll.Interp2dTab(-1,0,'Internal Flash'!$B$66:$K$66,'Internal Flash'!$A$67:$A$78,'Internal Flash'!$B$67:$K$78,'Fuel Pressure Calc'!K20,'CSP5'!K78)</f>
        <v>244.50896710000001</v>
      </c>
      <c r="L20" s="15">
        <f>_xll.Interp2dTab(-1,0,'Internal Flash'!$B$66:$K$66,'Internal Flash'!$A$67:$A$78,'Internal Flash'!$B$67:$K$78,'Fuel Pressure Calc'!L20,'CSP5'!L78)</f>
        <v>237.6815197</v>
      </c>
      <c r="M20" s="15">
        <f>_xll.Interp2dTab(-1,0,'Internal Flash'!$B$66:$K$66,'Internal Flash'!$A$67:$A$78,'Internal Flash'!$B$67:$K$78,'Fuel Pressure Calc'!M20,'CSP5'!M78)</f>
        <v>231.30924349999998</v>
      </c>
      <c r="N20" s="15">
        <f>_xll.Interp2dTab(-1,0,'Internal Flash'!$B$66:$K$66,'Internal Flash'!$A$67:$A$78,'Internal Flash'!$B$67:$K$78,'Fuel Pressure Calc'!N20,'CSP5'!N78)</f>
        <v>231.30924349999998</v>
      </c>
      <c r="O20" s="15">
        <f>_xll.Interp2dTab(-1,0,'Internal Flash'!$B$66:$K$66,'Internal Flash'!$A$67:$A$78,'Internal Flash'!$B$67:$K$78,'Fuel Pressure Calc'!O20,'CSP5'!O78)</f>
        <v>231.30924349999998</v>
      </c>
      <c r="P20" s="15">
        <f>_xll.Interp2dTab(-1,0,'Internal Flash'!$B$66:$K$66,'Internal Flash'!$A$67:$A$78,'Internal Flash'!$B$67:$K$78,'Fuel Pressure Calc'!P20,'CSP5'!P78)</f>
        <v>237.6815197</v>
      </c>
      <c r="Q20" s="16">
        <f>_xll.Interp2dTab(-1,0,'Internal Flash'!$B$66:$K$66,'Internal Flash'!$A$67:$A$78,'Internal Flash'!$B$67:$K$78,'Fuel Pressure Calc'!Q20,'CSP5'!Q78)</f>
        <v>244.50896710000001</v>
      </c>
      <c r="R20" s="22">
        <f t="shared" si="0"/>
        <v>244.50896710000001</v>
      </c>
    </row>
    <row r="21" spans="1:18" x14ac:dyDescent="0.25">
      <c r="A21" s="7">
        <f>'CSP5'!$A$179</f>
        <v>3200</v>
      </c>
      <c r="B21" s="15">
        <f>_xll.Interp2dTab(-1,0,'Internal Flash'!$B$66:$K$66,'Internal Flash'!$A$67:$A$78,'Internal Flash'!$B$67:$K$78,'Fuel Pressure Calc'!B21,'CSP5'!B79)</f>
        <v>160</v>
      </c>
      <c r="C21" s="15">
        <f>_xll.Interp2dTab(-1,0,'Internal Flash'!$B$66:$K$66,'Internal Flash'!$A$67:$A$78,'Internal Flash'!$B$67:$K$78,'Fuel Pressure Calc'!C21,'CSP5'!C79)</f>
        <v>213.70395409095113</v>
      </c>
      <c r="D21" s="15">
        <f>_xll.Interp2dTab(-1,0,'Internal Flash'!$B$66:$K$66,'Internal Flash'!$A$67:$A$78,'Internal Flash'!$B$67:$K$78,'Fuel Pressure Calc'!D21,'CSP5'!D79)</f>
        <v>207.90634530801779</v>
      </c>
      <c r="E21" s="15">
        <f>_xll.Interp2dTab(-1,0,'Internal Flash'!$B$66:$K$66,'Internal Flash'!$A$67:$A$78,'Internal Flash'!$B$67:$K$78,'Fuel Pressure Calc'!E21,'CSP5'!E79)</f>
        <v>207.90634530801779</v>
      </c>
      <c r="F21" s="15">
        <f>_xll.Interp2dTab(-1,0,'Internal Flash'!$B$66:$K$66,'Internal Flash'!$A$67:$A$78,'Internal Flash'!$B$67:$K$78,'Fuel Pressure Calc'!F21,'CSP5'!F79)</f>
        <v>205.01225441962666</v>
      </c>
      <c r="G21" s="15">
        <f>_xll.Interp2dTab(-1,0,'Internal Flash'!$B$66:$K$66,'Internal Flash'!$A$67:$A$78,'Internal Flash'!$B$67:$K$78,'Fuel Pressure Calc'!G21,'CSP5'!G79)</f>
        <v>219.06956599999995</v>
      </c>
      <c r="H21" s="15">
        <f>_xll.Interp2dTab(-1,0,'Internal Flash'!$B$66:$K$66,'Internal Flash'!$A$67:$A$78,'Internal Flash'!$B$67:$K$78,'Fuel Pressure Calc'!H21,'CSP5'!H79)</f>
        <v>219.06956599999995</v>
      </c>
      <c r="I21" s="15">
        <f>_xll.Interp2dTab(-1,0,'Internal Flash'!$B$66:$K$66,'Internal Flash'!$A$67:$A$78,'Internal Flash'!$B$67:$K$78,'Fuel Pressure Calc'!I21,'CSP5'!I79)</f>
        <v>225.18369799999999</v>
      </c>
      <c r="J21" s="15">
        <f>_xll.Interp2dTab(-1,0,'Internal Flash'!$B$66:$K$66,'Internal Flash'!$A$67:$A$78,'Internal Flash'!$B$67:$K$78,'Fuel Pressure Calc'!J21,'CSP5'!J79)</f>
        <v>228.03695599999998</v>
      </c>
      <c r="K21" s="15">
        <f>_xll.Interp2dTab(-1,0,'Internal Flash'!$B$66:$K$66,'Internal Flash'!$A$67:$A$78,'Internal Flash'!$B$67:$K$78,'Fuel Pressure Calc'!K21,'CSP5'!K79)</f>
        <v>228.03695599999998</v>
      </c>
      <c r="L21" s="15">
        <f>_xll.Interp2dTab(-1,0,'Internal Flash'!$B$66:$K$66,'Internal Flash'!$A$67:$A$78,'Internal Flash'!$B$67:$K$78,'Fuel Pressure Calc'!L21,'CSP5'!L79)</f>
        <v>222.33043399999997</v>
      </c>
      <c r="M21" s="15">
        <f>_xll.Interp2dTab(-1,0,'Internal Flash'!$B$66:$K$66,'Internal Flash'!$A$67:$A$78,'Internal Flash'!$B$67:$K$78,'Fuel Pressure Calc'!M21,'CSP5'!M79)</f>
        <v>219.06956599999995</v>
      </c>
      <c r="N21" s="15">
        <f>_xll.Interp2dTab(-1,0,'Internal Flash'!$B$66:$K$66,'Internal Flash'!$A$67:$A$78,'Internal Flash'!$B$67:$K$78,'Fuel Pressure Calc'!N21,'CSP5'!N79)</f>
        <v>219.06956599999995</v>
      </c>
      <c r="O21" s="15">
        <f>_xll.Interp2dTab(-1,0,'Internal Flash'!$B$66:$K$66,'Internal Flash'!$A$67:$A$78,'Internal Flash'!$B$67:$K$78,'Fuel Pressure Calc'!O21,'CSP5'!O79)</f>
        <v>219.06956599999995</v>
      </c>
      <c r="P21" s="15">
        <f>_xll.Interp2dTab(-1,0,'Internal Flash'!$B$66:$K$66,'Internal Flash'!$A$67:$A$78,'Internal Flash'!$B$67:$K$78,'Fuel Pressure Calc'!P21,'CSP5'!P79)</f>
        <v>222.33043399999997</v>
      </c>
      <c r="Q21" s="16">
        <f>_xll.Interp2dTab(-1,0,'Internal Flash'!$B$66:$K$66,'Internal Flash'!$A$67:$A$78,'Internal Flash'!$B$67:$K$78,'Fuel Pressure Calc'!Q21,'CSP5'!Q79)</f>
        <v>222.33043399999997</v>
      </c>
      <c r="R21" s="22">
        <f t="shared" si="0"/>
        <v>222.33043399999997</v>
      </c>
    </row>
    <row r="22" spans="1:18" x14ac:dyDescent="0.25">
      <c r="A22" s="7">
        <f>'CSP5'!$A$180</f>
        <v>3300</v>
      </c>
      <c r="B22" s="15">
        <f>_xll.Interp2dTab(-1,0,'Internal Flash'!$B$66:$K$66,'Internal Flash'!$A$67:$A$78,'Internal Flash'!$B$67:$K$78,'Fuel Pressure Calc'!B22,'CSP5'!B80)</f>
        <v>160</v>
      </c>
      <c r="C22" s="15">
        <f>_xll.Interp2dTab(-1,0,'Internal Flash'!$B$66:$K$66,'Internal Flash'!$A$67:$A$78,'Internal Flash'!$B$67:$K$78,'Fuel Pressure Calc'!C22,'CSP5'!C80)</f>
        <v>213.70395409095113</v>
      </c>
      <c r="D22" s="15">
        <f>_xll.Interp2dTab(-1,0,'Internal Flash'!$B$66:$K$66,'Internal Flash'!$A$67:$A$78,'Internal Flash'!$B$67:$K$78,'Fuel Pressure Calc'!D22,'CSP5'!D80)</f>
        <v>208.55052406167704</v>
      </c>
      <c r="E22" s="15">
        <f>_xll.Interp2dTab(-1,0,'Internal Flash'!$B$66:$K$66,'Internal Flash'!$A$67:$A$78,'Internal Flash'!$B$67:$K$78,'Fuel Pressure Calc'!E22,'CSP5'!E80)</f>
        <v>207.90634530801779</v>
      </c>
      <c r="F22" s="15">
        <f>_xll.Interp2dTab(-1,0,'Internal Flash'!$B$66:$K$66,'Internal Flash'!$A$67:$A$78,'Internal Flash'!$B$67:$K$78,'Fuel Pressure Calc'!F22,'CSP5'!F80)</f>
        <v>205.33277262876445</v>
      </c>
      <c r="G22" s="15">
        <f>_xll.Interp2dTab(-1,0,'Internal Flash'!$B$66:$K$66,'Internal Flash'!$A$67:$A$78,'Internal Flash'!$B$67:$K$78,'Fuel Pressure Calc'!G22,'CSP5'!G80)</f>
        <v>220.13275753607107</v>
      </c>
      <c r="H22" s="15">
        <f>_xll.Interp2dTab(-1,0,'Internal Flash'!$B$66:$K$66,'Internal Flash'!$A$67:$A$78,'Internal Flash'!$B$67:$K$78,'Fuel Pressure Calc'!H22,'CSP5'!H80)</f>
        <v>220.13275753607107</v>
      </c>
      <c r="I22" s="15">
        <f>_xll.Interp2dTab(-1,0,'Internal Flash'!$B$66:$K$66,'Internal Flash'!$A$67:$A$78,'Internal Flash'!$B$67:$K$78,'Fuel Pressure Calc'!I22,'CSP5'!I80)</f>
        <v>220.13275753607107</v>
      </c>
      <c r="J22" s="15">
        <f>_xll.Interp2dTab(-1,0,'Internal Flash'!$B$66:$K$66,'Internal Flash'!$A$67:$A$78,'Internal Flash'!$B$67:$K$78,'Fuel Pressure Calc'!J22,'CSP5'!J80)</f>
        <v>220.13275753607107</v>
      </c>
      <c r="K22" s="15">
        <f>_xll.Interp2dTab(-1,0,'Internal Flash'!$B$66:$K$66,'Internal Flash'!$A$67:$A$78,'Internal Flash'!$B$67:$K$78,'Fuel Pressure Calc'!K22,'CSP5'!K80)</f>
        <v>220.13275753607107</v>
      </c>
      <c r="L22" s="15">
        <f>_xll.Interp2dTab(-1,0,'Internal Flash'!$B$66:$K$66,'Internal Flash'!$A$67:$A$78,'Internal Flash'!$B$67:$K$78,'Fuel Pressure Calc'!L22,'CSP5'!L80)</f>
        <v>220.13275753607107</v>
      </c>
      <c r="M22" s="15">
        <f>_xll.Interp2dTab(-1,0,'Internal Flash'!$B$66:$K$66,'Internal Flash'!$A$67:$A$78,'Internal Flash'!$B$67:$K$78,'Fuel Pressure Calc'!M22,'CSP5'!M80)</f>
        <v>220.13275753607107</v>
      </c>
      <c r="N22" s="15">
        <f>_xll.Interp2dTab(-1,0,'Internal Flash'!$B$66:$K$66,'Internal Flash'!$A$67:$A$78,'Internal Flash'!$B$67:$K$78,'Fuel Pressure Calc'!N22,'CSP5'!N80)</f>
        <v>0</v>
      </c>
      <c r="O22" s="15">
        <f>_xll.Interp2dTab(-1,0,'Internal Flash'!$B$66:$K$66,'Internal Flash'!$A$67:$A$78,'Internal Flash'!$B$67:$K$78,'Fuel Pressure Calc'!O22,'CSP5'!O80)</f>
        <v>0</v>
      </c>
      <c r="P22" s="15">
        <f>_xll.Interp2dTab(-1,0,'Internal Flash'!$B$66:$K$66,'Internal Flash'!$A$67:$A$78,'Internal Flash'!$B$67:$K$78,'Fuel Pressure Calc'!P22,'CSP5'!P80)</f>
        <v>0</v>
      </c>
      <c r="Q22" s="16">
        <f>_xll.Interp2dTab(-1,0,'Internal Flash'!$B$66:$K$66,'Internal Flash'!$A$67:$A$78,'Internal Flash'!$B$67:$K$78,'Fuel Pressure Calc'!Q22,'CSP5'!Q80)</f>
        <v>0</v>
      </c>
      <c r="R22" s="22">
        <f t="shared" si="0"/>
        <v>0</v>
      </c>
    </row>
    <row r="23" spans="1:18" x14ac:dyDescent="0.25">
      <c r="A23" s="12">
        <f>'CSP5'!$A$181</f>
        <v>3500</v>
      </c>
      <c r="B23" s="17">
        <f>_xll.Interp2dTab(-1,0,'Internal Flash'!$B$66:$K$66,'Internal Flash'!$A$67:$A$78,'Internal Flash'!$B$67:$K$78,'Fuel Pressure Calc'!B23,'CSP5'!B81)</f>
        <v>160</v>
      </c>
      <c r="C23" s="17">
        <f>_xll.Interp2dTab(-1,0,'Internal Flash'!$B$66:$K$66,'Internal Flash'!$A$67:$A$78,'Internal Flash'!$B$67:$K$78,'Fuel Pressure Calc'!C23,'CSP5'!C81)</f>
        <v>213.70395409095113</v>
      </c>
      <c r="D23" s="17">
        <f>_xll.Interp2dTab(-1,0,'Internal Flash'!$B$66:$K$66,'Internal Flash'!$A$67:$A$78,'Internal Flash'!$B$67:$K$78,'Fuel Pressure Calc'!D23,'CSP5'!D81)</f>
        <v>220.43475360383999</v>
      </c>
      <c r="E23" s="17">
        <f>_xll.Interp2dTab(-1,0,'Internal Flash'!$B$66:$K$66,'Internal Flash'!$A$67:$A$78,'Internal Flash'!$B$67:$K$78,'Fuel Pressure Calc'!E23,'CSP5'!E81)</f>
        <v>221.77469381603552</v>
      </c>
      <c r="F23" s="17">
        <f>_xll.Interp2dTab(-1,0,'Internal Flash'!$B$66:$K$66,'Internal Flash'!$A$67:$A$78,'Internal Flash'!$B$67:$K$78,'Fuel Pressure Calc'!F23,'CSP5'!F81)</f>
        <v>218.99338796074662</v>
      </c>
      <c r="G23" s="17">
        <f>_xll.Interp2dTab(-1,0,'Internal Flash'!$B$66:$K$66,'Internal Flash'!$A$67:$A$78,'Internal Flash'!$B$67:$K$78,'Fuel Pressure Calc'!G23,'CSP5'!G81)</f>
        <v>222.26887742015998</v>
      </c>
      <c r="H23" s="17">
        <f>_xll.Interp2dTab(-1,0,'Internal Flash'!$B$66:$K$66,'Internal Flash'!$A$67:$A$78,'Internal Flash'!$B$67:$K$78,'Fuel Pressure Calc'!H23,'CSP5'!H81)</f>
        <v>222.26887742015998</v>
      </c>
      <c r="I23" s="17">
        <f>_xll.Interp2dTab(-1,0,'Internal Flash'!$B$66:$K$66,'Internal Flash'!$A$67:$A$78,'Internal Flash'!$B$67:$K$78,'Fuel Pressure Calc'!I23,'CSP5'!I81)</f>
        <v>222.26887742015998</v>
      </c>
      <c r="J23" s="17">
        <f>_xll.Interp2dTab(-1,0,'Internal Flash'!$B$66:$K$66,'Internal Flash'!$A$67:$A$78,'Internal Flash'!$B$67:$K$78,'Fuel Pressure Calc'!J23,'CSP5'!J81)</f>
        <v>222.26887742015998</v>
      </c>
      <c r="K23" s="17">
        <f>_xll.Interp2dTab(-1,0,'Internal Flash'!$B$66:$K$66,'Internal Flash'!$A$67:$A$78,'Internal Flash'!$B$67:$K$78,'Fuel Pressure Calc'!K23,'CSP5'!K81)</f>
        <v>222.26887742015998</v>
      </c>
      <c r="L23" s="17">
        <f>_xll.Interp2dTab(-1,0,'Internal Flash'!$B$66:$K$66,'Internal Flash'!$A$67:$A$78,'Internal Flash'!$B$67:$K$78,'Fuel Pressure Calc'!L23,'CSP5'!L81)</f>
        <v>222.26887742015998</v>
      </c>
      <c r="M23" s="17">
        <f>_xll.Interp2dTab(-1,0,'Internal Flash'!$B$66:$K$66,'Internal Flash'!$A$67:$A$78,'Internal Flash'!$B$67:$K$78,'Fuel Pressure Calc'!M23,'CSP5'!M81)</f>
        <v>222.26887742015998</v>
      </c>
      <c r="N23" s="17">
        <f>_xll.Interp2dTab(-1,0,'Internal Flash'!$B$66:$K$66,'Internal Flash'!$A$67:$A$78,'Internal Flash'!$B$67:$K$78,'Fuel Pressure Calc'!N23,'CSP5'!N81)</f>
        <v>0</v>
      </c>
      <c r="O23" s="17">
        <f>_xll.Interp2dTab(-1,0,'Internal Flash'!$B$66:$K$66,'Internal Flash'!$A$67:$A$78,'Internal Flash'!$B$67:$K$78,'Fuel Pressure Calc'!O23,'CSP5'!O81)</f>
        <v>0</v>
      </c>
      <c r="P23" s="17">
        <f>_xll.Interp2dTab(-1,0,'Internal Flash'!$B$66:$K$66,'Internal Flash'!$A$67:$A$78,'Internal Flash'!$B$67:$K$78,'Fuel Pressure Calc'!P23,'CSP5'!P81)</f>
        <v>0</v>
      </c>
      <c r="Q23" s="18">
        <f>_xll.Interp2dTab(-1,0,'Internal Flash'!$B$66:$K$66,'Internal Flash'!$A$67:$A$78,'Internal Flash'!$B$67:$K$78,'Fuel Pressure Calc'!Q23,'CSP5'!Q81)</f>
        <v>0</v>
      </c>
      <c r="R23" s="22">
        <f t="shared" si="0"/>
        <v>0</v>
      </c>
    </row>
    <row r="24" spans="1:18" x14ac:dyDescent="0.25">
      <c r="A24" s="20">
        <f>A23+1</f>
        <v>3501</v>
      </c>
      <c r="B24" s="22">
        <f>B23</f>
        <v>160</v>
      </c>
      <c r="C24" s="22">
        <f t="shared" ref="C24:R24" si="1">C23</f>
        <v>213.70395409095113</v>
      </c>
      <c r="D24" s="22">
        <f t="shared" si="1"/>
        <v>220.43475360383999</v>
      </c>
      <c r="E24" s="22">
        <f t="shared" si="1"/>
        <v>221.77469381603552</v>
      </c>
      <c r="F24" s="22">
        <f t="shared" si="1"/>
        <v>218.99338796074662</v>
      </c>
      <c r="G24" s="22">
        <f t="shared" si="1"/>
        <v>222.26887742015998</v>
      </c>
      <c r="H24" s="22">
        <f t="shared" si="1"/>
        <v>222.26887742015998</v>
      </c>
      <c r="I24" s="22">
        <f t="shared" si="1"/>
        <v>222.26887742015998</v>
      </c>
      <c r="J24" s="22">
        <f t="shared" si="1"/>
        <v>222.26887742015998</v>
      </c>
      <c r="K24" s="22">
        <f t="shared" si="1"/>
        <v>222.26887742015998</v>
      </c>
      <c r="L24" s="22">
        <f t="shared" si="1"/>
        <v>222.26887742015998</v>
      </c>
      <c r="M24" s="22">
        <f t="shared" si="1"/>
        <v>222.26887742015998</v>
      </c>
      <c r="N24" s="22">
        <f t="shared" si="1"/>
        <v>0</v>
      </c>
      <c r="O24" s="22">
        <f t="shared" si="1"/>
        <v>0</v>
      </c>
      <c r="P24" s="22">
        <f t="shared" si="1"/>
        <v>0</v>
      </c>
      <c r="Q24" s="22">
        <f t="shared" si="1"/>
        <v>0</v>
      </c>
      <c r="R24" s="22">
        <f t="shared" si="1"/>
        <v>0</v>
      </c>
    </row>
    <row r="26" spans="1:18" x14ac:dyDescent="0.25">
      <c r="A26" s="6"/>
      <c r="B26" s="71" t="s">
        <v>1160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8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8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</row>
    <row r="29" spans="1:18" x14ac:dyDescent="0.25">
      <c r="A29" s="7">
        <f>'CSP5'!$A$163</f>
        <v>620</v>
      </c>
      <c r="B29" s="10">
        <f>($A29*360*B5)/(60*1000000)</f>
        <v>1.017690353298067</v>
      </c>
      <c r="C29" s="10">
        <f t="shared" ref="C29:Q29" si="2">($A29*360*C5)/(60*1000000)</f>
        <v>1.017690353298067</v>
      </c>
      <c r="D29" s="10">
        <f t="shared" si="2"/>
        <v>0.94839329575596587</v>
      </c>
      <c r="E29" s="10">
        <f t="shared" si="2"/>
        <v>0.97471992026668031</v>
      </c>
      <c r="F29" s="10">
        <f t="shared" si="2"/>
        <v>0.85741420982856809</v>
      </c>
      <c r="G29" s="10">
        <f t="shared" si="2"/>
        <v>1.0743219712027956</v>
      </c>
      <c r="H29" s="10">
        <f t="shared" si="2"/>
        <v>1.0426692654417744</v>
      </c>
      <c r="I29" s="10">
        <f t="shared" si="2"/>
        <v>1.0884268159030337</v>
      </c>
      <c r="J29" s="10">
        <f t="shared" si="2"/>
        <v>1.2032484302069373</v>
      </c>
      <c r="K29" s="10">
        <f t="shared" si="2"/>
        <v>1.1814387947423379</v>
      </c>
      <c r="L29" s="10">
        <f t="shared" si="2"/>
        <v>1.081610951111692</v>
      </c>
      <c r="M29" s="10">
        <f t="shared" si="2"/>
        <v>0.8541943060702728</v>
      </c>
      <c r="N29" s="10">
        <f t="shared" si="2"/>
        <v>0.8541943060702728</v>
      </c>
      <c r="O29" s="10">
        <f t="shared" si="2"/>
        <v>0.8541943060702728</v>
      </c>
      <c r="P29" s="10">
        <f t="shared" si="2"/>
        <v>0.8541943060702728</v>
      </c>
      <c r="Q29" s="11">
        <f t="shared" si="2"/>
        <v>0.8541943060702728</v>
      </c>
      <c r="R29" s="21">
        <f>Q29</f>
        <v>0.8541943060702728</v>
      </c>
    </row>
    <row r="30" spans="1:18" x14ac:dyDescent="0.25">
      <c r="A30" s="7">
        <f>'CSP5'!$A$164</f>
        <v>650</v>
      </c>
      <c r="B30" s="10">
        <f t="shared" ref="B30:Q45" si="3">($A30*360*B6)/(60*1000000)</f>
        <v>0.95995519443245769</v>
      </c>
      <c r="C30" s="10">
        <f t="shared" si="3"/>
        <v>0.95995519443245769</v>
      </c>
      <c r="D30" s="10">
        <f t="shared" si="3"/>
        <v>0.95995519443245769</v>
      </c>
      <c r="E30" s="10">
        <f t="shared" si="3"/>
        <v>0.95842461181583993</v>
      </c>
      <c r="F30" s="10">
        <f t="shared" si="3"/>
        <v>1.0024052984357068</v>
      </c>
      <c r="G30" s="10">
        <f t="shared" si="3"/>
        <v>1.08663969778401</v>
      </c>
      <c r="H30" s="10">
        <f t="shared" si="3"/>
        <v>1.05326097029692</v>
      </c>
      <c r="I30" s="10">
        <f t="shared" si="3"/>
        <v>1.05326097029692</v>
      </c>
      <c r="J30" s="10">
        <f t="shared" si="3"/>
        <v>0.93667568560103609</v>
      </c>
      <c r="K30" s="10">
        <f t="shared" si="3"/>
        <v>0.95783172345119172</v>
      </c>
      <c r="L30" s="10">
        <f t="shared" si="3"/>
        <v>0.83509486358529084</v>
      </c>
      <c r="M30" s="10">
        <f t="shared" si="3"/>
        <v>0.83509486358529084</v>
      </c>
      <c r="N30" s="10">
        <f t="shared" si="3"/>
        <v>0.82322427803432119</v>
      </c>
      <c r="O30" s="10">
        <f t="shared" si="3"/>
        <v>0.82322427803432119</v>
      </c>
      <c r="P30" s="10">
        <f t="shared" si="3"/>
        <v>0.82322427803432119</v>
      </c>
      <c r="Q30" s="11">
        <f t="shared" si="3"/>
        <v>0.82322427803432119</v>
      </c>
      <c r="R30" s="21">
        <f t="shared" ref="R30:R47" si="4">Q30</f>
        <v>0.82322427803432119</v>
      </c>
    </row>
    <row r="31" spans="1:18" x14ac:dyDescent="0.25">
      <c r="A31" s="7">
        <f>'CSP5'!$A$165</f>
        <v>800</v>
      </c>
      <c r="B31" s="10">
        <f t="shared" si="3"/>
        <v>1.1341541164022784</v>
      </c>
      <c r="C31" s="10">
        <f t="shared" si="3"/>
        <v>1.0625831313051648</v>
      </c>
      <c r="D31" s="10">
        <f t="shared" si="3"/>
        <v>1.1545404692076546</v>
      </c>
      <c r="E31" s="10">
        <f t="shared" si="3"/>
        <v>1.2190062879451136</v>
      </c>
      <c r="F31" s="10">
        <f t="shared" si="3"/>
        <v>1.1921495221565235</v>
      </c>
      <c r="G31" s="10">
        <f t="shared" si="3"/>
        <v>1.3290268629666815</v>
      </c>
      <c r="H31" s="10">
        <f t="shared" si="3"/>
        <v>1.2883442018323044</v>
      </c>
      <c r="I31" s="10">
        <f t="shared" si="3"/>
        <v>1.2472626910789628</v>
      </c>
      <c r="J31" s="10">
        <f t="shared" si="3"/>
        <v>1.0839490942171546</v>
      </c>
      <c r="K31" s="10">
        <f t="shared" si="3"/>
        <v>1.1431329217950719</v>
      </c>
      <c r="L31" s="10">
        <f t="shared" si="3"/>
        <v>1.1200375068820272</v>
      </c>
      <c r="M31" s="10">
        <f t="shared" si="3"/>
        <v>1.0994490797096959</v>
      </c>
      <c r="N31" s="10">
        <f t="shared" si="3"/>
        <v>0.94426929928055481</v>
      </c>
      <c r="O31" s="10">
        <f t="shared" si="3"/>
        <v>0.94241505516467194</v>
      </c>
      <c r="P31" s="10">
        <f t="shared" si="3"/>
        <v>0.94116875993924265</v>
      </c>
      <c r="Q31" s="11">
        <f t="shared" si="3"/>
        <v>0.9392841183788373</v>
      </c>
      <c r="R31" s="21">
        <f t="shared" si="4"/>
        <v>0.9392841183788373</v>
      </c>
    </row>
    <row r="32" spans="1:18" x14ac:dyDescent="0.25">
      <c r="A32" s="7">
        <f>'CSP5'!$A$166</f>
        <v>1000</v>
      </c>
      <c r="B32" s="10">
        <f t="shared" si="3"/>
        <v>1.2695349292828799</v>
      </c>
      <c r="C32" s="10">
        <f t="shared" si="3"/>
        <v>1.5280157490393087</v>
      </c>
      <c r="D32" s="10">
        <f t="shared" si="3"/>
        <v>1.553452233330278</v>
      </c>
      <c r="E32" s="10">
        <f t="shared" si="3"/>
        <v>1.4443215104045057</v>
      </c>
      <c r="F32" s="10">
        <f t="shared" si="3"/>
        <v>1.3011387197988866</v>
      </c>
      <c r="G32" s="10">
        <f t="shared" si="3"/>
        <v>1.5181962779048446</v>
      </c>
      <c r="H32" s="10">
        <f t="shared" si="3"/>
        <v>1.4977552349329148</v>
      </c>
      <c r="I32" s="10">
        <f t="shared" si="3"/>
        <v>1.4568731489890561</v>
      </c>
      <c r="J32" s="10">
        <f t="shared" si="3"/>
        <v>1.4159910630451968</v>
      </c>
      <c r="K32" s="10">
        <f t="shared" si="3"/>
        <v>1.4270192764573568</v>
      </c>
      <c r="L32" s="10">
        <f t="shared" si="3"/>
        <v>1.4200792293900797</v>
      </c>
      <c r="M32" s="10">
        <f t="shared" si="3"/>
        <v>1.4143585961395198</v>
      </c>
      <c r="N32" s="10">
        <f t="shared" si="3"/>
        <v>1.1940881222728532</v>
      </c>
      <c r="O32" s="10">
        <f t="shared" si="3"/>
        <v>1.1924033905162665</v>
      </c>
      <c r="P32" s="10">
        <f t="shared" si="3"/>
        <v>1.1907186587596799</v>
      </c>
      <c r="Q32" s="11">
        <f t="shared" si="3"/>
        <v>1.189033927003093</v>
      </c>
      <c r="R32" s="21">
        <f t="shared" si="4"/>
        <v>1.189033927003093</v>
      </c>
    </row>
    <row r="33" spans="1:18" x14ac:dyDescent="0.25">
      <c r="A33" s="7">
        <f>'CSP5'!$A$167</f>
        <v>1200</v>
      </c>
      <c r="B33" s="10">
        <f t="shared" si="3"/>
        <v>1.4937027801330125</v>
      </c>
      <c r="C33" s="10">
        <f t="shared" si="3"/>
        <v>1.7327401760365053</v>
      </c>
      <c r="D33" s="10">
        <f t="shared" si="3"/>
        <v>1.767833035136041</v>
      </c>
      <c r="E33" s="10">
        <f t="shared" si="3"/>
        <v>1.6901899272832202</v>
      </c>
      <c r="F33" s="10">
        <f t="shared" si="3"/>
        <v>1.470232136613888</v>
      </c>
      <c r="G33" s="10">
        <f t="shared" si="3"/>
        <v>1.5491211338751996</v>
      </c>
      <c r="H33" s="10">
        <f t="shared" si="3"/>
        <v>1.689862753746862</v>
      </c>
      <c r="I33" s="10">
        <f t="shared" si="3"/>
        <v>1.7973062819194978</v>
      </c>
      <c r="J33" s="10">
        <f t="shared" si="3"/>
        <v>1.7853407933505636</v>
      </c>
      <c r="K33" s="10">
        <f t="shared" si="3"/>
        <v>1.8690475794497741</v>
      </c>
      <c r="L33" s="10">
        <f t="shared" si="3"/>
        <v>1.8411204473803007</v>
      </c>
      <c r="M33" s="10">
        <f t="shared" si="3"/>
        <v>1.8274974561268991</v>
      </c>
      <c r="N33" s="10">
        <f t="shared" si="3"/>
        <v>1.8131933153108275</v>
      </c>
      <c r="O33" s="10">
        <f t="shared" si="3"/>
        <v>1.8131933153108275</v>
      </c>
      <c r="P33" s="10">
        <f t="shared" si="3"/>
        <v>1.7995703240574255</v>
      </c>
      <c r="Q33" s="11">
        <f t="shared" si="3"/>
        <v>1.7995703240574255</v>
      </c>
      <c r="R33" s="21">
        <f t="shared" si="4"/>
        <v>1.7995703240574255</v>
      </c>
    </row>
    <row r="34" spans="1:18" x14ac:dyDescent="0.25">
      <c r="A34" s="7">
        <f>'CSP5'!$A$168</f>
        <v>1400</v>
      </c>
      <c r="B34" s="10">
        <f t="shared" si="3"/>
        <v>1.707957585980997</v>
      </c>
      <c r="C34" s="10">
        <f t="shared" si="3"/>
        <v>1.8004719627712744</v>
      </c>
      <c r="D34" s="10">
        <f t="shared" si="3"/>
        <v>1.8225101472942333</v>
      </c>
      <c r="E34" s="10">
        <f t="shared" si="3"/>
        <v>1.749021874526546</v>
      </c>
      <c r="F34" s="10">
        <f t="shared" si="3"/>
        <v>1.6916455121825278</v>
      </c>
      <c r="G34" s="10">
        <f t="shared" si="3"/>
        <v>1.7431949064496961</v>
      </c>
      <c r="H34" s="10">
        <f t="shared" si="3"/>
        <v>1.7625301817236585</v>
      </c>
      <c r="I34" s="10">
        <f t="shared" si="3"/>
        <v>1.7292207884732482</v>
      </c>
      <c r="J34" s="10">
        <f t="shared" si="3"/>
        <v>1.8696805046908795</v>
      </c>
      <c r="K34" s="10">
        <f t="shared" si="3"/>
        <v>2.09511481608576</v>
      </c>
      <c r="L34" s="10">
        <f t="shared" si="3"/>
        <v>2.3404146823960494</v>
      </c>
      <c r="M34" s="10">
        <f t="shared" si="3"/>
        <v>2.464350634992853</v>
      </c>
      <c r="N34" s="10">
        <f t="shared" si="3"/>
        <v>2.509905435190702</v>
      </c>
      <c r="O34" s="10">
        <f t="shared" si="3"/>
        <v>2.5569531572296591</v>
      </c>
      <c r="P34" s="10">
        <f t="shared" si="3"/>
        <v>2.6286354368713827</v>
      </c>
      <c r="Q34" s="11">
        <f t="shared" si="3"/>
        <v>2.7317303993484696</v>
      </c>
      <c r="R34" s="21">
        <f t="shared" si="4"/>
        <v>2.7317303993484696</v>
      </c>
    </row>
    <row r="35" spans="1:18" x14ac:dyDescent="0.25">
      <c r="A35" s="7">
        <f>'CSP5'!$A$169</f>
        <v>1550</v>
      </c>
      <c r="B35" s="10">
        <f t="shared" si="3"/>
        <v>1.8407115837393624</v>
      </c>
      <c r="C35" s="10">
        <f t="shared" si="3"/>
        <v>1.8992071015719652</v>
      </c>
      <c r="D35" s="10">
        <f t="shared" si="3"/>
        <v>2.131195991920865</v>
      </c>
      <c r="E35" s="10">
        <f t="shared" si="3"/>
        <v>1.905624435044208</v>
      </c>
      <c r="F35" s="10">
        <f t="shared" si="3"/>
        <v>1.86747053639376</v>
      </c>
      <c r="G35" s="10">
        <f t="shared" si="3"/>
        <v>1.9586906334824956</v>
      </c>
      <c r="H35" s="10">
        <f t="shared" si="3"/>
        <v>1.9780002058569708</v>
      </c>
      <c r="I35" s="10">
        <f t="shared" si="3"/>
        <v>2.0289855136773962</v>
      </c>
      <c r="J35" s="10">
        <f t="shared" si="3"/>
        <v>2.1640134974325114</v>
      </c>
      <c r="K35" s="10">
        <f t="shared" si="3"/>
        <v>2.282695608916824</v>
      </c>
      <c r="L35" s="10">
        <f t="shared" si="3"/>
        <v>2.5307989633400809</v>
      </c>
      <c r="M35" s="10">
        <f t="shared" si="3"/>
        <v>2.7692690318177138</v>
      </c>
      <c r="N35" s="10">
        <f t="shared" si="3"/>
        <v>2.7786830891479224</v>
      </c>
      <c r="O35" s="10">
        <f t="shared" si="3"/>
        <v>2.8421866328096241</v>
      </c>
      <c r="P35" s="10">
        <f t="shared" si="3"/>
        <v>2.8988384773233657</v>
      </c>
      <c r="Q35" s="11">
        <f t="shared" si="3"/>
        <v>2.8660038717097276</v>
      </c>
      <c r="R35" s="21">
        <f t="shared" si="4"/>
        <v>2.8660038717097276</v>
      </c>
    </row>
    <row r="36" spans="1:18" x14ac:dyDescent="0.25">
      <c r="A36" s="7">
        <f>'CSP5'!$A$170</f>
        <v>1700</v>
      </c>
      <c r="B36" s="10">
        <f t="shared" si="3"/>
        <v>1.9216109871000595</v>
      </c>
      <c r="C36" s="10">
        <f t="shared" si="3"/>
        <v>1.9333419642047345</v>
      </c>
      <c r="D36" s="10">
        <f t="shared" si="3"/>
        <v>2.2275219042894183</v>
      </c>
      <c r="E36" s="10">
        <f t="shared" si="3"/>
        <v>2.0989241626190962</v>
      </c>
      <c r="F36" s="10">
        <f t="shared" si="3"/>
        <v>2.0430234533314557</v>
      </c>
      <c r="G36" s="10">
        <f t="shared" si="3"/>
        <v>2.150212526934741</v>
      </c>
      <c r="H36" s="10">
        <f t="shared" si="3"/>
        <v>2.2434917462458932</v>
      </c>
      <c r="I36" s="10">
        <f t="shared" si="3"/>
        <v>2.4109461402824959</v>
      </c>
      <c r="J36" s="10">
        <f t="shared" si="3"/>
        <v>2.7244310862255583</v>
      </c>
      <c r="K36" s="10">
        <f t="shared" si="3"/>
        <v>2.9118465408935457</v>
      </c>
      <c r="L36" s="10">
        <f t="shared" si="3"/>
        <v>3.0442324524808928</v>
      </c>
      <c r="M36" s="10">
        <f t="shared" si="3"/>
        <v>3.1120624573327746</v>
      </c>
      <c r="N36" s="10">
        <f t="shared" si="3"/>
        <v>3.187233907028189</v>
      </c>
      <c r="O36" s="10">
        <f t="shared" si="3"/>
        <v>3.2166753687199998</v>
      </c>
      <c r="P36" s="10">
        <f t="shared" si="3"/>
        <v>3.1147067967604061</v>
      </c>
      <c r="Q36" s="11">
        <f t="shared" si="3"/>
        <v>3.0655695866100832</v>
      </c>
      <c r="R36" s="21">
        <f t="shared" si="4"/>
        <v>3.0655695866100832</v>
      </c>
    </row>
    <row r="37" spans="1:18" x14ac:dyDescent="0.25">
      <c r="A37" s="7">
        <f>'CSP5'!$A$171</f>
        <v>1800</v>
      </c>
      <c r="B37" s="10">
        <f t="shared" si="3"/>
        <v>1.9511416124538856</v>
      </c>
      <c r="C37" s="10">
        <f t="shared" si="3"/>
        <v>1.9430412012699954</v>
      </c>
      <c r="D37" s="10">
        <f t="shared" si="3"/>
        <v>2.2782197470948766</v>
      </c>
      <c r="E37" s="10">
        <f t="shared" si="3"/>
        <v>2.2053482049208322</v>
      </c>
      <c r="F37" s="10">
        <f t="shared" si="3"/>
        <v>2.2182601002062401</v>
      </c>
      <c r="G37" s="10">
        <f t="shared" si="3"/>
        <v>2.4010721827199997</v>
      </c>
      <c r="H37" s="10">
        <f t="shared" si="3"/>
        <v>2.6449964886067199</v>
      </c>
      <c r="I37" s="10">
        <f t="shared" si="3"/>
        <v>2.8961963455756035</v>
      </c>
      <c r="J37" s="10">
        <f t="shared" si="3"/>
        <v>2.9300872776210434</v>
      </c>
      <c r="K37" s="10">
        <f t="shared" si="3"/>
        <v>3.0387317458396033</v>
      </c>
      <c r="L37" s="10">
        <f t="shared" si="3"/>
        <v>3.1144746000440442</v>
      </c>
      <c r="M37" s="10">
        <f t="shared" si="3"/>
        <v>3.2611736159999998</v>
      </c>
      <c r="N37" s="10">
        <f t="shared" si="3"/>
        <v>3.2789328802559998</v>
      </c>
      <c r="O37" s="10">
        <f t="shared" si="3"/>
        <v>3.2352027851639806</v>
      </c>
      <c r="P37" s="10">
        <f t="shared" si="3"/>
        <v>3.0933466230362106</v>
      </c>
      <c r="Q37" s="11">
        <f t="shared" si="3"/>
        <v>3.0496165279441918</v>
      </c>
      <c r="R37" s="21">
        <f t="shared" si="4"/>
        <v>3.0496165279441918</v>
      </c>
    </row>
    <row r="38" spans="1:18" x14ac:dyDescent="0.25">
      <c r="A38" s="7">
        <f>'CSP5'!$A$172</f>
        <v>2000</v>
      </c>
      <c r="B38" s="10">
        <f t="shared" si="3"/>
        <v>1.9817633041767166</v>
      </c>
      <c r="C38" s="10">
        <f t="shared" si="3"/>
        <v>2.0061805804022783</v>
      </c>
      <c r="D38" s="10">
        <f t="shared" si="3"/>
        <v>2.4058034168945066</v>
      </c>
      <c r="E38" s="10">
        <f t="shared" si="3"/>
        <v>2.636765855015466</v>
      </c>
      <c r="F38" s="10">
        <f t="shared" si="3"/>
        <v>2.6847697776196262</v>
      </c>
      <c r="G38" s="10">
        <f t="shared" si="3"/>
        <v>2.8255599203558401</v>
      </c>
      <c r="H38" s="10">
        <f t="shared" si="3"/>
        <v>3.0304574897712642</v>
      </c>
      <c r="I38" s="10">
        <f t="shared" si="3"/>
        <v>3.0256551347256324</v>
      </c>
      <c r="J38" s="10">
        <f t="shared" si="3"/>
        <v>3.0127200968791676</v>
      </c>
      <c r="K38" s="10">
        <f t="shared" si="3"/>
        <v>3.1619894884097275</v>
      </c>
      <c r="L38" s="10">
        <f t="shared" si="3"/>
        <v>3.3087337684390392</v>
      </c>
      <c r="M38" s="10">
        <f t="shared" si="3"/>
        <v>3.4599631370081281</v>
      </c>
      <c r="N38" s="10">
        <f t="shared" si="3"/>
        <v>3.6963600648700163</v>
      </c>
      <c r="O38" s="10">
        <f t="shared" si="3"/>
        <v>3.3848124280935679</v>
      </c>
      <c r="P38" s="10">
        <f t="shared" si="3"/>
        <v>3.3759150400000002</v>
      </c>
      <c r="Q38" s="11">
        <f t="shared" si="3"/>
        <v>3.3760192858332161</v>
      </c>
      <c r="R38" s="21">
        <f t="shared" si="4"/>
        <v>3.3760192858332161</v>
      </c>
    </row>
    <row r="39" spans="1:18" x14ac:dyDescent="0.25">
      <c r="A39" s="7">
        <f>'CSP5'!$A$173</f>
        <v>2200</v>
      </c>
      <c r="B39" s="10">
        <f t="shared" si="3"/>
        <v>2.112119899884572</v>
      </c>
      <c r="C39" s="10">
        <f t="shared" si="3"/>
        <v>2.3796337817490776</v>
      </c>
      <c r="D39" s="10">
        <f t="shared" si="3"/>
        <v>2.7297018157020481</v>
      </c>
      <c r="E39" s="10">
        <f t="shared" si="3"/>
        <v>2.7826901942737918</v>
      </c>
      <c r="F39" s="10">
        <f t="shared" si="3"/>
        <v>2.9532467553815884</v>
      </c>
      <c r="G39" s="10">
        <f t="shared" si="3"/>
        <v>3.1081159123914244</v>
      </c>
      <c r="H39" s="10">
        <f t="shared" si="3"/>
        <v>3.6209095353736456</v>
      </c>
      <c r="I39" s="10">
        <f t="shared" si="3"/>
        <v>3.78602820513618</v>
      </c>
      <c r="J39" s="10">
        <f t="shared" si="3"/>
        <v>3.8826307520000003</v>
      </c>
      <c r="K39" s="10">
        <f t="shared" si="3"/>
        <v>4.0698217277850874</v>
      </c>
      <c r="L39" s="10">
        <f t="shared" si="3"/>
        <v>4.1727614730668403</v>
      </c>
      <c r="M39" s="10">
        <f t="shared" si="3"/>
        <v>3.8745946064066548</v>
      </c>
      <c r="N39" s="10">
        <f t="shared" si="3"/>
        <v>3.6934258028180476</v>
      </c>
      <c r="O39" s="10">
        <f t="shared" si="3"/>
        <v>3.7103777373843139</v>
      </c>
      <c r="P39" s="10">
        <f t="shared" si="3"/>
        <v>3.7177126846456958</v>
      </c>
      <c r="Q39" s="11">
        <f t="shared" si="3"/>
        <v>3.737505002160372</v>
      </c>
      <c r="R39" s="21">
        <f t="shared" si="4"/>
        <v>3.737505002160372</v>
      </c>
    </row>
    <row r="40" spans="1:18" x14ac:dyDescent="0.25">
      <c r="A40" s="7">
        <f>'CSP5'!$A$174</f>
        <v>2400</v>
      </c>
      <c r="B40" s="10">
        <f t="shared" si="3"/>
        <v>2.3039999999999994</v>
      </c>
      <c r="C40" s="10">
        <f t="shared" si="3"/>
        <v>2.5273707184540157</v>
      </c>
      <c r="D40" s="10">
        <f t="shared" si="3"/>
        <v>2.9364647242018562</v>
      </c>
      <c r="E40" s="10">
        <f t="shared" si="3"/>
        <v>3.1814979837153277</v>
      </c>
      <c r="F40" s="10">
        <f t="shared" si="3"/>
        <v>3.3768354002606076</v>
      </c>
      <c r="G40" s="10">
        <f t="shared" si="3"/>
        <v>3.619923278087807</v>
      </c>
      <c r="H40" s="10">
        <f t="shared" si="3"/>
        <v>4.1034488494959351</v>
      </c>
      <c r="I40" s="10">
        <f t="shared" si="3"/>
        <v>4.5724560411133437</v>
      </c>
      <c r="J40" s="10">
        <f t="shared" si="3"/>
        <v>4.5030336647758844</v>
      </c>
      <c r="K40" s="10">
        <f t="shared" si="3"/>
        <v>4.5146707905159165</v>
      </c>
      <c r="L40" s="10">
        <f t="shared" si="3"/>
        <v>4.4772381558680063</v>
      </c>
      <c r="M40" s="10">
        <f t="shared" si="3"/>
        <v>4.0617749137122816</v>
      </c>
      <c r="N40" s="10">
        <f t="shared" si="3"/>
        <v>3.9926248224067584</v>
      </c>
      <c r="O40" s="10">
        <f t="shared" si="3"/>
        <v>3.9844285670615038</v>
      </c>
      <c r="P40" s="10">
        <f t="shared" si="3"/>
        <v>3.9116811609780475</v>
      </c>
      <c r="Q40" s="11">
        <f t="shared" si="3"/>
        <v>3.9205067680533507</v>
      </c>
      <c r="R40" s="21">
        <f t="shared" si="4"/>
        <v>3.9205067680533507</v>
      </c>
    </row>
    <row r="41" spans="1:18" x14ac:dyDescent="0.25">
      <c r="A41" s="7">
        <f>'CSP5'!$A$175</f>
        <v>2600</v>
      </c>
      <c r="B41" s="10">
        <f t="shared" si="3"/>
        <v>2.496</v>
      </c>
      <c r="C41" s="10">
        <f t="shared" si="3"/>
        <v>2.6886081067514236</v>
      </c>
      <c r="D41" s="10">
        <f t="shared" si="3"/>
        <v>3.0486229252485759</v>
      </c>
      <c r="E41" s="10">
        <f t="shared" si="3"/>
        <v>3.460857070334975</v>
      </c>
      <c r="F41" s="10">
        <f t="shared" si="3"/>
        <v>3.6582383502823248</v>
      </c>
      <c r="G41" s="10">
        <f t="shared" si="3"/>
        <v>3.9135605691062394</v>
      </c>
      <c r="H41" s="10">
        <f t="shared" si="3"/>
        <v>4.4454029202872629</v>
      </c>
      <c r="I41" s="10">
        <f t="shared" si="3"/>
        <v>4.9225482925710216</v>
      </c>
      <c r="J41" s="10">
        <f t="shared" si="3"/>
        <v>4.9638093458091834</v>
      </c>
      <c r="K41" s="10">
        <f t="shared" si="3"/>
        <v>4.7832254956109308</v>
      </c>
      <c r="L41" s="10">
        <f t="shared" si="3"/>
        <v>4.6892472695730678</v>
      </c>
      <c r="M41" s="10">
        <f t="shared" si="3"/>
        <v>4.3253884726193847</v>
      </c>
      <c r="N41" s="10">
        <f t="shared" si="3"/>
        <v>4.2512476594346307</v>
      </c>
      <c r="O41" s="10">
        <f t="shared" si="3"/>
        <v>4.1099392226660347</v>
      </c>
      <c r="P41" s="10">
        <f t="shared" si="3"/>
        <v>3.9208480662</v>
      </c>
      <c r="Q41" s="11">
        <f t="shared" si="3"/>
        <v>3.9705518205600003</v>
      </c>
      <c r="R41" s="21">
        <f t="shared" si="4"/>
        <v>3.9705518205600003</v>
      </c>
    </row>
    <row r="42" spans="1:18" x14ac:dyDescent="0.25">
      <c r="A42" s="7">
        <f>'CSP5'!$A$176</f>
        <v>2800</v>
      </c>
      <c r="B42" s="10">
        <f t="shared" si="3"/>
        <v>2.6880000000000002</v>
      </c>
      <c r="C42" s="10">
        <f t="shared" si="3"/>
        <v>2.8916418586576635</v>
      </c>
      <c r="D42" s="10">
        <f t="shared" si="3"/>
        <v>3.2396184392027303</v>
      </c>
      <c r="E42" s="10">
        <f t="shared" si="3"/>
        <v>3.8144801733068801</v>
      </c>
      <c r="F42" s="10">
        <f t="shared" si="3"/>
        <v>3.8837357391639893</v>
      </c>
      <c r="G42" s="10">
        <f t="shared" si="3"/>
        <v>4.0294579477555192</v>
      </c>
      <c r="H42" s="10">
        <f t="shared" si="3"/>
        <v>4.504797047492672</v>
      </c>
      <c r="I42" s="10">
        <f t="shared" si="3"/>
        <v>5.0311397036325376</v>
      </c>
      <c r="J42" s="10">
        <f t="shared" si="3"/>
        <v>4.9605597705441786</v>
      </c>
      <c r="K42" s="10">
        <f t="shared" si="3"/>
        <v>4.6980326391511289</v>
      </c>
      <c r="L42" s="10">
        <f t="shared" si="3"/>
        <v>4.7262810560000004</v>
      </c>
      <c r="M42" s="10">
        <f t="shared" si="3"/>
        <v>4.4177960209897469</v>
      </c>
      <c r="N42" s="10">
        <f t="shared" si="3"/>
        <v>4.4177960209897469</v>
      </c>
      <c r="O42" s="10">
        <f t="shared" si="3"/>
        <v>4.2224517635999996</v>
      </c>
      <c r="P42" s="10">
        <f t="shared" si="3"/>
        <v>4.1077506472800005</v>
      </c>
      <c r="Q42" s="11">
        <f t="shared" si="3"/>
        <v>4.2224517635999996</v>
      </c>
      <c r="R42" s="21">
        <f t="shared" si="4"/>
        <v>4.2224517635999996</v>
      </c>
    </row>
    <row r="43" spans="1:18" x14ac:dyDescent="0.25">
      <c r="A43" s="7">
        <f>'CSP5'!$A$177</f>
        <v>2900</v>
      </c>
      <c r="B43" s="10">
        <f t="shared" si="3"/>
        <v>2.7839999999999998</v>
      </c>
      <c r="C43" s="10">
        <f t="shared" si="3"/>
        <v>3.6011649732929758</v>
      </c>
      <c r="D43" s="10">
        <f t="shared" si="3"/>
        <v>3.5369851620301915</v>
      </c>
      <c r="E43" s="10">
        <f t="shared" si="3"/>
        <v>3.6274766489043624</v>
      </c>
      <c r="F43" s="10">
        <f t="shared" si="3"/>
        <v>3.9232311960855042</v>
      </c>
      <c r="G43" s="10">
        <f t="shared" si="3"/>
        <v>4.0685394043187522</v>
      </c>
      <c r="H43" s="10">
        <f t="shared" si="3"/>
        <v>4.5193569712604154</v>
      </c>
      <c r="I43" s="10">
        <f t="shared" si="3"/>
        <v>4.9302007829786758</v>
      </c>
      <c r="J43" s="10">
        <f t="shared" si="3"/>
        <v>4.7895469013191168</v>
      </c>
      <c r="K43" s="10">
        <f t="shared" si="3"/>
        <v>4.5755744503108096</v>
      </c>
      <c r="L43" s="10">
        <f t="shared" si="3"/>
        <v>4.3732536122999992</v>
      </c>
      <c r="M43" s="10">
        <f t="shared" si="3"/>
        <v>4.3732536122999992</v>
      </c>
      <c r="N43" s="10">
        <f t="shared" si="3"/>
        <v>4.3732536122999992</v>
      </c>
      <c r="O43" s="10">
        <f t="shared" si="3"/>
        <v>4.2940552224599999</v>
      </c>
      <c r="P43" s="10">
        <f t="shared" si="3"/>
        <v>4.2544560275399999</v>
      </c>
      <c r="Q43" s="11">
        <f t="shared" si="3"/>
        <v>4.2544560275399999</v>
      </c>
      <c r="R43" s="21">
        <f t="shared" si="4"/>
        <v>4.2544560275399999</v>
      </c>
    </row>
    <row r="44" spans="1:18" x14ac:dyDescent="0.25">
      <c r="A44" s="7">
        <f>'CSP5'!$A$178</f>
        <v>3000</v>
      </c>
      <c r="B44" s="10">
        <f t="shared" si="3"/>
        <v>2.88</v>
      </c>
      <c r="C44" s="10">
        <f t="shared" si="3"/>
        <v>3.9788745770463989</v>
      </c>
      <c r="D44" s="10">
        <f t="shared" si="3"/>
        <v>3.9253738069555193</v>
      </c>
      <c r="E44" s="10">
        <f t="shared" si="3"/>
        <v>3.9253738069555193</v>
      </c>
      <c r="F44" s="10">
        <f t="shared" si="3"/>
        <v>3.9418809832934389</v>
      </c>
      <c r="G44" s="10">
        <f t="shared" si="3"/>
        <v>4.163566383</v>
      </c>
      <c r="H44" s="10">
        <f t="shared" si="3"/>
        <v>4.4011614078000001</v>
      </c>
      <c r="I44" s="10">
        <f t="shared" si="3"/>
        <v>4.6472283240000003</v>
      </c>
      <c r="J44" s="10">
        <f t="shared" si="3"/>
        <v>4.5814059468000004</v>
      </c>
      <c r="K44" s="10">
        <f t="shared" si="3"/>
        <v>4.4011614078000001</v>
      </c>
      <c r="L44" s="10">
        <f t="shared" si="3"/>
        <v>4.2782673545999996</v>
      </c>
      <c r="M44" s="10">
        <f t="shared" si="3"/>
        <v>4.163566383</v>
      </c>
      <c r="N44" s="10">
        <f t="shared" si="3"/>
        <v>4.163566383</v>
      </c>
      <c r="O44" s="10">
        <f t="shared" si="3"/>
        <v>4.163566383</v>
      </c>
      <c r="P44" s="10">
        <f t="shared" si="3"/>
        <v>4.2782673545999996</v>
      </c>
      <c r="Q44" s="11">
        <f t="shared" si="3"/>
        <v>4.4011614078000001</v>
      </c>
      <c r="R44" s="21">
        <f t="shared" si="4"/>
        <v>4.4011614078000001</v>
      </c>
    </row>
    <row r="45" spans="1:18" x14ac:dyDescent="0.25">
      <c r="A45" s="7">
        <f>'CSP5'!$A$179</f>
        <v>3200</v>
      </c>
      <c r="B45" s="10">
        <f t="shared" si="3"/>
        <v>3.0720000000000001</v>
      </c>
      <c r="C45" s="10">
        <f t="shared" si="3"/>
        <v>4.103115918546262</v>
      </c>
      <c r="D45" s="10">
        <f t="shared" si="3"/>
        <v>3.9918018299139417</v>
      </c>
      <c r="E45" s="10">
        <f t="shared" si="3"/>
        <v>3.9918018299139417</v>
      </c>
      <c r="F45" s="10">
        <f t="shared" si="3"/>
        <v>3.9362352848568318</v>
      </c>
      <c r="G45" s="10">
        <f t="shared" si="3"/>
        <v>4.206135667199999</v>
      </c>
      <c r="H45" s="10">
        <f t="shared" si="3"/>
        <v>4.206135667199999</v>
      </c>
      <c r="I45" s="10">
        <f t="shared" si="3"/>
        <v>4.3235270015999996</v>
      </c>
      <c r="J45" s="10">
        <f t="shared" si="3"/>
        <v>4.3783095551999995</v>
      </c>
      <c r="K45" s="10">
        <f t="shared" si="3"/>
        <v>4.3783095551999995</v>
      </c>
      <c r="L45" s="10">
        <f t="shared" si="3"/>
        <v>4.268744332799999</v>
      </c>
      <c r="M45" s="10">
        <f t="shared" si="3"/>
        <v>4.206135667199999</v>
      </c>
      <c r="N45" s="10">
        <f t="shared" si="3"/>
        <v>4.206135667199999</v>
      </c>
      <c r="O45" s="10">
        <f t="shared" si="3"/>
        <v>4.206135667199999</v>
      </c>
      <c r="P45" s="10">
        <f t="shared" si="3"/>
        <v>4.268744332799999</v>
      </c>
      <c r="Q45" s="11">
        <f t="shared" ref="Q45:AF45" si="5">($A45*360*Q21)/(60*1000000)</f>
        <v>4.268744332799999</v>
      </c>
      <c r="R45" s="21">
        <f t="shared" si="4"/>
        <v>4.268744332799999</v>
      </c>
    </row>
    <row r="46" spans="1:18" x14ac:dyDescent="0.25">
      <c r="A46" s="7">
        <f>'CSP5'!$A$180</f>
        <v>3300</v>
      </c>
      <c r="B46" s="10">
        <f t="shared" ref="B46:Q47" si="6">($A46*360*B22)/(60*1000000)</f>
        <v>3.1680000000000001</v>
      </c>
      <c r="C46" s="10">
        <f t="shared" si="6"/>
        <v>4.2313382910008324</v>
      </c>
      <c r="D46" s="10">
        <f t="shared" si="6"/>
        <v>4.1293003764212051</v>
      </c>
      <c r="E46" s="10">
        <f t="shared" si="6"/>
        <v>4.1165456370987528</v>
      </c>
      <c r="F46" s="10">
        <f t="shared" si="6"/>
        <v>4.065588898049536</v>
      </c>
      <c r="G46" s="10">
        <f t="shared" si="6"/>
        <v>4.3586285992142075</v>
      </c>
      <c r="H46" s="10">
        <f t="shared" si="6"/>
        <v>4.3586285992142075</v>
      </c>
      <c r="I46" s="10">
        <f t="shared" si="6"/>
        <v>4.3586285992142075</v>
      </c>
      <c r="J46" s="10">
        <f t="shared" si="6"/>
        <v>4.3586285992142075</v>
      </c>
      <c r="K46" s="10">
        <f t="shared" si="6"/>
        <v>4.3586285992142075</v>
      </c>
      <c r="L46" s="10">
        <f t="shared" si="6"/>
        <v>4.3586285992142075</v>
      </c>
      <c r="M46" s="10">
        <f t="shared" si="6"/>
        <v>4.3586285992142075</v>
      </c>
      <c r="N46" s="10">
        <f t="shared" si="6"/>
        <v>0</v>
      </c>
      <c r="O46" s="10">
        <f t="shared" si="6"/>
        <v>0</v>
      </c>
      <c r="P46" s="10">
        <f t="shared" si="6"/>
        <v>0</v>
      </c>
      <c r="Q46" s="11">
        <f t="shared" si="6"/>
        <v>0</v>
      </c>
      <c r="R46" s="21">
        <f t="shared" si="4"/>
        <v>0</v>
      </c>
    </row>
    <row r="47" spans="1:18" x14ac:dyDescent="0.25">
      <c r="A47" s="12">
        <f>'CSP5'!$A$181</f>
        <v>3500</v>
      </c>
      <c r="B47" s="13">
        <f t="shared" si="6"/>
        <v>3.36</v>
      </c>
      <c r="C47" s="13">
        <f t="shared" si="6"/>
        <v>4.487783035909974</v>
      </c>
      <c r="D47" s="13">
        <f t="shared" si="6"/>
        <v>4.6291298256806401</v>
      </c>
      <c r="E47" s="13">
        <f t="shared" si="6"/>
        <v>4.657268570136746</v>
      </c>
      <c r="F47" s="13">
        <f t="shared" si="6"/>
        <v>4.5988611471756782</v>
      </c>
      <c r="G47" s="13">
        <f t="shared" si="6"/>
        <v>4.6676464258233601</v>
      </c>
      <c r="H47" s="13">
        <f t="shared" si="6"/>
        <v>4.6676464258233601</v>
      </c>
      <c r="I47" s="13">
        <f t="shared" si="6"/>
        <v>4.6676464258233601</v>
      </c>
      <c r="J47" s="13">
        <f t="shared" si="6"/>
        <v>4.6676464258233601</v>
      </c>
      <c r="K47" s="13">
        <f t="shared" si="6"/>
        <v>4.6676464258233601</v>
      </c>
      <c r="L47" s="13">
        <f t="shared" si="6"/>
        <v>4.6676464258233601</v>
      </c>
      <c r="M47" s="13">
        <f t="shared" si="6"/>
        <v>4.6676464258233601</v>
      </c>
      <c r="N47" s="13">
        <f t="shared" si="6"/>
        <v>0</v>
      </c>
      <c r="O47" s="13">
        <f t="shared" si="6"/>
        <v>0</v>
      </c>
      <c r="P47" s="13">
        <f t="shared" si="6"/>
        <v>0</v>
      </c>
      <c r="Q47" s="14">
        <f t="shared" si="6"/>
        <v>0</v>
      </c>
      <c r="R47" s="21">
        <f t="shared" si="4"/>
        <v>0</v>
      </c>
    </row>
    <row r="48" spans="1:18" x14ac:dyDescent="0.25">
      <c r="A48" s="20">
        <f>A47+1</f>
        <v>3501</v>
      </c>
      <c r="B48" s="21">
        <f>B47</f>
        <v>3.36</v>
      </c>
      <c r="C48" s="21">
        <f t="shared" ref="C48:R48" si="7">C47</f>
        <v>4.487783035909974</v>
      </c>
      <c r="D48" s="21">
        <f t="shared" si="7"/>
        <v>4.6291298256806401</v>
      </c>
      <c r="E48" s="21">
        <f t="shared" si="7"/>
        <v>4.657268570136746</v>
      </c>
      <c r="F48" s="21">
        <f t="shared" si="7"/>
        <v>4.5988611471756782</v>
      </c>
      <c r="G48" s="21">
        <f t="shared" si="7"/>
        <v>4.6676464258233601</v>
      </c>
      <c r="H48" s="21">
        <f t="shared" si="7"/>
        <v>4.6676464258233601</v>
      </c>
      <c r="I48" s="21">
        <f t="shared" si="7"/>
        <v>4.6676464258233601</v>
      </c>
      <c r="J48" s="21">
        <f t="shared" si="7"/>
        <v>4.6676464258233601</v>
      </c>
      <c r="K48" s="21">
        <f t="shared" si="7"/>
        <v>4.6676464258233601</v>
      </c>
      <c r="L48" s="21">
        <f t="shared" si="7"/>
        <v>4.6676464258233601</v>
      </c>
      <c r="M48" s="21">
        <f t="shared" si="7"/>
        <v>4.6676464258233601</v>
      </c>
      <c r="N48" s="21">
        <f t="shared" si="7"/>
        <v>0</v>
      </c>
      <c r="O48" s="21">
        <f t="shared" si="7"/>
        <v>0</v>
      </c>
      <c r="P48" s="21">
        <f t="shared" si="7"/>
        <v>0</v>
      </c>
      <c r="Q48" s="21">
        <f t="shared" si="7"/>
        <v>0</v>
      </c>
      <c r="R48" s="21">
        <f t="shared" si="7"/>
        <v>0</v>
      </c>
    </row>
    <row r="50" spans="1:18" x14ac:dyDescent="0.25">
      <c r="A50" s="6"/>
      <c r="B50" s="71" t="s">
        <v>1161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</row>
    <row r="51" spans="1:18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8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</row>
    <row r="53" spans="1:18" x14ac:dyDescent="0.25">
      <c r="A53" s="7">
        <f>'CSP5'!$A$163</f>
        <v>620</v>
      </c>
      <c r="B53" s="10">
        <f>'CSP5'!B163+'CSP5'!B187-'Pilot Injection Calc'!B29</f>
        <v>8.9823096467019337</v>
      </c>
      <c r="C53" s="10">
        <f>'CSP5'!C163+'CSP5'!C187-'Pilot Injection Calc'!C29</f>
        <v>8.9823096467019337</v>
      </c>
      <c r="D53" s="10">
        <f>'CSP5'!D163+'CSP5'!D187-'Pilot Injection Calc'!D29</f>
        <v>9.0516067042440334</v>
      </c>
      <c r="E53" s="10">
        <f>'CSP5'!E163+'CSP5'!E187-'Pilot Injection Calc'!E29</f>
        <v>9.962780079733319</v>
      </c>
      <c r="F53" s="10">
        <f>'CSP5'!F163+'CSP5'!F187-'Pilot Injection Calc'!F29</f>
        <v>8.0878987901714332</v>
      </c>
      <c r="G53" s="10">
        <f>'CSP5'!G163+'CSP5'!G187-'Pilot Injection Calc'!G29</f>
        <v>4.5897400287972037</v>
      </c>
      <c r="H53" s="10">
        <f>'CSP5'!H163+'CSP5'!H187-'Pilot Injection Calc'!H29</f>
        <v>1.9260807345582256</v>
      </c>
      <c r="I53" s="10">
        <f>'CSP5'!I163+'CSP5'!I187-'Pilot Injection Calc'!I29</f>
        <v>4.9271981840969659</v>
      </c>
      <c r="J53" s="10">
        <f>'CSP5'!J163+'CSP5'!J187-'Pilot Injection Calc'!J29</f>
        <v>5.8670645697930617</v>
      </c>
      <c r="K53" s="10">
        <f>'CSP5'!K163+'CSP5'!K187-'Pilot Injection Calc'!K29</f>
        <v>7.060749205257661</v>
      </c>
      <c r="L53" s="10">
        <f>'CSP5'!L163+'CSP5'!L187-'Pilot Injection Calc'!L29</f>
        <v>12.668389048888308</v>
      </c>
      <c r="M53" s="10">
        <f>'CSP5'!M163+'CSP5'!M187-'Pilot Injection Calc'!M29</f>
        <v>22.153618693929726</v>
      </c>
      <c r="N53" s="10">
        <f>'CSP5'!N163+'CSP5'!N187-'Pilot Injection Calc'!N29</f>
        <v>22.622368693929726</v>
      </c>
      <c r="O53" s="10">
        <f>'CSP5'!O163+'CSP5'!O187-'Pilot Injection Calc'!O29</f>
        <v>23.208306693929725</v>
      </c>
      <c r="P53" s="10">
        <f>'CSP5'!P163+'CSP5'!P187-'Pilot Injection Calc'!P29</f>
        <v>23.677056693929725</v>
      </c>
      <c r="Q53" s="11">
        <f>'CSP5'!Q163+'CSP5'!Q187-'Pilot Injection Calc'!Q29</f>
        <v>24.262993693929726</v>
      </c>
      <c r="R53" s="21">
        <f>Q53</f>
        <v>24.262993693929726</v>
      </c>
    </row>
    <row r="54" spans="1:18" x14ac:dyDescent="0.25">
      <c r="A54" s="7">
        <f>'CSP5'!$A$164</f>
        <v>650</v>
      </c>
      <c r="B54" s="10">
        <f>'CSP5'!B164+'CSP5'!B188-'Pilot Injection Calc'!B30</f>
        <v>8.1025448055675415</v>
      </c>
      <c r="C54" s="10">
        <f>'CSP5'!C164+'CSP5'!C188-'Pilot Injection Calc'!C30</f>
        <v>7.5166078055675429</v>
      </c>
      <c r="D54" s="10">
        <f>'CSP5'!D164+'CSP5'!D188-'Pilot Injection Calc'!D30</f>
        <v>7.5166078055675429</v>
      </c>
      <c r="E54" s="10">
        <f>'CSP5'!E164+'CSP5'!E188-'Pilot Injection Calc'!E30</f>
        <v>4.0025133881841608</v>
      </c>
      <c r="F54" s="10">
        <f>'CSP5'!F164+'CSP5'!F188-'Pilot Injection Calc'!F30</f>
        <v>1.4975947015642932</v>
      </c>
      <c r="G54" s="10">
        <f>'CSP5'!G164+'CSP5'!G188-'Pilot Injection Calc'!G30</f>
        <v>3.52273530221599</v>
      </c>
      <c r="H54" s="10">
        <f>'CSP5'!H164+'CSP5'!H188-'Pilot Injection Calc'!H30</f>
        <v>2.85298902970308</v>
      </c>
      <c r="I54" s="10">
        <f>'CSP5'!I164+'CSP5'!I188-'Pilot Injection Calc'!I30</f>
        <v>5.5483010297030795</v>
      </c>
      <c r="J54" s="10">
        <f>'CSP5'!J164+'CSP5'!J188-'Pilot Injection Calc'!J30</f>
        <v>5.8992623143989622</v>
      </c>
      <c r="K54" s="10">
        <f>'CSP5'!K164+'CSP5'!K188-'Pilot Injection Calc'!K30</f>
        <v>6.5812312765488068</v>
      </c>
      <c r="L54" s="10">
        <f>'CSP5'!L164+'CSP5'!L188-'Pilot Injection Calc'!L30</f>
        <v>8.2274051364147098</v>
      </c>
      <c r="M54" s="10">
        <f>'CSP5'!M164+'CSP5'!M188-'Pilot Injection Calc'!M30</f>
        <v>9.3992801364147098</v>
      </c>
      <c r="N54" s="10">
        <f>'CSP5'!N164+'CSP5'!N188-'Pilot Injection Calc'!N30</f>
        <v>9.8799007219656794</v>
      </c>
      <c r="O54" s="10">
        <f>'CSP5'!O164+'CSP5'!O188-'Pilot Injection Calc'!O30</f>
        <v>10.465838721965678</v>
      </c>
      <c r="P54" s="10">
        <f>'CSP5'!P164+'CSP5'!P188-'Pilot Injection Calc'!P30</f>
        <v>10.934588721965678</v>
      </c>
      <c r="Q54" s="11">
        <f>'CSP5'!Q164+'CSP5'!Q188-'Pilot Injection Calc'!Q30</f>
        <v>11.520525721965679</v>
      </c>
      <c r="R54" s="21">
        <f t="shared" ref="R54:R71" si="8">Q54</f>
        <v>11.520525721965679</v>
      </c>
    </row>
    <row r="55" spans="1:18" x14ac:dyDescent="0.25">
      <c r="A55" s="7">
        <f>'CSP5'!$A$165</f>
        <v>800</v>
      </c>
      <c r="B55" s="10">
        <f>'CSP5'!B165+'CSP5'!B189-'Pilot Injection Calc'!B31</f>
        <v>7.9283458835977214</v>
      </c>
      <c r="C55" s="10">
        <f>'CSP5'!C165+'CSP5'!C189-'Pilot Injection Calc'!C31</f>
        <v>7.999916868694835</v>
      </c>
      <c r="D55" s="10">
        <f>'CSP5'!D165+'CSP5'!D189-'Pilot Injection Calc'!D31</f>
        <v>7.9079595307923451</v>
      </c>
      <c r="E55" s="10">
        <f>'CSP5'!E165+'CSP5'!E189-'Pilot Injection Calc'!E31</f>
        <v>4.7966187120548867</v>
      </c>
      <c r="F55" s="10">
        <f>'CSP5'!F165+'CSP5'!F189-'Pilot Injection Calc'!F31</f>
        <v>1.7766004778434774</v>
      </c>
      <c r="G55" s="10">
        <f>'CSP5'!G165+'CSP5'!G189-'Pilot Injection Calc'!G31</f>
        <v>2.5772231370333185</v>
      </c>
      <c r="H55" s="10">
        <f>'CSP5'!H165+'CSP5'!H189-'Pilot Injection Calc'!H31</f>
        <v>1.9147807981676956</v>
      </c>
      <c r="I55" s="10">
        <f>'CSP5'!I165+'CSP5'!I189-'Pilot Injection Calc'!I31</f>
        <v>5.3542993089210364</v>
      </c>
      <c r="J55" s="10">
        <f>'CSP5'!J165+'CSP5'!J189-'Pilot Injection Calc'!J31</f>
        <v>6.8066759057828454</v>
      </c>
      <c r="K55" s="10">
        <f>'CSP5'!K165+'CSP5'!K189-'Pilot Injection Calc'!K31</f>
        <v>6.7474920782049281</v>
      </c>
      <c r="L55" s="10">
        <f>'CSP5'!L165+'CSP5'!L189-'Pilot Injection Calc'!L31</f>
        <v>7.3565254931179718</v>
      </c>
      <c r="M55" s="10">
        <f>'CSP5'!M165+'CSP5'!M189-'Pilot Injection Calc'!M31</f>
        <v>7.7286759202903044</v>
      </c>
      <c r="N55" s="10">
        <f>'CSP5'!N165+'CSP5'!N189-'Pilot Injection Calc'!N31</f>
        <v>8.0010437007194444</v>
      </c>
      <c r="O55" s="10">
        <f>'CSP5'!O165+'CSP5'!O189-'Pilot Injection Calc'!O31</f>
        <v>8.2372729448353272</v>
      </c>
      <c r="P55" s="10">
        <f>'CSP5'!P165+'CSP5'!P189-'Pilot Injection Calc'!P31</f>
        <v>8.4728942400607554</v>
      </c>
      <c r="Q55" s="11">
        <f>'CSP5'!Q165+'CSP5'!Q189-'Pilot Injection Calc'!Q31</f>
        <v>8.5919658816211619</v>
      </c>
      <c r="R55" s="21">
        <f t="shared" si="8"/>
        <v>8.5919658816211619</v>
      </c>
    </row>
    <row r="56" spans="1:18" x14ac:dyDescent="0.25">
      <c r="A56" s="7">
        <f>'CSP5'!$A$166</f>
        <v>1000</v>
      </c>
      <c r="B56" s="10">
        <f>'CSP5'!B166+'CSP5'!B190-'Pilot Injection Calc'!B32</f>
        <v>11.19140307071712</v>
      </c>
      <c r="C56" s="10">
        <f>'CSP5'!C166+'CSP5'!C190-'Pilot Injection Calc'!C32</f>
        <v>10.932922250960692</v>
      </c>
      <c r="D56" s="10">
        <f>'CSP5'!D166+'CSP5'!D190-'Pilot Injection Calc'!D32</f>
        <v>10.438735766669723</v>
      </c>
      <c r="E56" s="10">
        <f>'CSP5'!E166+'CSP5'!E190-'Pilot Injection Calc'!E32</f>
        <v>9.4931794895954944</v>
      </c>
      <c r="F56" s="10">
        <f>'CSP5'!F166+'CSP5'!F190-'Pilot Injection Calc'!F32</f>
        <v>4.7144862802011129</v>
      </c>
      <c r="G56" s="10">
        <f>'CSP5'!G166+'CSP5'!G190-'Pilot Injection Calc'!G32</f>
        <v>3.4427417220951559</v>
      </c>
      <c r="H56" s="10">
        <f>'CSP5'!H166+'CSP5'!H190-'Pilot Injection Calc'!H32</f>
        <v>2.5256827650670859</v>
      </c>
      <c r="I56" s="10">
        <f>'CSP5'!I166+'CSP5'!I190-'Pilot Injection Calc'!I32</f>
        <v>6.5509388510109439</v>
      </c>
      <c r="J56" s="10">
        <f>'CSP5'!J166+'CSP5'!J190-'Pilot Injection Calc'!J32</f>
        <v>9.4043219369548012</v>
      </c>
      <c r="K56" s="10">
        <f>'CSP5'!K166+'CSP5'!K190-'Pilot Injection Calc'!K32</f>
        <v>9.1589187235426426</v>
      </c>
      <c r="L56" s="10">
        <f>'CSP5'!L166+'CSP5'!L190-'Pilot Injection Calc'!L32</f>
        <v>8.228358770609919</v>
      </c>
      <c r="M56" s="10">
        <f>'CSP5'!M166+'CSP5'!M190-'Pilot Injection Calc'!M32</f>
        <v>7.5309534038604795</v>
      </c>
      <c r="N56" s="10">
        <f>'CSP5'!N166+'CSP5'!N190-'Pilot Injection Calc'!N32</f>
        <v>7.399661877727147</v>
      </c>
      <c r="O56" s="10">
        <f>'CSP5'!O166+'CSP5'!O190-'Pilot Injection Calc'!O32</f>
        <v>7.166971609483733</v>
      </c>
      <c r="P56" s="10">
        <f>'CSP5'!P166+'CSP5'!P190-'Pilot Injection Calc'!P32</f>
        <v>6.6999063412403181</v>
      </c>
      <c r="Q56" s="11">
        <f>'CSP5'!Q166+'CSP5'!Q190-'Pilot Injection Calc'!Q32</f>
        <v>6.3500290729969056</v>
      </c>
      <c r="R56" s="21">
        <f t="shared" si="8"/>
        <v>6.3500290729969056</v>
      </c>
    </row>
    <row r="57" spans="1:18" x14ac:dyDescent="0.25">
      <c r="A57" s="7">
        <f>'CSP5'!$A$167</f>
        <v>1200</v>
      </c>
      <c r="B57" s="10">
        <f>'CSP5'!B167+'CSP5'!B191-'Pilot Injection Calc'!B33</f>
        <v>16.006298219866988</v>
      </c>
      <c r="C57" s="10">
        <f>'CSP5'!C167+'CSP5'!C191-'Pilot Injection Calc'!C33</f>
        <v>15.650072823963493</v>
      </c>
      <c r="D57" s="10">
        <f>'CSP5'!D167+'CSP5'!D191-'Pilot Injection Calc'!D33</f>
        <v>14.911854964863958</v>
      </c>
      <c r="E57" s="10">
        <f>'CSP5'!E167+'CSP5'!E191-'Pilot Injection Calc'!E33</f>
        <v>13.23168607271678</v>
      </c>
      <c r="F57" s="10">
        <f>'CSP5'!F167+'CSP5'!F191-'Pilot Injection Calc'!F33</f>
        <v>7.8266428633861125</v>
      </c>
      <c r="G57" s="10">
        <f>'CSP5'!G167+'CSP5'!G191-'Pilot Injection Calc'!G33</f>
        <v>6.4586918661248012</v>
      </c>
      <c r="H57" s="10">
        <f>'CSP5'!H167+'CSP5'!H191-'Pilot Injection Calc'!H33</f>
        <v>5.7320122462531389</v>
      </c>
      <c r="I57" s="10">
        <f>'CSP5'!I167+'CSP5'!I191-'Pilot Injection Calc'!I33</f>
        <v>9.491755718080503</v>
      </c>
      <c r="J57" s="10">
        <f>'CSP5'!J167+'CSP5'!J191-'Pilot Injection Calc'!J33</f>
        <v>12.433409206649436</v>
      </c>
      <c r="K57" s="10">
        <f>'CSP5'!K167+'CSP5'!K191-'Pilot Injection Calc'!K33</f>
        <v>11.880952420550226</v>
      </c>
      <c r="L57" s="10">
        <f>'CSP5'!L167+'CSP5'!L191-'Pilot Injection Calc'!L33</f>
        <v>11.2057545526197</v>
      </c>
      <c r="M57" s="10">
        <f>'CSP5'!M167+'CSP5'!M191-'Pilot Injection Calc'!M33</f>
        <v>17.781877543873101</v>
      </c>
      <c r="N57" s="10">
        <f>'CSP5'!N167+'CSP5'!N191-'Pilot Injection Calc'!N33</f>
        <v>17.561806684689174</v>
      </c>
      <c r="O57" s="10">
        <f>'CSP5'!O167+'CSP5'!O191-'Pilot Injection Calc'!O33</f>
        <v>23.303993684689175</v>
      </c>
      <c r="P57" s="10">
        <f>'CSP5'!P167+'CSP5'!P191-'Pilot Injection Calc'!P33</f>
        <v>23.200429675942573</v>
      </c>
      <c r="Q57" s="11">
        <f>'CSP5'!Q167+'CSP5'!Q191-'Pilot Injection Calc'!Q33</f>
        <v>22.966054675942573</v>
      </c>
      <c r="R57" s="21">
        <f t="shared" si="8"/>
        <v>22.966054675942573</v>
      </c>
    </row>
    <row r="58" spans="1:18" x14ac:dyDescent="0.25">
      <c r="A58" s="7">
        <f>'CSP5'!$A$168</f>
        <v>1400</v>
      </c>
      <c r="B58" s="10">
        <f>'CSP5'!B168+'CSP5'!B192-'Pilot Injection Calc'!B34</f>
        <v>15.792043414019004</v>
      </c>
      <c r="C58" s="10">
        <f>'CSP5'!C168+'CSP5'!C192-'Pilot Injection Calc'!C34</f>
        <v>15.582341037228725</v>
      </c>
      <c r="D58" s="10">
        <f>'CSP5'!D168+'CSP5'!D192-'Pilot Injection Calc'!D34</f>
        <v>15.325927852705766</v>
      </c>
      <c r="E58" s="10">
        <f>'CSP5'!E168+'CSP5'!E192-'Pilot Injection Calc'!E34</f>
        <v>16.102541125473454</v>
      </c>
      <c r="F58" s="10">
        <f>'CSP5'!F168+'CSP5'!F192-'Pilot Injection Calc'!F34</f>
        <v>11.941167487817474</v>
      </c>
      <c r="G58" s="10">
        <f>'CSP5'!G168+'CSP5'!G192-'Pilot Injection Calc'!G34</f>
        <v>10.248992093550303</v>
      </c>
      <c r="H58" s="10">
        <f>'CSP5'!H168+'CSP5'!H192-'Pilot Injection Calc'!H34</f>
        <v>10.22965781827634</v>
      </c>
      <c r="I58" s="10">
        <f>'CSP5'!I168+'CSP5'!I192-'Pilot Injection Calc'!I34</f>
        <v>15.653591211526752</v>
      </c>
      <c r="J58" s="10">
        <f>'CSP5'!J168+'CSP5'!J192-'Pilot Injection Calc'!J34</f>
        <v>15.513131495309121</v>
      </c>
      <c r="K58" s="10">
        <f>'CSP5'!K168+'CSP5'!K192-'Pilot Injection Calc'!K34</f>
        <v>15.287697183914242</v>
      </c>
      <c r="L58" s="10">
        <f>'CSP5'!L168+'CSP5'!L192-'Pilot Injection Calc'!L34</f>
        <v>15.511147317603951</v>
      </c>
      <c r="M58" s="10">
        <f>'CSP5'!M168+'CSP5'!M192-'Pilot Injection Calc'!M34</f>
        <v>25.348149365007146</v>
      </c>
      <c r="N58" s="10">
        <f>'CSP5'!N168+'CSP5'!N192-'Pilot Injection Calc'!N34</f>
        <v>39.247907564809296</v>
      </c>
      <c r="O58" s="10">
        <f>'CSP5'!O168+'CSP5'!O192-'Pilot Injection Calc'!O34</f>
        <v>39.200859842770342</v>
      </c>
      <c r="P58" s="10">
        <f>'CSP5'!P168+'CSP5'!P192-'Pilot Injection Calc'!P34</f>
        <v>39.129177563128614</v>
      </c>
      <c r="Q58" s="11">
        <f>'CSP5'!Q168+'CSP5'!Q192-'Pilot Injection Calc'!Q34</f>
        <v>39.026082600651527</v>
      </c>
      <c r="R58" s="21">
        <f t="shared" si="8"/>
        <v>39.026082600651527</v>
      </c>
    </row>
    <row r="59" spans="1:18" x14ac:dyDescent="0.25">
      <c r="A59" s="7">
        <f>'CSP5'!$A$169</f>
        <v>1550</v>
      </c>
      <c r="B59" s="10">
        <f>'CSP5'!B169+'CSP5'!B193-'Pilot Injection Calc'!B35</f>
        <v>15.659289416260638</v>
      </c>
      <c r="C59" s="10">
        <f>'CSP5'!C169+'CSP5'!C193-'Pilot Injection Calc'!C35</f>
        <v>15.483605898428033</v>
      </c>
      <c r="D59" s="10">
        <f>'CSP5'!D169+'CSP5'!D193-'Pilot Injection Calc'!D35</f>
        <v>14.548492008079133</v>
      </c>
      <c r="E59" s="10">
        <f>'CSP5'!E169+'CSP5'!E193-'Pilot Injection Calc'!E35</f>
        <v>15.008438564955791</v>
      </c>
      <c r="F59" s="10">
        <f>'CSP5'!F169+'CSP5'!F193-'Pilot Injection Calc'!F35</f>
        <v>11.76534246360624</v>
      </c>
      <c r="G59" s="10">
        <f>'CSP5'!G169+'CSP5'!G193-'Pilot Injection Calc'!G35</f>
        <v>15.775684366517504</v>
      </c>
      <c r="H59" s="10">
        <f>'CSP5'!H169+'CSP5'!H193-'Pilot Injection Calc'!H35</f>
        <v>17.982936794143029</v>
      </c>
      <c r="I59" s="10">
        <f>'CSP5'!I169+'CSP5'!I193-'Pilot Injection Calc'!I35</f>
        <v>19.221014486322602</v>
      </c>
      <c r="J59" s="10">
        <f>'CSP5'!J169+'CSP5'!J193-'Pilot Injection Calc'!J35</f>
        <v>19.203173502567491</v>
      </c>
      <c r="K59" s="10">
        <f>'CSP5'!K169+'CSP5'!K193-'Pilot Injection Calc'!K35</f>
        <v>19.318866391083176</v>
      </c>
      <c r="L59" s="10">
        <f>'CSP5'!L169+'CSP5'!L193-'Pilot Injection Calc'!L35</f>
        <v>22.586388036659919</v>
      </c>
      <c r="M59" s="10">
        <f>'CSP5'!M169+'CSP5'!M193-'Pilot Injection Calc'!M35</f>
        <v>38.988543968182285</v>
      </c>
      <c r="N59" s="10">
        <f>'CSP5'!N169+'CSP5'!N193-'Pilot Injection Calc'!N35</f>
        <v>38.979129910852073</v>
      </c>
      <c r="O59" s="10">
        <f>'CSP5'!O169+'CSP5'!O193-'Pilot Injection Calc'!O35</f>
        <v>38.915626367190377</v>
      </c>
      <c r="P59" s="10">
        <f>'CSP5'!P169+'CSP5'!P193-'Pilot Injection Calc'!P35</f>
        <v>38.858974522676633</v>
      </c>
      <c r="Q59" s="11">
        <f>'CSP5'!Q169+'CSP5'!Q193-'Pilot Injection Calc'!Q35</f>
        <v>38.891809128290269</v>
      </c>
      <c r="R59" s="21">
        <f t="shared" si="8"/>
        <v>38.891809128290269</v>
      </c>
    </row>
    <row r="60" spans="1:18" x14ac:dyDescent="0.25">
      <c r="A60" s="7">
        <f>'CSP5'!$A$170</f>
        <v>1700</v>
      </c>
      <c r="B60" s="10">
        <f>'CSP5'!B170+'CSP5'!B194-'Pilot Injection Calc'!B36</f>
        <v>15.578390012899941</v>
      </c>
      <c r="C60" s="10">
        <f>'CSP5'!C170+'CSP5'!C194-'Pilot Injection Calc'!C36</f>
        <v>15.449471035795264</v>
      </c>
      <c r="D60" s="10">
        <f>'CSP5'!D170+'CSP5'!D194-'Pilot Injection Calc'!D36</f>
        <v>16.209979095710583</v>
      </c>
      <c r="E60" s="10">
        <f>'CSP5'!E170+'CSP5'!E194-'Pilot Injection Calc'!E36</f>
        <v>17.510451837380906</v>
      </c>
      <c r="F60" s="10">
        <f>'CSP5'!F170+'CSP5'!F194-'Pilot Injection Calc'!F36</f>
        <v>18.03510254666854</v>
      </c>
      <c r="G60" s="10">
        <f>'CSP5'!G170+'CSP5'!G194-'Pilot Injection Calc'!G36</f>
        <v>21.326350473065258</v>
      </c>
      <c r="H60" s="10">
        <f>'CSP5'!H170+'CSP5'!H194-'Pilot Injection Calc'!H36</f>
        <v>24.279946253754105</v>
      </c>
      <c r="I60" s="10">
        <f>'CSP5'!I170+'CSP5'!I194-'Pilot Injection Calc'!I36</f>
        <v>28.331241859717501</v>
      </c>
      <c r="J60" s="10">
        <f>'CSP5'!J170+'CSP5'!J194-'Pilot Injection Calc'!J36</f>
        <v>30.361505913774444</v>
      </c>
      <c r="K60" s="10">
        <f>'CSP5'!K170+'CSP5'!K194-'Pilot Injection Calc'!K36</f>
        <v>31.580341459106453</v>
      </c>
      <c r="L60" s="10">
        <f>'CSP5'!L170+'CSP5'!L194-'Pilot Injection Calc'!L36</f>
        <v>35.549517547519109</v>
      </c>
      <c r="M60" s="10">
        <f>'CSP5'!M170+'CSP5'!M194-'Pilot Injection Calc'!M36</f>
        <v>38.645750542667223</v>
      </c>
      <c r="N60" s="10">
        <f>'CSP5'!N170+'CSP5'!N194-'Pilot Injection Calc'!N36</f>
        <v>38.453391092971813</v>
      </c>
      <c r="O60" s="10">
        <f>'CSP5'!O170+'CSP5'!O194-'Pilot Injection Calc'!O36</f>
        <v>38.423949631280003</v>
      </c>
      <c r="P60" s="10">
        <f>'CSP5'!P170+'CSP5'!P194-'Pilot Injection Calc'!P36</f>
        <v>38.525918203239591</v>
      </c>
      <c r="Q60" s="11">
        <f>'CSP5'!Q170+'CSP5'!Q194-'Pilot Injection Calc'!Q36</f>
        <v>38.575055413389919</v>
      </c>
      <c r="R60" s="21">
        <f t="shared" si="8"/>
        <v>38.575055413389919</v>
      </c>
    </row>
    <row r="61" spans="1:18" x14ac:dyDescent="0.25">
      <c r="A61" s="7">
        <f>'CSP5'!$A$171</f>
        <v>1800</v>
      </c>
      <c r="B61" s="10">
        <f>'CSP5'!B171+'CSP5'!B195-'Pilot Injection Calc'!B37</f>
        <v>15.548859387546116</v>
      </c>
      <c r="C61" s="10">
        <f>'CSP5'!C171+'CSP5'!C195-'Pilot Injection Calc'!C37</f>
        <v>15.439771798730003</v>
      </c>
      <c r="D61" s="10">
        <f>'CSP5'!D171+'CSP5'!D195-'Pilot Injection Calc'!D37</f>
        <v>16.159281252905124</v>
      </c>
      <c r="E61" s="10">
        <f>'CSP5'!E171+'CSP5'!E195-'Pilot Injection Calc'!E37</f>
        <v>17.755589795079167</v>
      </c>
      <c r="F61" s="10">
        <f>'CSP5'!F171+'CSP5'!F195-'Pilot Injection Calc'!F37</f>
        <v>23.367677899793758</v>
      </c>
      <c r="G61" s="10">
        <f>'CSP5'!G171+'CSP5'!G195-'Pilot Injection Calc'!G37</f>
        <v>25.645803817279997</v>
      </c>
      <c r="H61" s="10">
        <f>'CSP5'!H171+'CSP5'!H195-'Pilot Injection Calc'!H37</f>
        <v>30.90969151139328</v>
      </c>
      <c r="I61" s="10">
        <f>'CSP5'!I171+'CSP5'!I195-'Pilot Injection Calc'!I37</f>
        <v>34.877240654424398</v>
      </c>
      <c r="J61" s="10">
        <f>'CSP5'!J171+'CSP5'!J195-'Pilot Injection Calc'!J37</f>
        <v>35.429287722378959</v>
      </c>
      <c r="K61" s="10">
        <f>'CSP5'!K171+'CSP5'!K195-'Pilot Injection Calc'!K37</f>
        <v>38.133143254160395</v>
      </c>
      <c r="L61" s="10">
        <f>'CSP5'!L171+'CSP5'!L195-'Pilot Injection Calc'!L37</f>
        <v>38.526150399955952</v>
      </c>
      <c r="M61" s="10">
        <f>'CSP5'!M171+'CSP5'!M195-'Pilot Injection Calc'!M37</f>
        <v>38.145076383999999</v>
      </c>
      <c r="N61" s="10">
        <f>'CSP5'!N171+'CSP5'!N195-'Pilot Injection Calc'!N37</f>
        <v>38.478879119744001</v>
      </c>
      <c r="O61" s="10">
        <f>'CSP5'!O171+'CSP5'!O195-'Pilot Injection Calc'!O37</f>
        <v>38.522609214836024</v>
      </c>
      <c r="P61" s="10">
        <f>'CSP5'!P171+'CSP5'!P195-'Pilot Injection Calc'!P37</f>
        <v>38.66446537696379</v>
      </c>
      <c r="Q61" s="11">
        <f>'CSP5'!Q171+'CSP5'!Q195-'Pilot Injection Calc'!Q37</f>
        <v>38.708195472055806</v>
      </c>
      <c r="R61" s="21">
        <f t="shared" si="8"/>
        <v>38.708195472055806</v>
      </c>
    </row>
    <row r="62" spans="1:18" x14ac:dyDescent="0.25">
      <c r="A62" s="7">
        <f>'CSP5'!$A$172</f>
        <v>2000</v>
      </c>
      <c r="B62" s="10">
        <f>'CSP5'!B172+'CSP5'!B196-'Pilot Injection Calc'!B38</f>
        <v>12.940112695823284</v>
      </c>
      <c r="C62" s="10">
        <f>'CSP5'!C172+'CSP5'!C196-'Pilot Injection Calc'!C38</f>
        <v>14.439132419597721</v>
      </c>
      <c r="D62" s="10">
        <f>'CSP5'!D172+'CSP5'!D196-'Pilot Injection Calc'!D38</f>
        <v>18.023884583105492</v>
      </c>
      <c r="E62" s="10">
        <f>'CSP5'!E172+'CSP5'!E196-'Pilot Injection Calc'!E38</f>
        <v>19.785110144984536</v>
      </c>
      <c r="F62" s="10">
        <f>'CSP5'!F172+'CSP5'!F196-'Pilot Injection Calc'!F38</f>
        <v>25.830855222380375</v>
      </c>
      <c r="G62" s="10">
        <f>'CSP5'!G172+'CSP5'!G196-'Pilot Injection Calc'!G38</f>
        <v>26.627566079644158</v>
      </c>
      <c r="H62" s="10">
        <f>'CSP5'!H172+'CSP5'!H196-'Pilot Injection Calc'!H38</f>
        <v>36.032043510228732</v>
      </c>
      <c r="I62" s="10">
        <f>'CSP5'!I172+'CSP5'!I196-'Pilot Injection Calc'!I38</f>
        <v>40.021219865274368</v>
      </c>
      <c r="J62" s="10">
        <f>'CSP5'!J172+'CSP5'!J196-'Pilot Injection Calc'!J38</f>
        <v>39.565404903120836</v>
      </c>
      <c r="K62" s="10">
        <f>'CSP5'!K172+'CSP5'!K196-'Pilot Injection Calc'!K38</f>
        <v>37.541135511590269</v>
      </c>
      <c r="L62" s="10">
        <f>'CSP5'!L172+'CSP5'!L196-'Pilot Injection Calc'!L38</f>
        <v>40.441266231560959</v>
      </c>
      <c r="M62" s="10">
        <f>'CSP5'!M172+'CSP5'!M196-'Pilot Injection Calc'!M38</f>
        <v>42.51659886299187</v>
      </c>
      <c r="N62" s="10">
        <f>'CSP5'!N172+'CSP5'!N196-'Pilot Injection Calc'!N38</f>
        <v>43.452077935129985</v>
      </c>
      <c r="O62" s="10">
        <f>'CSP5'!O172+'CSP5'!O196-'Pilot Injection Calc'!O38</f>
        <v>44.818312571906432</v>
      </c>
      <c r="P62" s="10">
        <f>'CSP5'!P172+'CSP5'!P196-'Pilot Injection Calc'!P38</f>
        <v>46.702209959999998</v>
      </c>
      <c r="Q62" s="11">
        <f>'CSP5'!Q172+'CSP5'!Q196-'Pilot Injection Calc'!Q38</f>
        <v>48.225542714166785</v>
      </c>
      <c r="R62" s="21">
        <f t="shared" si="8"/>
        <v>48.225542714166785</v>
      </c>
    </row>
    <row r="63" spans="1:18" x14ac:dyDescent="0.25">
      <c r="A63" s="7">
        <f>'CSP5'!$A$173</f>
        <v>2200</v>
      </c>
      <c r="B63" s="10">
        <f>'CSP5'!B173+'CSP5'!B197-'Pilot Injection Calc'!B39</f>
        <v>12.341006100115429</v>
      </c>
      <c r="C63" s="10">
        <f>'CSP5'!C173+'CSP5'!C197-'Pilot Injection Calc'!C39</f>
        <v>13.128179218250922</v>
      </c>
      <c r="D63" s="10">
        <f>'CSP5'!D173+'CSP5'!D197-'Pilot Injection Calc'!D39</f>
        <v>15.239049184297949</v>
      </c>
      <c r="E63" s="10">
        <f>'CSP5'!E173+'CSP5'!E197-'Pilot Injection Calc'!E39</f>
        <v>15.303247805726206</v>
      </c>
      <c r="F63" s="10">
        <f>'CSP5'!F173+'CSP5'!F197-'Pilot Injection Calc'!F39</f>
        <v>20.874878244618412</v>
      </c>
      <c r="G63" s="10">
        <f>'CSP5'!G173+'CSP5'!G197-'Pilot Injection Calc'!G39</f>
        <v>31.618446087608575</v>
      </c>
      <c r="H63" s="10">
        <f>'CSP5'!H173+'CSP5'!H197-'Pilot Injection Calc'!H39</f>
        <v>35.32440346462635</v>
      </c>
      <c r="I63" s="10">
        <f>'CSP5'!I173+'CSP5'!I197-'Pilot Injection Calc'!I39</f>
        <v>44.182721794863824</v>
      </c>
      <c r="J63" s="10">
        <f>'CSP5'!J173+'CSP5'!J197-'Pilot Injection Calc'!J39</f>
        <v>42.562682248000002</v>
      </c>
      <c r="K63" s="10">
        <f>'CSP5'!K173+'CSP5'!K197-'Pilot Injection Calc'!K39</f>
        <v>42.375491272214909</v>
      </c>
      <c r="L63" s="10">
        <f>'CSP5'!L173+'CSP5'!L197-'Pilot Injection Calc'!L39</f>
        <v>42.741301526933157</v>
      </c>
      <c r="M63" s="10">
        <f>'CSP5'!M173+'CSP5'!M197-'Pilot Injection Calc'!M39</f>
        <v>41.750405393593347</v>
      </c>
      <c r="N63" s="10">
        <f>'CSP5'!N173+'CSP5'!N197-'Pilot Injection Calc'!N39</f>
        <v>42.634699197181952</v>
      </c>
      <c r="O63" s="10">
        <f>'CSP5'!O173+'CSP5'!O197-'Pilot Injection Calc'!O39</f>
        <v>43.320872262615687</v>
      </c>
      <c r="P63" s="10">
        <f>'CSP5'!P173+'CSP5'!P197-'Pilot Injection Calc'!P39</f>
        <v>44.836975315354302</v>
      </c>
      <c r="Q63" s="11">
        <f>'CSP5'!Q173+'CSP5'!Q197-'Pilot Injection Calc'!Q39</f>
        <v>45.520307997839623</v>
      </c>
      <c r="R63" s="21">
        <f t="shared" si="8"/>
        <v>45.520307997839623</v>
      </c>
    </row>
    <row r="64" spans="1:18" x14ac:dyDescent="0.25">
      <c r="A64" s="7">
        <f>'CSP5'!$A$174</f>
        <v>2400</v>
      </c>
      <c r="B64" s="10">
        <f>'CSP5'!B174+'CSP5'!B198-'Pilot Injection Calc'!B40</f>
        <v>11.680376000000003</v>
      </c>
      <c r="C64" s="10">
        <f>'CSP5'!C174+'CSP5'!C198-'Pilot Injection Calc'!C40</f>
        <v>10.050755281545985</v>
      </c>
      <c r="D64" s="10">
        <f>'CSP5'!D174+'CSP5'!D198-'Pilot Injection Calc'!D40</f>
        <v>7.0635352757981433</v>
      </c>
      <c r="E64" s="10">
        <f>'CSP5'!E174+'CSP5'!E198-'Pilot Injection Calc'!E40</f>
        <v>6.3497520162846719</v>
      </c>
      <c r="F64" s="10">
        <f>'CSP5'!F174+'CSP5'!F198-'Pilot Injection Calc'!F40</f>
        <v>15.646601599739395</v>
      </c>
      <c r="G64" s="10">
        <f>'CSP5'!G174+'CSP5'!G198-'Pilot Injection Calc'!G40</f>
        <v>25.598826721912193</v>
      </c>
      <c r="H64" s="10">
        <f>'CSP5'!H174+'CSP5'!H198-'Pilot Injection Calc'!H40</f>
        <v>33.904364150504065</v>
      </c>
      <c r="I64" s="10">
        <f>'CSP5'!I174+'CSP5'!I198-'Pilot Injection Calc'!I40</f>
        <v>40.466606958886658</v>
      </c>
      <c r="J64" s="10">
        <f>'CSP5'!J174+'CSP5'!J198-'Pilot Injection Calc'!J40</f>
        <v>40.536029335224114</v>
      </c>
      <c r="K64" s="10">
        <f>'CSP5'!K174+'CSP5'!K198-'Pilot Injection Calc'!K40</f>
        <v>40.993142209484084</v>
      </c>
      <c r="L64" s="10">
        <f>'CSP5'!L174+'CSP5'!L198-'Pilot Injection Calc'!L40</f>
        <v>42.436824844131991</v>
      </c>
      <c r="M64" s="10">
        <f>'CSP5'!M174+'CSP5'!M198-'Pilot Injection Calc'!M40</f>
        <v>41.094475086287716</v>
      </c>
      <c r="N64" s="10">
        <f>'CSP5'!N174+'CSP5'!N198-'Pilot Injection Calc'!N40</f>
        <v>42.452687177593241</v>
      </c>
      <c r="O64" s="10">
        <f>'CSP5'!O174+'CSP5'!O198-'Pilot Injection Calc'!O40</f>
        <v>43.515571432938494</v>
      </c>
      <c r="P64" s="10">
        <f>'CSP5'!P174+'CSP5'!P198-'Pilot Injection Calc'!P40</f>
        <v>44.994568839021952</v>
      </c>
      <c r="Q64" s="11">
        <f>'CSP5'!Q174+'CSP5'!Q198-'Pilot Injection Calc'!Q40</f>
        <v>45.92324323194665</v>
      </c>
      <c r="R64" s="21">
        <f t="shared" si="8"/>
        <v>45.92324323194665</v>
      </c>
    </row>
    <row r="65" spans="1:18" x14ac:dyDescent="0.25">
      <c r="A65" s="7">
        <f>'CSP5'!$A$175</f>
        <v>2600</v>
      </c>
      <c r="B65" s="10">
        <f>'CSP5'!B175+'CSP5'!B199-'Pilot Injection Calc'!B41</f>
        <v>10.433688</v>
      </c>
      <c r="C65" s="10">
        <f>'CSP5'!C175+'CSP5'!C199-'Pilot Injection Calc'!C41</f>
        <v>8.8348298932485765</v>
      </c>
      <c r="D65" s="10">
        <f>'CSP5'!D175+'CSP5'!D199-'Pilot Injection Calc'!D41</f>
        <v>6.0138770747514236</v>
      </c>
      <c r="E65" s="10">
        <f>'CSP5'!E175+'CSP5'!E199-'Pilot Injection Calc'!E41</f>
        <v>5.836017929665025</v>
      </c>
      <c r="F65" s="10">
        <f>'CSP5'!F175+'CSP5'!F199-'Pilot Injection Calc'!F41</f>
        <v>12.787073649717676</v>
      </c>
      <c r="G65" s="10">
        <f>'CSP5'!G175+'CSP5'!G199-'Pilot Injection Calc'!G41</f>
        <v>24.836439430893762</v>
      </c>
      <c r="H65" s="10">
        <f>'CSP5'!H175+'CSP5'!H199-'Pilot Injection Calc'!H41</f>
        <v>32.976472079712735</v>
      </c>
      <c r="I65" s="10">
        <f>'CSP5'!I175+'CSP5'!I199-'Pilot Injection Calc'!I41</f>
        <v>40.585264707428976</v>
      </c>
      <c r="J65" s="10">
        <f>'CSP5'!J175+'CSP5'!J199-'Pilot Injection Calc'!J41</f>
        <v>40.544003654190817</v>
      </c>
      <c r="K65" s="10">
        <f>'CSP5'!K175+'CSP5'!K199-'Pilot Injection Calc'!K41</f>
        <v>41.662087504389071</v>
      </c>
      <c r="L65" s="10">
        <f>'CSP5'!L175+'CSP5'!L199-'Pilot Injection Calc'!L41</f>
        <v>43.279502730426934</v>
      </c>
      <c r="M65" s="10">
        <f>'CSP5'!M175+'CSP5'!M199-'Pilot Injection Calc'!M41</f>
        <v>42.471486527380613</v>
      </c>
      <c r="N65" s="10">
        <f>'CSP5'!N175+'CSP5'!N199-'Pilot Injection Calc'!N41</f>
        <v>45.826877340565368</v>
      </c>
      <c r="O65" s="10">
        <f>'CSP5'!O175+'CSP5'!O199-'Pilot Injection Calc'!O41</f>
        <v>47.725998777333963</v>
      </c>
      <c r="P65" s="10">
        <f>'CSP5'!P175+'CSP5'!P199-'Pilot Injection Calc'!P41</f>
        <v>50.376026933799999</v>
      </c>
      <c r="Q65" s="11">
        <f>'CSP5'!Q175+'CSP5'!Q199-'Pilot Injection Calc'!Q41</f>
        <v>51.615386179440002</v>
      </c>
      <c r="R65" s="21">
        <f t="shared" si="8"/>
        <v>51.615386179440002</v>
      </c>
    </row>
    <row r="66" spans="1:18" x14ac:dyDescent="0.25">
      <c r="A66" s="7">
        <f>'CSP5'!$A$176</f>
        <v>2800</v>
      </c>
      <c r="B66" s="10">
        <f>'CSP5'!B176+'CSP5'!B200-'Pilot Injection Calc'!B42</f>
        <v>10.241688</v>
      </c>
      <c r="C66" s="10">
        <f>'CSP5'!C176+'CSP5'!C200-'Pilot Injection Calc'!C42</f>
        <v>7.108358141342336</v>
      </c>
      <c r="D66" s="10">
        <f>'CSP5'!D176+'CSP5'!D200-'Pilot Injection Calc'!D42</f>
        <v>5.0025685607972692</v>
      </c>
      <c r="E66" s="10">
        <f>'CSP5'!E176+'CSP5'!E200-'Pilot Injection Calc'!E42</f>
        <v>6.4198948266931204</v>
      </c>
      <c r="F66" s="10">
        <f>'CSP5'!F176+'CSP5'!F200-'Pilot Injection Calc'!F42</f>
        <v>12.092826260836013</v>
      </c>
      <c r="G66" s="10">
        <f>'CSP5'!G176+'CSP5'!G200-'Pilot Injection Calc'!G42</f>
        <v>25.306480052244481</v>
      </c>
      <c r="H66" s="10">
        <f>'CSP5'!H176+'CSP5'!H200-'Pilot Injection Calc'!H42</f>
        <v>32.331140952507326</v>
      </c>
      <c r="I66" s="10">
        <f>'CSP5'!I176+'CSP5'!I200-'Pilot Injection Calc'!I42</f>
        <v>39.42198529636746</v>
      </c>
      <c r="J66" s="10">
        <f>'CSP5'!J176+'CSP5'!J200-'Pilot Injection Calc'!J42</f>
        <v>42.53944022945582</v>
      </c>
      <c r="K66" s="10">
        <f>'CSP5'!K176+'CSP5'!K200-'Pilot Injection Calc'!K42</f>
        <v>42.80196736084887</v>
      </c>
      <c r="L66" s="10">
        <f>'CSP5'!L176+'CSP5'!L200-'Pilot Injection Calc'!L42</f>
        <v>44.179968944000002</v>
      </c>
      <c r="M66" s="10">
        <f>'CSP5'!M176+'CSP5'!M200-'Pilot Injection Calc'!M42</f>
        <v>44.019703979010252</v>
      </c>
      <c r="N66" s="10">
        <f>'CSP5'!N176+'CSP5'!N200-'Pilot Injection Calc'!N42</f>
        <v>46.363453979010252</v>
      </c>
      <c r="O66" s="10">
        <f>'CSP5'!O176+'CSP5'!O200-'Pilot Injection Calc'!O42</f>
        <v>49.2541112364</v>
      </c>
      <c r="P66" s="10">
        <f>'CSP5'!P176+'CSP5'!P200-'Pilot Injection Calc'!P42</f>
        <v>51.829750352719998</v>
      </c>
      <c r="Q66" s="11">
        <f>'CSP5'!Q176+'CSP5'!Q200-'Pilot Injection Calc'!Q42</f>
        <v>52.0666112364</v>
      </c>
      <c r="R66" s="21">
        <f t="shared" si="8"/>
        <v>52.0666112364</v>
      </c>
    </row>
    <row r="67" spans="1:18" x14ac:dyDescent="0.25">
      <c r="A67" s="7">
        <f>'CSP5'!$A$177</f>
        <v>2900</v>
      </c>
      <c r="B67" s="10">
        <f>'CSP5'!B177+'CSP5'!B201-'Pilot Injection Calc'!B43</f>
        <v>5.2238130000000007</v>
      </c>
      <c r="C67" s="10">
        <f>'CSP5'!C177+'CSP5'!C201-'Pilot Injection Calc'!C43</f>
        <v>5.3441470267070237</v>
      </c>
      <c r="D67" s="10">
        <f>'CSP5'!D177+'CSP5'!D201-'Pilot Injection Calc'!D43</f>
        <v>4.939576837969808</v>
      </c>
      <c r="E67" s="10">
        <f>'CSP5'!E177+'CSP5'!E201-'Pilot Injection Calc'!E43</f>
        <v>9.0678363510956359</v>
      </c>
      <c r="F67" s="10">
        <f>'CSP5'!F177+'CSP5'!F201-'Pilot Injection Calc'!F43</f>
        <v>11.701768803914495</v>
      </c>
      <c r="G67" s="10">
        <f>'CSP5'!G177+'CSP5'!G201-'Pilot Injection Calc'!G43</f>
        <v>20.345522595681249</v>
      </c>
      <c r="H67" s="10">
        <f>'CSP5'!H177+'CSP5'!H201-'Pilot Injection Calc'!H43</f>
        <v>31.027518028739586</v>
      </c>
      <c r="I67" s="10">
        <f>'CSP5'!I177+'CSP5'!I201-'Pilot Injection Calc'!I43</f>
        <v>34.015111217021328</v>
      </c>
      <c r="J67" s="10">
        <f>'CSP5'!J177+'CSP5'!J201-'Pilot Injection Calc'!J43</f>
        <v>41.187015098680888</v>
      </c>
      <c r="K67" s="10">
        <f>'CSP5'!K177+'CSP5'!K201-'Pilot Injection Calc'!K43</f>
        <v>41.400987549689191</v>
      </c>
      <c r="L67" s="10">
        <f>'CSP5'!L177+'CSP5'!L201-'Pilot Injection Calc'!L43</f>
        <v>44.415809387700001</v>
      </c>
      <c r="M67" s="10">
        <f>'CSP5'!M177+'CSP5'!M201-'Pilot Injection Calc'!M43</f>
        <v>45.587684387700001</v>
      </c>
      <c r="N67" s="10">
        <f>'CSP5'!N177+'CSP5'!N201-'Pilot Injection Calc'!N43</f>
        <v>48.165809387700001</v>
      </c>
      <c r="O67" s="10">
        <f>'CSP5'!O177+'CSP5'!O201-'Pilot Injection Calc'!O43</f>
        <v>51.526257777539996</v>
      </c>
      <c r="P67" s="10">
        <f>'CSP5'!P177+'CSP5'!P201-'Pilot Injection Calc'!P43</f>
        <v>54.026794972459996</v>
      </c>
      <c r="Q67" s="11">
        <f>'CSP5'!Q177+'CSP5'!Q201-'Pilot Injection Calc'!Q43</f>
        <v>54.261169972459996</v>
      </c>
      <c r="R67" s="21">
        <f t="shared" si="8"/>
        <v>54.261169972459996</v>
      </c>
    </row>
    <row r="68" spans="1:18" x14ac:dyDescent="0.25">
      <c r="A68" s="7">
        <f>'CSP5'!$A$178</f>
        <v>3000</v>
      </c>
      <c r="B68" s="10">
        <f>'CSP5'!B178+'CSP5'!B202-'Pilot Injection Calc'!B44</f>
        <v>6.0653130000000006</v>
      </c>
      <c r="C68" s="10">
        <f>'CSP5'!C178+'CSP5'!C202-'Pilot Injection Calc'!C44</f>
        <v>6.0211254229536006</v>
      </c>
      <c r="D68" s="10">
        <f>'CSP5'!D178+'CSP5'!D202-'Pilot Injection Calc'!D44</f>
        <v>7.0121261930444803</v>
      </c>
      <c r="E68" s="10">
        <f>'CSP5'!E178+'CSP5'!E202-'Pilot Injection Calc'!E44</f>
        <v>6.0746261930444803</v>
      </c>
      <c r="F68" s="10">
        <f>'CSP5'!F178+'CSP5'!F202-'Pilot Injection Calc'!F44</f>
        <v>6.5268690167065611</v>
      </c>
      <c r="G68" s="10">
        <f>'CSP5'!G178+'CSP5'!G202-'Pilot Injection Calc'!G44</f>
        <v>14.391120617000002</v>
      </c>
      <c r="H68" s="10">
        <f>'CSP5'!H178+'CSP5'!H202-'Pilot Injection Calc'!H44</f>
        <v>26.4582135922</v>
      </c>
      <c r="I68" s="10">
        <f>'CSP5'!I178+'CSP5'!I202-'Pilot Injection Calc'!I44</f>
        <v>33.243396676000003</v>
      </c>
      <c r="J68" s="10">
        <f>'CSP5'!J178+'CSP5'!J202-'Pilot Injection Calc'!J44</f>
        <v>38.348281053199997</v>
      </c>
      <c r="K68" s="10">
        <f>'CSP5'!K178+'CSP5'!K202-'Pilot Injection Calc'!K44</f>
        <v>39.114463592199996</v>
      </c>
      <c r="L68" s="10">
        <f>'CSP5'!L178+'CSP5'!L202-'Pilot Injection Calc'!L44</f>
        <v>41.346732645400003</v>
      </c>
      <c r="M68" s="10">
        <f>'CSP5'!M178+'CSP5'!M202-'Pilot Injection Calc'!M44</f>
        <v>45.914559616999995</v>
      </c>
      <c r="N68" s="10">
        <f>'CSP5'!N178+'CSP5'!N202-'Pilot Injection Calc'!N44</f>
        <v>47.906746616999996</v>
      </c>
      <c r="O68" s="10">
        <f>'CSP5'!O178+'CSP5'!O202-'Pilot Injection Calc'!O44</f>
        <v>50.133309616999995</v>
      </c>
      <c r="P68" s="10">
        <f>'CSP5'!P178+'CSP5'!P202-'Pilot Injection Calc'!P44</f>
        <v>55.292045645400002</v>
      </c>
      <c r="Q68" s="11">
        <f>'CSP5'!Q178+'CSP5'!Q202-'Pilot Injection Calc'!Q44</f>
        <v>55.637901592199995</v>
      </c>
      <c r="R68" s="21">
        <f t="shared" si="8"/>
        <v>55.637901592199995</v>
      </c>
    </row>
    <row r="69" spans="1:18" x14ac:dyDescent="0.25">
      <c r="A69" s="7">
        <f>'CSP5'!$A$179</f>
        <v>3200</v>
      </c>
      <c r="B69" s="10">
        <f>'CSP5'!B179+'CSP5'!B203-'Pilot Injection Calc'!B45</f>
        <v>11.849876000000002</v>
      </c>
      <c r="C69" s="10">
        <f>'CSP5'!C179+'CSP5'!C203-'Pilot Injection Calc'!C45</f>
        <v>8.943759081453738</v>
      </c>
      <c r="D69" s="10">
        <f>'CSP5'!D179+'CSP5'!D203-'Pilot Injection Calc'!D45</f>
        <v>8.0003861700860597</v>
      </c>
      <c r="E69" s="10">
        <f>'CSP5'!E179+'CSP5'!E203-'Pilot Injection Calc'!E45</f>
        <v>6.9456981700860583</v>
      </c>
      <c r="F69" s="10">
        <f>'CSP5'!F179+'CSP5'!F203-'Pilot Injection Calc'!F45</f>
        <v>6.0637647151431686</v>
      </c>
      <c r="G69" s="10">
        <f>'CSP5'!G179+'CSP5'!G203-'Pilot Injection Calc'!G45</f>
        <v>8.8407393327999984</v>
      </c>
      <c r="H69" s="10">
        <f>'CSP5'!H179+'CSP5'!H203-'Pilot Injection Calc'!H45</f>
        <v>15.871989332800002</v>
      </c>
      <c r="I69" s="10">
        <f>'CSP5'!I179+'CSP5'!I203-'Pilot Injection Calc'!I45</f>
        <v>25.012409998400003</v>
      </c>
      <c r="J69" s="10">
        <f>'CSP5'!J179+'CSP5'!J203-'Pilot Injection Calc'!J45</f>
        <v>31.871690444800002</v>
      </c>
      <c r="K69" s="10">
        <f>'CSP5'!K179+'CSP5'!K203-'Pilot Injection Calc'!K45</f>
        <v>32.106065444800002</v>
      </c>
      <c r="L69" s="10">
        <f>'CSP5'!L179+'CSP5'!L203-'Pilot Injection Calc'!L45</f>
        <v>28.817193667200002</v>
      </c>
      <c r="M69" s="10">
        <f>'CSP5'!M179+'CSP5'!M203-'Pilot Injection Calc'!M45</f>
        <v>32.512614332799998</v>
      </c>
      <c r="N69" s="10">
        <f>'CSP5'!N179+'CSP5'!N203-'Pilot Injection Calc'!N45</f>
        <v>32.981365332799996</v>
      </c>
      <c r="O69" s="10">
        <f>'CSP5'!O179+'CSP5'!O203-'Pilot Injection Calc'!O45</f>
        <v>33.450115332799996</v>
      </c>
      <c r="P69" s="10">
        <f>'CSP5'!P179+'CSP5'!P203-'Pilot Injection Calc'!P45</f>
        <v>37.489068667200002</v>
      </c>
      <c r="Q69" s="11">
        <f>'CSP5'!Q179+'CSP5'!Q203-'Pilot Injection Calc'!Q45</f>
        <v>40.418755667200003</v>
      </c>
      <c r="R69" s="21">
        <f t="shared" si="8"/>
        <v>40.418755667200003</v>
      </c>
    </row>
    <row r="70" spans="1:18" x14ac:dyDescent="0.25">
      <c r="A70" s="7">
        <f>'CSP5'!$A$180</f>
        <v>3300</v>
      </c>
      <c r="B70" s="10">
        <f>'CSP5'!B180+'CSP5'!B204-'Pilot Injection Calc'!B46</f>
        <v>11.753876000000002</v>
      </c>
      <c r="C70" s="10">
        <f>'CSP5'!C180+'CSP5'!C204-'Pilot Injection Calc'!C46</f>
        <v>8.8155367089991685</v>
      </c>
      <c r="D70" s="10">
        <f>'CSP5'!D180+'CSP5'!D204-'Pilot Injection Calc'!D46</f>
        <v>7.8628876235787954</v>
      </c>
      <c r="E70" s="10">
        <f>'CSP5'!E180+'CSP5'!E204-'Pilot Injection Calc'!E46</f>
        <v>6.8209543629012472</v>
      </c>
      <c r="F70" s="10">
        <f>'CSP5'!F180+'CSP5'!F204-'Pilot Injection Calc'!F46</f>
        <v>5.934411101950464</v>
      </c>
      <c r="G70" s="10">
        <f>'CSP5'!G180+'CSP5'!G204-'Pilot Injection Calc'!G46</f>
        <v>7.7507464007857907</v>
      </c>
      <c r="H70" s="10">
        <f>'CSP5'!H180+'CSP5'!H204-'Pilot Injection Calc'!H46</f>
        <v>14.664808400785795</v>
      </c>
      <c r="I70" s="10">
        <f>'CSP5'!I180+'CSP5'!I204-'Pilot Injection Calc'!I46</f>
        <v>23.688246400785793</v>
      </c>
      <c r="J70" s="10">
        <f>'CSP5'!J180+'CSP5'!J204-'Pilot Injection Calc'!J46</f>
        <v>31.656996400785793</v>
      </c>
      <c r="K70" s="10">
        <f>'CSP5'!K180+'CSP5'!K204-'Pilot Injection Calc'!K46</f>
        <v>27.203871400785793</v>
      </c>
      <c r="L70" s="10">
        <f>'CSP5'!L180+'CSP5'!L204-'Pilot Injection Calc'!L46</f>
        <v>28.610121400785793</v>
      </c>
      <c r="M70" s="10">
        <f>'CSP5'!M180+'CSP5'!M204-'Pilot Injection Calc'!M46</f>
        <v>28.727309400785792</v>
      </c>
      <c r="N70" s="10">
        <f>'CSP5'!N180+'CSP5'!N204-'Pilot Injection Calc'!N46</f>
        <v>32.968750999999997</v>
      </c>
      <c r="O70" s="10">
        <f>'CSP5'!O180+'CSP5'!O204-'Pilot Injection Calc'!O46</f>
        <v>32.968750999999997</v>
      </c>
      <c r="P70" s="10">
        <f>'CSP5'!P180+'CSP5'!P204-'Pilot Injection Calc'!P46</f>
        <v>35.546875</v>
      </c>
      <c r="Q70" s="11">
        <f>'CSP5'!Q180+'CSP5'!Q204-'Pilot Injection Calc'!Q46</f>
        <v>37.070312999999999</v>
      </c>
      <c r="R70" s="21">
        <f t="shared" si="8"/>
        <v>37.070312999999999</v>
      </c>
    </row>
    <row r="71" spans="1:18" x14ac:dyDescent="0.25">
      <c r="A71" s="12">
        <f>'CSP5'!$A$181</f>
        <v>3500</v>
      </c>
      <c r="B71" s="10">
        <f>'CSP5'!B181+'CSP5'!B205-'Pilot Injection Calc'!B47</f>
        <v>11.561876000000002</v>
      </c>
      <c r="C71" s="10">
        <f>'CSP5'!C181+'CSP5'!C205-'Pilot Injection Calc'!C47</f>
        <v>8.559091964090026</v>
      </c>
      <c r="D71" s="10">
        <f>'CSP5'!D181+'CSP5'!D205-'Pilot Injection Calc'!D47</f>
        <v>7.3630581743193604</v>
      </c>
      <c r="E71" s="10">
        <f>'CSP5'!E181+'CSP5'!E205-'Pilot Injection Calc'!E47</f>
        <v>6.280231429863254</v>
      </c>
      <c r="F71" s="10">
        <f>'CSP5'!F181+'CSP5'!F205-'Pilot Injection Calc'!F47</f>
        <v>5.4011388528243218</v>
      </c>
      <c r="G71" s="10">
        <f>'CSP5'!G181+'CSP5'!G205-'Pilot Injection Calc'!G47</f>
        <v>6.5042285741766399</v>
      </c>
      <c r="H71" s="10">
        <f>'CSP5'!H181+'CSP5'!H205-'Pilot Injection Calc'!H47</f>
        <v>13.53547857417664</v>
      </c>
      <c r="I71" s="10">
        <f>'CSP5'!I181+'CSP5'!I205-'Pilot Injection Calc'!I47</f>
        <v>22.558916574176639</v>
      </c>
      <c r="J71" s="10">
        <f>'CSP5'!J181+'CSP5'!J205-'Pilot Injection Calc'!J47</f>
        <v>31.465166574176639</v>
      </c>
      <c r="K71" s="10">
        <f>'CSP5'!K181+'CSP5'!K205-'Pilot Injection Calc'!K47</f>
        <v>27.012041574176639</v>
      </c>
      <c r="L71" s="10">
        <f>'CSP5'!L181+'CSP5'!L205-'Pilot Injection Calc'!L47</f>
        <v>28.30110357417664</v>
      </c>
      <c r="M71" s="10">
        <f>'CSP5'!M181+'CSP5'!M205-'Pilot Injection Calc'!M47</f>
        <v>28.418291574176639</v>
      </c>
      <c r="N71" s="10">
        <f>'CSP5'!N181+'CSP5'!N205-'Pilot Injection Calc'!N47</f>
        <v>32.968750999999997</v>
      </c>
      <c r="O71" s="10">
        <f>'CSP5'!O181+'CSP5'!O205-'Pilot Injection Calc'!O47</f>
        <v>32.968750999999997</v>
      </c>
      <c r="P71" s="10">
        <f>'CSP5'!P181+'CSP5'!P205-'Pilot Injection Calc'!P47</f>
        <v>35.546875</v>
      </c>
      <c r="Q71" s="11">
        <f>'CSP5'!Q181+'CSP5'!Q205-'Pilot Injection Calc'!Q47</f>
        <v>37.070312999999999</v>
      </c>
      <c r="R71" s="21">
        <f t="shared" si="8"/>
        <v>37.070312999999999</v>
      </c>
    </row>
    <row r="72" spans="1:18" x14ac:dyDescent="0.25">
      <c r="A72" s="20">
        <f>A71+1</f>
        <v>3501</v>
      </c>
      <c r="B72" s="21">
        <f>B71</f>
        <v>11.561876000000002</v>
      </c>
      <c r="C72" s="21">
        <f t="shared" ref="C72:R72" si="9">C71</f>
        <v>8.559091964090026</v>
      </c>
      <c r="D72" s="21">
        <f t="shared" si="9"/>
        <v>7.3630581743193604</v>
      </c>
      <c r="E72" s="21">
        <f t="shared" si="9"/>
        <v>6.280231429863254</v>
      </c>
      <c r="F72" s="21">
        <f t="shared" si="9"/>
        <v>5.4011388528243218</v>
      </c>
      <c r="G72" s="21">
        <f t="shared" si="9"/>
        <v>6.5042285741766399</v>
      </c>
      <c r="H72" s="21">
        <f t="shared" si="9"/>
        <v>13.53547857417664</v>
      </c>
      <c r="I72" s="21">
        <f t="shared" si="9"/>
        <v>22.558916574176639</v>
      </c>
      <c r="J72" s="21">
        <f t="shared" si="9"/>
        <v>31.465166574176639</v>
      </c>
      <c r="K72" s="21">
        <f t="shared" si="9"/>
        <v>27.012041574176639</v>
      </c>
      <c r="L72" s="21">
        <f t="shared" si="9"/>
        <v>28.30110357417664</v>
      </c>
      <c r="M72" s="21">
        <f t="shared" si="9"/>
        <v>28.418291574176639</v>
      </c>
      <c r="N72" s="21">
        <f t="shared" si="9"/>
        <v>32.968750999999997</v>
      </c>
      <c r="O72" s="21">
        <f t="shared" si="9"/>
        <v>32.968750999999997</v>
      </c>
      <c r="P72" s="21">
        <f t="shared" si="9"/>
        <v>35.546875</v>
      </c>
      <c r="Q72" s="21">
        <f t="shared" si="9"/>
        <v>37.070312999999999</v>
      </c>
      <c r="R72" s="21">
        <f t="shared" si="9"/>
        <v>37.070312999999999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5971-37BD-4B47-8AE2-BE2279CE9075}">
  <dimension ref="A1:Z72"/>
  <sheetViews>
    <sheetView workbookViewId="0">
      <selection activeCell="I66" sqref="I66"/>
    </sheetView>
  </sheetViews>
  <sheetFormatPr defaultRowHeight="15" x14ac:dyDescent="0.25"/>
  <sheetData>
    <row r="1" spans="1:26" x14ac:dyDescent="0.25">
      <c r="A1" s="76" t="s">
        <v>1154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5">
      <c r="A2" s="6"/>
      <c r="B2" s="71" t="s">
        <v>1162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/>
    </row>
    <row r="3" spans="1:26" x14ac:dyDescent="0.25">
      <c r="A3" s="7"/>
      <c r="B3" s="8" t="str">
        <f>'CSP5'!$B$161</f>
        <v>mm3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26" x14ac:dyDescent="0.25">
      <c r="A4" s="7" t="str">
        <f>'CSP5'!$A$162</f>
        <v>RPM</v>
      </c>
      <c r="B4" s="8">
        <f>'CSP5'!$B$162</f>
        <v>0</v>
      </c>
      <c r="C4" s="8">
        <f>'CSP5'!$C$162</f>
        <v>10</v>
      </c>
      <c r="D4" s="8">
        <f>'CSP5'!$D$162</f>
        <v>20</v>
      </c>
      <c r="E4" s="8">
        <f>'CSP5'!$E$162</f>
        <v>30</v>
      </c>
      <c r="F4" s="8">
        <f>'CSP5'!$F$162</f>
        <v>45</v>
      </c>
      <c r="G4" s="8">
        <f>'CSP5'!$G$162</f>
        <v>55</v>
      </c>
      <c r="H4" s="8">
        <f>'CSP5'!$H$162</f>
        <v>65</v>
      </c>
      <c r="I4" s="8">
        <f>'CSP5'!$I$162</f>
        <v>75</v>
      </c>
      <c r="J4" s="8">
        <f>'CSP5'!$J$162</f>
        <v>85</v>
      </c>
      <c r="K4" s="8">
        <f>'CSP5'!$K$162</f>
        <v>95</v>
      </c>
      <c r="L4" s="8">
        <f>'CSP5'!$L$162</f>
        <v>110</v>
      </c>
      <c r="M4" s="8">
        <f>'CSP5'!$M$162</f>
        <v>120</v>
      </c>
      <c r="N4" s="8">
        <f>'CSP5'!$N$162</f>
        <v>125</v>
      </c>
      <c r="O4" s="8">
        <f>'CSP5'!$O$162</f>
        <v>130</v>
      </c>
      <c r="P4" s="8">
        <f>'CSP5'!$P$162</f>
        <v>135</v>
      </c>
      <c r="Q4" s="9">
        <f>'CSP5'!$Q$162</f>
        <v>140</v>
      </c>
      <c r="R4" s="20">
        <f>Q4+1</f>
        <v>141</v>
      </c>
    </row>
    <row r="5" spans="1:26" x14ac:dyDescent="0.25">
      <c r="A5" s="7">
        <f>'CSP5'!$A$163</f>
        <v>620</v>
      </c>
      <c r="B5" s="15">
        <f>_xll.Interp2dTab(-1,0,'Internal Flash'!$B$184:$K$184,'Internal Flash'!$A$185:$A$196,'Internal Flash'!$B$185:$K$196,'Fuel Pressure Calc'!B5,'CSP5'!B87)</f>
        <v>0</v>
      </c>
      <c r="C5" s="15">
        <f>_xll.Interp2dTab(-1,0,'Internal Flash'!$B$184:$K$184,'Internal Flash'!$A$185:$A$196,'Internal Flash'!$B$185:$K$196,'Fuel Pressure Calc'!C5,'CSP5'!C87)</f>
        <v>0</v>
      </c>
      <c r="D5" s="15">
        <f>_xll.Interp2dTab(-1,0,'Internal Flash'!$B$184:$K$184,'Internal Flash'!$A$185:$A$196,'Internal Flash'!$B$185:$K$196,'Fuel Pressure Calc'!D5,'CSP5'!D87)</f>
        <v>0</v>
      </c>
      <c r="E5" s="15">
        <f>_xll.Interp2dTab(-1,0,'Internal Flash'!$B$184:$K$184,'Internal Flash'!$A$185:$A$196,'Internal Flash'!$B$185:$K$196,'Fuel Pressure Calc'!E5,'CSP5'!E87)</f>
        <v>0</v>
      </c>
      <c r="F5" s="15">
        <f>_xll.Interp2dTab(-1,0,'Internal Flash'!$B$184:$K$184,'Internal Flash'!$A$185:$A$196,'Internal Flash'!$B$185:$K$196,'Fuel Pressure Calc'!F5,'CSP5'!F87)</f>
        <v>0</v>
      </c>
      <c r="G5" s="15">
        <f>_xll.Interp2dTab(-1,0,'Internal Flash'!$B$184:$K$184,'Internal Flash'!$A$185:$A$196,'Internal Flash'!$B$185:$K$196,'Fuel Pressure Calc'!G5,'CSP5'!G87)</f>
        <v>0</v>
      </c>
      <c r="H5" s="15">
        <f>_xll.Interp2dTab(-1,0,'Internal Flash'!$B$184:$K$184,'Internal Flash'!$A$185:$A$196,'Internal Flash'!$B$185:$K$196,'Fuel Pressure Calc'!H5,'CSP5'!H87)</f>
        <v>0</v>
      </c>
      <c r="I5" s="15">
        <f>_xll.Interp2dTab(-1,0,'Internal Flash'!$B$184:$K$184,'Internal Flash'!$A$185:$A$196,'Internal Flash'!$B$185:$K$196,'Fuel Pressure Calc'!I5,'CSP5'!I87)</f>
        <v>0</v>
      </c>
      <c r="J5" s="15">
        <f>_xll.Interp2dTab(-1,0,'Internal Flash'!$B$184:$K$184,'Internal Flash'!$A$185:$A$196,'Internal Flash'!$B$185:$K$196,'Fuel Pressure Calc'!J5,'CSP5'!J87)</f>
        <v>0</v>
      </c>
      <c r="K5" s="15">
        <f>_xll.Interp2dTab(-1,0,'Internal Flash'!$B$184:$K$184,'Internal Flash'!$A$185:$A$196,'Internal Flash'!$B$185:$K$196,'Fuel Pressure Calc'!K5,'CSP5'!K87)</f>
        <v>0</v>
      </c>
      <c r="L5" s="15">
        <f>_xll.Interp2dTab(-1,0,'Internal Flash'!$B$184:$K$184,'Internal Flash'!$A$185:$A$196,'Internal Flash'!$B$185:$K$196,'Fuel Pressure Calc'!L5,'CSP5'!L87)</f>
        <v>0</v>
      </c>
      <c r="M5" s="15">
        <f>_xll.Interp2dTab(-1,0,'Internal Flash'!$B$184:$K$184,'Internal Flash'!$A$185:$A$196,'Internal Flash'!$B$185:$K$196,'Fuel Pressure Calc'!M5,'CSP5'!M87)</f>
        <v>0</v>
      </c>
      <c r="N5" s="15">
        <f>_xll.Interp2dTab(-1,0,'Internal Flash'!$B$184:$K$184,'Internal Flash'!$A$185:$A$196,'Internal Flash'!$B$185:$K$196,'Fuel Pressure Calc'!N5,'CSP5'!N87)</f>
        <v>0</v>
      </c>
      <c r="O5" s="15">
        <f>_xll.Interp2dTab(-1,0,'Internal Flash'!$B$184:$K$184,'Internal Flash'!$A$185:$A$196,'Internal Flash'!$B$185:$K$196,'Fuel Pressure Calc'!O5,'CSP5'!O87)</f>
        <v>0</v>
      </c>
      <c r="P5" s="15">
        <f>_xll.Interp2dTab(-1,0,'Internal Flash'!$B$184:$K$184,'Internal Flash'!$A$185:$A$196,'Internal Flash'!$B$185:$K$196,'Fuel Pressure Calc'!P5,'CSP5'!P87)</f>
        <v>0</v>
      </c>
      <c r="Q5" s="16">
        <f>_xll.Interp2dTab(-1,0,'Internal Flash'!$B$184:$K$184,'Internal Flash'!$A$185:$A$196,'Internal Flash'!$B$185:$K$196,'Fuel Pressure Calc'!Q5,'CSP5'!Q87)</f>
        <v>0</v>
      </c>
      <c r="R5" s="22">
        <f>Q5</f>
        <v>0</v>
      </c>
    </row>
    <row r="6" spans="1:26" x14ac:dyDescent="0.25">
      <c r="A6" s="7">
        <f>'CSP5'!$A$164</f>
        <v>650</v>
      </c>
      <c r="B6" s="15">
        <f>_xll.Interp2dTab(-1,0,'Internal Flash'!$B$184:$K$184,'Internal Flash'!$A$185:$A$196,'Internal Flash'!$B$185:$K$196,'Fuel Pressure Calc'!B6,'CSP5'!B88)</f>
        <v>0</v>
      </c>
      <c r="C6" s="15">
        <f>_xll.Interp2dTab(-1,0,'Internal Flash'!$B$184:$K$184,'Internal Flash'!$A$185:$A$196,'Internal Flash'!$B$185:$K$196,'Fuel Pressure Calc'!C6,'CSP5'!C88)</f>
        <v>0</v>
      </c>
      <c r="D6" s="15">
        <f>_xll.Interp2dTab(-1,0,'Internal Flash'!$B$184:$K$184,'Internal Flash'!$A$185:$A$196,'Internal Flash'!$B$185:$K$196,'Fuel Pressure Calc'!D6,'CSP5'!D88)</f>
        <v>0</v>
      </c>
      <c r="E6" s="15">
        <f>_xll.Interp2dTab(-1,0,'Internal Flash'!$B$184:$K$184,'Internal Flash'!$A$185:$A$196,'Internal Flash'!$B$185:$K$196,'Fuel Pressure Calc'!E6,'CSP5'!E88)</f>
        <v>0</v>
      </c>
      <c r="F6" s="15">
        <f>_xll.Interp2dTab(-1,0,'Internal Flash'!$B$184:$K$184,'Internal Flash'!$A$185:$A$196,'Internal Flash'!$B$185:$K$196,'Fuel Pressure Calc'!F6,'CSP5'!F88)</f>
        <v>0</v>
      </c>
      <c r="G6" s="15">
        <f>_xll.Interp2dTab(-1,0,'Internal Flash'!$B$184:$K$184,'Internal Flash'!$A$185:$A$196,'Internal Flash'!$B$185:$K$196,'Fuel Pressure Calc'!G6,'CSP5'!G88)</f>
        <v>0</v>
      </c>
      <c r="H6" s="15">
        <f>_xll.Interp2dTab(-1,0,'Internal Flash'!$B$184:$K$184,'Internal Flash'!$A$185:$A$196,'Internal Flash'!$B$185:$K$196,'Fuel Pressure Calc'!H6,'CSP5'!H88)</f>
        <v>0</v>
      </c>
      <c r="I6" s="15">
        <f>_xll.Interp2dTab(-1,0,'Internal Flash'!$B$184:$K$184,'Internal Flash'!$A$185:$A$196,'Internal Flash'!$B$185:$K$196,'Fuel Pressure Calc'!I6,'CSP5'!I88)</f>
        <v>0</v>
      </c>
      <c r="J6" s="15">
        <f>_xll.Interp2dTab(-1,0,'Internal Flash'!$B$184:$K$184,'Internal Flash'!$A$185:$A$196,'Internal Flash'!$B$185:$K$196,'Fuel Pressure Calc'!J6,'CSP5'!J88)</f>
        <v>0</v>
      </c>
      <c r="K6" s="15">
        <f>_xll.Interp2dTab(-1,0,'Internal Flash'!$B$184:$K$184,'Internal Flash'!$A$185:$A$196,'Internal Flash'!$B$185:$K$196,'Fuel Pressure Calc'!K6,'CSP5'!K88)</f>
        <v>0</v>
      </c>
      <c r="L6" s="15">
        <f>_xll.Interp2dTab(-1,0,'Internal Flash'!$B$184:$K$184,'Internal Flash'!$A$185:$A$196,'Internal Flash'!$B$185:$K$196,'Fuel Pressure Calc'!L6,'CSP5'!L88)</f>
        <v>0</v>
      </c>
      <c r="M6" s="15">
        <f>_xll.Interp2dTab(-1,0,'Internal Flash'!$B$184:$K$184,'Internal Flash'!$A$185:$A$196,'Internal Flash'!$B$185:$K$196,'Fuel Pressure Calc'!M6,'CSP5'!M88)</f>
        <v>0</v>
      </c>
      <c r="N6" s="15">
        <f>_xll.Interp2dTab(-1,0,'Internal Flash'!$B$184:$K$184,'Internal Flash'!$A$185:$A$196,'Internal Flash'!$B$185:$K$196,'Fuel Pressure Calc'!N6,'CSP5'!N88)</f>
        <v>0</v>
      </c>
      <c r="O6" s="15">
        <f>_xll.Interp2dTab(-1,0,'Internal Flash'!$B$184:$K$184,'Internal Flash'!$A$185:$A$196,'Internal Flash'!$B$185:$K$196,'Fuel Pressure Calc'!O6,'CSP5'!O88)</f>
        <v>0</v>
      </c>
      <c r="P6" s="15">
        <f>_xll.Interp2dTab(-1,0,'Internal Flash'!$B$184:$K$184,'Internal Flash'!$A$185:$A$196,'Internal Flash'!$B$185:$K$196,'Fuel Pressure Calc'!P6,'CSP5'!P88)</f>
        <v>0</v>
      </c>
      <c r="Q6" s="16">
        <f>_xll.Interp2dTab(-1,0,'Internal Flash'!$B$184:$K$184,'Internal Flash'!$A$185:$A$196,'Internal Flash'!$B$185:$K$196,'Fuel Pressure Calc'!Q6,'CSP5'!Q88)</f>
        <v>0</v>
      </c>
      <c r="R6" s="22">
        <f t="shared" ref="R6:R23" si="0">Q6</f>
        <v>0</v>
      </c>
    </row>
    <row r="7" spans="1:26" x14ac:dyDescent="0.25">
      <c r="A7" s="7">
        <f>'CSP5'!$A$165</f>
        <v>800</v>
      </c>
      <c r="B7" s="15">
        <f>_xll.Interp2dTab(-1,0,'Internal Flash'!$B$184:$K$184,'Internal Flash'!$A$185:$A$196,'Internal Flash'!$B$185:$K$196,'Fuel Pressure Calc'!B7,'CSP5'!B89)</f>
        <v>0</v>
      </c>
      <c r="C7" s="15">
        <f>_xll.Interp2dTab(-1,0,'Internal Flash'!$B$184:$K$184,'Internal Flash'!$A$185:$A$196,'Internal Flash'!$B$185:$K$196,'Fuel Pressure Calc'!C7,'CSP5'!C89)</f>
        <v>0</v>
      </c>
      <c r="D7" s="15">
        <f>_xll.Interp2dTab(-1,0,'Internal Flash'!$B$184:$K$184,'Internal Flash'!$A$185:$A$196,'Internal Flash'!$B$185:$K$196,'Fuel Pressure Calc'!D7,'CSP5'!D89)</f>
        <v>0</v>
      </c>
      <c r="E7" s="15">
        <f>_xll.Interp2dTab(-1,0,'Internal Flash'!$B$184:$K$184,'Internal Flash'!$A$185:$A$196,'Internal Flash'!$B$185:$K$196,'Fuel Pressure Calc'!E7,'CSP5'!E89)</f>
        <v>0</v>
      </c>
      <c r="F7" s="15">
        <f>_xll.Interp2dTab(-1,0,'Internal Flash'!$B$184:$K$184,'Internal Flash'!$A$185:$A$196,'Internal Flash'!$B$185:$K$196,'Fuel Pressure Calc'!F7,'CSP5'!F89)</f>
        <v>0</v>
      </c>
      <c r="G7" s="15">
        <f>_xll.Interp2dTab(-1,0,'Internal Flash'!$B$184:$K$184,'Internal Flash'!$A$185:$A$196,'Internal Flash'!$B$185:$K$196,'Fuel Pressure Calc'!G7,'CSP5'!G89)</f>
        <v>0</v>
      </c>
      <c r="H7" s="15">
        <f>_xll.Interp2dTab(-1,0,'Internal Flash'!$B$184:$K$184,'Internal Flash'!$A$185:$A$196,'Internal Flash'!$B$185:$K$196,'Fuel Pressure Calc'!H7,'CSP5'!H89)</f>
        <v>0</v>
      </c>
      <c r="I7" s="15">
        <f>_xll.Interp2dTab(-1,0,'Internal Flash'!$B$184:$K$184,'Internal Flash'!$A$185:$A$196,'Internal Flash'!$B$185:$K$196,'Fuel Pressure Calc'!I7,'CSP5'!I89)</f>
        <v>0</v>
      </c>
      <c r="J7" s="15">
        <f>_xll.Interp2dTab(-1,0,'Internal Flash'!$B$184:$K$184,'Internal Flash'!$A$185:$A$196,'Internal Flash'!$B$185:$K$196,'Fuel Pressure Calc'!J7,'CSP5'!J89)</f>
        <v>0</v>
      </c>
      <c r="K7" s="15">
        <f>_xll.Interp2dTab(-1,0,'Internal Flash'!$B$184:$K$184,'Internal Flash'!$A$185:$A$196,'Internal Flash'!$B$185:$K$196,'Fuel Pressure Calc'!K7,'CSP5'!K89)</f>
        <v>0</v>
      </c>
      <c r="L7" s="15">
        <f>_xll.Interp2dTab(-1,0,'Internal Flash'!$B$184:$K$184,'Internal Flash'!$A$185:$A$196,'Internal Flash'!$B$185:$K$196,'Fuel Pressure Calc'!L7,'CSP5'!L89)</f>
        <v>0</v>
      </c>
      <c r="M7" s="15">
        <f>_xll.Interp2dTab(-1,0,'Internal Flash'!$B$184:$K$184,'Internal Flash'!$A$185:$A$196,'Internal Flash'!$B$185:$K$196,'Fuel Pressure Calc'!M7,'CSP5'!M89)</f>
        <v>0</v>
      </c>
      <c r="N7" s="15">
        <f>_xll.Interp2dTab(-1,0,'Internal Flash'!$B$184:$K$184,'Internal Flash'!$A$185:$A$196,'Internal Flash'!$B$185:$K$196,'Fuel Pressure Calc'!N7,'CSP5'!N89)</f>
        <v>0</v>
      </c>
      <c r="O7" s="15">
        <f>_xll.Interp2dTab(-1,0,'Internal Flash'!$B$184:$K$184,'Internal Flash'!$A$185:$A$196,'Internal Flash'!$B$185:$K$196,'Fuel Pressure Calc'!O7,'CSP5'!O89)</f>
        <v>0</v>
      </c>
      <c r="P7" s="15">
        <f>_xll.Interp2dTab(-1,0,'Internal Flash'!$B$184:$K$184,'Internal Flash'!$A$185:$A$196,'Internal Flash'!$B$185:$K$196,'Fuel Pressure Calc'!P7,'CSP5'!P89)</f>
        <v>0</v>
      </c>
      <c r="Q7" s="16">
        <f>_xll.Interp2dTab(-1,0,'Internal Flash'!$B$184:$K$184,'Internal Flash'!$A$185:$A$196,'Internal Flash'!$B$185:$K$196,'Fuel Pressure Calc'!Q7,'CSP5'!Q89)</f>
        <v>0</v>
      </c>
      <c r="R7" s="22">
        <f t="shared" si="0"/>
        <v>0</v>
      </c>
    </row>
    <row r="8" spans="1:26" x14ac:dyDescent="0.25">
      <c r="A8" s="7">
        <f>'CSP5'!$A$166</f>
        <v>1000</v>
      </c>
      <c r="B8" s="15">
        <f>_xll.Interp2dTab(-1,0,'Internal Flash'!$B$184:$K$184,'Internal Flash'!$A$185:$A$196,'Internal Flash'!$B$185:$K$196,'Fuel Pressure Calc'!B8,'CSP5'!B90)</f>
        <v>0</v>
      </c>
      <c r="C8" s="15">
        <f>_xll.Interp2dTab(-1,0,'Internal Flash'!$B$184:$K$184,'Internal Flash'!$A$185:$A$196,'Internal Flash'!$B$185:$K$196,'Fuel Pressure Calc'!C8,'CSP5'!C90)</f>
        <v>182.088912481888</v>
      </c>
      <c r="D8" s="15">
        <f>_xll.Interp2dTab(-1,0,'Internal Flash'!$B$184:$K$184,'Internal Flash'!$A$185:$A$196,'Internal Flash'!$B$185:$K$196,'Fuel Pressure Calc'!D8,'CSP5'!D90)</f>
        <v>206.45129619034242</v>
      </c>
      <c r="E8" s="15">
        <f>_xll.Interp2dTab(-1,0,'Internal Flash'!$B$184:$K$184,'Internal Flash'!$A$185:$A$196,'Internal Flash'!$B$185:$K$196,'Fuel Pressure Calc'!E8,'CSP5'!E90)</f>
        <v>193.0525666650816</v>
      </c>
      <c r="F8" s="15">
        <f>_xll.Interp2dTab(-1,0,'Internal Flash'!$B$184:$K$184,'Internal Flash'!$A$185:$A$196,'Internal Flash'!$B$185:$K$196,'Fuel Pressure Calc'!F8,'CSP5'!F90)</f>
        <v>175.4730305586304</v>
      </c>
      <c r="G8" s="15">
        <f>_xll.Interp2dTab(-1,0,'Internal Flash'!$B$184:$K$184,'Internal Flash'!$A$185:$A$196,'Internal Flash'!$B$185:$K$196,'Fuel Pressure Calc'!G8,'CSP5'!G90)</f>
        <v>0</v>
      </c>
      <c r="H8" s="15">
        <f>_xll.Interp2dTab(-1,0,'Internal Flash'!$B$184:$K$184,'Internal Flash'!$A$185:$A$196,'Internal Flash'!$B$185:$K$196,'Fuel Pressure Calc'!H8,'CSP5'!H90)</f>
        <v>0</v>
      </c>
      <c r="I8" s="15">
        <f>_xll.Interp2dTab(-1,0,'Internal Flash'!$B$184:$K$184,'Internal Flash'!$A$185:$A$196,'Internal Flash'!$B$185:$K$196,'Fuel Pressure Calc'!I8,'CSP5'!I90)</f>
        <v>0</v>
      </c>
      <c r="J8" s="15">
        <f>_xll.Interp2dTab(-1,0,'Internal Flash'!$B$184:$K$184,'Internal Flash'!$A$185:$A$196,'Internal Flash'!$B$185:$K$196,'Fuel Pressure Calc'!J8,'CSP5'!J90)</f>
        <v>0</v>
      </c>
      <c r="K8" s="15">
        <f>_xll.Interp2dTab(-1,0,'Internal Flash'!$B$184:$K$184,'Internal Flash'!$A$185:$A$196,'Internal Flash'!$B$185:$K$196,'Fuel Pressure Calc'!K8,'CSP5'!K90)</f>
        <v>0</v>
      </c>
      <c r="L8" s="15">
        <f>_xll.Interp2dTab(-1,0,'Internal Flash'!$B$184:$K$184,'Internal Flash'!$A$185:$A$196,'Internal Flash'!$B$185:$K$196,'Fuel Pressure Calc'!L8,'CSP5'!L90)</f>
        <v>0</v>
      </c>
      <c r="M8" s="15">
        <f>_xll.Interp2dTab(-1,0,'Internal Flash'!$B$184:$K$184,'Internal Flash'!$A$185:$A$196,'Internal Flash'!$B$185:$K$196,'Fuel Pressure Calc'!M8,'CSP5'!M90)</f>
        <v>0</v>
      </c>
      <c r="N8" s="15">
        <f>_xll.Interp2dTab(-1,0,'Internal Flash'!$B$184:$K$184,'Internal Flash'!$A$185:$A$196,'Internal Flash'!$B$185:$K$196,'Fuel Pressure Calc'!N8,'CSP5'!N90)</f>
        <v>0</v>
      </c>
      <c r="O8" s="15">
        <f>_xll.Interp2dTab(-1,0,'Internal Flash'!$B$184:$K$184,'Internal Flash'!$A$185:$A$196,'Internal Flash'!$B$185:$K$196,'Fuel Pressure Calc'!O8,'CSP5'!O90)</f>
        <v>0</v>
      </c>
      <c r="P8" s="15">
        <f>_xll.Interp2dTab(-1,0,'Internal Flash'!$B$184:$K$184,'Internal Flash'!$A$185:$A$196,'Internal Flash'!$B$185:$K$196,'Fuel Pressure Calc'!P8,'CSP5'!P90)</f>
        <v>0</v>
      </c>
      <c r="Q8" s="16">
        <f>_xll.Interp2dTab(-1,0,'Internal Flash'!$B$184:$K$184,'Internal Flash'!$A$185:$A$196,'Internal Flash'!$B$185:$K$196,'Fuel Pressure Calc'!Q8,'CSP5'!Q90)</f>
        <v>0</v>
      </c>
      <c r="R8" s="22">
        <f t="shared" si="0"/>
        <v>0</v>
      </c>
    </row>
    <row r="9" spans="1:26" x14ac:dyDescent="0.25">
      <c r="A9" s="7">
        <f>'CSP5'!$A$167</f>
        <v>1200</v>
      </c>
      <c r="B9" s="15">
        <f>_xll.Interp2dTab(-1,0,'Internal Flash'!$B$184:$K$184,'Internal Flash'!$A$185:$A$196,'Internal Flash'!$B$185:$K$196,'Fuel Pressure Calc'!B9,'CSP5'!B91)</f>
        <v>0</v>
      </c>
      <c r="C9" s="15">
        <f>_xll.Interp2dTab(-1,0,'Internal Flash'!$B$184:$K$184,'Internal Flash'!$A$185:$A$196,'Internal Flash'!$B$185:$K$196,'Fuel Pressure Calc'!C9,'CSP5'!C91)</f>
        <v>184.194623069344</v>
      </c>
      <c r="D9" s="15">
        <f>_xll.Interp2dTab(-1,0,'Internal Flash'!$B$184:$K$184,'Internal Flash'!$A$185:$A$196,'Internal Flash'!$B$185:$K$196,'Fuel Pressure Calc'!D9,'CSP5'!D91)</f>
        <v>195.11778437386241</v>
      </c>
      <c r="E9" s="15">
        <f>_xll.Interp2dTab(-1,0,'Internal Flash'!$B$184:$K$184,'Internal Flash'!$A$185:$A$196,'Internal Flash'!$B$185:$K$196,'Fuel Pressure Calc'!E9,'CSP5'!E91)</f>
        <v>180.66126041239681</v>
      </c>
      <c r="F9" s="15">
        <f>_xll.Interp2dTab(-1,0,'Internal Flash'!$B$184:$K$184,'Internal Flash'!$A$185:$A$196,'Internal Flash'!$B$185:$K$196,'Fuel Pressure Calc'!F9,'CSP5'!F91)</f>
        <v>159.99999999999997</v>
      </c>
      <c r="G9" s="15">
        <f>_xll.Interp2dTab(-1,0,'Internal Flash'!$B$184:$K$184,'Internal Flash'!$A$185:$A$196,'Internal Flash'!$B$185:$K$196,'Fuel Pressure Calc'!G9,'CSP5'!G91)</f>
        <v>160</v>
      </c>
      <c r="H9" s="15">
        <f>_xll.Interp2dTab(-1,0,'Internal Flash'!$B$184:$K$184,'Internal Flash'!$A$185:$A$196,'Internal Flash'!$B$185:$K$196,'Fuel Pressure Calc'!H9,'CSP5'!H91)</f>
        <v>0</v>
      </c>
      <c r="I9" s="15">
        <f>_xll.Interp2dTab(-1,0,'Internal Flash'!$B$184:$K$184,'Internal Flash'!$A$185:$A$196,'Internal Flash'!$B$185:$K$196,'Fuel Pressure Calc'!I9,'CSP5'!I91)</f>
        <v>0</v>
      </c>
      <c r="J9" s="15">
        <f>_xll.Interp2dTab(-1,0,'Internal Flash'!$B$184:$K$184,'Internal Flash'!$A$185:$A$196,'Internal Flash'!$B$185:$K$196,'Fuel Pressure Calc'!J9,'CSP5'!J91)</f>
        <v>0</v>
      </c>
      <c r="K9" s="15">
        <f>_xll.Interp2dTab(-1,0,'Internal Flash'!$B$184:$K$184,'Internal Flash'!$A$185:$A$196,'Internal Flash'!$B$185:$K$196,'Fuel Pressure Calc'!K9,'CSP5'!K91)</f>
        <v>0</v>
      </c>
      <c r="L9" s="15">
        <f>_xll.Interp2dTab(-1,0,'Internal Flash'!$B$184:$K$184,'Internal Flash'!$A$185:$A$196,'Internal Flash'!$B$185:$K$196,'Fuel Pressure Calc'!L9,'CSP5'!L91)</f>
        <v>0</v>
      </c>
      <c r="M9" s="15">
        <f>_xll.Interp2dTab(-1,0,'Internal Flash'!$B$184:$K$184,'Internal Flash'!$A$185:$A$196,'Internal Flash'!$B$185:$K$196,'Fuel Pressure Calc'!M9,'CSP5'!M91)</f>
        <v>0</v>
      </c>
      <c r="N9" s="15">
        <f>_xll.Interp2dTab(-1,0,'Internal Flash'!$B$184:$K$184,'Internal Flash'!$A$185:$A$196,'Internal Flash'!$B$185:$K$196,'Fuel Pressure Calc'!N9,'CSP5'!N91)</f>
        <v>0</v>
      </c>
      <c r="O9" s="15">
        <f>_xll.Interp2dTab(-1,0,'Internal Flash'!$B$184:$K$184,'Internal Flash'!$A$185:$A$196,'Internal Flash'!$B$185:$K$196,'Fuel Pressure Calc'!O9,'CSP5'!O91)</f>
        <v>0</v>
      </c>
      <c r="P9" s="15">
        <f>_xll.Interp2dTab(-1,0,'Internal Flash'!$B$184:$K$184,'Internal Flash'!$A$185:$A$196,'Internal Flash'!$B$185:$K$196,'Fuel Pressure Calc'!P9,'CSP5'!P91)</f>
        <v>0</v>
      </c>
      <c r="Q9" s="16">
        <f>_xll.Interp2dTab(-1,0,'Internal Flash'!$B$184:$K$184,'Internal Flash'!$A$185:$A$196,'Internal Flash'!$B$185:$K$196,'Fuel Pressure Calc'!Q9,'CSP5'!Q91)</f>
        <v>0</v>
      </c>
      <c r="R9" s="22">
        <f t="shared" si="0"/>
        <v>0</v>
      </c>
    </row>
    <row r="10" spans="1:26" x14ac:dyDescent="0.25">
      <c r="A10" s="7">
        <f>'CSP5'!$A$168</f>
        <v>1400</v>
      </c>
      <c r="B10" s="15">
        <f>_xll.Interp2dTab(-1,0,'Internal Flash'!$B$184:$K$184,'Internal Flash'!$A$185:$A$196,'Internal Flash'!$B$185:$K$196,'Fuel Pressure Calc'!B10,'CSP5'!B92)</f>
        <v>0</v>
      </c>
      <c r="C10" s="15">
        <f>_xll.Interp2dTab(-1,0,'Internal Flash'!$B$184:$K$184,'Internal Flash'!$A$185:$A$196,'Internal Flash'!$B$185:$K$196,'Fuel Pressure Calc'!C10,'CSP5'!C92)</f>
        <v>182.088912481888</v>
      </c>
      <c r="D10" s="15">
        <f>_xll.Interp2dTab(-1,0,'Internal Flash'!$B$184:$K$184,'Internal Flash'!$A$185:$A$196,'Internal Flash'!$B$185:$K$196,'Fuel Pressure Calc'!D10,'CSP5'!D92)</f>
        <v>183.73390139375357</v>
      </c>
      <c r="E10" s="15">
        <f>_xll.Interp2dTab(-1,0,'Internal Flash'!$B$184:$K$184,'Internal Flash'!$A$185:$A$196,'Internal Flash'!$B$185:$K$196,'Fuel Pressure Calc'!E10,'CSP5'!E92)</f>
        <v>170.33517186849281</v>
      </c>
      <c r="F10" s="15">
        <f>_xll.Interp2dTab(-1,0,'Internal Flash'!$B$184:$K$184,'Internal Flash'!$A$185:$A$196,'Internal Flash'!$B$185:$K$196,'Fuel Pressure Calc'!F10,'CSP5'!F92)</f>
        <v>160</v>
      </c>
      <c r="G10" s="15">
        <f>_xll.Interp2dTab(-1,0,'Internal Flash'!$B$184:$K$184,'Internal Flash'!$A$185:$A$196,'Internal Flash'!$B$185:$K$196,'Fuel Pressure Calc'!G10,'CSP5'!G92)</f>
        <v>160</v>
      </c>
      <c r="H10" s="15">
        <f>_xll.Interp2dTab(-1,0,'Internal Flash'!$B$184:$K$184,'Internal Flash'!$A$185:$A$196,'Internal Flash'!$B$185:$K$196,'Fuel Pressure Calc'!H10,'CSP5'!H92)</f>
        <v>160</v>
      </c>
      <c r="I10" s="15">
        <f>_xll.Interp2dTab(-1,0,'Internal Flash'!$B$184:$K$184,'Internal Flash'!$A$185:$A$196,'Internal Flash'!$B$185:$K$196,'Fuel Pressure Calc'!I10,'CSP5'!I92)</f>
        <v>0</v>
      </c>
      <c r="J10" s="15">
        <f>_xll.Interp2dTab(-1,0,'Internal Flash'!$B$184:$K$184,'Internal Flash'!$A$185:$A$196,'Internal Flash'!$B$185:$K$196,'Fuel Pressure Calc'!J10,'CSP5'!J92)</f>
        <v>0</v>
      </c>
      <c r="K10" s="15">
        <f>_xll.Interp2dTab(-1,0,'Internal Flash'!$B$184:$K$184,'Internal Flash'!$A$185:$A$196,'Internal Flash'!$B$185:$K$196,'Fuel Pressure Calc'!K10,'CSP5'!K92)</f>
        <v>0</v>
      </c>
      <c r="L10" s="15">
        <f>_xll.Interp2dTab(-1,0,'Internal Flash'!$B$184:$K$184,'Internal Flash'!$A$185:$A$196,'Internal Flash'!$B$185:$K$196,'Fuel Pressure Calc'!L10,'CSP5'!L92)</f>
        <v>0</v>
      </c>
      <c r="M10" s="15">
        <f>_xll.Interp2dTab(-1,0,'Internal Flash'!$B$184:$K$184,'Internal Flash'!$A$185:$A$196,'Internal Flash'!$B$185:$K$196,'Fuel Pressure Calc'!M10,'CSP5'!M92)</f>
        <v>0</v>
      </c>
      <c r="N10" s="15">
        <f>_xll.Interp2dTab(-1,0,'Internal Flash'!$B$184:$K$184,'Internal Flash'!$A$185:$A$196,'Internal Flash'!$B$185:$K$196,'Fuel Pressure Calc'!N10,'CSP5'!N92)</f>
        <v>0</v>
      </c>
      <c r="O10" s="15">
        <f>_xll.Interp2dTab(-1,0,'Internal Flash'!$B$184:$K$184,'Internal Flash'!$A$185:$A$196,'Internal Flash'!$B$185:$K$196,'Fuel Pressure Calc'!O10,'CSP5'!O92)</f>
        <v>0</v>
      </c>
      <c r="P10" s="15">
        <f>_xll.Interp2dTab(-1,0,'Internal Flash'!$B$184:$K$184,'Internal Flash'!$A$185:$A$196,'Internal Flash'!$B$185:$K$196,'Fuel Pressure Calc'!P10,'CSP5'!P92)</f>
        <v>0</v>
      </c>
      <c r="Q10" s="16">
        <f>_xll.Interp2dTab(-1,0,'Internal Flash'!$B$184:$K$184,'Internal Flash'!$A$185:$A$196,'Internal Flash'!$B$185:$K$196,'Fuel Pressure Calc'!Q10,'CSP5'!Q92)</f>
        <v>0</v>
      </c>
      <c r="R10" s="22">
        <f t="shared" si="0"/>
        <v>0</v>
      </c>
    </row>
    <row r="11" spans="1:26" x14ac:dyDescent="0.25">
      <c r="A11" s="7">
        <f>'CSP5'!$A$169</f>
        <v>1550</v>
      </c>
      <c r="B11" s="15">
        <f>_xll.Interp2dTab(-1,0,'Internal Flash'!$B$184:$K$184,'Internal Flash'!$A$185:$A$196,'Internal Flash'!$B$185:$K$196,'Fuel Pressure Calc'!B11,'CSP5'!B93)</f>
        <v>0</v>
      </c>
      <c r="C11" s="15">
        <f>_xll.Interp2dTab(-1,0,'Internal Flash'!$B$184:$K$184,'Internal Flash'!$A$185:$A$196,'Internal Flash'!$B$185:$K$196,'Fuel Pressure Calc'!C11,'CSP5'!C93)</f>
        <v>177.370323208168</v>
      </c>
      <c r="D11" s="15">
        <f>_xll.Interp2dTab(-1,0,'Internal Flash'!$B$184:$K$184,'Internal Flash'!$A$185:$A$196,'Internal Flash'!$B$185:$K$196,'Fuel Pressure Calc'!D11,'CSP5'!D93)</f>
        <v>176.78268081297918</v>
      </c>
      <c r="E11" s="15">
        <f>_xll.Interp2dTab(-1,0,'Internal Flash'!$B$184:$K$184,'Internal Flash'!$A$185:$A$196,'Internal Flash'!$B$185:$K$196,'Fuel Pressure Calc'!E11,'CSP5'!E93)</f>
        <v>160</v>
      </c>
      <c r="F11" s="15">
        <f>_xll.Interp2dTab(-1,0,'Internal Flash'!$B$184:$K$184,'Internal Flash'!$A$185:$A$196,'Internal Flash'!$B$185:$K$196,'Fuel Pressure Calc'!F11,'CSP5'!F93)</f>
        <v>160</v>
      </c>
      <c r="G11" s="15">
        <f>_xll.Interp2dTab(-1,0,'Internal Flash'!$B$184:$K$184,'Internal Flash'!$A$185:$A$196,'Internal Flash'!$B$185:$K$196,'Fuel Pressure Calc'!G11,'CSP5'!G93)</f>
        <v>159.99999999999997</v>
      </c>
      <c r="H11" s="15">
        <f>_xll.Interp2dTab(-1,0,'Internal Flash'!$B$184:$K$184,'Internal Flash'!$A$185:$A$196,'Internal Flash'!$B$185:$K$196,'Fuel Pressure Calc'!H11,'CSP5'!H93)</f>
        <v>160</v>
      </c>
      <c r="I11" s="15">
        <f>_xll.Interp2dTab(-1,0,'Internal Flash'!$B$184:$K$184,'Internal Flash'!$A$185:$A$196,'Internal Flash'!$B$185:$K$196,'Fuel Pressure Calc'!I11,'CSP5'!I93)</f>
        <v>0</v>
      </c>
      <c r="J11" s="15">
        <f>_xll.Interp2dTab(-1,0,'Internal Flash'!$B$184:$K$184,'Internal Flash'!$A$185:$A$196,'Internal Flash'!$B$185:$K$196,'Fuel Pressure Calc'!J11,'CSP5'!J93)</f>
        <v>0</v>
      </c>
      <c r="K11" s="15">
        <f>_xll.Interp2dTab(-1,0,'Internal Flash'!$B$184:$K$184,'Internal Flash'!$A$185:$A$196,'Internal Flash'!$B$185:$K$196,'Fuel Pressure Calc'!K11,'CSP5'!K93)</f>
        <v>0</v>
      </c>
      <c r="L11" s="15">
        <f>_xll.Interp2dTab(-1,0,'Internal Flash'!$B$184:$K$184,'Internal Flash'!$A$185:$A$196,'Internal Flash'!$B$185:$K$196,'Fuel Pressure Calc'!L11,'CSP5'!L93)</f>
        <v>0</v>
      </c>
      <c r="M11" s="15">
        <f>_xll.Interp2dTab(-1,0,'Internal Flash'!$B$184:$K$184,'Internal Flash'!$A$185:$A$196,'Internal Flash'!$B$185:$K$196,'Fuel Pressure Calc'!M11,'CSP5'!M93)</f>
        <v>0</v>
      </c>
      <c r="N11" s="15">
        <f>_xll.Interp2dTab(-1,0,'Internal Flash'!$B$184:$K$184,'Internal Flash'!$A$185:$A$196,'Internal Flash'!$B$185:$K$196,'Fuel Pressure Calc'!N11,'CSP5'!N93)</f>
        <v>0</v>
      </c>
      <c r="O11" s="15">
        <f>_xll.Interp2dTab(-1,0,'Internal Flash'!$B$184:$K$184,'Internal Flash'!$A$185:$A$196,'Internal Flash'!$B$185:$K$196,'Fuel Pressure Calc'!O11,'CSP5'!O93)</f>
        <v>0</v>
      </c>
      <c r="P11" s="15">
        <f>_xll.Interp2dTab(-1,0,'Internal Flash'!$B$184:$K$184,'Internal Flash'!$A$185:$A$196,'Internal Flash'!$B$185:$K$196,'Fuel Pressure Calc'!P11,'CSP5'!P93)</f>
        <v>0</v>
      </c>
      <c r="Q11" s="16">
        <f>_xll.Interp2dTab(-1,0,'Internal Flash'!$B$184:$K$184,'Internal Flash'!$A$185:$A$196,'Internal Flash'!$B$185:$K$196,'Fuel Pressure Calc'!Q11,'CSP5'!Q93)</f>
        <v>0</v>
      </c>
      <c r="R11" s="22">
        <f t="shared" si="0"/>
        <v>0</v>
      </c>
    </row>
    <row r="12" spans="1:26" x14ac:dyDescent="0.25">
      <c r="A12" s="7">
        <f>'CSP5'!$A$170</f>
        <v>1700</v>
      </c>
      <c r="B12" s="15">
        <f>_xll.Interp2dTab(-1,0,'Internal Flash'!$B$184:$K$184,'Internal Flash'!$A$185:$A$196,'Internal Flash'!$B$185:$K$196,'Fuel Pressure Calc'!B12,'CSP5'!B94)</f>
        <v>0</v>
      </c>
      <c r="C12" s="15">
        <f>_xll.Interp2dTab(-1,0,'Internal Flash'!$B$184:$K$184,'Internal Flash'!$A$185:$A$196,'Internal Flash'!$B$185:$K$196,'Fuel Pressure Calc'!C12,'CSP5'!C94)</f>
        <v>170.533183648288</v>
      </c>
      <c r="D12" s="15">
        <f>_xll.Interp2dTab(-1,0,'Internal Flash'!$B$184:$K$184,'Internal Flash'!$A$185:$A$196,'Internal Flash'!$B$185:$K$196,'Fuel Pressure Calc'!D12,'CSP5'!D94)</f>
        <v>169.30256301410239</v>
      </c>
      <c r="E12" s="15">
        <f>_xll.Interp2dTab(-1,0,'Internal Flash'!$B$184:$K$184,'Internal Flash'!$A$185:$A$196,'Internal Flash'!$B$185:$K$196,'Fuel Pressure Calc'!E12,'CSP5'!E94)</f>
        <v>160</v>
      </c>
      <c r="F12" s="15">
        <f>_xll.Interp2dTab(-1,0,'Internal Flash'!$B$184:$K$184,'Internal Flash'!$A$185:$A$196,'Internal Flash'!$B$185:$K$196,'Fuel Pressure Calc'!F12,'CSP5'!F94)</f>
        <v>160</v>
      </c>
      <c r="G12" s="15">
        <f>_xll.Interp2dTab(-1,0,'Internal Flash'!$B$184:$K$184,'Internal Flash'!$A$185:$A$196,'Internal Flash'!$B$185:$K$196,'Fuel Pressure Calc'!G12,'CSP5'!G94)</f>
        <v>160</v>
      </c>
      <c r="H12" s="15">
        <f>_xll.Interp2dTab(-1,0,'Internal Flash'!$B$184:$K$184,'Internal Flash'!$A$185:$A$196,'Internal Flash'!$B$185:$K$196,'Fuel Pressure Calc'!H12,'CSP5'!H94)</f>
        <v>160</v>
      </c>
      <c r="I12" s="15">
        <f>_xll.Interp2dTab(-1,0,'Internal Flash'!$B$184:$K$184,'Internal Flash'!$A$185:$A$196,'Internal Flash'!$B$185:$K$196,'Fuel Pressure Calc'!I12,'CSP5'!I94)</f>
        <v>0</v>
      </c>
      <c r="J12" s="15">
        <f>_xll.Interp2dTab(-1,0,'Internal Flash'!$B$184:$K$184,'Internal Flash'!$A$185:$A$196,'Internal Flash'!$B$185:$K$196,'Fuel Pressure Calc'!J12,'CSP5'!J94)</f>
        <v>0</v>
      </c>
      <c r="K12" s="15">
        <f>_xll.Interp2dTab(-1,0,'Internal Flash'!$B$184:$K$184,'Internal Flash'!$A$185:$A$196,'Internal Flash'!$B$185:$K$196,'Fuel Pressure Calc'!K12,'CSP5'!K94)</f>
        <v>0</v>
      </c>
      <c r="L12" s="15">
        <f>_xll.Interp2dTab(-1,0,'Internal Flash'!$B$184:$K$184,'Internal Flash'!$A$185:$A$196,'Internal Flash'!$B$185:$K$196,'Fuel Pressure Calc'!L12,'CSP5'!L94)</f>
        <v>0</v>
      </c>
      <c r="M12" s="15">
        <f>_xll.Interp2dTab(-1,0,'Internal Flash'!$B$184:$K$184,'Internal Flash'!$A$185:$A$196,'Internal Flash'!$B$185:$K$196,'Fuel Pressure Calc'!M12,'CSP5'!M94)</f>
        <v>0</v>
      </c>
      <c r="N12" s="15">
        <f>_xll.Interp2dTab(-1,0,'Internal Flash'!$B$184:$K$184,'Internal Flash'!$A$185:$A$196,'Internal Flash'!$B$185:$K$196,'Fuel Pressure Calc'!N12,'CSP5'!N94)</f>
        <v>0</v>
      </c>
      <c r="O12" s="15">
        <f>_xll.Interp2dTab(-1,0,'Internal Flash'!$B$184:$K$184,'Internal Flash'!$A$185:$A$196,'Internal Flash'!$B$185:$K$196,'Fuel Pressure Calc'!O12,'CSP5'!O94)</f>
        <v>0</v>
      </c>
      <c r="P12" s="15">
        <f>_xll.Interp2dTab(-1,0,'Internal Flash'!$B$184:$K$184,'Internal Flash'!$A$185:$A$196,'Internal Flash'!$B$185:$K$196,'Fuel Pressure Calc'!P12,'CSP5'!P94)</f>
        <v>0</v>
      </c>
      <c r="Q12" s="16">
        <f>_xll.Interp2dTab(-1,0,'Internal Flash'!$B$184:$K$184,'Internal Flash'!$A$185:$A$196,'Internal Flash'!$B$185:$K$196,'Fuel Pressure Calc'!Q12,'CSP5'!Q94)</f>
        <v>0</v>
      </c>
      <c r="R12" s="22">
        <f t="shared" si="0"/>
        <v>0</v>
      </c>
    </row>
    <row r="13" spans="1:26" x14ac:dyDescent="0.25">
      <c r="A13" s="7">
        <f>'CSP5'!$A$171</f>
        <v>1800</v>
      </c>
      <c r="B13" s="15">
        <f>_xll.Interp2dTab(-1,0,'Internal Flash'!$B$184:$K$184,'Internal Flash'!$A$185:$A$196,'Internal Flash'!$B$185:$K$196,'Fuel Pressure Calc'!B13,'CSP5'!B95)</f>
        <v>0</v>
      </c>
      <c r="C13" s="15">
        <f>_xll.Interp2dTab(-1,0,'Internal Flash'!$B$184:$K$184,'Internal Flash'!$A$185:$A$196,'Internal Flash'!$B$185:$K$196,'Fuel Pressure Calc'!C13,'CSP5'!C95)</f>
        <v>165.26890717964798</v>
      </c>
      <c r="D13" s="15">
        <f>_xll.Interp2dTab(-1,0,'Internal Flash'!$B$184:$K$184,'Internal Flash'!$A$185:$A$196,'Internal Flash'!$B$185:$K$196,'Fuel Pressure Calc'!D13,'CSP5'!D95)</f>
        <v>164.13951874215041</v>
      </c>
      <c r="E13" s="15">
        <f>_xll.Interp2dTab(-1,0,'Internal Flash'!$B$184:$K$184,'Internal Flash'!$A$185:$A$196,'Internal Flash'!$B$185:$K$196,'Fuel Pressure Calc'!E13,'CSP5'!E95)</f>
        <v>159.99999999999997</v>
      </c>
      <c r="F13" s="15">
        <f>_xll.Interp2dTab(-1,0,'Internal Flash'!$B$184:$K$184,'Internal Flash'!$A$185:$A$196,'Internal Flash'!$B$185:$K$196,'Fuel Pressure Calc'!F13,'CSP5'!F95)</f>
        <v>160</v>
      </c>
      <c r="G13" s="15">
        <f>_xll.Interp2dTab(-1,0,'Internal Flash'!$B$184:$K$184,'Internal Flash'!$A$185:$A$196,'Internal Flash'!$B$185:$K$196,'Fuel Pressure Calc'!G13,'CSP5'!G95)</f>
        <v>160</v>
      </c>
      <c r="H13" s="15">
        <f>_xll.Interp2dTab(-1,0,'Internal Flash'!$B$184:$K$184,'Internal Flash'!$A$185:$A$196,'Internal Flash'!$B$185:$K$196,'Fuel Pressure Calc'!H13,'CSP5'!H95)</f>
        <v>160</v>
      </c>
      <c r="I13" s="15">
        <f>_xll.Interp2dTab(-1,0,'Internal Flash'!$B$184:$K$184,'Internal Flash'!$A$185:$A$196,'Internal Flash'!$B$185:$K$196,'Fuel Pressure Calc'!I13,'CSP5'!I95)</f>
        <v>0</v>
      </c>
      <c r="J13" s="15">
        <f>_xll.Interp2dTab(-1,0,'Internal Flash'!$B$184:$K$184,'Internal Flash'!$A$185:$A$196,'Internal Flash'!$B$185:$K$196,'Fuel Pressure Calc'!J13,'CSP5'!J95)</f>
        <v>0</v>
      </c>
      <c r="K13" s="15">
        <f>_xll.Interp2dTab(-1,0,'Internal Flash'!$B$184:$K$184,'Internal Flash'!$A$185:$A$196,'Internal Flash'!$B$185:$K$196,'Fuel Pressure Calc'!K13,'CSP5'!K95)</f>
        <v>0</v>
      </c>
      <c r="L13" s="15">
        <f>_xll.Interp2dTab(-1,0,'Internal Flash'!$B$184:$K$184,'Internal Flash'!$A$185:$A$196,'Internal Flash'!$B$185:$K$196,'Fuel Pressure Calc'!L13,'CSP5'!L95)</f>
        <v>0</v>
      </c>
      <c r="M13" s="15">
        <f>_xll.Interp2dTab(-1,0,'Internal Flash'!$B$184:$K$184,'Internal Flash'!$A$185:$A$196,'Internal Flash'!$B$185:$K$196,'Fuel Pressure Calc'!M13,'CSP5'!M95)</f>
        <v>0</v>
      </c>
      <c r="N13" s="15">
        <f>_xll.Interp2dTab(-1,0,'Internal Flash'!$B$184:$K$184,'Internal Flash'!$A$185:$A$196,'Internal Flash'!$B$185:$K$196,'Fuel Pressure Calc'!N13,'CSP5'!N95)</f>
        <v>0</v>
      </c>
      <c r="O13" s="15">
        <f>_xll.Interp2dTab(-1,0,'Internal Flash'!$B$184:$K$184,'Internal Flash'!$A$185:$A$196,'Internal Flash'!$B$185:$K$196,'Fuel Pressure Calc'!O13,'CSP5'!O95)</f>
        <v>0</v>
      </c>
      <c r="P13" s="15">
        <f>_xll.Interp2dTab(-1,0,'Internal Flash'!$B$184:$K$184,'Internal Flash'!$A$185:$A$196,'Internal Flash'!$B$185:$K$196,'Fuel Pressure Calc'!P13,'CSP5'!P95)</f>
        <v>0</v>
      </c>
      <c r="Q13" s="16">
        <f>_xll.Interp2dTab(-1,0,'Internal Flash'!$B$184:$K$184,'Internal Flash'!$A$185:$A$196,'Internal Flash'!$B$185:$K$196,'Fuel Pressure Calc'!Q13,'CSP5'!Q95)</f>
        <v>0</v>
      </c>
      <c r="R13" s="22">
        <f t="shared" si="0"/>
        <v>0</v>
      </c>
    </row>
    <row r="14" spans="1:26" x14ac:dyDescent="0.25">
      <c r="A14" s="7">
        <f>'CSP5'!$A$172</f>
        <v>2000</v>
      </c>
      <c r="B14" s="15">
        <f>_xll.Interp2dTab(-1,0,'Internal Flash'!$B$184:$K$184,'Internal Flash'!$A$185:$A$196,'Internal Flash'!$B$185:$K$196,'Fuel Pressure Calc'!B14,'CSP5'!B96)</f>
        <v>0</v>
      </c>
      <c r="C14" s="15">
        <f>_xll.Interp2dTab(-1,0,'Internal Flash'!$B$184:$K$184,'Internal Flash'!$A$185:$A$196,'Internal Flash'!$B$185:$K$196,'Fuel Pressure Calc'!C14,'CSP5'!C96)</f>
        <v>161.57107395289597</v>
      </c>
      <c r="D14" s="15">
        <f>_xll.Interp2dTab(-1,0,'Internal Flash'!$B$184:$K$184,'Internal Flash'!$A$185:$A$196,'Internal Flash'!$B$185:$K$196,'Fuel Pressure Calc'!D14,'CSP5'!D96)</f>
        <v>160</v>
      </c>
      <c r="E14" s="15">
        <f>_xll.Interp2dTab(-1,0,'Internal Flash'!$B$184:$K$184,'Internal Flash'!$A$185:$A$196,'Internal Flash'!$B$185:$K$196,'Fuel Pressure Calc'!E14,'CSP5'!E96)</f>
        <v>160</v>
      </c>
      <c r="F14" s="15">
        <f>_xll.Interp2dTab(-1,0,'Internal Flash'!$B$184:$K$184,'Internal Flash'!$A$185:$A$196,'Internal Flash'!$B$185:$K$196,'Fuel Pressure Calc'!F14,'CSP5'!F96)</f>
        <v>160</v>
      </c>
      <c r="G14" s="15">
        <f>_xll.Interp2dTab(-1,0,'Internal Flash'!$B$184:$K$184,'Internal Flash'!$A$185:$A$196,'Internal Flash'!$B$185:$K$196,'Fuel Pressure Calc'!G14,'CSP5'!G96)</f>
        <v>160</v>
      </c>
      <c r="H14" s="15">
        <f>_xll.Interp2dTab(-1,0,'Internal Flash'!$B$184:$K$184,'Internal Flash'!$A$185:$A$196,'Internal Flash'!$B$185:$K$196,'Fuel Pressure Calc'!H14,'CSP5'!H96)</f>
        <v>0</v>
      </c>
      <c r="I14" s="15">
        <f>_xll.Interp2dTab(-1,0,'Internal Flash'!$B$184:$K$184,'Internal Flash'!$A$185:$A$196,'Internal Flash'!$B$185:$K$196,'Fuel Pressure Calc'!I14,'CSP5'!I96)</f>
        <v>0</v>
      </c>
      <c r="J14" s="15">
        <f>_xll.Interp2dTab(-1,0,'Internal Flash'!$B$184:$K$184,'Internal Flash'!$A$185:$A$196,'Internal Flash'!$B$185:$K$196,'Fuel Pressure Calc'!J14,'CSP5'!J96)</f>
        <v>0</v>
      </c>
      <c r="K14" s="15">
        <f>_xll.Interp2dTab(-1,0,'Internal Flash'!$B$184:$K$184,'Internal Flash'!$A$185:$A$196,'Internal Flash'!$B$185:$K$196,'Fuel Pressure Calc'!K14,'CSP5'!K96)</f>
        <v>0</v>
      </c>
      <c r="L14" s="15">
        <f>_xll.Interp2dTab(-1,0,'Internal Flash'!$B$184:$K$184,'Internal Flash'!$A$185:$A$196,'Internal Flash'!$B$185:$K$196,'Fuel Pressure Calc'!L14,'CSP5'!L96)</f>
        <v>0</v>
      </c>
      <c r="M14" s="15">
        <f>_xll.Interp2dTab(-1,0,'Internal Flash'!$B$184:$K$184,'Internal Flash'!$A$185:$A$196,'Internal Flash'!$B$185:$K$196,'Fuel Pressure Calc'!M14,'CSP5'!M96)</f>
        <v>0</v>
      </c>
      <c r="N14" s="15">
        <f>_xll.Interp2dTab(-1,0,'Internal Flash'!$B$184:$K$184,'Internal Flash'!$A$185:$A$196,'Internal Flash'!$B$185:$K$196,'Fuel Pressure Calc'!N14,'CSP5'!N96)</f>
        <v>0</v>
      </c>
      <c r="O14" s="15">
        <f>_xll.Interp2dTab(-1,0,'Internal Flash'!$B$184:$K$184,'Internal Flash'!$A$185:$A$196,'Internal Flash'!$B$185:$K$196,'Fuel Pressure Calc'!O14,'CSP5'!O96)</f>
        <v>0</v>
      </c>
      <c r="P14" s="15">
        <f>_xll.Interp2dTab(-1,0,'Internal Flash'!$B$184:$K$184,'Internal Flash'!$A$185:$A$196,'Internal Flash'!$B$185:$K$196,'Fuel Pressure Calc'!P14,'CSP5'!P96)</f>
        <v>0</v>
      </c>
      <c r="Q14" s="16">
        <f>_xll.Interp2dTab(-1,0,'Internal Flash'!$B$184:$K$184,'Internal Flash'!$A$185:$A$196,'Internal Flash'!$B$185:$K$196,'Fuel Pressure Calc'!Q14,'CSP5'!Q96)</f>
        <v>0</v>
      </c>
      <c r="R14" s="22">
        <f t="shared" si="0"/>
        <v>0</v>
      </c>
    </row>
    <row r="15" spans="1:26" x14ac:dyDescent="0.25">
      <c r="A15" s="7">
        <f>'CSP5'!$A$173</f>
        <v>2200</v>
      </c>
      <c r="B15" s="15">
        <f>_xll.Interp2dTab(-1,0,'Internal Flash'!$B$184:$K$184,'Internal Flash'!$A$185:$A$196,'Internal Flash'!$B$185:$K$196,'Fuel Pressure Calc'!B15,'CSP5'!B97)</f>
        <v>0</v>
      </c>
      <c r="C15" s="15">
        <f>_xll.Interp2dTab(-1,0,'Internal Flash'!$B$184:$K$184,'Internal Flash'!$A$185:$A$196,'Internal Flash'!$B$185:$K$196,'Fuel Pressure Calc'!C15,'CSP5'!C97)</f>
        <v>0</v>
      </c>
      <c r="D15" s="15">
        <f>_xll.Interp2dTab(-1,0,'Internal Flash'!$B$184:$K$184,'Internal Flash'!$A$185:$A$196,'Internal Flash'!$B$185:$K$196,'Fuel Pressure Calc'!D15,'CSP5'!D97)</f>
        <v>0</v>
      </c>
      <c r="E15" s="15">
        <f>_xll.Interp2dTab(-1,0,'Internal Flash'!$B$184:$K$184,'Internal Flash'!$A$185:$A$196,'Internal Flash'!$B$185:$K$196,'Fuel Pressure Calc'!E15,'CSP5'!E97)</f>
        <v>0</v>
      </c>
      <c r="F15" s="15">
        <f>_xll.Interp2dTab(-1,0,'Internal Flash'!$B$184:$K$184,'Internal Flash'!$A$185:$A$196,'Internal Flash'!$B$185:$K$196,'Fuel Pressure Calc'!F15,'CSP5'!F97)</f>
        <v>0</v>
      </c>
      <c r="G15" s="15">
        <f>_xll.Interp2dTab(-1,0,'Internal Flash'!$B$184:$K$184,'Internal Flash'!$A$185:$A$196,'Internal Flash'!$B$185:$K$196,'Fuel Pressure Calc'!G15,'CSP5'!G97)</f>
        <v>0</v>
      </c>
      <c r="H15" s="15">
        <f>_xll.Interp2dTab(-1,0,'Internal Flash'!$B$184:$K$184,'Internal Flash'!$A$185:$A$196,'Internal Flash'!$B$185:$K$196,'Fuel Pressure Calc'!H15,'CSP5'!H97)</f>
        <v>0</v>
      </c>
      <c r="I15" s="15">
        <f>_xll.Interp2dTab(-1,0,'Internal Flash'!$B$184:$K$184,'Internal Flash'!$A$185:$A$196,'Internal Flash'!$B$185:$K$196,'Fuel Pressure Calc'!I15,'CSP5'!I97)</f>
        <v>0</v>
      </c>
      <c r="J15" s="15">
        <f>_xll.Interp2dTab(-1,0,'Internal Flash'!$B$184:$K$184,'Internal Flash'!$A$185:$A$196,'Internal Flash'!$B$185:$K$196,'Fuel Pressure Calc'!J15,'CSP5'!J97)</f>
        <v>0</v>
      </c>
      <c r="K15" s="15">
        <f>_xll.Interp2dTab(-1,0,'Internal Flash'!$B$184:$K$184,'Internal Flash'!$A$185:$A$196,'Internal Flash'!$B$185:$K$196,'Fuel Pressure Calc'!K15,'CSP5'!K97)</f>
        <v>0</v>
      </c>
      <c r="L15" s="15">
        <f>_xll.Interp2dTab(-1,0,'Internal Flash'!$B$184:$K$184,'Internal Flash'!$A$185:$A$196,'Internal Flash'!$B$185:$K$196,'Fuel Pressure Calc'!L15,'CSP5'!L97)</f>
        <v>0</v>
      </c>
      <c r="M15" s="15">
        <f>_xll.Interp2dTab(-1,0,'Internal Flash'!$B$184:$K$184,'Internal Flash'!$A$185:$A$196,'Internal Flash'!$B$185:$K$196,'Fuel Pressure Calc'!M15,'CSP5'!M97)</f>
        <v>0</v>
      </c>
      <c r="N15" s="15">
        <f>_xll.Interp2dTab(-1,0,'Internal Flash'!$B$184:$K$184,'Internal Flash'!$A$185:$A$196,'Internal Flash'!$B$185:$K$196,'Fuel Pressure Calc'!N15,'CSP5'!N97)</f>
        <v>0</v>
      </c>
      <c r="O15" s="15">
        <f>_xll.Interp2dTab(-1,0,'Internal Flash'!$B$184:$K$184,'Internal Flash'!$A$185:$A$196,'Internal Flash'!$B$185:$K$196,'Fuel Pressure Calc'!O15,'CSP5'!O97)</f>
        <v>0</v>
      </c>
      <c r="P15" s="15">
        <f>_xll.Interp2dTab(-1,0,'Internal Flash'!$B$184:$K$184,'Internal Flash'!$A$185:$A$196,'Internal Flash'!$B$185:$K$196,'Fuel Pressure Calc'!P15,'CSP5'!P97)</f>
        <v>0</v>
      </c>
      <c r="Q15" s="16">
        <f>_xll.Interp2dTab(-1,0,'Internal Flash'!$B$184:$K$184,'Internal Flash'!$A$185:$A$196,'Internal Flash'!$B$185:$K$196,'Fuel Pressure Calc'!Q15,'CSP5'!Q97)</f>
        <v>0</v>
      </c>
      <c r="R15" s="22">
        <f t="shared" si="0"/>
        <v>0</v>
      </c>
    </row>
    <row r="16" spans="1:26" x14ac:dyDescent="0.25">
      <c r="A16" s="7">
        <f>'CSP5'!$A$174</f>
        <v>2400</v>
      </c>
      <c r="B16" s="15">
        <f>_xll.Interp2dTab(-1,0,'Internal Flash'!$B$184:$K$184,'Internal Flash'!$A$185:$A$196,'Internal Flash'!$B$185:$K$196,'Fuel Pressure Calc'!B16,'CSP5'!B98)</f>
        <v>0</v>
      </c>
      <c r="C16" s="15">
        <f>_xll.Interp2dTab(-1,0,'Internal Flash'!$B$184:$K$184,'Internal Flash'!$A$185:$A$196,'Internal Flash'!$B$185:$K$196,'Fuel Pressure Calc'!C16,'CSP5'!C98)</f>
        <v>0</v>
      </c>
      <c r="D16" s="15">
        <f>_xll.Interp2dTab(-1,0,'Internal Flash'!$B$184:$K$184,'Internal Flash'!$A$185:$A$196,'Internal Flash'!$B$185:$K$196,'Fuel Pressure Calc'!D16,'CSP5'!D98)</f>
        <v>0</v>
      </c>
      <c r="E16" s="15">
        <f>_xll.Interp2dTab(-1,0,'Internal Flash'!$B$184:$K$184,'Internal Flash'!$A$185:$A$196,'Internal Flash'!$B$185:$K$196,'Fuel Pressure Calc'!E16,'CSP5'!E98)</f>
        <v>0</v>
      </c>
      <c r="F16" s="15">
        <f>_xll.Interp2dTab(-1,0,'Internal Flash'!$B$184:$K$184,'Internal Flash'!$A$185:$A$196,'Internal Flash'!$B$185:$K$196,'Fuel Pressure Calc'!F16,'CSP5'!F98)</f>
        <v>0</v>
      </c>
      <c r="G16" s="15">
        <f>_xll.Interp2dTab(-1,0,'Internal Flash'!$B$184:$K$184,'Internal Flash'!$A$185:$A$196,'Internal Flash'!$B$185:$K$196,'Fuel Pressure Calc'!G16,'CSP5'!G98)</f>
        <v>0</v>
      </c>
      <c r="H16" s="15">
        <f>_xll.Interp2dTab(-1,0,'Internal Flash'!$B$184:$K$184,'Internal Flash'!$A$185:$A$196,'Internal Flash'!$B$185:$K$196,'Fuel Pressure Calc'!H16,'CSP5'!H98)</f>
        <v>0</v>
      </c>
      <c r="I16" s="15">
        <f>_xll.Interp2dTab(-1,0,'Internal Flash'!$B$184:$K$184,'Internal Flash'!$A$185:$A$196,'Internal Flash'!$B$185:$K$196,'Fuel Pressure Calc'!I16,'CSP5'!I98)</f>
        <v>0</v>
      </c>
      <c r="J16" s="15">
        <f>_xll.Interp2dTab(-1,0,'Internal Flash'!$B$184:$K$184,'Internal Flash'!$A$185:$A$196,'Internal Flash'!$B$185:$K$196,'Fuel Pressure Calc'!J16,'CSP5'!J98)</f>
        <v>0</v>
      </c>
      <c r="K16" s="15">
        <f>_xll.Interp2dTab(-1,0,'Internal Flash'!$B$184:$K$184,'Internal Flash'!$A$185:$A$196,'Internal Flash'!$B$185:$K$196,'Fuel Pressure Calc'!K16,'CSP5'!K98)</f>
        <v>0</v>
      </c>
      <c r="L16" s="15">
        <f>_xll.Interp2dTab(-1,0,'Internal Flash'!$B$184:$K$184,'Internal Flash'!$A$185:$A$196,'Internal Flash'!$B$185:$K$196,'Fuel Pressure Calc'!L16,'CSP5'!L98)</f>
        <v>0</v>
      </c>
      <c r="M16" s="15">
        <f>_xll.Interp2dTab(-1,0,'Internal Flash'!$B$184:$K$184,'Internal Flash'!$A$185:$A$196,'Internal Flash'!$B$185:$K$196,'Fuel Pressure Calc'!M16,'CSP5'!M98)</f>
        <v>0</v>
      </c>
      <c r="N16" s="15">
        <f>_xll.Interp2dTab(-1,0,'Internal Flash'!$B$184:$K$184,'Internal Flash'!$A$185:$A$196,'Internal Flash'!$B$185:$K$196,'Fuel Pressure Calc'!N16,'CSP5'!N98)</f>
        <v>0</v>
      </c>
      <c r="O16" s="15">
        <f>_xll.Interp2dTab(-1,0,'Internal Flash'!$B$184:$K$184,'Internal Flash'!$A$185:$A$196,'Internal Flash'!$B$185:$K$196,'Fuel Pressure Calc'!O16,'CSP5'!O98)</f>
        <v>0</v>
      </c>
      <c r="P16" s="15">
        <f>_xll.Interp2dTab(-1,0,'Internal Flash'!$B$184:$K$184,'Internal Flash'!$A$185:$A$196,'Internal Flash'!$B$185:$K$196,'Fuel Pressure Calc'!P16,'CSP5'!P98)</f>
        <v>0</v>
      </c>
      <c r="Q16" s="16">
        <f>_xll.Interp2dTab(-1,0,'Internal Flash'!$B$184:$K$184,'Internal Flash'!$A$185:$A$196,'Internal Flash'!$B$185:$K$196,'Fuel Pressure Calc'!Q16,'CSP5'!Q98)</f>
        <v>0</v>
      </c>
      <c r="R16" s="22">
        <f t="shared" si="0"/>
        <v>0</v>
      </c>
    </row>
    <row r="17" spans="1:18" x14ac:dyDescent="0.25">
      <c r="A17" s="7">
        <f>'CSP5'!$A$175</f>
        <v>2600</v>
      </c>
      <c r="B17" s="15">
        <f>_xll.Interp2dTab(-1,0,'Internal Flash'!$B$184:$K$184,'Internal Flash'!$A$185:$A$196,'Internal Flash'!$B$185:$K$196,'Fuel Pressure Calc'!B17,'CSP5'!B99)</f>
        <v>0</v>
      </c>
      <c r="C17" s="15">
        <f>_xll.Interp2dTab(-1,0,'Internal Flash'!$B$184:$K$184,'Internal Flash'!$A$185:$A$196,'Internal Flash'!$B$185:$K$196,'Fuel Pressure Calc'!C17,'CSP5'!C99)</f>
        <v>0</v>
      </c>
      <c r="D17" s="15">
        <f>_xll.Interp2dTab(-1,0,'Internal Flash'!$B$184:$K$184,'Internal Flash'!$A$185:$A$196,'Internal Flash'!$B$185:$K$196,'Fuel Pressure Calc'!D17,'CSP5'!D99)</f>
        <v>0</v>
      </c>
      <c r="E17" s="15">
        <f>_xll.Interp2dTab(-1,0,'Internal Flash'!$B$184:$K$184,'Internal Flash'!$A$185:$A$196,'Internal Flash'!$B$185:$K$196,'Fuel Pressure Calc'!E17,'CSP5'!E99)</f>
        <v>0</v>
      </c>
      <c r="F17" s="15">
        <f>_xll.Interp2dTab(-1,0,'Internal Flash'!$B$184:$K$184,'Internal Flash'!$A$185:$A$196,'Internal Flash'!$B$185:$K$196,'Fuel Pressure Calc'!F17,'CSP5'!F99)</f>
        <v>0</v>
      </c>
      <c r="G17" s="15">
        <f>_xll.Interp2dTab(-1,0,'Internal Flash'!$B$184:$K$184,'Internal Flash'!$A$185:$A$196,'Internal Flash'!$B$185:$K$196,'Fuel Pressure Calc'!G17,'CSP5'!G99)</f>
        <v>0</v>
      </c>
      <c r="H17" s="15">
        <f>_xll.Interp2dTab(-1,0,'Internal Flash'!$B$184:$K$184,'Internal Flash'!$A$185:$A$196,'Internal Flash'!$B$185:$K$196,'Fuel Pressure Calc'!H17,'CSP5'!H99)</f>
        <v>0</v>
      </c>
      <c r="I17" s="15">
        <f>_xll.Interp2dTab(-1,0,'Internal Flash'!$B$184:$K$184,'Internal Flash'!$A$185:$A$196,'Internal Flash'!$B$185:$K$196,'Fuel Pressure Calc'!I17,'CSP5'!I99)</f>
        <v>0</v>
      </c>
      <c r="J17" s="15">
        <f>_xll.Interp2dTab(-1,0,'Internal Flash'!$B$184:$K$184,'Internal Flash'!$A$185:$A$196,'Internal Flash'!$B$185:$K$196,'Fuel Pressure Calc'!J17,'CSP5'!J99)</f>
        <v>0</v>
      </c>
      <c r="K17" s="15">
        <f>_xll.Interp2dTab(-1,0,'Internal Flash'!$B$184:$K$184,'Internal Flash'!$A$185:$A$196,'Internal Flash'!$B$185:$K$196,'Fuel Pressure Calc'!K17,'CSP5'!K99)</f>
        <v>0</v>
      </c>
      <c r="L17" s="15">
        <f>_xll.Interp2dTab(-1,0,'Internal Flash'!$B$184:$K$184,'Internal Flash'!$A$185:$A$196,'Internal Flash'!$B$185:$K$196,'Fuel Pressure Calc'!L17,'CSP5'!L99)</f>
        <v>0</v>
      </c>
      <c r="M17" s="15">
        <f>_xll.Interp2dTab(-1,0,'Internal Flash'!$B$184:$K$184,'Internal Flash'!$A$185:$A$196,'Internal Flash'!$B$185:$K$196,'Fuel Pressure Calc'!M17,'CSP5'!M99)</f>
        <v>0</v>
      </c>
      <c r="N17" s="15">
        <f>_xll.Interp2dTab(-1,0,'Internal Flash'!$B$184:$K$184,'Internal Flash'!$A$185:$A$196,'Internal Flash'!$B$185:$K$196,'Fuel Pressure Calc'!N17,'CSP5'!N99)</f>
        <v>0</v>
      </c>
      <c r="O17" s="15">
        <f>_xll.Interp2dTab(-1,0,'Internal Flash'!$B$184:$K$184,'Internal Flash'!$A$185:$A$196,'Internal Flash'!$B$185:$K$196,'Fuel Pressure Calc'!O17,'CSP5'!O99)</f>
        <v>0</v>
      </c>
      <c r="P17" s="15">
        <f>_xll.Interp2dTab(-1,0,'Internal Flash'!$B$184:$K$184,'Internal Flash'!$A$185:$A$196,'Internal Flash'!$B$185:$K$196,'Fuel Pressure Calc'!P17,'CSP5'!P99)</f>
        <v>0</v>
      </c>
      <c r="Q17" s="16">
        <f>_xll.Interp2dTab(-1,0,'Internal Flash'!$B$184:$K$184,'Internal Flash'!$A$185:$A$196,'Internal Flash'!$B$185:$K$196,'Fuel Pressure Calc'!Q17,'CSP5'!Q99)</f>
        <v>0</v>
      </c>
      <c r="R17" s="22">
        <f t="shared" si="0"/>
        <v>0</v>
      </c>
    </row>
    <row r="18" spans="1:18" x14ac:dyDescent="0.25">
      <c r="A18" s="7">
        <f>'CSP5'!$A$176</f>
        <v>2800</v>
      </c>
      <c r="B18" s="15">
        <f>_xll.Interp2dTab(-1,0,'Internal Flash'!$B$184:$K$184,'Internal Flash'!$A$185:$A$196,'Internal Flash'!$B$185:$K$196,'Fuel Pressure Calc'!B18,'CSP5'!B100)</f>
        <v>0</v>
      </c>
      <c r="C18" s="15">
        <f>_xll.Interp2dTab(-1,0,'Internal Flash'!$B$184:$K$184,'Internal Flash'!$A$185:$A$196,'Internal Flash'!$B$185:$K$196,'Fuel Pressure Calc'!C18,'CSP5'!C100)</f>
        <v>0</v>
      </c>
      <c r="D18" s="15">
        <f>_xll.Interp2dTab(-1,0,'Internal Flash'!$B$184:$K$184,'Internal Flash'!$A$185:$A$196,'Internal Flash'!$B$185:$K$196,'Fuel Pressure Calc'!D18,'CSP5'!D100)</f>
        <v>0</v>
      </c>
      <c r="E18" s="15">
        <f>_xll.Interp2dTab(-1,0,'Internal Flash'!$B$184:$K$184,'Internal Flash'!$A$185:$A$196,'Internal Flash'!$B$185:$K$196,'Fuel Pressure Calc'!E18,'CSP5'!E100)</f>
        <v>0</v>
      </c>
      <c r="F18" s="15">
        <f>_xll.Interp2dTab(-1,0,'Internal Flash'!$B$184:$K$184,'Internal Flash'!$A$185:$A$196,'Internal Flash'!$B$185:$K$196,'Fuel Pressure Calc'!F18,'CSP5'!F100)</f>
        <v>0</v>
      </c>
      <c r="G18" s="15">
        <f>_xll.Interp2dTab(-1,0,'Internal Flash'!$B$184:$K$184,'Internal Flash'!$A$185:$A$196,'Internal Flash'!$B$185:$K$196,'Fuel Pressure Calc'!G18,'CSP5'!G100)</f>
        <v>0</v>
      </c>
      <c r="H18" s="15">
        <f>_xll.Interp2dTab(-1,0,'Internal Flash'!$B$184:$K$184,'Internal Flash'!$A$185:$A$196,'Internal Flash'!$B$185:$K$196,'Fuel Pressure Calc'!H18,'CSP5'!H100)</f>
        <v>0</v>
      </c>
      <c r="I18" s="15">
        <f>_xll.Interp2dTab(-1,0,'Internal Flash'!$B$184:$K$184,'Internal Flash'!$A$185:$A$196,'Internal Flash'!$B$185:$K$196,'Fuel Pressure Calc'!I18,'CSP5'!I100)</f>
        <v>0</v>
      </c>
      <c r="J18" s="15">
        <f>_xll.Interp2dTab(-1,0,'Internal Flash'!$B$184:$K$184,'Internal Flash'!$A$185:$A$196,'Internal Flash'!$B$185:$K$196,'Fuel Pressure Calc'!J18,'CSP5'!J100)</f>
        <v>0</v>
      </c>
      <c r="K18" s="15">
        <f>_xll.Interp2dTab(-1,0,'Internal Flash'!$B$184:$K$184,'Internal Flash'!$A$185:$A$196,'Internal Flash'!$B$185:$K$196,'Fuel Pressure Calc'!K18,'CSP5'!K100)</f>
        <v>0</v>
      </c>
      <c r="L18" s="15">
        <f>_xll.Interp2dTab(-1,0,'Internal Flash'!$B$184:$K$184,'Internal Flash'!$A$185:$A$196,'Internal Flash'!$B$185:$K$196,'Fuel Pressure Calc'!L18,'CSP5'!L100)</f>
        <v>0</v>
      </c>
      <c r="M18" s="15">
        <f>_xll.Interp2dTab(-1,0,'Internal Flash'!$B$184:$K$184,'Internal Flash'!$A$185:$A$196,'Internal Flash'!$B$185:$K$196,'Fuel Pressure Calc'!M18,'CSP5'!M100)</f>
        <v>0</v>
      </c>
      <c r="N18" s="15">
        <f>_xll.Interp2dTab(-1,0,'Internal Flash'!$B$184:$K$184,'Internal Flash'!$A$185:$A$196,'Internal Flash'!$B$185:$K$196,'Fuel Pressure Calc'!N18,'CSP5'!N100)</f>
        <v>216.73377677311998</v>
      </c>
      <c r="O18" s="15">
        <f>_xll.Interp2dTab(-1,0,'Internal Flash'!$B$184:$K$184,'Internal Flash'!$A$185:$A$196,'Internal Flash'!$B$185:$K$196,'Fuel Pressure Calc'!O18,'CSP5'!O100)</f>
        <v>231.30924349999998</v>
      </c>
      <c r="P18" s="15">
        <f>_xll.Interp2dTab(-1,0,'Internal Flash'!$B$184:$K$184,'Internal Flash'!$A$185:$A$196,'Internal Flash'!$B$185:$K$196,'Fuel Pressure Calc'!P18,'CSP5'!P100)</f>
        <v>245.87446059999996</v>
      </c>
      <c r="Q18" s="16">
        <f>_xll.Interp2dTab(-1,0,'Internal Flash'!$B$184:$K$184,'Internal Flash'!$A$185:$A$196,'Internal Flash'!$B$185:$K$196,'Fuel Pressure Calc'!Q18,'CSP5'!Q100)</f>
        <v>251.79157900000001</v>
      </c>
      <c r="R18" s="22">
        <f t="shared" si="0"/>
        <v>251.79157900000001</v>
      </c>
    </row>
    <row r="19" spans="1:18" x14ac:dyDescent="0.25">
      <c r="A19" s="7">
        <f>'CSP5'!$A$177</f>
        <v>2900</v>
      </c>
      <c r="B19" s="15">
        <f>_xll.Interp2dTab(-1,0,'Internal Flash'!$B$184:$K$184,'Internal Flash'!$A$185:$A$196,'Internal Flash'!$B$185:$K$196,'Fuel Pressure Calc'!B19,'CSP5'!B101)</f>
        <v>0</v>
      </c>
      <c r="C19" s="15">
        <f>_xll.Interp2dTab(-1,0,'Internal Flash'!$B$184:$K$184,'Internal Flash'!$A$185:$A$196,'Internal Flash'!$B$185:$K$196,'Fuel Pressure Calc'!C19,'CSP5'!C101)</f>
        <v>0</v>
      </c>
      <c r="D19" s="15">
        <f>_xll.Interp2dTab(-1,0,'Internal Flash'!$B$184:$K$184,'Internal Flash'!$A$185:$A$196,'Internal Flash'!$B$185:$K$196,'Fuel Pressure Calc'!D19,'CSP5'!D101)</f>
        <v>0</v>
      </c>
      <c r="E19" s="15">
        <f>_xll.Interp2dTab(-1,0,'Internal Flash'!$B$184:$K$184,'Internal Flash'!$A$185:$A$196,'Internal Flash'!$B$185:$K$196,'Fuel Pressure Calc'!E19,'CSP5'!E101)</f>
        <v>0</v>
      </c>
      <c r="F19" s="15">
        <f>_xll.Interp2dTab(-1,0,'Internal Flash'!$B$184:$K$184,'Internal Flash'!$A$185:$A$196,'Internal Flash'!$B$185:$K$196,'Fuel Pressure Calc'!F19,'CSP5'!F101)</f>
        <v>0</v>
      </c>
      <c r="G19" s="15">
        <f>_xll.Interp2dTab(-1,0,'Internal Flash'!$B$184:$K$184,'Internal Flash'!$A$185:$A$196,'Internal Flash'!$B$185:$K$196,'Fuel Pressure Calc'!G19,'CSP5'!G101)</f>
        <v>0</v>
      </c>
      <c r="H19" s="15">
        <f>_xll.Interp2dTab(-1,0,'Internal Flash'!$B$184:$K$184,'Internal Flash'!$A$185:$A$196,'Internal Flash'!$B$185:$K$196,'Fuel Pressure Calc'!H19,'CSP5'!H101)</f>
        <v>0</v>
      </c>
      <c r="I19" s="15">
        <f>_xll.Interp2dTab(-1,0,'Internal Flash'!$B$184:$K$184,'Internal Flash'!$A$185:$A$196,'Internal Flash'!$B$185:$K$196,'Fuel Pressure Calc'!I19,'CSP5'!I101)</f>
        <v>0</v>
      </c>
      <c r="J19" s="15">
        <f>_xll.Interp2dTab(-1,0,'Internal Flash'!$B$184:$K$184,'Internal Flash'!$A$185:$A$196,'Internal Flash'!$B$185:$K$196,'Fuel Pressure Calc'!J19,'CSP5'!J101)</f>
        <v>0</v>
      </c>
      <c r="K19" s="15">
        <f>_xll.Interp2dTab(-1,0,'Internal Flash'!$B$184:$K$184,'Internal Flash'!$A$185:$A$196,'Internal Flash'!$B$185:$K$196,'Fuel Pressure Calc'!K19,'CSP5'!K101)</f>
        <v>0</v>
      </c>
      <c r="L19" s="15">
        <f>_xll.Interp2dTab(-1,0,'Internal Flash'!$B$184:$K$184,'Internal Flash'!$A$185:$A$196,'Internal Flash'!$B$185:$K$196,'Fuel Pressure Calc'!L19,'CSP5'!L101)</f>
        <v>0</v>
      </c>
      <c r="M19" s="15">
        <f>_xll.Interp2dTab(-1,0,'Internal Flash'!$B$184:$K$184,'Internal Flash'!$A$185:$A$196,'Internal Flash'!$B$185:$K$196,'Fuel Pressure Calc'!M19,'CSP5'!M101)</f>
        <v>229.25978599999999</v>
      </c>
      <c r="N19" s="15">
        <f>_xll.Interp2dTab(-1,0,'Internal Flash'!$B$184:$K$184,'Internal Flash'!$A$185:$A$196,'Internal Flash'!$B$185:$K$196,'Fuel Pressure Calc'!N19,'CSP5'!N101)</f>
        <v>239.95733549999997</v>
      </c>
      <c r="O19" s="15">
        <f>_xll.Interp2dTab(-1,0,'Internal Flash'!$B$184:$K$184,'Internal Flash'!$A$185:$A$196,'Internal Flash'!$B$185:$K$196,'Fuel Pressure Calc'!O19,'CSP5'!O101)</f>
        <v>250.4260855</v>
      </c>
      <c r="P19" s="15">
        <f>_xll.Interp2dTab(-1,0,'Internal Flash'!$B$184:$K$184,'Internal Flash'!$A$185:$A$196,'Internal Flash'!$B$185:$K$196,'Fuel Pressure Calc'!P19,'CSP5'!P101)</f>
        <v>254.06739479999999</v>
      </c>
      <c r="Q19" s="16">
        <f>_xll.Interp2dTab(-1,0,'Internal Flash'!$B$184:$K$184,'Internal Flash'!$A$185:$A$196,'Internal Flash'!$B$185:$K$196,'Fuel Pressure Calc'!Q19,'CSP5'!Q101)</f>
        <v>258.17935133333333</v>
      </c>
      <c r="R19" s="22">
        <f t="shared" si="0"/>
        <v>258.17935133333333</v>
      </c>
    </row>
    <row r="20" spans="1:18" x14ac:dyDescent="0.25">
      <c r="A20" s="7">
        <f>'CSP5'!$A$178</f>
        <v>3000</v>
      </c>
      <c r="B20" s="15">
        <f>_xll.Interp2dTab(-1,0,'Internal Flash'!$B$184:$K$184,'Internal Flash'!$A$185:$A$196,'Internal Flash'!$B$185:$K$196,'Fuel Pressure Calc'!B20,'CSP5'!B102)</f>
        <v>0</v>
      </c>
      <c r="C20" s="15">
        <f>_xll.Interp2dTab(-1,0,'Internal Flash'!$B$184:$K$184,'Internal Flash'!$A$185:$A$196,'Internal Flash'!$B$185:$K$196,'Fuel Pressure Calc'!C20,'CSP5'!C102)</f>
        <v>0</v>
      </c>
      <c r="D20" s="15">
        <f>_xll.Interp2dTab(-1,0,'Internal Flash'!$B$184:$K$184,'Internal Flash'!$A$185:$A$196,'Internal Flash'!$B$185:$K$196,'Fuel Pressure Calc'!D20,'CSP5'!D102)</f>
        <v>0</v>
      </c>
      <c r="E20" s="15">
        <f>_xll.Interp2dTab(-1,0,'Internal Flash'!$B$184:$K$184,'Internal Flash'!$A$185:$A$196,'Internal Flash'!$B$185:$K$196,'Fuel Pressure Calc'!E20,'CSP5'!E102)</f>
        <v>0</v>
      </c>
      <c r="F20" s="15">
        <f>_xll.Interp2dTab(-1,0,'Internal Flash'!$B$184:$K$184,'Internal Flash'!$A$185:$A$196,'Internal Flash'!$B$185:$K$196,'Fuel Pressure Calc'!F20,'CSP5'!F102)</f>
        <v>0</v>
      </c>
      <c r="G20" s="15">
        <f>_xll.Interp2dTab(-1,0,'Internal Flash'!$B$184:$K$184,'Internal Flash'!$A$185:$A$196,'Internal Flash'!$B$185:$K$196,'Fuel Pressure Calc'!G20,'CSP5'!G102)</f>
        <v>0</v>
      </c>
      <c r="H20" s="15">
        <f>_xll.Interp2dTab(-1,0,'Internal Flash'!$B$184:$K$184,'Internal Flash'!$A$185:$A$196,'Internal Flash'!$B$185:$K$196,'Fuel Pressure Calc'!H20,'CSP5'!H102)</f>
        <v>0</v>
      </c>
      <c r="I20" s="15">
        <f>_xll.Interp2dTab(-1,0,'Internal Flash'!$B$184:$K$184,'Internal Flash'!$A$185:$A$196,'Internal Flash'!$B$185:$K$196,'Fuel Pressure Calc'!I20,'CSP5'!I102)</f>
        <v>0</v>
      </c>
      <c r="J20" s="15">
        <f>_xll.Interp2dTab(-1,0,'Internal Flash'!$B$184:$K$184,'Internal Flash'!$A$185:$A$196,'Internal Flash'!$B$185:$K$196,'Fuel Pressure Calc'!J20,'CSP5'!J102)</f>
        <v>0</v>
      </c>
      <c r="K20" s="15">
        <f>_xll.Interp2dTab(-1,0,'Internal Flash'!$B$184:$K$184,'Internal Flash'!$A$185:$A$196,'Internal Flash'!$B$185:$K$196,'Fuel Pressure Calc'!K20,'CSP5'!K102)</f>
        <v>0</v>
      </c>
      <c r="L20" s="15">
        <f>_xll.Interp2dTab(-1,0,'Internal Flash'!$B$184:$K$184,'Internal Flash'!$A$185:$A$196,'Internal Flash'!$B$185:$K$196,'Fuel Pressure Calc'!L20,'CSP5'!L102)</f>
        <v>0</v>
      </c>
      <c r="M20" s="15">
        <f>_xll.Interp2dTab(-1,0,'Internal Flash'!$B$184:$K$184,'Internal Flash'!$A$185:$A$196,'Internal Flash'!$B$185:$K$196,'Fuel Pressure Calc'!M20,'CSP5'!M102)</f>
        <v>228.85217599999999</v>
      </c>
      <c r="N20" s="15">
        <f>_xll.Interp2dTab(-1,0,'Internal Flash'!$B$184:$K$184,'Internal Flash'!$A$185:$A$196,'Internal Flash'!$B$185:$K$196,'Fuel Pressure Calc'!N20,'CSP5'!N102)</f>
        <v>245.87446059999996</v>
      </c>
      <c r="O20" s="15">
        <f>_xll.Interp2dTab(-1,0,'Internal Flash'!$B$184:$K$184,'Internal Flash'!$A$185:$A$196,'Internal Flash'!$B$185:$K$196,'Fuel Pressure Calc'!O20,'CSP5'!O102)</f>
        <v>249.51576319999998</v>
      </c>
      <c r="P20" s="15">
        <f>_xll.Interp2dTab(-1,0,'Internal Flash'!$B$184:$K$184,'Internal Flash'!$A$185:$A$196,'Internal Flash'!$B$185:$K$196,'Fuel Pressure Calc'!P20,'CSP5'!P102)</f>
        <v>253.1570658</v>
      </c>
      <c r="Q20" s="16">
        <f>_xll.Interp2dTab(-1,0,'Internal Flash'!$B$184:$K$184,'Internal Flash'!$A$185:$A$196,'Internal Flash'!$B$185:$K$196,'Fuel Pressure Calc'!Q20,'CSP5'!Q102)</f>
        <v>256.79836840000002</v>
      </c>
      <c r="R20" s="22">
        <f t="shared" si="0"/>
        <v>256.79836840000002</v>
      </c>
    </row>
    <row r="21" spans="1:18" x14ac:dyDescent="0.25">
      <c r="A21" s="7">
        <f>'CSP5'!$A$179</f>
        <v>3200</v>
      </c>
      <c r="B21" s="15">
        <f>_xll.Interp2dTab(-1,0,'Internal Flash'!$B$184:$K$184,'Internal Flash'!$A$185:$A$196,'Internal Flash'!$B$185:$K$196,'Fuel Pressure Calc'!B21,'CSP5'!B103)</f>
        <v>0</v>
      </c>
      <c r="C21" s="15">
        <f>_xll.Interp2dTab(-1,0,'Internal Flash'!$B$184:$K$184,'Internal Flash'!$A$185:$A$196,'Internal Flash'!$B$185:$K$196,'Fuel Pressure Calc'!C21,'CSP5'!C103)</f>
        <v>0</v>
      </c>
      <c r="D21" s="15">
        <f>_xll.Interp2dTab(-1,0,'Internal Flash'!$B$184:$K$184,'Internal Flash'!$A$185:$A$196,'Internal Flash'!$B$185:$K$196,'Fuel Pressure Calc'!D21,'CSP5'!D103)</f>
        <v>0</v>
      </c>
      <c r="E21" s="15">
        <f>_xll.Interp2dTab(-1,0,'Internal Flash'!$B$184:$K$184,'Internal Flash'!$A$185:$A$196,'Internal Flash'!$B$185:$K$196,'Fuel Pressure Calc'!E21,'CSP5'!E103)</f>
        <v>0</v>
      </c>
      <c r="F21" s="15">
        <f>_xll.Interp2dTab(-1,0,'Internal Flash'!$B$184:$K$184,'Internal Flash'!$A$185:$A$196,'Internal Flash'!$B$185:$K$196,'Fuel Pressure Calc'!F21,'CSP5'!F103)</f>
        <v>0</v>
      </c>
      <c r="G21" s="15">
        <f>_xll.Interp2dTab(-1,0,'Internal Flash'!$B$184:$K$184,'Internal Flash'!$A$185:$A$196,'Internal Flash'!$B$185:$K$196,'Fuel Pressure Calc'!G21,'CSP5'!G103)</f>
        <v>0</v>
      </c>
      <c r="H21" s="15">
        <f>_xll.Interp2dTab(-1,0,'Internal Flash'!$B$184:$K$184,'Internal Flash'!$A$185:$A$196,'Internal Flash'!$B$185:$K$196,'Fuel Pressure Calc'!H21,'CSP5'!H103)</f>
        <v>0</v>
      </c>
      <c r="I21" s="15">
        <f>_xll.Interp2dTab(-1,0,'Internal Flash'!$B$184:$K$184,'Internal Flash'!$A$185:$A$196,'Internal Flash'!$B$185:$K$196,'Fuel Pressure Calc'!I21,'CSP5'!I103)</f>
        <v>0</v>
      </c>
      <c r="J21" s="15">
        <f>_xll.Interp2dTab(-1,0,'Internal Flash'!$B$184:$K$184,'Internal Flash'!$A$185:$A$196,'Internal Flash'!$B$185:$K$196,'Fuel Pressure Calc'!J21,'CSP5'!J103)</f>
        <v>0</v>
      </c>
      <c r="K21" s="15">
        <f>_xll.Interp2dTab(-1,0,'Internal Flash'!$B$184:$K$184,'Internal Flash'!$A$185:$A$196,'Internal Flash'!$B$185:$K$196,'Fuel Pressure Calc'!K21,'CSP5'!K103)</f>
        <v>225.18369799999999</v>
      </c>
      <c r="L21" s="15">
        <f>_xll.Interp2dTab(-1,0,'Internal Flash'!$B$184:$K$184,'Internal Flash'!$A$185:$A$196,'Internal Flash'!$B$185:$K$196,'Fuel Pressure Calc'!L21,'CSP5'!L103)</f>
        <v>234.04021710000001</v>
      </c>
      <c r="M21" s="15">
        <f>_xll.Interp2dTab(-1,0,'Internal Flash'!$B$184:$K$184,'Internal Flash'!$A$185:$A$196,'Internal Flash'!$B$185:$K$196,'Fuel Pressure Calc'!M21,'CSP5'!M103)</f>
        <v>240.41249999999999</v>
      </c>
      <c r="N21" s="15">
        <f>_xll.Interp2dTab(-1,0,'Internal Flash'!$B$184:$K$184,'Internal Flash'!$A$185:$A$196,'Internal Flash'!$B$185:$K$196,'Fuel Pressure Calc'!N21,'CSP5'!N103)</f>
        <v>244.50896710000001</v>
      </c>
      <c r="O21" s="15">
        <f>_xll.Interp2dTab(-1,0,'Internal Flash'!$B$184:$K$184,'Internal Flash'!$A$185:$A$196,'Internal Flash'!$B$185:$K$196,'Fuel Pressure Calc'!O21,'CSP5'!O103)</f>
        <v>248.1502764</v>
      </c>
      <c r="P21" s="15">
        <f>_xll.Interp2dTab(-1,0,'Internal Flash'!$B$184:$K$184,'Internal Flash'!$A$185:$A$196,'Internal Flash'!$B$185:$K$196,'Fuel Pressure Calc'!P21,'CSP5'!P103)</f>
        <v>251.79157900000001</v>
      </c>
      <c r="Q21" s="16">
        <f>_xll.Interp2dTab(-1,0,'Internal Flash'!$B$184:$K$184,'Internal Flash'!$A$185:$A$196,'Internal Flash'!$B$185:$K$196,'Fuel Pressure Calc'!Q21,'CSP5'!Q103)</f>
        <v>254.52255260000001</v>
      </c>
      <c r="R21" s="22">
        <f t="shared" si="0"/>
        <v>254.52255260000001</v>
      </c>
    </row>
    <row r="22" spans="1:18" x14ac:dyDescent="0.25">
      <c r="A22" s="7">
        <f>'CSP5'!$A$180</f>
        <v>3300</v>
      </c>
      <c r="B22" s="15">
        <f>_xll.Interp2dTab(-1,0,'Internal Flash'!$B$184:$K$184,'Internal Flash'!$A$185:$A$196,'Internal Flash'!$B$185:$K$196,'Fuel Pressure Calc'!B22,'CSP5'!B104)</f>
        <v>0</v>
      </c>
      <c r="C22" s="15">
        <f>_xll.Interp2dTab(-1,0,'Internal Flash'!$B$184:$K$184,'Internal Flash'!$A$185:$A$196,'Internal Flash'!$B$185:$K$196,'Fuel Pressure Calc'!C22,'CSP5'!C104)</f>
        <v>0</v>
      </c>
      <c r="D22" s="15">
        <f>_xll.Interp2dTab(-1,0,'Internal Flash'!$B$184:$K$184,'Internal Flash'!$A$185:$A$196,'Internal Flash'!$B$185:$K$196,'Fuel Pressure Calc'!D22,'CSP5'!D104)</f>
        <v>0</v>
      </c>
      <c r="E22" s="15">
        <f>_xll.Interp2dTab(-1,0,'Internal Flash'!$B$184:$K$184,'Internal Flash'!$A$185:$A$196,'Internal Flash'!$B$185:$K$196,'Fuel Pressure Calc'!E22,'CSP5'!E104)</f>
        <v>0</v>
      </c>
      <c r="F22" s="15">
        <f>_xll.Interp2dTab(-1,0,'Internal Flash'!$B$184:$K$184,'Internal Flash'!$A$185:$A$196,'Internal Flash'!$B$185:$K$196,'Fuel Pressure Calc'!F22,'CSP5'!F104)</f>
        <v>0</v>
      </c>
      <c r="G22" s="15">
        <f>_xll.Interp2dTab(-1,0,'Internal Flash'!$B$184:$K$184,'Internal Flash'!$A$185:$A$196,'Internal Flash'!$B$185:$K$196,'Fuel Pressure Calc'!G22,'CSP5'!G104)</f>
        <v>0</v>
      </c>
      <c r="H22" s="15">
        <f>_xll.Interp2dTab(-1,0,'Internal Flash'!$B$184:$K$184,'Internal Flash'!$A$185:$A$196,'Internal Flash'!$B$185:$K$196,'Fuel Pressure Calc'!H22,'CSP5'!H104)</f>
        <v>0</v>
      </c>
      <c r="I22" s="15">
        <f>_xll.Interp2dTab(-1,0,'Internal Flash'!$B$184:$K$184,'Internal Flash'!$A$185:$A$196,'Internal Flash'!$B$185:$K$196,'Fuel Pressure Calc'!I22,'CSP5'!I104)</f>
        <v>0</v>
      </c>
      <c r="J22" s="15">
        <f>_xll.Interp2dTab(-1,0,'Internal Flash'!$B$184:$K$184,'Internal Flash'!$A$185:$A$196,'Internal Flash'!$B$185:$K$196,'Fuel Pressure Calc'!J22,'CSP5'!J104)</f>
        <v>0</v>
      </c>
      <c r="K22" s="15">
        <f>_xll.Interp2dTab(-1,0,'Internal Flash'!$B$184:$K$184,'Internal Flash'!$A$185:$A$196,'Internal Flash'!$B$185:$K$196,'Fuel Pressure Calc'!K22,'CSP5'!K104)</f>
        <v>227.83052510461624</v>
      </c>
      <c r="L22" s="15">
        <f>_xll.Interp2dTab(-1,0,'Internal Flash'!$B$184:$K$184,'Internal Flash'!$A$185:$A$196,'Internal Flash'!$B$185:$K$196,'Fuel Pressure Calc'!L22,'CSP5'!L104)</f>
        <v>235.85942914161419</v>
      </c>
      <c r="M22" s="15">
        <f>_xll.Interp2dTab(-1,0,'Internal Flash'!$B$184:$K$184,'Internal Flash'!$A$185:$A$196,'Internal Flash'!$B$185:$K$196,'Fuel Pressure Calc'!M22,'CSP5'!M104)</f>
        <v>0</v>
      </c>
      <c r="N22" s="15">
        <f>_xll.Interp2dTab(-1,0,'Internal Flash'!$B$184:$K$184,'Internal Flash'!$A$185:$A$196,'Internal Flash'!$B$185:$K$196,'Fuel Pressure Calc'!N22,'CSP5'!N104)</f>
        <v>0</v>
      </c>
      <c r="O22" s="15">
        <f>_xll.Interp2dTab(-1,0,'Internal Flash'!$B$184:$K$184,'Internal Flash'!$A$185:$A$196,'Internal Flash'!$B$185:$K$196,'Fuel Pressure Calc'!O22,'CSP5'!O104)</f>
        <v>0</v>
      </c>
      <c r="P22" s="15">
        <f>_xll.Interp2dTab(-1,0,'Internal Flash'!$B$184:$K$184,'Internal Flash'!$A$185:$A$196,'Internal Flash'!$B$185:$K$196,'Fuel Pressure Calc'!P22,'CSP5'!P104)</f>
        <v>0</v>
      </c>
      <c r="Q22" s="16">
        <f>_xll.Interp2dTab(-1,0,'Internal Flash'!$B$184:$K$184,'Internal Flash'!$A$185:$A$196,'Internal Flash'!$B$185:$K$196,'Fuel Pressure Calc'!Q22,'CSP5'!Q104)</f>
        <v>0</v>
      </c>
      <c r="R22" s="22">
        <f t="shared" si="0"/>
        <v>0</v>
      </c>
    </row>
    <row r="23" spans="1:18" x14ac:dyDescent="0.25">
      <c r="A23" s="12">
        <f>'CSP5'!$A$181</f>
        <v>3500</v>
      </c>
      <c r="B23" s="17">
        <f>_xll.Interp2dTab(-1,0,'Internal Flash'!$B$184:$K$184,'Internal Flash'!$A$185:$A$196,'Internal Flash'!$B$185:$K$196,'Fuel Pressure Calc'!B23,'CSP5'!B105)</f>
        <v>0</v>
      </c>
      <c r="C23" s="17">
        <f>_xll.Interp2dTab(-1,0,'Internal Flash'!$B$184:$K$184,'Internal Flash'!$A$185:$A$196,'Internal Flash'!$B$185:$K$196,'Fuel Pressure Calc'!C23,'CSP5'!C105)</f>
        <v>0</v>
      </c>
      <c r="D23" s="17">
        <f>_xll.Interp2dTab(-1,0,'Internal Flash'!$B$184:$K$184,'Internal Flash'!$A$185:$A$196,'Internal Flash'!$B$185:$K$196,'Fuel Pressure Calc'!D23,'CSP5'!D105)</f>
        <v>0</v>
      </c>
      <c r="E23" s="17">
        <f>_xll.Interp2dTab(-1,0,'Internal Flash'!$B$184:$K$184,'Internal Flash'!$A$185:$A$196,'Internal Flash'!$B$185:$K$196,'Fuel Pressure Calc'!E23,'CSP5'!E105)</f>
        <v>0</v>
      </c>
      <c r="F23" s="17">
        <f>_xll.Interp2dTab(-1,0,'Internal Flash'!$B$184:$K$184,'Internal Flash'!$A$185:$A$196,'Internal Flash'!$B$185:$K$196,'Fuel Pressure Calc'!F23,'CSP5'!F105)</f>
        <v>0</v>
      </c>
      <c r="G23" s="17">
        <f>_xll.Interp2dTab(-1,0,'Internal Flash'!$B$184:$K$184,'Internal Flash'!$A$185:$A$196,'Internal Flash'!$B$185:$K$196,'Fuel Pressure Calc'!G23,'CSP5'!G105)</f>
        <v>0</v>
      </c>
      <c r="H23" s="17">
        <f>_xll.Interp2dTab(-1,0,'Internal Flash'!$B$184:$K$184,'Internal Flash'!$A$185:$A$196,'Internal Flash'!$B$185:$K$196,'Fuel Pressure Calc'!H23,'CSP5'!H105)</f>
        <v>0</v>
      </c>
      <c r="I23" s="17">
        <f>_xll.Interp2dTab(-1,0,'Internal Flash'!$B$184:$K$184,'Internal Flash'!$A$185:$A$196,'Internal Flash'!$B$185:$K$196,'Fuel Pressure Calc'!I23,'CSP5'!I105)</f>
        <v>0</v>
      </c>
      <c r="J23" s="17">
        <f>_xll.Interp2dTab(-1,0,'Internal Flash'!$B$184:$K$184,'Internal Flash'!$A$185:$A$196,'Internal Flash'!$B$185:$K$196,'Fuel Pressure Calc'!J23,'CSP5'!J105)</f>
        <v>0</v>
      </c>
      <c r="K23" s="17">
        <f>_xll.Interp2dTab(-1,0,'Internal Flash'!$B$184:$K$184,'Internal Flash'!$A$185:$A$196,'Internal Flash'!$B$185:$K$196,'Fuel Pressure Calc'!K23,'CSP5'!K105)</f>
        <v>0</v>
      </c>
      <c r="L23" s="17">
        <f>_xll.Interp2dTab(-1,0,'Internal Flash'!$B$184:$K$184,'Internal Flash'!$A$185:$A$196,'Internal Flash'!$B$185:$K$196,'Fuel Pressure Calc'!L23,'CSP5'!L105)</f>
        <v>0</v>
      </c>
      <c r="M23" s="17">
        <f>_xll.Interp2dTab(-1,0,'Internal Flash'!$B$184:$K$184,'Internal Flash'!$A$185:$A$196,'Internal Flash'!$B$185:$K$196,'Fuel Pressure Calc'!M23,'CSP5'!M105)</f>
        <v>0</v>
      </c>
      <c r="N23" s="17">
        <f>_xll.Interp2dTab(-1,0,'Internal Flash'!$B$184:$K$184,'Internal Flash'!$A$185:$A$196,'Internal Flash'!$B$185:$K$196,'Fuel Pressure Calc'!N23,'CSP5'!N105)</f>
        <v>0</v>
      </c>
      <c r="O23" s="17">
        <f>_xll.Interp2dTab(-1,0,'Internal Flash'!$B$184:$K$184,'Internal Flash'!$A$185:$A$196,'Internal Flash'!$B$185:$K$196,'Fuel Pressure Calc'!O23,'CSP5'!O105)</f>
        <v>0</v>
      </c>
      <c r="P23" s="17">
        <f>_xll.Interp2dTab(-1,0,'Internal Flash'!$B$184:$K$184,'Internal Flash'!$A$185:$A$196,'Internal Flash'!$B$185:$K$196,'Fuel Pressure Calc'!P23,'CSP5'!P105)</f>
        <v>0</v>
      </c>
      <c r="Q23" s="18">
        <f>_xll.Interp2dTab(-1,0,'Internal Flash'!$B$184:$K$184,'Internal Flash'!$A$185:$A$196,'Internal Flash'!$B$185:$K$196,'Fuel Pressure Calc'!Q23,'CSP5'!Q105)</f>
        <v>0</v>
      </c>
      <c r="R23" s="22">
        <f t="shared" si="0"/>
        <v>0</v>
      </c>
    </row>
    <row r="24" spans="1:18" x14ac:dyDescent="0.25">
      <c r="A24" s="20">
        <f>A23+1</f>
        <v>3501</v>
      </c>
      <c r="B24" s="22">
        <f>B23</f>
        <v>0</v>
      </c>
      <c r="C24" s="22">
        <f t="shared" ref="C24:R24" si="1">C23</f>
        <v>0</v>
      </c>
      <c r="D24" s="22">
        <f t="shared" si="1"/>
        <v>0</v>
      </c>
      <c r="E24" s="22">
        <f t="shared" si="1"/>
        <v>0</v>
      </c>
      <c r="F24" s="22">
        <f t="shared" si="1"/>
        <v>0</v>
      </c>
      <c r="G24" s="22">
        <f t="shared" si="1"/>
        <v>0</v>
      </c>
      <c r="H24" s="22">
        <f t="shared" si="1"/>
        <v>0</v>
      </c>
      <c r="I24" s="22">
        <f t="shared" si="1"/>
        <v>0</v>
      </c>
      <c r="J24" s="22">
        <f t="shared" si="1"/>
        <v>0</v>
      </c>
      <c r="K24" s="22">
        <f t="shared" si="1"/>
        <v>0</v>
      </c>
      <c r="L24" s="22">
        <f t="shared" si="1"/>
        <v>0</v>
      </c>
      <c r="M24" s="22">
        <f t="shared" si="1"/>
        <v>0</v>
      </c>
      <c r="N24" s="22">
        <f t="shared" si="1"/>
        <v>0</v>
      </c>
      <c r="O24" s="22">
        <f t="shared" si="1"/>
        <v>0</v>
      </c>
      <c r="P24" s="22">
        <f t="shared" si="1"/>
        <v>0</v>
      </c>
      <c r="Q24" s="22">
        <f t="shared" si="1"/>
        <v>0</v>
      </c>
      <c r="R24" s="22">
        <f t="shared" si="1"/>
        <v>0</v>
      </c>
    </row>
    <row r="26" spans="1:18" x14ac:dyDescent="0.25">
      <c r="A26" s="6"/>
      <c r="B26" s="71" t="s">
        <v>1163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2"/>
    </row>
    <row r="27" spans="1:18" x14ac:dyDescent="0.25">
      <c r="A27" s="61"/>
      <c r="B27" s="39" t="str">
        <f>'CSP5'!$B$161</f>
        <v>mm3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40"/>
    </row>
    <row r="28" spans="1:18" x14ac:dyDescent="0.25">
      <c r="A28" s="7" t="str">
        <f>'CSP5'!$A$162</f>
        <v>RPM</v>
      </c>
      <c r="B28" s="8">
        <f>'CSP5'!$B$162</f>
        <v>0</v>
      </c>
      <c r="C28" s="8">
        <f>'CSP5'!$C$162</f>
        <v>10</v>
      </c>
      <c r="D28" s="8">
        <f>'CSP5'!$D$162</f>
        <v>20</v>
      </c>
      <c r="E28" s="8">
        <f>'CSP5'!$E$162</f>
        <v>30</v>
      </c>
      <c r="F28" s="8">
        <f>'CSP5'!$F$162</f>
        <v>45</v>
      </c>
      <c r="G28" s="8">
        <f>'CSP5'!$G$162</f>
        <v>55</v>
      </c>
      <c r="H28" s="8">
        <f>'CSP5'!$H$162</f>
        <v>65</v>
      </c>
      <c r="I28" s="8">
        <f>'CSP5'!$I$162</f>
        <v>75</v>
      </c>
      <c r="J28" s="8">
        <f>'CSP5'!$J$162</f>
        <v>85</v>
      </c>
      <c r="K28" s="8">
        <f>'CSP5'!$K$162</f>
        <v>95</v>
      </c>
      <c r="L28" s="8">
        <f>'CSP5'!$L$162</f>
        <v>110</v>
      </c>
      <c r="M28" s="8">
        <f>'CSP5'!$M$162</f>
        <v>120</v>
      </c>
      <c r="N28" s="8">
        <f>'CSP5'!$N$162</f>
        <v>125</v>
      </c>
      <c r="O28" s="8">
        <f>'CSP5'!$O$162</f>
        <v>130</v>
      </c>
      <c r="P28" s="8">
        <f>'CSP5'!$P$162</f>
        <v>135</v>
      </c>
      <c r="Q28" s="9">
        <f>'CSP5'!$Q$162</f>
        <v>140</v>
      </c>
      <c r="R28" s="20">
        <f>Q28+1</f>
        <v>141</v>
      </c>
    </row>
    <row r="29" spans="1:18" x14ac:dyDescent="0.25">
      <c r="A29" s="7">
        <f>'CSP5'!$A$163</f>
        <v>620</v>
      </c>
      <c r="B29" s="10">
        <f>($A29*360*B5)/(60*1000000)</f>
        <v>0</v>
      </c>
      <c r="C29" s="10">
        <f t="shared" ref="C29:Q29" si="2">($A29*360*C5)/(60*1000000)</f>
        <v>0</v>
      </c>
      <c r="D29" s="10">
        <f t="shared" si="2"/>
        <v>0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  <c r="N29" s="10">
        <f t="shared" si="2"/>
        <v>0</v>
      </c>
      <c r="O29" s="10">
        <f t="shared" si="2"/>
        <v>0</v>
      </c>
      <c r="P29" s="10">
        <f t="shared" si="2"/>
        <v>0</v>
      </c>
      <c r="Q29" s="11">
        <f t="shared" si="2"/>
        <v>0</v>
      </c>
      <c r="R29" s="21">
        <f>Q29</f>
        <v>0</v>
      </c>
    </row>
    <row r="30" spans="1:18" x14ac:dyDescent="0.25">
      <c r="A30" s="7">
        <f>'CSP5'!$A$164</f>
        <v>650</v>
      </c>
      <c r="B30" s="10">
        <f t="shared" ref="B30:Q45" si="3">($A30*360*B6)/(60*1000000)</f>
        <v>0</v>
      </c>
      <c r="C30" s="10">
        <f t="shared" si="3"/>
        <v>0</v>
      </c>
      <c r="D30" s="10">
        <f t="shared" si="3"/>
        <v>0</v>
      </c>
      <c r="E30" s="10">
        <f t="shared" si="3"/>
        <v>0</v>
      </c>
      <c r="F30" s="10">
        <f t="shared" si="3"/>
        <v>0</v>
      </c>
      <c r="G30" s="10">
        <f t="shared" si="3"/>
        <v>0</v>
      </c>
      <c r="H30" s="10">
        <f t="shared" si="3"/>
        <v>0</v>
      </c>
      <c r="I30" s="10">
        <f t="shared" si="3"/>
        <v>0</v>
      </c>
      <c r="J30" s="10">
        <f t="shared" si="3"/>
        <v>0</v>
      </c>
      <c r="K30" s="10">
        <f t="shared" si="3"/>
        <v>0</v>
      </c>
      <c r="L30" s="10">
        <f t="shared" si="3"/>
        <v>0</v>
      </c>
      <c r="M30" s="10">
        <f t="shared" si="3"/>
        <v>0</v>
      </c>
      <c r="N30" s="10">
        <f t="shared" si="3"/>
        <v>0</v>
      </c>
      <c r="O30" s="10">
        <f t="shared" si="3"/>
        <v>0</v>
      </c>
      <c r="P30" s="10">
        <f t="shared" si="3"/>
        <v>0</v>
      </c>
      <c r="Q30" s="11">
        <f t="shared" si="3"/>
        <v>0</v>
      </c>
      <c r="R30" s="21">
        <f t="shared" ref="R30:R47" si="4">Q30</f>
        <v>0</v>
      </c>
    </row>
    <row r="31" spans="1:18" x14ac:dyDescent="0.25">
      <c r="A31" s="7">
        <f>'CSP5'!$A$165</f>
        <v>800</v>
      </c>
      <c r="B31" s="10">
        <f t="shared" si="3"/>
        <v>0</v>
      </c>
      <c r="C31" s="10">
        <f t="shared" si="3"/>
        <v>0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</v>
      </c>
      <c r="L31" s="10">
        <f t="shared" si="3"/>
        <v>0</v>
      </c>
      <c r="M31" s="10">
        <f t="shared" si="3"/>
        <v>0</v>
      </c>
      <c r="N31" s="10">
        <f t="shared" si="3"/>
        <v>0</v>
      </c>
      <c r="O31" s="10">
        <f t="shared" si="3"/>
        <v>0</v>
      </c>
      <c r="P31" s="10">
        <f t="shared" si="3"/>
        <v>0</v>
      </c>
      <c r="Q31" s="11">
        <f t="shared" si="3"/>
        <v>0</v>
      </c>
      <c r="R31" s="21">
        <f t="shared" si="4"/>
        <v>0</v>
      </c>
    </row>
    <row r="32" spans="1:18" x14ac:dyDescent="0.25">
      <c r="A32" s="7">
        <f>'CSP5'!$A$166</f>
        <v>1000</v>
      </c>
      <c r="B32" s="10">
        <f t="shared" si="3"/>
        <v>0</v>
      </c>
      <c r="C32" s="10">
        <f t="shared" si="3"/>
        <v>1.092533474891328</v>
      </c>
      <c r="D32" s="10">
        <f t="shared" si="3"/>
        <v>1.2387077771420545</v>
      </c>
      <c r="E32" s="10">
        <f t="shared" si="3"/>
        <v>1.1583153999904896</v>
      </c>
      <c r="F32" s="10">
        <f t="shared" si="3"/>
        <v>1.0528381833517824</v>
      </c>
      <c r="G32" s="10">
        <f t="shared" si="3"/>
        <v>0</v>
      </c>
      <c r="H32" s="10">
        <f t="shared" si="3"/>
        <v>0</v>
      </c>
      <c r="I32" s="10">
        <f t="shared" si="3"/>
        <v>0</v>
      </c>
      <c r="J32" s="10">
        <f t="shared" si="3"/>
        <v>0</v>
      </c>
      <c r="K32" s="10">
        <f t="shared" si="3"/>
        <v>0</v>
      </c>
      <c r="L32" s="10">
        <f t="shared" si="3"/>
        <v>0</v>
      </c>
      <c r="M32" s="10">
        <f t="shared" si="3"/>
        <v>0</v>
      </c>
      <c r="N32" s="10">
        <f t="shared" si="3"/>
        <v>0</v>
      </c>
      <c r="O32" s="10">
        <f t="shared" si="3"/>
        <v>0</v>
      </c>
      <c r="P32" s="10">
        <f t="shared" si="3"/>
        <v>0</v>
      </c>
      <c r="Q32" s="11">
        <f t="shared" si="3"/>
        <v>0</v>
      </c>
      <c r="R32" s="21">
        <f t="shared" si="4"/>
        <v>0</v>
      </c>
    </row>
    <row r="33" spans="1:18" x14ac:dyDescent="0.25">
      <c r="A33" s="7">
        <f>'CSP5'!$A$167</f>
        <v>1200</v>
      </c>
      <c r="B33" s="10">
        <f t="shared" si="3"/>
        <v>0</v>
      </c>
      <c r="C33" s="10">
        <f t="shared" si="3"/>
        <v>1.3262012860992769</v>
      </c>
      <c r="D33" s="10">
        <f t="shared" si="3"/>
        <v>1.4048480474918092</v>
      </c>
      <c r="E33" s="10">
        <f t="shared" si="3"/>
        <v>1.3007610749692571</v>
      </c>
      <c r="F33" s="10">
        <f t="shared" si="3"/>
        <v>1.1519999999999997</v>
      </c>
      <c r="G33" s="10">
        <f t="shared" si="3"/>
        <v>1.1519999999999999</v>
      </c>
      <c r="H33" s="10">
        <f t="shared" si="3"/>
        <v>0</v>
      </c>
      <c r="I33" s="10">
        <f t="shared" si="3"/>
        <v>0</v>
      </c>
      <c r="J33" s="10">
        <f t="shared" si="3"/>
        <v>0</v>
      </c>
      <c r="K33" s="10">
        <f t="shared" si="3"/>
        <v>0</v>
      </c>
      <c r="L33" s="10">
        <f t="shared" si="3"/>
        <v>0</v>
      </c>
      <c r="M33" s="10">
        <f t="shared" si="3"/>
        <v>0</v>
      </c>
      <c r="N33" s="10">
        <f t="shared" si="3"/>
        <v>0</v>
      </c>
      <c r="O33" s="10">
        <f t="shared" si="3"/>
        <v>0</v>
      </c>
      <c r="P33" s="10">
        <f t="shared" si="3"/>
        <v>0</v>
      </c>
      <c r="Q33" s="11">
        <f t="shared" si="3"/>
        <v>0</v>
      </c>
      <c r="R33" s="21">
        <f t="shared" si="4"/>
        <v>0</v>
      </c>
    </row>
    <row r="34" spans="1:18" x14ac:dyDescent="0.25">
      <c r="A34" s="7">
        <f>'CSP5'!$A$168</f>
        <v>1400</v>
      </c>
      <c r="B34" s="10">
        <f t="shared" si="3"/>
        <v>0</v>
      </c>
      <c r="C34" s="10">
        <f t="shared" si="3"/>
        <v>1.5295468648478592</v>
      </c>
      <c r="D34" s="10">
        <f t="shared" si="3"/>
        <v>1.5433647717075301</v>
      </c>
      <c r="E34" s="10">
        <f t="shared" si="3"/>
        <v>1.4308154436953395</v>
      </c>
      <c r="F34" s="10">
        <f t="shared" si="3"/>
        <v>1.3440000000000001</v>
      </c>
      <c r="G34" s="10">
        <f t="shared" si="3"/>
        <v>1.3440000000000001</v>
      </c>
      <c r="H34" s="10">
        <f t="shared" si="3"/>
        <v>1.3440000000000001</v>
      </c>
      <c r="I34" s="10">
        <f t="shared" si="3"/>
        <v>0</v>
      </c>
      <c r="J34" s="10">
        <f t="shared" si="3"/>
        <v>0</v>
      </c>
      <c r="K34" s="10">
        <f t="shared" si="3"/>
        <v>0</v>
      </c>
      <c r="L34" s="10">
        <f t="shared" si="3"/>
        <v>0</v>
      </c>
      <c r="M34" s="10">
        <f t="shared" si="3"/>
        <v>0</v>
      </c>
      <c r="N34" s="10">
        <f t="shared" si="3"/>
        <v>0</v>
      </c>
      <c r="O34" s="10">
        <f t="shared" si="3"/>
        <v>0</v>
      </c>
      <c r="P34" s="10">
        <f t="shared" si="3"/>
        <v>0</v>
      </c>
      <c r="Q34" s="11">
        <f t="shared" si="3"/>
        <v>0</v>
      </c>
      <c r="R34" s="21">
        <f t="shared" si="4"/>
        <v>0</v>
      </c>
    </row>
    <row r="35" spans="1:18" x14ac:dyDescent="0.25">
      <c r="A35" s="7">
        <f>'CSP5'!$A$169</f>
        <v>1550</v>
      </c>
      <c r="B35" s="10">
        <f t="shared" si="3"/>
        <v>0</v>
      </c>
      <c r="C35" s="10">
        <f t="shared" si="3"/>
        <v>1.6495440058359625</v>
      </c>
      <c r="D35" s="10">
        <f t="shared" si="3"/>
        <v>1.6440789315607063</v>
      </c>
      <c r="E35" s="10">
        <f t="shared" si="3"/>
        <v>1.488</v>
      </c>
      <c r="F35" s="10">
        <f t="shared" si="3"/>
        <v>1.488</v>
      </c>
      <c r="G35" s="10">
        <f t="shared" si="3"/>
        <v>1.4879999999999998</v>
      </c>
      <c r="H35" s="10">
        <f t="shared" si="3"/>
        <v>1.488</v>
      </c>
      <c r="I35" s="10">
        <f t="shared" si="3"/>
        <v>0</v>
      </c>
      <c r="J35" s="10">
        <f t="shared" si="3"/>
        <v>0</v>
      </c>
      <c r="K35" s="10">
        <f t="shared" si="3"/>
        <v>0</v>
      </c>
      <c r="L35" s="10">
        <f t="shared" si="3"/>
        <v>0</v>
      </c>
      <c r="M35" s="10">
        <f t="shared" si="3"/>
        <v>0</v>
      </c>
      <c r="N35" s="10">
        <f t="shared" si="3"/>
        <v>0</v>
      </c>
      <c r="O35" s="10">
        <f t="shared" si="3"/>
        <v>0</v>
      </c>
      <c r="P35" s="10">
        <f t="shared" si="3"/>
        <v>0</v>
      </c>
      <c r="Q35" s="11">
        <f t="shared" si="3"/>
        <v>0</v>
      </c>
      <c r="R35" s="21">
        <f t="shared" si="4"/>
        <v>0</v>
      </c>
    </row>
    <row r="36" spans="1:18" x14ac:dyDescent="0.25">
      <c r="A36" s="7">
        <f>'CSP5'!$A$170</f>
        <v>1700</v>
      </c>
      <c r="B36" s="10">
        <f t="shared" si="3"/>
        <v>0</v>
      </c>
      <c r="C36" s="10">
        <f t="shared" si="3"/>
        <v>1.7394384732125376</v>
      </c>
      <c r="D36" s="10">
        <f t="shared" si="3"/>
        <v>1.7268861427438442</v>
      </c>
      <c r="E36" s="10">
        <f t="shared" si="3"/>
        <v>1.6319999999999999</v>
      </c>
      <c r="F36" s="10">
        <f t="shared" si="3"/>
        <v>1.6319999999999999</v>
      </c>
      <c r="G36" s="10">
        <f t="shared" si="3"/>
        <v>1.6319999999999999</v>
      </c>
      <c r="H36" s="10">
        <f t="shared" si="3"/>
        <v>1.6319999999999999</v>
      </c>
      <c r="I36" s="10">
        <f t="shared" si="3"/>
        <v>0</v>
      </c>
      <c r="J36" s="10">
        <f t="shared" si="3"/>
        <v>0</v>
      </c>
      <c r="K36" s="10">
        <f t="shared" si="3"/>
        <v>0</v>
      </c>
      <c r="L36" s="10">
        <f t="shared" si="3"/>
        <v>0</v>
      </c>
      <c r="M36" s="10">
        <f t="shared" si="3"/>
        <v>0</v>
      </c>
      <c r="N36" s="10">
        <f t="shared" si="3"/>
        <v>0</v>
      </c>
      <c r="O36" s="10">
        <f t="shared" si="3"/>
        <v>0</v>
      </c>
      <c r="P36" s="10">
        <f t="shared" si="3"/>
        <v>0</v>
      </c>
      <c r="Q36" s="11">
        <f t="shared" si="3"/>
        <v>0</v>
      </c>
      <c r="R36" s="21">
        <f t="shared" si="4"/>
        <v>0</v>
      </c>
    </row>
    <row r="37" spans="1:18" x14ac:dyDescent="0.25">
      <c r="A37" s="7">
        <f>'CSP5'!$A$171</f>
        <v>1800</v>
      </c>
      <c r="B37" s="10">
        <f t="shared" si="3"/>
        <v>0</v>
      </c>
      <c r="C37" s="10">
        <f t="shared" si="3"/>
        <v>1.7849041975401982</v>
      </c>
      <c r="D37" s="10">
        <f t="shared" si="3"/>
        <v>1.7727068024152244</v>
      </c>
      <c r="E37" s="10">
        <f t="shared" si="3"/>
        <v>1.7279999999999998</v>
      </c>
      <c r="F37" s="10">
        <f t="shared" si="3"/>
        <v>1.728</v>
      </c>
      <c r="G37" s="10">
        <f t="shared" si="3"/>
        <v>1.728</v>
      </c>
      <c r="H37" s="10">
        <f t="shared" si="3"/>
        <v>1.728</v>
      </c>
      <c r="I37" s="10">
        <f t="shared" si="3"/>
        <v>0</v>
      </c>
      <c r="J37" s="10">
        <f t="shared" si="3"/>
        <v>0</v>
      </c>
      <c r="K37" s="10">
        <f t="shared" si="3"/>
        <v>0</v>
      </c>
      <c r="L37" s="10">
        <f t="shared" si="3"/>
        <v>0</v>
      </c>
      <c r="M37" s="10">
        <f t="shared" si="3"/>
        <v>0</v>
      </c>
      <c r="N37" s="10">
        <f t="shared" si="3"/>
        <v>0</v>
      </c>
      <c r="O37" s="10">
        <f t="shared" si="3"/>
        <v>0</v>
      </c>
      <c r="P37" s="10">
        <f t="shared" si="3"/>
        <v>0</v>
      </c>
      <c r="Q37" s="11">
        <f t="shared" si="3"/>
        <v>0</v>
      </c>
      <c r="R37" s="21">
        <f t="shared" si="4"/>
        <v>0</v>
      </c>
    </row>
    <row r="38" spans="1:18" x14ac:dyDescent="0.25">
      <c r="A38" s="7">
        <f>'CSP5'!$A$172</f>
        <v>2000</v>
      </c>
      <c r="B38" s="10">
        <f t="shared" si="3"/>
        <v>0</v>
      </c>
      <c r="C38" s="10">
        <f t="shared" si="3"/>
        <v>1.9388528874347517</v>
      </c>
      <c r="D38" s="10">
        <f t="shared" si="3"/>
        <v>1.92</v>
      </c>
      <c r="E38" s="10">
        <f t="shared" si="3"/>
        <v>1.92</v>
      </c>
      <c r="F38" s="10">
        <f t="shared" si="3"/>
        <v>1.92</v>
      </c>
      <c r="G38" s="10">
        <f t="shared" si="3"/>
        <v>1.92</v>
      </c>
      <c r="H38" s="10">
        <f t="shared" si="3"/>
        <v>0</v>
      </c>
      <c r="I38" s="10">
        <f t="shared" si="3"/>
        <v>0</v>
      </c>
      <c r="J38" s="10">
        <f t="shared" si="3"/>
        <v>0</v>
      </c>
      <c r="K38" s="10">
        <f t="shared" si="3"/>
        <v>0</v>
      </c>
      <c r="L38" s="10">
        <f t="shared" si="3"/>
        <v>0</v>
      </c>
      <c r="M38" s="10">
        <f t="shared" si="3"/>
        <v>0</v>
      </c>
      <c r="N38" s="10">
        <f t="shared" si="3"/>
        <v>0</v>
      </c>
      <c r="O38" s="10">
        <f t="shared" si="3"/>
        <v>0</v>
      </c>
      <c r="P38" s="10">
        <f t="shared" si="3"/>
        <v>0</v>
      </c>
      <c r="Q38" s="11">
        <f t="shared" si="3"/>
        <v>0</v>
      </c>
      <c r="R38" s="21">
        <f t="shared" si="4"/>
        <v>0</v>
      </c>
    </row>
    <row r="39" spans="1:18" x14ac:dyDescent="0.25">
      <c r="A39" s="7">
        <f>'CSP5'!$A$173</f>
        <v>2200</v>
      </c>
      <c r="B39" s="10">
        <f t="shared" si="3"/>
        <v>0</v>
      </c>
      <c r="C39" s="10">
        <f t="shared" si="3"/>
        <v>0</v>
      </c>
      <c r="D39" s="10">
        <f t="shared" si="3"/>
        <v>0</v>
      </c>
      <c r="E39" s="10">
        <f t="shared" si="3"/>
        <v>0</v>
      </c>
      <c r="F39" s="10">
        <f t="shared" si="3"/>
        <v>0</v>
      </c>
      <c r="G39" s="10">
        <f t="shared" si="3"/>
        <v>0</v>
      </c>
      <c r="H39" s="10">
        <f t="shared" si="3"/>
        <v>0</v>
      </c>
      <c r="I39" s="10">
        <f t="shared" si="3"/>
        <v>0</v>
      </c>
      <c r="J39" s="10">
        <f t="shared" si="3"/>
        <v>0</v>
      </c>
      <c r="K39" s="10">
        <f t="shared" si="3"/>
        <v>0</v>
      </c>
      <c r="L39" s="10">
        <f t="shared" si="3"/>
        <v>0</v>
      </c>
      <c r="M39" s="10">
        <f t="shared" si="3"/>
        <v>0</v>
      </c>
      <c r="N39" s="10">
        <f t="shared" si="3"/>
        <v>0</v>
      </c>
      <c r="O39" s="10">
        <f t="shared" si="3"/>
        <v>0</v>
      </c>
      <c r="P39" s="10">
        <f t="shared" si="3"/>
        <v>0</v>
      </c>
      <c r="Q39" s="11">
        <f t="shared" si="3"/>
        <v>0</v>
      </c>
      <c r="R39" s="21">
        <f t="shared" si="4"/>
        <v>0</v>
      </c>
    </row>
    <row r="40" spans="1:18" x14ac:dyDescent="0.25">
      <c r="A40" s="7">
        <f>'CSP5'!$A$174</f>
        <v>2400</v>
      </c>
      <c r="B40" s="10">
        <f t="shared" si="3"/>
        <v>0</v>
      </c>
      <c r="C40" s="10">
        <f t="shared" si="3"/>
        <v>0</v>
      </c>
      <c r="D40" s="10">
        <f t="shared" si="3"/>
        <v>0</v>
      </c>
      <c r="E40" s="10">
        <f t="shared" si="3"/>
        <v>0</v>
      </c>
      <c r="F40" s="10">
        <f t="shared" si="3"/>
        <v>0</v>
      </c>
      <c r="G40" s="10">
        <f t="shared" si="3"/>
        <v>0</v>
      </c>
      <c r="H40" s="10">
        <f t="shared" si="3"/>
        <v>0</v>
      </c>
      <c r="I40" s="10">
        <f t="shared" si="3"/>
        <v>0</v>
      </c>
      <c r="J40" s="10">
        <f t="shared" si="3"/>
        <v>0</v>
      </c>
      <c r="K40" s="10">
        <f t="shared" si="3"/>
        <v>0</v>
      </c>
      <c r="L40" s="10">
        <f t="shared" si="3"/>
        <v>0</v>
      </c>
      <c r="M40" s="10">
        <f t="shared" si="3"/>
        <v>0</v>
      </c>
      <c r="N40" s="10">
        <f t="shared" si="3"/>
        <v>0</v>
      </c>
      <c r="O40" s="10">
        <f t="shared" si="3"/>
        <v>0</v>
      </c>
      <c r="P40" s="10">
        <f t="shared" si="3"/>
        <v>0</v>
      </c>
      <c r="Q40" s="11">
        <f t="shared" si="3"/>
        <v>0</v>
      </c>
      <c r="R40" s="21">
        <f t="shared" si="4"/>
        <v>0</v>
      </c>
    </row>
    <row r="41" spans="1:18" x14ac:dyDescent="0.25">
      <c r="A41" s="7">
        <f>'CSP5'!$A$175</f>
        <v>2600</v>
      </c>
      <c r="B41" s="10">
        <f t="shared" si="3"/>
        <v>0</v>
      </c>
      <c r="C41" s="10">
        <f t="shared" si="3"/>
        <v>0</v>
      </c>
      <c r="D41" s="10">
        <f t="shared" si="3"/>
        <v>0</v>
      </c>
      <c r="E41" s="10">
        <f t="shared" si="3"/>
        <v>0</v>
      </c>
      <c r="F41" s="10">
        <f t="shared" si="3"/>
        <v>0</v>
      </c>
      <c r="G41" s="10">
        <f t="shared" si="3"/>
        <v>0</v>
      </c>
      <c r="H41" s="10">
        <f t="shared" si="3"/>
        <v>0</v>
      </c>
      <c r="I41" s="10">
        <f t="shared" si="3"/>
        <v>0</v>
      </c>
      <c r="J41" s="10">
        <f t="shared" si="3"/>
        <v>0</v>
      </c>
      <c r="K41" s="10">
        <f t="shared" si="3"/>
        <v>0</v>
      </c>
      <c r="L41" s="10">
        <f t="shared" si="3"/>
        <v>0</v>
      </c>
      <c r="M41" s="10">
        <f t="shared" si="3"/>
        <v>0</v>
      </c>
      <c r="N41" s="10">
        <f t="shared" si="3"/>
        <v>0</v>
      </c>
      <c r="O41" s="10">
        <f t="shared" si="3"/>
        <v>0</v>
      </c>
      <c r="P41" s="10">
        <f t="shared" si="3"/>
        <v>0</v>
      </c>
      <c r="Q41" s="11">
        <f t="shared" si="3"/>
        <v>0</v>
      </c>
      <c r="R41" s="21">
        <f t="shared" si="4"/>
        <v>0</v>
      </c>
    </row>
    <row r="42" spans="1:18" x14ac:dyDescent="0.25">
      <c r="A42" s="7">
        <f>'CSP5'!$A$176</f>
        <v>2800</v>
      </c>
      <c r="B42" s="10">
        <f t="shared" si="3"/>
        <v>0</v>
      </c>
      <c r="C42" s="10">
        <f t="shared" si="3"/>
        <v>0</v>
      </c>
      <c r="D42" s="10">
        <f t="shared" si="3"/>
        <v>0</v>
      </c>
      <c r="E42" s="10">
        <f t="shared" si="3"/>
        <v>0</v>
      </c>
      <c r="F42" s="10">
        <f t="shared" si="3"/>
        <v>0</v>
      </c>
      <c r="G42" s="10">
        <f t="shared" si="3"/>
        <v>0</v>
      </c>
      <c r="H42" s="10">
        <f t="shared" si="3"/>
        <v>0</v>
      </c>
      <c r="I42" s="10">
        <f t="shared" si="3"/>
        <v>0</v>
      </c>
      <c r="J42" s="10">
        <f t="shared" si="3"/>
        <v>0</v>
      </c>
      <c r="K42" s="10">
        <f t="shared" si="3"/>
        <v>0</v>
      </c>
      <c r="L42" s="10">
        <f t="shared" si="3"/>
        <v>0</v>
      </c>
      <c r="M42" s="10">
        <f t="shared" si="3"/>
        <v>0</v>
      </c>
      <c r="N42" s="10">
        <f t="shared" si="3"/>
        <v>3.6411274497884158</v>
      </c>
      <c r="O42" s="10">
        <f t="shared" si="3"/>
        <v>3.8859952907999999</v>
      </c>
      <c r="P42" s="10">
        <f t="shared" si="3"/>
        <v>4.130690938079999</v>
      </c>
      <c r="Q42" s="11">
        <f t="shared" si="3"/>
        <v>4.2300985272</v>
      </c>
      <c r="R42" s="21">
        <f t="shared" si="4"/>
        <v>4.2300985272</v>
      </c>
    </row>
    <row r="43" spans="1:18" x14ac:dyDescent="0.25">
      <c r="A43" s="7">
        <f>'CSP5'!$A$177</f>
        <v>2900</v>
      </c>
      <c r="B43" s="10">
        <f t="shared" si="3"/>
        <v>0</v>
      </c>
      <c r="C43" s="10">
        <f t="shared" si="3"/>
        <v>0</v>
      </c>
      <c r="D43" s="10">
        <f t="shared" si="3"/>
        <v>0</v>
      </c>
      <c r="E43" s="10">
        <f t="shared" si="3"/>
        <v>0</v>
      </c>
      <c r="F43" s="10">
        <f t="shared" si="3"/>
        <v>0</v>
      </c>
      <c r="G43" s="10">
        <f t="shared" si="3"/>
        <v>0</v>
      </c>
      <c r="H43" s="10">
        <f t="shared" si="3"/>
        <v>0</v>
      </c>
      <c r="I43" s="10">
        <f t="shared" si="3"/>
        <v>0</v>
      </c>
      <c r="J43" s="10">
        <f t="shared" si="3"/>
        <v>0</v>
      </c>
      <c r="K43" s="10">
        <f t="shared" si="3"/>
        <v>0</v>
      </c>
      <c r="L43" s="10">
        <f t="shared" si="3"/>
        <v>0</v>
      </c>
      <c r="M43" s="10">
        <f t="shared" si="3"/>
        <v>3.9891202764</v>
      </c>
      <c r="N43" s="10">
        <f t="shared" si="3"/>
        <v>4.1752576376999997</v>
      </c>
      <c r="O43" s="10">
        <f t="shared" si="3"/>
        <v>4.3574138876999999</v>
      </c>
      <c r="P43" s="10">
        <f t="shared" si="3"/>
        <v>4.4207726695199998</v>
      </c>
      <c r="Q43" s="11">
        <f t="shared" si="3"/>
        <v>4.4923207131999998</v>
      </c>
      <c r="R43" s="21">
        <f t="shared" si="4"/>
        <v>4.4923207131999998</v>
      </c>
    </row>
    <row r="44" spans="1:18" x14ac:dyDescent="0.25">
      <c r="A44" s="7">
        <f>'CSP5'!$A$178</f>
        <v>3000</v>
      </c>
      <c r="B44" s="10">
        <f t="shared" si="3"/>
        <v>0</v>
      </c>
      <c r="C44" s="10">
        <f t="shared" si="3"/>
        <v>0</v>
      </c>
      <c r="D44" s="10">
        <f t="shared" si="3"/>
        <v>0</v>
      </c>
      <c r="E44" s="10">
        <f t="shared" si="3"/>
        <v>0</v>
      </c>
      <c r="F44" s="10">
        <f t="shared" si="3"/>
        <v>0</v>
      </c>
      <c r="G44" s="10">
        <f t="shared" si="3"/>
        <v>0</v>
      </c>
      <c r="H44" s="10">
        <f t="shared" si="3"/>
        <v>0</v>
      </c>
      <c r="I44" s="10">
        <f t="shared" si="3"/>
        <v>0</v>
      </c>
      <c r="J44" s="10">
        <f t="shared" si="3"/>
        <v>0</v>
      </c>
      <c r="K44" s="10">
        <f t="shared" si="3"/>
        <v>0</v>
      </c>
      <c r="L44" s="10">
        <f t="shared" si="3"/>
        <v>0</v>
      </c>
      <c r="M44" s="10">
        <f t="shared" si="3"/>
        <v>4.1193391679999998</v>
      </c>
      <c r="N44" s="10">
        <f t="shared" si="3"/>
        <v>4.4257402907999994</v>
      </c>
      <c r="O44" s="10">
        <f t="shared" si="3"/>
        <v>4.4912837375999999</v>
      </c>
      <c r="P44" s="10">
        <f t="shared" si="3"/>
        <v>4.5568271844000003</v>
      </c>
      <c r="Q44" s="11">
        <f t="shared" si="3"/>
        <v>4.6223706312000008</v>
      </c>
      <c r="R44" s="21">
        <f t="shared" si="4"/>
        <v>4.6223706312000008</v>
      </c>
    </row>
    <row r="45" spans="1:18" x14ac:dyDescent="0.25">
      <c r="A45" s="7">
        <f>'CSP5'!$A$179</f>
        <v>3200</v>
      </c>
      <c r="B45" s="10">
        <f t="shared" si="3"/>
        <v>0</v>
      </c>
      <c r="C45" s="10">
        <f t="shared" si="3"/>
        <v>0</v>
      </c>
      <c r="D45" s="10">
        <f t="shared" si="3"/>
        <v>0</v>
      </c>
      <c r="E45" s="10">
        <f t="shared" si="3"/>
        <v>0</v>
      </c>
      <c r="F45" s="10">
        <f t="shared" si="3"/>
        <v>0</v>
      </c>
      <c r="G45" s="10">
        <f t="shared" si="3"/>
        <v>0</v>
      </c>
      <c r="H45" s="10">
        <f t="shared" si="3"/>
        <v>0</v>
      </c>
      <c r="I45" s="10">
        <f t="shared" si="3"/>
        <v>0</v>
      </c>
      <c r="J45" s="10">
        <f t="shared" si="3"/>
        <v>0</v>
      </c>
      <c r="K45" s="10">
        <f t="shared" si="3"/>
        <v>4.3235270015999996</v>
      </c>
      <c r="L45" s="10">
        <f t="shared" si="3"/>
        <v>4.4935721683200001</v>
      </c>
      <c r="M45" s="10">
        <f t="shared" si="3"/>
        <v>4.61592</v>
      </c>
      <c r="N45" s="10">
        <f t="shared" si="3"/>
        <v>4.6945721683200006</v>
      </c>
      <c r="O45" s="10">
        <f t="shared" si="3"/>
        <v>4.7644853068800002</v>
      </c>
      <c r="P45" s="10">
        <f t="shared" si="3"/>
        <v>4.8343983168000007</v>
      </c>
      <c r="Q45" s="11">
        <f t="shared" ref="Q45:AF45" si="5">($A45*360*Q21)/(60*1000000)</f>
        <v>4.8868330099200001</v>
      </c>
      <c r="R45" s="21">
        <f t="shared" si="4"/>
        <v>4.8868330099200001</v>
      </c>
    </row>
    <row r="46" spans="1:18" x14ac:dyDescent="0.25">
      <c r="A46" s="7">
        <f>'CSP5'!$A$180</f>
        <v>3300</v>
      </c>
      <c r="B46" s="10">
        <f t="shared" ref="B46:Q47" si="6">($A46*360*B22)/(60*1000000)</f>
        <v>0</v>
      </c>
      <c r="C46" s="10">
        <f t="shared" si="6"/>
        <v>0</v>
      </c>
      <c r="D46" s="10">
        <f t="shared" si="6"/>
        <v>0</v>
      </c>
      <c r="E46" s="10">
        <f t="shared" si="6"/>
        <v>0</v>
      </c>
      <c r="F46" s="10">
        <f t="shared" si="6"/>
        <v>0</v>
      </c>
      <c r="G46" s="10">
        <f t="shared" si="6"/>
        <v>0</v>
      </c>
      <c r="H46" s="10">
        <f t="shared" si="6"/>
        <v>0</v>
      </c>
      <c r="I46" s="10">
        <f t="shared" si="6"/>
        <v>0</v>
      </c>
      <c r="J46" s="10">
        <f t="shared" si="6"/>
        <v>0</v>
      </c>
      <c r="K46" s="10">
        <f t="shared" si="6"/>
        <v>4.5110443970714016</v>
      </c>
      <c r="L46" s="10">
        <f t="shared" si="6"/>
        <v>4.6700166970039607</v>
      </c>
      <c r="M46" s="10">
        <f t="shared" si="6"/>
        <v>0</v>
      </c>
      <c r="N46" s="10">
        <f t="shared" si="6"/>
        <v>0</v>
      </c>
      <c r="O46" s="10">
        <f t="shared" si="6"/>
        <v>0</v>
      </c>
      <c r="P46" s="10">
        <f t="shared" si="6"/>
        <v>0</v>
      </c>
      <c r="Q46" s="11">
        <f t="shared" si="6"/>
        <v>0</v>
      </c>
      <c r="R46" s="21">
        <f t="shared" si="4"/>
        <v>0</v>
      </c>
    </row>
    <row r="47" spans="1:18" x14ac:dyDescent="0.25">
      <c r="A47" s="12">
        <f>'CSP5'!$A$181</f>
        <v>3500</v>
      </c>
      <c r="B47" s="13">
        <f t="shared" si="6"/>
        <v>0</v>
      </c>
      <c r="C47" s="13">
        <f t="shared" si="6"/>
        <v>0</v>
      </c>
      <c r="D47" s="13">
        <f t="shared" si="6"/>
        <v>0</v>
      </c>
      <c r="E47" s="13">
        <f t="shared" si="6"/>
        <v>0</v>
      </c>
      <c r="F47" s="13">
        <f t="shared" si="6"/>
        <v>0</v>
      </c>
      <c r="G47" s="13">
        <f t="shared" si="6"/>
        <v>0</v>
      </c>
      <c r="H47" s="13">
        <f t="shared" si="6"/>
        <v>0</v>
      </c>
      <c r="I47" s="13">
        <f t="shared" si="6"/>
        <v>0</v>
      </c>
      <c r="J47" s="13">
        <f t="shared" si="6"/>
        <v>0</v>
      </c>
      <c r="K47" s="13">
        <f t="shared" si="6"/>
        <v>0</v>
      </c>
      <c r="L47" s="13">
        <f t="shared" si="6"/>
        <v>0</v>
      </c>
      <c r="M47" s="13">
        <f t="shared" si="6"/>
        <v>0</v>
      </c>
      <c r="N47" s="13">
        <f t="shared" si="6"/>
        <v>0</v>
      </c>
      <c r="O47" s="13">
        <f t="shared" si="6"/>
        <v>0</v>
      </c>
      <c r="P47" s="13">
        <f t="shared" si="6"/>
        <v>0</v>
      </c>
      <c r="Q47" s="14">
        <f t="shared" si="6"/>
        <v>0</v>
      </c>
      <c r="R47" s="21">
        <f t="shared" si="4"/>
        <v>0</v>
      </c>
    </row>
    <row r="48" spans="1:18" x14ac:dyDescent="0.25">
      <c r="A48" s="20">
        <f>A47+1</f>
        <v>3501</v>
      </c>
      <c r="B48" s="21">
        <f>B47</f>
        <v>0</v>
      </c>
      <c r="C48" s="21">
        <f t="shared" ref="C48:R48" si="7">C47</f>
        <v>0</v>
      </c>
      <c r="D48" s="21">
        <f t="shared" si="7"/>
        <v>0</v>
      </c>
      <c r="E48" s="21">
        <f t="shared" si="7"/>
        <v>0</v>
      </c>
      <c r="F48" s="21">
        <f t="shared" si="7"/>
        <v>0</v>
      </c>
      <c r="G48" s="21">
        <f t="shared" si="7"/>
        <v>0</v>
      </c>
      <c r="H48" s="21">
        <f t="shared" si="7"/>
        <v>0</v>
      </c>
      <c r="I48" s="21">
        <f t="shared" si="7"/>
        <v>0</v>
      </c>
      <c r="J48" s="21">
        <f t="shared" si="7"/>
        <v>0</v>
      </c>
      <c r="K48" s="21">
        <f t="shared" si="7"/>
        <v>0</v>
      </c>
      <c r="L48" s="21">
        <f t="shared" si="7"/>
        <v>0</v>
      </c>
      <c r="M48" s="21">
        <f t="shared" si="7"/>
        <v>0</v>
      </c>
      <c r="N48" s="21">
        <f t="shared" si="7"/>
        <v>0</v>
      </c>
      <c r="O48" s="21">
        <f t="shared" si="7"/>
        <v>0</v>
      </c>
      <c r="P48" s="21">
        <f t="shared" si="7"/>
        <v>0</v>
      </c>
      <c r="Q48" s="21">
        <f t="shared" si="7"/>
        <v>0</v>
      </c>
      <c r="R48" s="21">
        <f t="shared" si="7"/>
        <v>0</v>
      </c>
    </row>
    <row r="50" spans="1:18" x14ac:dyDescent="0.25">
      <c r="A50" s="6"/>
      <c r="B50" s="71" t="s">
        <v>1164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2"/>
    </row>
    <row r="51" spans="1:18" x14ac:dyDescent="0.25">
      <c r="A51" s="61"/>
      <c r="B51" s="39" t="str">
        <f>'CSP5'!$B$161</f>
        <v>mm3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40"/>
    </row>
    <row r="52" spans="1:18" x14ac:dyDescent="0.25">
      <c r="A52" s="7" t="str">
        <f>'CSP5'!$A$162</f>
        <v>RPM</v>
      </c>
      <c r="B52" s="8">
        <f>'CSP5'!$B$162</f>
        <v>0</v>
      </c>
      <c r="C52" s="8">
        <f>'CSP5'!$C$162</f>
        <v>10</v>
      </c>
      <c r="D52" s="8">
        <f>'CSP5'!$D$162</f>
        <v>20</v>
      </c>
      <c r="E52" s="8">
        <f>'CSP5'!$E$162</f>
        <v>30</v>
      </c>
      <c r="F52" s="8">
        <f>'CSP5'!$F$162</f>
        <v>45</v>
      </c>
      <c r="G52" s="8">
        <f>'CSP5'!$G$162</f>
        <v>55</v>
      </c>
      <c r="H52" s="8">
        <f>'CSP5'!$H$162</f>
        <v>65</v>
      </c>
      <c r="I52" s="8">
        <f>'CSP5'!$I$162</f>
        <v>75</v>
      </c>
      <c r="J52" s="8">
        <f>'CSP5'!$J$162</f>
        <v>85</v>
      </c>
      <c r="K52" s="8">
        <f>'CSP5'!$K$162</f>
        <v>95</v>
      </c>
      <c r="L52" s="8">
        <f>'CSP5'!$L$162</f>
        <v>110</v>
      </c>
      <c r="M52" s="8">
        <f>'CSP5'!$M$162</f>
        <v>120</v>
      </c>
      <c r="N52" s="8">
        <f>'CSP5'!$N$162</f>
        <v>125</v>
      </c>
      <c r="O52" s="8">
        <f>'CSP5'!$O$162</f>
        <v>130</v>
      </c>
      <c r="P52" s="8">
        <f>'CSP5'!$P$162</f>
        <v>135</v>
      </c>
      <c r="Q52" s="9">
        <f>'CSP5'!$Q$162</f>
        <v>140</v>
      </c>
      <c r="R52" s="20">
        <f>Q52+1</f>
        <v>141</v>
      </c>
    </row>
    <row r="53" spans="1:18" x14ac:dyDescent="0.25">
      <c r="A53" s="7">
        <f>'CSP5'!$A$163</f>
        <v>620</v>
      </c>
      <c r="B53" s="10">
        <f>0-'CSP5'!B211-'Post Injection Calc'!B29</f>
        <v>0</v>
      </c>
      <c r="C53" s="10">
        <f>0-'CSP5'!C211-'Post Injection Calc'!C29</f>
        <v>0</v>
      </c>
      <c r="D53" s="10">
        <f>0-'CSP5'!D211-'Post Injection Calc'!D29</f>
        <v>0</v>
      </c>
      <c r="E53" s="10">
        <f>0-'CSP5'!E211-'Post Injection Calc'!E29</f>
        <v>0</v>
      </c>
      <c r="F53" s="10">
        <f>0-'CSP5'!F211-'Post Injection Calc'!F29</f>
        <v>0</v>
      </c>
      <c r="G53" s="10">
        <f>0-'CSP5'!G211-'Post Injection Calc'!G29</f>
        <v>0</v>
      </c>
      <c r="H53" s="10">
        <f>0-'CSP5'!H211-'Post Injection Calc'!H29</f>
        <v>0</v>
      </c>
      <c r="I53" s="10">
        <f>0-'CSP5'!I211-'Post Injection Calc'!I29</f>
        <v>0</v>
      </c>
      <c r="J53" s="10">
        <f>0-'CSP5'!J211-'Post Injection Calc'!J29</f>
        <v>0</v>
      </c>
      <c r="K53" s="10">
        <f>0-'CSP5'!K211-'Post Injection Calc'!K29</f>
        <v>0</v>
      </c>
      <c r="L53" s="10">
        <f>0-'CSP5'!L211-'Post Injection Calc'!L29</f>
        <v>0</v>
      </c>
      <c r="M53" s="10">
        <f>0-'CSP5'!M211-'Post Injection Calc'!M29</f>
        <v>0</v>
      </c>
      <c r="N53" s="10">
        <f>0-'CSP5'!N211-'Post Injection Calc'!N29</f>
        <v>0</v>
      </c>
      <c r="O53" s="10">
        <f>0-'CSP5'!O211-'Post Injection Calc'!O29</f>
        <v>0</v>
      </c>
      <c r="P53" s="10">
        <f>0-'CSP5'!P211-'Post Injection Calc'!P29</f>
        <v>0</v>
      </c>
      <c r="Q53" s="11">
        <f>0-'CSP5'!Q211-'Post Injection Calc'!Q29</f>
        <v>0</v>
      </c>
      <c r="R53" s="21">
        <f>Q53</f>
        <v>0</v>
      </c>
    </row>
    <row r="54" spans="1:18" x14ac:dyDescent="0.25">
      <c r="A54" s="7">
        <f>'CSP5'!$A$164</f>
        <v>650</v>
      </c>
      <c r="B54" s="10">
        <f>0-'CSP5'!B212-'Post Injection Calc'!B30</f>
        <v>-7.96875</v>
      </c>
      <c r="C54" s="10">
        <f>0-'CSP5'!C212-'Post Injection Calc'!C30</f>
        <v>-7.96875</v>
      </c>
      <c r="D54" s="10">
        <f>0-'CSP5'!D212-'Post Injection Calc'!D30</f>
        <v>-7.96875</v>
      </c>
      <c r="E54" s="10">
        <f>0-'CSP5'!E212-'Post Injection Calc'!E30</f>
        <v>-7.96875</v>
      </c>
      <c r="F54" s="10">
        <f>0-'CSP5'!F212-'Post Injection Calc'!F30</f>
        <v>-7.96875</v>
      </c>
      <c r="G54" s="10">
        <f>0-'CSP5'!G212-'Post Injection Calc'!G30</f>
        <v>-7.96875</v>
      </c>
      <c r="H54" s="10">
        <f>0-'CSP5'!H212-'Post Injection Calc'!H30</f>
        <v>-7.96875</v>
      </c>
      <c r="I54" s="10">
        <f>0-'CSP5'!I212-'Post Injection Calc'!I30</f>
        <v>-7.96875</v>
      </c>
      <c r="J54" s="10">
        <f>0-'CSP5'!J212-'Post Injection Calc'!J30</f>
        <v>0</v>
      </c>
      <c r="K54" s="10">
        <f>0-'CSP5'!K212-'Post Injection Calc'!K30</f>
        <v>0</v>
      </c>
      <c r="L54" s="10">
        <f>0-'CSP5'!L212-'Post Injection Calc'!L30</f>
        <v>0</v>
      </c>
      <c r="M54" s="10">
        <f>0-'CSP5'!M212-'Post Injection Calc'!M30</f>
        <v>0</v>
      </c>
      <c r="N54" s="10">
        <f>0-'CSP5'!N212-'Post Injection Calc'!N30</f>
        <v>0</v>
      </c>
      <c r="O54" s="10">
        <f>0-'CSP5'!O212-'Post Injection Calc'!O30</f>
        <v>0</v>
      </c>
      <c r="P54" s="10">
        <f>0-'CSP5'!P212-'Post Injection Calc'!P30</f>
        <v>0</v>
      </c>
      <c r="Q54" s="11">
        <f>0-'CSP5'!Q212-'Post Injection Calc'!Q30</f>
        <v>0</v>
      </c>
      <c r="R54" s="21">
        <f t="shared" ref="R54:R71" si="8">Q54</f>
        <v>0</v>
      </c>
    </row>
    <row r="55" spans="1:18" x14ac:dyDescent="0.25">
      <c r="A55" s="7">
        <f>'CSP5'!$A$165</f>
        <v>800</v>
      </c>
      <c r="B55" s="10">
        <f>0-'CSP5'!B213-'Post Injection Calc'!B31</f>
        <v>-7.96875</v>
      </c>
      <c r="C55" s="10">
        <f>0-'CSP5'!C213-'Post Injection Calc'!C31</f>
        <v>-7.96875</v>
      </c>
      <c r="D55" s="10">
        <f>0-'CSP5'!D213-'Post Injection Calc'!D31</f>
        <v>-7.96875</v>
      </c>
      <c r="E55" s="10">
        <f>0-'CSP5'!E213-'Post Injection Calc'!E31</f>
        <v>-7.96875</v>
      </c>
      <c r="F55" s="10">
        <f>0-'CSP5'!F213-'Post Injection Calc'!F31</f>
        <v>-7.96875</v>
      </c>
      <c r="G55" s="10">
        <f>0-'CSP5'!G213-'Post Injection Calc'!G31</f>
        <v>-7.96875</v>
      </c>
      <c r="H55" s="10">
        <f>0-'CSP5'!H213-'Post Injection Calc'!H31</f>
        <v>-7.96875</v>
      </c>
      <c r="I55" s="10">
        <f>0-'CSP5'!I213-'Post Injection Calc'!I31</f>
        <v>-7.96875</v>
      </c>
      <c r="J55" s="10">
        <f>0-'CSP5'!J213-'Post Injection Calc'!J31</f>
        <v>0</v>
      </c>
      <c r="K55" s="10">
        <f>0-'CSP5'!K213-'Post Injection Calc'!K31</f>
        <v>0</v>
      </c>
      <c r="L55" s="10">
        <f>0-'CSP5'!L213-'Post Injection Calc'!L31</f>
        <v>0</v>
      </c>
      <c r="M55" s="10">
        <f>0-'CSP5'!M213-'Post Injection Calc'!M31</f>
        <v>0</v>
      </c>
      <c r="N55" s="10">
        <f>0-'CSP5'!N213-'Post Injection Calc'!N31</f>
        <v>0</v>
      </c>
      <c r="O55" s="10">
        <f>0-'CSP5'!O213-'Post Injection Calc'!O31</f>
        <v>0</v>
      </c>
      <c r="P55" s="10">
        <f>0-'CSP5'!P213-'Post Injection Calc'!P31</f>
        <v>0</v>
      </c>
      <c r="Q55" s="11">
        <f>0-'CSP5'!Q213-'Post Injection Calc'!Q31</f>
        <v>0</v>
      </c>
      <c r="R55" s="21">
        <f t="shared" si="8"/>
        <v>0</v>
      </c>
    </row>
    <row r="56" spans="1:18" x14ac:dyDescent="0.25">
      <c r="A56" s="7">
        <f>'CSP5'!$A$166</f>
        <v>1000</v>
      </c>
      <c r="B56" s="10">
        <f>0-'CSP5'!B214-'Post Injection Calc'!B32</f>
        <v>-11.015625</v>
      </c>
      <c r="C56" s="10">
        <f>0-'CSP5'!C214-'Post Injection Calc'!C32</f>
        <v>-12.108158474891328</v>
      </c>
      <c r="D56" s="10">
        <f>0-'CSP5'!D214-'Post Injection Calc'!D32</f>
        <v>-12.254332777142054</v>
      </c>
      <c r="E56" s="10">
        <f>0-'CSP5'!E214-'Post Injection Calc'!E32</f>
        <v>-12.173940399990489</v>
      </c>
      <c r="F56" s="10">
        <f>0-'CSP5'!F214-'Post Injection Calc'!F32</f>
        <v>-12.068463183351783</v>
      </c>
      <c r="G56" s="10">
        <f>0-'CSP5'!G214-'Post Injection Calc'!G32</f>
        <v>-11.015625</v>
      </c>
      <c r="H56" s="10">
        <f>0-'CSP5'!H214-'Post Injection Calc'!H32</f>
        <v>-11.015625</v>
      </c>
      <c r="I56" s="10">
        <f>0-'CSP5'!I214-'Post Injection Calc'!I32</f>
        <v>-11.015625</v>
      </c>
      <c r="J56" s="10">
        <f>0-'CSP5'!J214-'Post Injection Calc'!J32</f>
        <v>0</v>
      </c>
      <c r="K56" s="10">
        <f>0-'CSP5'!K214-'Post Injection Calc'!K32</f>
        <v>0</v>
      </c>
      <c r="L56" s="10">
        <f>0-'CSP5'!L214-'Post Injection Calc'!L32</f>
        <v>0</v>
      </c>
      <c r="M56" s="10">
        <f>0-'CSP5'!M214-'Post Injection Calc'!M32</f>
        <v>0</v>
      </c>
      <c r="N56" s="10">
        <f>0-'CSP5'!N214-'Post Injection Calc'!N32</f>
        <v>0</v>
      </c>
      <c r="O56" s="10">
        <f>0-'CSP5'!O214-'Post Injection Calc'!O32</f>
        <v>0</v>
      </c>
      <c r="P56" s="10">
        <f>0-'CSP5'!P214-'Post Injection Calc'!P32</f>
        <v>0</v>
      </c>
      <c r="Q56" s="11">
        <f>0-'CSP5'!Q214-'Post Injection Calc'!Q32</f>
        <v>0</v>
      </c>
      <c r="R56" s="21">
        <f t="shared" si="8"/>
        <v>0</v>
      </c>
    </row>
    <row r="57" spans="1:18" x14ac:dyDescent="0.25">
      <c r="A57" s="7">
        <f>'CSP5'!$A$167</f>
        <v>1200</v>
      </c>
      <c r="B57" s="10">
        <f>0-'CSP5'!B215-'Post Injection Calc'!B33</f>
        <v>-13.476563000000001</v>
      </c>
      <c r="C57" s="10">
        <f>0-'CSP5'!C215-'Post Injection Calc'!C33</f>
        <v>-14.802764286099277</v>
      </c>
      <c r="D57" s="10">
        <f>0-'CSP5'!D215-'Post Injection Calc'!D33</f>
        <v>-14.88141104749181</v>
      </c>
      <c r="E57" s="10">
        <f>0-'CSP5'!E215-'Post Injection Calc'!E33</f>
        <v>-14.777324074969258</v>
      </c>
      <c r="F57" s="10">
        <f>0-'CSP5'!F215-'Post Injection Calc'!F33</f>
        <v>-14.628563</v>
      </c>
      <c r="G57" s="10">
        <f>0-'CSP5'!G215-'Post Injection Calc'!G33</f>
        <v>-14.628563</v>
      </c>
      <c r="H57" s="10">
        <f>0-'CSP5'!H215-'Post Injection Calc'!H33</f>
        <v>-13.476563000000001</v>
      </c>
      <c r="I57" s="10">
        <f>0-'CSP5'!I215-'Post Injection Calc'!I33</f>
        <v>-13.476563000000001</v>
      </c>
      <c r="J57" s="10">
        <f>0-'CSP5'!J215-'Post Injection Calc'!J33</f>
        <v>0</v>
      </c>
      <c r="K57" s="10">
        <f>0-'CSP5'!K215-'Post Injection Calc'!K33</f>
        <v>0</v>
      </c>
      <c r="L57" s="10">
        <f>0-'CSP5'!L215-'Post Injection Calc'!L33</f>
        <v>0</v>
      </c>
      <c r="M57" s="10">
        <f>0-'CSP5'!M215-'Post Injection Calc'!M33</f>
        <v>0</v>
      </c>
      <c r="N57" s="10">
        <f>0-'CSP5'!N215-'Post Injection Calc'!N33</f>
        <v>0</v>
      </c>
      <c r="O57" s="10">
        <f>0-'CSP5'!O215-'Post Injection Calc'!O33</f>
        <v>0</v>
      </c>
      <c r="P57" s="10">
        <f>0-'CSP5'!P215-'Post Injection Calc'!P33</f>
        <v>0</v>
      </c>
      <c r="Q57" s="11">
        <f>0-'CSP5'!Q215-'Post Injection Calc'!Q33</f>
        <v>0</v>
      </c>
      <c r="R57" s="21">
        <f t="shared" si="8"/>
        <v>0</v>
      </c>
    </row>
    <row r="58" spans="1:18" x14ac:dyDescent="0.25">
      <c r="A58" s="7">
        <f>'CSP5'!$A$168</f>
        <v>1400</v>
      </c>
      <c r="B58" s="10">
        <f>0-'CSP5'!B216-'Post Injection Calc'!B34</f>
        <v>-14.0625</v>
      </c>
      <c r="C58" s="10">
        <f>0-'CSP5'!C216-'Post Injection Calc'!C34</f>
        <v>-15.592046864847859</v>
      </c>
      <c r="D58" s="10">
        <f>0-'CSP5'!D216-'Post Injection Calc'!D34</f>
        <v>-15.60586477170753</v>
      </c>
      <c r="E58" s="10">
        <f>0-'CSP5'!E216-'Post Injection Calc'!E34</f>
        <v>-15.493315443695339</v>
      </c>
      <c r="F58" s="10">
        <f>0-'CSP5'!F216-'Post Injection Calc'!F34</f>
        <v>-15.406499999999999</v>
      </c>
      <c r="G58" s="10">
        <f>0-'CSP5'!G216-'Post Injection Calc'!G34</f>
        <v>-15.406499999999999</v>
      </c>
      <c r="H58" s="10">
        <f>0-'CSP5'!H216-'Post Injection Calc'!H34</f>
        <v>-15.406499999999999</v>
      </c>
      <c r="I58" s="10">
        <f>0-'CSP5'!I216-'Post Injection Calc'!I34</f>
        <v>-14.0625</v>
      </c>
      <c r="J58" s="10">
        <f>0-'CSP5'!J216-'Post Injection Calc'!J34</f>
        <v>0</v>
      </c>
      <c r="K58" s="10">
        <f>0-'CSP5'!K216-'Post Injection Calc'!K34</f>
        <v>0</v>
      </c>
      <c r="L58" s="10">
        <f>0-'CSP5'!L216-'Post Injection Calc'!L34</f>
        <v>0</v>
      </c>
      <c r="M58" s="10">
        <f>0-'CSP5'!M216-'Post Injection Calc'!M34</f>
        <v>0</v>
      </c>
      <c r="N58" s="10">
        <f>0-'CSP5'!N216-'Post Injection Calc'!N34</f>
        <v>0</v>
      </c>
      <c r="O58" s="10">
        <f>0-'CSP5'!O216-'Post Injection Calc'!O34</f>
        <v>0</v>
      </c>
      <c r="P58" s="10">
        <f>0-'CSP5'!P216-'Post Injection Calc'!P34</f>
        <v>0</v>
      </c>
      <c r="Q58" s="11">
        <f>0-'CSP5'!Q216-'Post Injection Calc'!Q34</f>
        <v>0</v>
      </c>
      <c r="R58" s="21">
        <f t="shared" si="8"/>
        <v>0</v>
      </c>
    </row>
    <row r="59" spans="1:18" x14ac:dyDescent="0.25">
      <c r="A59" s="7">
        <f>'CSP5'!$A$169</f>
        <v>1550</v>
      </c>
      <c r="B59" s="10">
        <f>0-'CSP5'!B217-'Post Injection Calc'!B35</f>
        <v>-14.648438000000001</v>
      </c>
      <c r="C59" s="10">
        <f>0-'CSP5'!C217-'Post Injection Calc'!C35</f>
        <v>-16.297982005835962</v>
      </c>
      <c r="D59" s="10">
        <f>0-'CSP5'!D217-'Post Injection Calc'!D35</f>
        <v>-16.292516931560705</v>
      </c>
      <c r="E59" s="10">
        <f>0-'CSP5'!E217-'Post Injection Calc'!E35</f>
        <v>-16.136438000000002</v>
      </c>
      <c r="F59" s="10">
        <f>0-'CSP5'!F217-'Post Injection Calc'!F35</f>
        <v>-16.136438000000002</v>
      </c>
      <c r="G59" s="10">
        <f>0-'CSP5'!G217-'Post Injection Calc'!G35</f>
        <v>-16.136438000000002</v>
      </c>
      <c r="H59" s="10">
        <f>0-'CSP5'!H217-'Post Injection Calc'!H35</f>
        <v>-16.136438000000002</v>
      </c>
      <c r="I59" s="10">
        <f>0-'CSP5'!I217-'Post Injection Calc'!I35</f>
        <v>-14.648438000000001</v>
      </c>
      <c r="J59" s="10">
        <f>0-'CSP5'!J217-'Post Injection Calc'!J35</f>
        <v>0</v>
      </c>
      <c r="K59" s="10">
        <f>0-'CSP5'!K217-'Post Injection Calc'!K35</f>
        <v>0</v>
      </c>
      <c r="L59" s="10">
        <f>0-'CSP5'!L217-'Post Injection Calc'!L35</f>
        <v>0</v>
      </c>
      <c r="M59" s="10">
        <f>0-'CSP5'!M217-'Post Injection Calc'!M35</f>
        <v>0</v>
      </c>
      <c r="N59" s="10">
        <f>0-'CSP5'!N217-'Post Injection Calc'!N35</f>
        <v>0</v>
      </c>
      <c r="O59" s="10">
        <f>0-'CSP5'!O217-'Post Injection Calc'!O35</f>
        <v>0</v>
      </c>
      <c r="P59" s="10">
        <f>0-'CSP5'!P217-'Post Injection Calc'!P35</f>
        <v>0</v>
      </c>
      <c r="Q59" s="11">
        <f>0-'CSP5'!Q217-'Post Injection Calc'!Q35</f>
        <v>0</v>
      </c>
      <c r="R59" s="21">
        <f t="shared" si="8"/>
        <v>0</v>
      </c>
    </row>
    <row r="60" spans="1:18" x14ac:dyDescent="0.25">
      <c r="A60" s="7">
        <f>'CSP5'!$A$170</f>
        <v>1700</v>
      </c>
      <c r="B60" s="10">
        <f>0-'CSP5'!B218-'Post Injection Calc'!B36</f>
        <v>-15.234375</v>
      </c>
      <c r="C60" s="10">
        <f>0-'CSP5'!C218-'Post Injection Calc'!C36</f>
        <v>-16.973813473212537</v>
      </c>
      <c r="D60" s="10">
        <f>0-'CSP5'!D218-'Post Injection Calc'!D36</f>
        <v>-16.961261142743844</v>
      </c>
      <c r="E60" s="10">
        <f>0-'CSP5'!E218-'Post Injection Calc'!E36</f>
        <v>-16.866375000000001</v>
      </c>
      <c r="F60" s="10">
        <f>0-'CSP5'!F218-'Post Injection Calc'!F36</f>
        <v>-16.866375000000001</v>
      </c>
      <c r="G60" s="10">
        <f>0-'CSP5'!G218-'Post Injection Calc'!G36</f>
        <v>-16.866375000000001</v>
      </c>
      <c r="H60" s="10">
        <f>0-'CSP5'!H218-'Post Injection Calc'!H36</f>
        <v>-16.866375000000001</v>
      </c>
      <c r="I60" s="10">
        <f>0-'CSP5'!I218-'Post Injection Calc'!I36</f>
        <v>-15.234375</v>
      </c>
      <c r="J60" s="10">
        <f>0-'CSP5'!J218-'Post Injection Calc'!J36</f>
        <v>0</v>
      </c>
      <c r="K60" s="10">
        <f>0-'CSP5'!K218-'Post Injection Calc'!K36</f>
        <v>0</v>
      </c>
      <c r="L60" s="10">
        <f>0-'CSP5'!L218-'Post Injection Calc'!L36</f>
        <v>0</v>
      </c>
      <c r="M60" s="10">
        <f>0-'CSP5'!M218-'Post Injection Calc'!M36</f>
        <v>0</v>
      </c>
      <c r="N60" s="10">
        <f>0-'CSP5'!N218-'Post Injection Calc'!N36</f>
        <v>0</v>
      </c>
      <c r="O60" s="10">
        <f>0-'CSP5'!O218-'Post Injection Calc'!O36</f>
        <v>0</v>
      </c>
      <c r="P60" s="10">
        <f>0-'CSP5'!P218-'Post Injection Calc'!P36</f>
        <v>0</v>
      </c>
      <c r="Q60" s="11">
        <f>0-'CSP5'!Q218-'Post Injection Calc'!Q36</f>
        <v>0</v>
      </c>
      <c r="R60" s="21">
        <f t="shared" si="8"/>
        <v>0</v>
      </c>
    </row>
    <row r="61" spans="1:18" x14ac:dyDescent="0.25">
      <c r="A61" s="7">
        <f>'CSP5'!$A$171</f>
        <v>1800</v>
      </c>
      <c r="B61" s="10">
        <f>0-'CSP5'!B219-'Post Injection Calc'!B37</f>
        <v>-15.46875</v>
      </c>
      <c r="C61" s="10">
        <f>0-'CSP5'!C219-'Post Injection Calc'!C37</f>
        <v>-17.253654197540197</v>
      </c>
      <c r="D61" s="10">
        <f>0-'CSP5'!D219-'Post Injection Calc'!D37</f>
        <v>-17.241456802415225</v>
      </c>
      <c r="E61" s="10">
        <f>0-'CSP5'!E219-'Post Injection Calc'!E37</f>
        <v>-17.196750000000002</v>
      </c>
      <c r="F61" s="10">
        <f>0-'CSP5'!F219-'Post Injection Calc'!F37</f>
        <v>-17.196750000000002</v>
      </c>
      <c r="G61" s="10">
        <f>0-'CSP5'!G219-'Post Injection Calc'!G37</f>
        <v>-17.196750000000002</v>
      </c>
      <c r="H61" s="10">
        <f>0-'CSP5'!H219-'Post Injection Calc'!H37</f>
        <v>-17.196750000000002</v>
      </c>
      <c r="I61" s="10">
        <f>0-'CSP5'!I219-'Post Injection Calc'!I37</f>
        <v>-15.46875</v>
      </c>
      <c r="J61" s="10">
        <f>0-'CSP5'!J219-'Post Injection Calc'!J37</f>
        <v>0</v>
      </c>
      <c r="K61" s="10">
        <f>0-'CSP5'!K219-'Post Injection Calc'!K37</f>
        <v>0</v>
      </c>
      <c r="L61" s="10">
        <f>0-'CSP5'!L219-'Post Injection Calc'!L37</f>
        <v>0</v>
      </c>
      <c r="M61" s="10">
        <f>0-'CSP5'!M219-'Post Injection Calc'!M37</f>
        <v>0</v>
      </c>
      <c r="N61" s="10">
        <f>0-'CSP5'!N219-'Post Injection Calc'!N37</f>
        <v>0</v>
      </c>
      <c r="O61" s="10">
        <f>0-'CSP5'!O219-'Post Injection Calc'!O37</f>
        <v>0</v>
      </c>
      <c r="P61" s="10">
        <f>0-'CSP5'!P219-'Post Injection Calc'!P37</f>
        <v>0</v>
      </c>
      <c r="Q61" s="11">
        <f>0-'CSP5'!Q219-'Post Injection Calc'!Q37</f>
        <v>0</v>
      </c>
      <c r="R61" s="21">
        <f t="shared" si="8"/>
        <v>0</v>
      </c>
    </row>
    <row r="62" spans="1:18" x14ac:dyDescent="0.25">
      <c r="A62" s="7">
        <f>'CSP5'!$A$172</f>
        <v>2000</v>
      </c>
      <c r="B62" s="10">
        <f>0-'CSP5'!B220-'Post Injection Calc'!B38</f>
        <v>-15.46875</v>
      </c>
      <c r="C62" s="10">
        <f>0-'CSP5'!C220-'Post Injection Calc'!C38</f>
        <v>-17.407602887434752</v>
      </c>
      <c r="D62" s="10">
        <f>0-'CSP5'!D220-'Post Injection Calc'!D38</f>
        <v>-17.388750000000002</v>
      </c>
      <c r="E62" s="10">
        <f>0-'CSP5'!E220-'Post Injection Calc'!E38</f>
        <v>-17.388750000000002</v>
      </c>
      <c r="F62" s="10">
        <f>0-'CSP5'!F220-'Post Injection Calc'!F38</f>
        <v>-17.388750000000002</v>
      </c>
      <c r="G62" s="10">
        <f>0-'CSP5'!G220-'Post Injection Calc'!G38</f>
        <v>-17.388750000000002</v>
      </c>
      <c r="H62" s="10">
        <f>0-'CSP5'!H220-'Post Injection Calc'!H38</f>
        <v>-15.46875</v>
      </c>
      <c r="I62" s="10">
        <f>0-'CSP5'!I220-'Post Injection Calc'!I38</f>
        <v>-15.46875</v>
      </c>
      <c r="J62" s="10">
        <f>0-'CSP5'!J220-'Post Injection Calc'!J38</f>
        <v>0</v>
      </c>
      <c r="K62" s="10">
        <f>0-'CSP5'!K220-'Post Injection Calc'!K38</f>
        <v>0</v>
      </c>
      <c r="L62" s="10">
        <f>0-'CSP5'!L220-'Post Injection Calc'!L38</f>
        <v>0</v>
      </c>
      <c r="M62" s="10">
        <f>0-'CSP5'!M220-'Post Injection Calc'!M38</f>
        <v>0</v>
      </c>
      <c r="N62" s="10">
        <f>0-'CSP5'!N220-'Post Injection Calc'!N38</f>
        <v>0</v>
      </c>
      <c r="O62" s="10">
        <f>0-'CSP5'!O220-'Post Injection Calc'!O38</f>
        <v>0</v>
      </c>
      <c r="P62" s="10">
        <f>0-'CSP5'!P220-'Post Injection Calc'!P38</f>
        <v>0</v>
      </c>
      <c r="Q62" s="11">
        <f>0-'CSP5'!Q220-'Post Injection Calc'!Q38</f>
        <v>0</v>
      </c>
      <c r="R62" s="21">
        <f t="shared" si="8"/>
        <v>0</v>
      </c>
    </row>
    <row r="63" spans="1:18" x14ac:dyDescent="0.25">
      <c r="A63" s="7">
        <f>'CSP5'!$A$173</f>
        <v>2200</v>
      </c>
      <c r="B63" s="10">
        <f>0-'CSP5'!B221-'Post Injection Calc'!B39</f>
        <v>-15.46875</v>
      </c>
      <c r="C63" s="10">
        <f>0-'CSP5'!C221-'Post Injection Calc'!C39</f>
        <v>-15.46875</v>
      </c>
      <c r="D63" s="10">
        <f>0-'CSP5'!D221-'Post Injection Calc'!D39</f>
        <v>-15.46875</v>
      </c>
      <c r="E63" s="10">
        <f>0-'CSP5'!E221-'Post Injection Calc'!E39</f>
        <v>-15.46875</v>
      </c>
      <c r="F63" s="10">
        <f>0-'CSP5'!F221-'Post Injection Calc'!F39</f>
        <v>-15.46875</v>
      </c>
      <c r="G63" s="10">
        <f>0-'CSP5'!G221-'Post Injection Calc'!G39</f>
        <v>-15.46875</v>
      </c>
      <c r="H63" s="10">
        <f>0-'CSP5'!H221-'Post Injection Calc'!H39</f>
        <v>-15.46875</v>
      </c>
      <c r="I63" s="10">
        <f>0-'CSP5'!I221-'Post Injection Calc'!I39</f>
        <v>0</v>
      </c>
      <c r="J63" s="10">
        <f>0-'CSP5'!J221-'Post Injection Calc'!J39</f>
        <v>0</v>
      </c>
      <c r="K63" s="10">
        <f>0-'CSP5'!K221-'Post Injection Calc'!K39</f>
        <v>0</v>
      </c>
      <c r="L63" s="10">
        <f>0-'CSP5'!L221-'Post Injection Calc'!L39</f>
        <v>0</v>
      </c>
      <c r="M63" s="10">
        <f>0-'CSP5'!M221-'Post Injection Calc'!M39</f>
        <v>0</v>
      </c>
      <c r="N63" s="10">
        <f>0-'CSP5'!N221-'Post Injection Calc'!N39</f>
        <v>0</v>
      </c>
      <c r="O63" s="10">
        <f>0-'CSP5'!O221-'Post Injection Calc'!O39</f>
        <v>0</v>
      </c>
      <c r="P63" s="10">
        <f>0-'CSP5'!P221-'Post Injection Calc'!P39</f>
        <v>0</v>
      </c>
      <c r="Q63" s="11">
        <f>0-'CSP5'!Q221-'Post Injection Calc'!Q39</f>
        <v>0</v>
      </c>
      <c r="R63" s="21">
        <f t="shared" si="8"/>
        <v>0</v>
      </c>
    </row>
    <row r="64" spans="1:18" x14ac:dyDescent="0.25">
      <c r="A64" s="7">
        <f>'CSP5'!$A$174</f>
        <v>2400</v>
      </c>
      <c r="B64" s="10">
        <f>0-'CSP5'!B222-'Post Injection Calc'!B40</f>
        <v>-15.46875</v>
      </c>
      <c r="C64" s="10">
        <f>0-'CSP5'!C222-'Post Injection Calc'!C40</f>
        <v>-15.46875</v>
      </c>
      <c r="D64" s="10">
        <f>0-'CSP5'!D222-'Post Injection Calc'!D40</f>
        <v>-15.46875</v>
      </c>
      <c r="E64" s="10">
        <f>0-'CSP5'!E222-'Post Injection Calc'!E40</f>
        <v>-15.46875</v>
      </c>
      <c r="F64" s="10">
        <f>0-'CSP5'!F222-'Post Injection Calc'!F40</f>
        <v>-15.46875</v>
      </c>
      <c r="G64" s="10">
        <f>0-'CSP5'!G222-'Post Injection Calc'!G40</f>
        <v>-15.46875</v>
      </c>
      <c r="H64" s="10">
        <f>0-'CSP5'!H222-'Post Injection Calc'!H40</f>
        <v>-15.46875</v>
      </c>
      <c r="I64" s="10">
        <f>0-'CSP5'!I222-'Post Injection Calc'!I40</f>
        <v>-7.96875</v>
      </c>
      <c r="J64" s="10">
        <f>0-'CSP5'!J222-'Post Injection Calc'!J40</f>
        <v>-7.96875</v>
      </c>
      <c r="K64" s="10">
        <f>0-'CSP5'!K222-'Post Injection Calc'!K40</f>
        <v>-7.96875</v>
      </c>
      <c r="L64" s="10">
        <f>0-'CSP5'!L222-'Post Injection Calc'!L40</f>
        <v>-7.96875</v>
      </c>
      <c r="M64" s="10">
        <f>0-'CSP5'!M222-'Post Injection Calc'!M40</f>
        <v>-7.96875</v>
      </c>
      <c r="N64" s="10">
        <f>0-'CSP5'!N222-'Post Injection Calc'!N40</f>
        <v>-7.03125</v>
      </c>
      <c r="O64" s="10">
        <f>0-'CSP5'!O222-'Post Injection Calc'!O40</f>
        <v>-7.96875</v>
      </c>
      <c r="P64" s="10">
        <f>0-'CSP5'!P222-'Post Injection Calc'!P40</f>
        <v>-9.0234380000000005</v>
      </c>
      <c r="Q64" s="11">
        <f>0-'CSP5'!Q222-'Post Injection Calc'!Q40</f>
        <v>-9.0234380000000005</v>
      </c>
      <c r="R64" s="21">
        <f t="shared" si="8"/>
        <v>-9.0234380000000005</v>
      </c>
    </row>
    <row r="65" spans="1:18" x14ac:dyDescent="0.25">
      <c r="A65" s="7">
        <f>'CSP5'!$A$175</f>
        <v>2600</v>
      </c>
      <c r="B65" s="10">
        <f>0-'CSP5'!B223-'Post Injection Calc'!B41</f>
        <v>-15.46875</v>
      </c>
      <c r="C65" s="10">
        <f>0-'CSP5'!C223-'Post Injection Calc'!C41</f>
        <v>-15.46875</v>
      </c>
      <c r="D65" s="10">
        <f>0-'CSP5'!D223-'Post Injection Calc'!D41</f>
        <v>-15.46875</v>
      </c>
      <c r="E65" s="10">
        <f>0-'CSP5'!E223-'Post Injection Calc'!E41</f>
        <v>-15.46875</v>
      </c>
      <c r="F65" s="10">
        <f>0-'CSP5'!F223-'Post Injection Calc'!F41</f>
        <v>-15.46875</v>
      </c>
      <c r="G65" s="10">
        <f>0-'CSP5'!G223-'Post Injection Calc'!G41</f>
        <v>-15.46875</v>
      </c>
      <c r="H65" s="10">
        <f>0-'CSP5'!H223-'Post Injection Calc'!H41</f>
        <v>-15.46875</v>
      </c>
      <c r="I65" s="10">
        <f>0-'CSP5'!I223-'Post Injection Calc'!I41</f>
        <v>-7.96875</v>
      </c>
      <c r="J65" s="10">
        <f>0-'CSP5'!J223-'Post Injection Calc'!J41</f>
        <v>-12.539063000000001</v>
      </c>
      <c r="K65" s="10">
        <f>0-'CSP5'!K223-'Post Injection Calc'!K41</f>
        <v>-12.539063000000001</v>
      </c>
      <c r="L65" s="10">
        <f>0-'CSP5'!L223-'Post Injection Calc'!L41</f>
        <v>-12.539063000000001</v>
      </c>
      <c r="M65" s="10">
        <f>0-'CSP5'!M223-'Post Injection Calc'!M41</f>
        <v>-12.539063000000001</v>
      </c>
      <c r="N65" s="10">
        <f>0-'CSP5'!N223-'Post Injection Calc'!N41</f>
        <v>-12.539063000000001</v>
      </c>
      <c r="O65" s="10">
        <f>0-'CSP5'!O223-'Post Injection Calc'!O41</f>
        <v>-12.539063000000001</v>
      </c>
      <c r="P65" s="10">
        <f>0-'CSP5'!P223-'Post Injection Calc'!P41</f>
        <v>-12.539063000000001</v>
      </c>
      <c r="Q65" s="11">
        <f>0-'CSP5'!Q223-'Post Injection Calc'!Q41</f>
        <v>-12.539063000000001</v>
      </c>
      <c r="R65" s="21">
        <f t="shared" si="8"/>
        <v>-12.539063000000001</v>
      </c>
    </row>
    <row r="66" spans="1:18" x14ac:dyDescent="0.25">
      <c r="A66" s="7">
        <f>'CSP5'!$A$176</f>
        <v>2800</v>
      </c>
      <c r="B66" s="10">
        <f>0-'CSP5'!B224-'Post Injection Calc'!B42</f>
        <v>0</v>
      </c>
      <c r="C66" s="10">
        <f>0-'CSP5'!C224-'Post Injection Calc'!C42</f>
        <v>-1.9921880000000001</v>
      </c>
      <c r="D66" s="10">
        <f>0-'CSP5'!D224-'Post Injection Calc'!D42</f>
        <v>-3.984375</v>
      </c>
      <c r="E66" s="10">
        <f>0-'CSP5'!E224-'Post Injection Calc'!E42</f>
        <v>-5.9765629999999996</v>
      </c>
      <c r="F66" s="10">
        <f>0-'CSP5'!F224-'Post Injection Calc'!F42</f>
        <v>-7.96875</v>
      </c>
      <c r="G66" s="10">
        <f>0-'CSP5'!G224-'Post Injection Calc'!G42</f>
        <v>-7.96875</v>
      </c>
      <c r="H66" s="10">
        <f>0-'CSP5'!H224-'Post Injection Calc'!H42</f>
        <v>-7.96875</v>
      </c>
      <c r="I66" s="10">
        <f>0-'CSP5'!I224-'Post Injection Calc'!I42</f>
        <v>-7.96875</v>
      </c>
      <c r="J66" s="10">
        <f>0-'CSP5'!J224-'Post Injection Calc'!J42</f>
        <v>-13.476563000000001</v>
      </c>
      <c r="K66" s="10">
        <f>0-'CSP5'!K224-'Post Injection Calc'!K42</f>
        <v>-13.476563000000001</v>
      </c>
      <c r="L66" s="10">
        <f>0-'CSP5'!L224-'Post Injection Calc'!L42</f>
        <v>-13.476563000000001</v>
      </c>
      <c r="M66" s="10">
        <f>0-'CSP5'!M224-'Post Injection Calc'!M42</f>
        <v>-13.476563000000001</v>
      </c>
      <c r="N66" s="10">
        <f>0-'CSP5'!N224-'Post Injection Calc'!N42</f>
        <v>-17.117690449788416</v>
      </c>
      <c r="O66" s="10">
        <f>0-'CSP5'!O224-'Post Injection Calc'!O42</f>
        <v>-17.362558290799999</v>
      </c>
      <c r="P66" s="10">
        <f>0-'CSP5'!P224-'Post Injection Calc'!P42</f>
        <v>-17.724440938080001</v>
      </c>
      <c r="Q66" s="11">
        <f>0-'CSP5'!Q224-'Post Injection Calc'!Q42</f>
        <v>-18.292598527199999</v>
      </c>
      <c r="R66" s="21">
        <f t="shared" si="8"/>
        <v>-18.292598527199999</v>
      </c>
    </row>
    <row r="67" spans="1:18" x14ac:dyDescent="0.25">
      <c r="A67" s="7">
        <f>'CSP5'!$A$177</f>
        <v>2900</v>
      </c>
      <c r="B67" s="10">
        <f>0-'CSP5'!B225-'Post Injection Calc'!B43</f>
        <v>0</v>
      </c>
      <c r="C67" s="10">
        <f>0-'CSP5'!C225-'Post Injection Calc'!C43</f>
        <v>-1.9921880000000001</v>
      </c>
      <c r="D67" s="10">
        <f>0-'CSP5'!D225-'Post Injection Calc'!D43</f>
        <v>-3.984375</v>
      </c>
      <c r="E67" s="10">
        <f>0-'CSP5'!E225-'Post Injection Calc'!E43</f>
        <v>-5.9765629999999996</v>
      </c>
      <c r="F67" s="10">
        <f>0-'CSP5'!F225-'Post Injection Calc'!F43</f>
        <v>-7.96875</v>
      </c>
      <c r="G67" s="10">
        <f>0-'CSP5'!G225-'Post Injection Calc'!G43</f>
        <v>-7.96875</v>
      </c>
      <c r="H67" s="10">
        <f>0-'CSP5'!H225-'Post Injection Calc'!H43</f>
        <v>-7.96875</v>
      </c>
      <c r="I67" s="10">
        <f>0-'CSP5'!I225-'Post Injection Calc'!I43</f>
        <v>-7.96875</v>
      </c>
      <c r="J67" s="10">
        <f>0-'CSP5'!J225-'Post Injection Calc'!J43</f>
        <v>-13.945313000000001</v>
      </c>
      <c r="K67" s="10">
        <f>0-'CSP5'!K225-'Post Injection Calc'!K43</f>
        <v>-13.945313000000001</v>
      </c>
      <c r="L67" s="10">
        <f>0-'CSP5'!L225-'Post Injection Calc'!L43</f>
        <v>-13.945313000000001</v>
      </c>
      <c r="M67" s="10">
        <f>0-'CSP5'!M225-'Post Injection Calc'!M43</f>
        <v>-17.9344332764</v>
      </c>
      <c r="N67" s="10">
        <f>0-'CSP5'!N225-'Post Injection Calc'!N43</f>
        <v>-18.120570637699998</v>
      </c>
      <c r="O67" s="10">
        <f>0-'CSP5'!O225-'Post Injection Calc'!O43</f>
        <v>-18.419913887699998</v>
      </c>
      <c r="P67" s="10">
        <f>0-'CSP5'!P225-'Post Injection Calc'!P43</f>
        <v>-18.83483566952</v>
      </c>
      <c r="Q67" s="11">
        <f>0-'CSP5'!Q225-'Post Injection Calc'!Q43</f>
        <v>-19.3751337132</v>
      </c>
      <c r="R67" s="21">
        <f t="shared" si="8"/>
        <v>-19.3751337132</v>
      </c>
    </row>
    <row r="68" spans="1:18" x14ac:dyDescent="0.25">
      <c r="A68" s="7">
        <f>'CSP5'!$A$178</f>
        <v>3000</v>
      </c>
      <c r="B68" s="10">
        <f>0-'CSP5'!B226-'Post Injection Calc'!B44</f>
        <v>0</v>
      </c>
      <c r="C68" s="10">
        <f>0-'CSP5'!C226-'Post Injection Calc'!C44</f>
        <v>0</v>
      </c>
      <c r="D68" s="10">
        <f>0-'CSP5'!D226-'Post Injection Calc'!D44</f>
        <v>0</v>
      </c>
      <c r="E68" s="10">
        <f>0-'CSP5'!E226-'Post Injection Calc'!E44</f>
        <v>0</v>
      </c>
      <c r="F68" s="10">
        <f>0-'CSP5'!F226-'Post Injection Calc'!F44</f>
        <v>0</v>
      </c>
      <c r="G68" s="10">
        <f>0-'CSP5'!G226-'Post Injection Calc'!G44</f>
        <v>0</v>
      </c>
      <c r="H68" s="10">
        <f>0-'CSP5'!H226-'Post Injection Calc'!H44</f>
        <v>0</v>
      </c>
      <c r="I68" s="10">
        <f>0-'CSP5'!I226-'Post Injection Calc'!I44</f>
        <v>0</v>
      </c>
      <c r="J68" s="10">
        <f>0-'CSP5'!J226-'Post Injection Calc'!J44</f>
        <v>-14.414063000000001</v>
      </c>
      <c r="K68" s="10">
        <f>0-'CSP5'!K226-'Post Injection Calc'!K44</f>
        <v>-14.414063000000001</v>
      </c>
      <c r="L68" s="10">
        <f>0-'CSP5'!L226-'Post Injection Calc'!L44</f>
        <v>-14.414063000000001</v>
      </c>
      <c r="M68" s="10">
        <f>0-'CSP5'!M226-'Post Injection Calc'!M44</f>
        <v>-18.533402168000002</v>
      </c>
      <c r="N68" s="10">
        <f>0-'CSP5'!N226-'Post Injection Calc'!N44</f>
        <v>-18.839803290799999</v>
      </c>
      <c r="O68" s="10">
        <f>0-'CSP5'!O226-'Post Injection Calc'!O44</f>
        <v>-18.905346737599999</v>
      </c>
      <c r="P68" s="10">
        <f>0-'CSP5'!P226-'Post Injection Calc'!P44</f>
        <v>-18.970890184400002</v>
      </c>
      <c r="Q68" s="11">
        <f>0-'CSP5'!Q226-'Post Injection Calc'!Q44</f>
        <v>-19.036433631200001</v>
      </c>
      <c r="R68" s="21">
        <f t="shared" si="8"/>
        <v>-19.036433631200001</v>
      </c>
    </row>
    <row r="69" spans="1:18" x14ac:dyDescent="0.25">
      <c r="A69" s="7">
        <f>'CSP5'!$A$179</f>
        <v>3200</v>
      </c>
      <c r="B69" s="10">
        <f>0-'CSP5'!B227-'Post Injection Calc'!B45</f>
        <v>0</v>
      </c>
      <c r="C69" s="10">
        <f>0-'CSP5'!C227-'Post Injection Calc'!C45</f>
        <v>0</v>
      </c>
      <c r="D69" s="10">
        <f>0-'CSP5'!D227-'Post Injection Calc'!D45</f>
        <v>0</v>
      </c>
      <c r="E69" s="10">
        <f>0-'CSP5'!E227-'Post Injection Calc'!E45</f>
        <v>0</v>
      </c>
      <c r="F69" s="10">
        <f>0-'CSP5'!F227-'Post Injection Calc'!F45</f>
        <v>0</v>
      </c>
      <c r="G69" s="10">
        <f>0-'CSP5'!G227-'Post Injection Calc'!G45</f>
        <v>0</v>
      </c>
      <c r="H69" s="10">
        <f>0-'CSP5'!H227-'Post Injection Calc'!H45</f>
        <v>0</v>
      </c>
      <c r="I69" s="10">
        <f>0-'CSP5'!I227-'Post Injection Calc'!I45</f>
        <v>0</v>
      </c>
      <c r="J69" s="10">
        <f>0-'CSP5'!J227-'Post Injection Calc'!J45</f>
        <v>-15.46875</v>
      </c>
      <c r="K69" s="10">
        <f>0-'CSP5'!K227-'Post Injection Calc'!K45</f>
        <v>-19.792277001599999</v>
      </c>
      <c r="L69" s="10">
        <f>0-'CSP5'!L227-'Post Injection Calc'!L45</f>
        <v>-19.96232216832</v>
      </c>
      <c r="M69" s="10">
        <f>0-'CSP5'!M227-'Post Injection Calc'!M45</f>
        <v>-20.084669999999999</v>
      </c>
      <c r="N69" s="10">
        <f>0-'CSP5'!N227-'Post Injection Calc'!N45</f>
        <v>-20.163322168320001</v>
      </c>
      <c r="O69" s="10">
        <f>0-'CSP5'!O227-'Post Injection Calc'!O45</f>
        <v>-20.233235306880001</v>
      </c>
      <c r="P69" s="10">
        <f>0-'CSP5'!P227-'Post Injection Calc'!P45</f>
        <v>-20.303148316800002</v>
      </c>
      <c r="Q69" s="11">
        <f>0-'CSP5'!Q227-'Post Injection Calc'!Q45</f>
        <v>-20.35558300992</v>
      </c>
      <c r="R69" s="21">
        <f t="shared" si="8"/>
        <v>-20.35558300992</v>
      </c>
    </row>
    <row r="70" spans="1:18" x14ac:dyDescent="0.25">
      <c r="A70" s="7">
        <f>'CSP5'!$A$180</f>
        <v>3300</v>
      </c>
      <c r="B70" s="10">
        <f>0-'CSP5'!B228-'Post Injection Calc'!B46</f>
        <v>0</v>
      </c>
      <c r="C70" s="10">
        <f>0-'CSP5'!C228-'Post Injection Calc'!C46</f>
        <v>0</v>
      </c>
      <c r="D70" s="10">
        <f>0-'CSP5'!D228-'Post Injection Calc'!D46</f>
        <v>0</v>
      </c>
      <c r="E70" s="10">
        <f>0-'CSP5'!E228-'Post Injection Calc'!E46</f>
        <v>0</v>
      </c>
      <c r="F70" s="10">
        <f>0-'CSP5'!F228-'Post Injection Calc'!F46</f>
        <v>0</v>
      </c>
      <c r="G70" s="10">
        <f>0-'CSP5'!G228-'Post Injection Calc'!G46</f>
        <v>0</v>
      </c>
      <c r="H70" s="10">
        <f>0-'CSP5'!H228-'Post Injection Calc'!H46</f>
        <v>0</v>
      </c>
      <c r="I70" s="10">
        <f>0-'CSP5'!I228-'Post Injection Calc'!I46</f>
        <v>0</v>
      </c>
      <c r="J70" s="10">
        <f>0-'CSP5'!J228-'Post Injection Calc'!J46</f>
        <v>-15.9375</v>
      </c>
      <c r="K70" s="10">
        <f>0-'CSP5'!K228-'Post Injection Calc'!K46</f>
        <v>-20.448544397071402</v>
      </c>
      <c r="L70" s="10">
        <f>0-'CSP5'!L228-'Post Injection Calc'!L46</f>
        <v>-20.607516697003959</v>
      </c>
      <c r="M70" s="10">
        <f>0-'CSP5'!M228-'Post Injection Calc'!M46</f>
        <v>-15.9375</v>
      </c>
      <c r="N70" s="10">
        <f>0-'CSP5'!N228-'Post Injection Calc'!N46</f>
        <v>-15.9375</v>
      </c>
      <c r="O70" s="10">
        <f>0-'CSP5'!O228-'Post Injection Calc'!O46</f>
        <v>-15.9375</v>
      </c>
      <c r="P70" s="10">
        <f>0-'CSP5'!P228-'Post Injection Calc'!P46</f>
        <v>-15.9375</v>
      </c>
      <c r="Q70" s="11">
        <f>0-'CSP5'!Q228-'Post Injection Calc'!Q46</f>
        <v>-15.9375</v>
      </c>
      <c r="R70" s="21">
        <f t="shared" si="8"/>
        <v>-15.9375</v>
      </c>
    </row>
    <row r="71" spans="1:18" x14ac:dyDescent="0.25">
      <c r="A71" s="12">
        <f>'CSP5'!$A$181</f>
        <v>3500</v>
      </c>
      <c r="B71" s="10">
        <f>0-'CSP5'!B229-'Post Injection Calc'!B47</f>
        <v>0</v>
      </c>
      <c r="C71" s="10">
        <f>0-'CSP5'!C229-'Post Injection Calc'!C47</f>
        <v>0</v>
      </c>
      <c r="D71" s="10">
        <f>0-'CSP5'!D229-'Post Injection Calc'!D47</f>
        <v>0</v>
      </c>
      <c r="E71" s="10">
        <f>0-'CSP5'!E229-'Post Injection Calc'!E47</f>
        <v>0</v>
      </c>
      <c r="F71" s="10">
        <f>0-'CSP5'!F229-'Post Injection Calc'!F47</f>
        <v>0</v>
      </c>
      <c r="G71" s="10">
        <f>0-'CSP5'!G229-'Post Injection Calc'!G47</f>
        <v>0</v>
      </c>
      <c r="H71" s="10">
        <f>0-'CSP5'!H229-'Post Injection Calc'!H47</f>
        <v>0</v>
      </c>
      <c r="I71" s="10">
        <f>0-'CSP5'!I229-'Post Injection Calc'!I47</f>
        <v>0</v>
      </c>
      <c r="J71" s="10">
        <f>0-'CSP5'!J229-'Post Injection Calc'!J47</f>
        <v>-16.757812999999999</v>
      </c>
      <c r="K71" s="10">
        <f>0-'CSP5'!K229-'Post Injection Calc'!K47</f>
        <v>-16.757812999999999</v>
      </c>
      <c r="L71" s="10">
        <f>0-'CSP5'!L229-'Post Injection Calc'!L47</f>
        <v>-16.757812999999999</v>
      </c>
      <c r="M71" s="10">
        <f>0-'CSP5'!M229-'Post Injection Calc'!M47</f>
        <v>-16.757812999999999</v>
      </c>
      <c r="N71" s="10">
        <f>0-'CSP5'!N229-'Post Injection Calc'!N47</f>
        <v>-16.757812999999999</v>
      </c>
      <c r="O71" s="10">
        <f>0-'CSP5'!O229-'Post Injection Calc'!O47</f>
        <v>-16.757812999999999</v>
      </c>
      <c r="P71" s="10">
        <f>0-'CSP5'!P229-'Post Injection Calc'!P47</f>
        <v>-16.757812999999999</v>
      </c>
      <c r="Q71" s="11">
        <f>0-'CSP5'!Q229-'Post Injection Calc'!Q47</f>
        <v>-16.757812999999999</v>
      </c>
      <c r="R71" s="21">
        <f t="shared" si="8"/>
        <v>-16.757812999999999</v>
      </c>
    </row>
    <row r="72" spans="1:18" x14ac:dyDescent="0.25">
      <c r="A72" s="20">
        <f>A71+1</f>
        <v>3501</v>
      </c>
      <c r="B72" s="21">
        <f>B71</f>
        <v>0</v>
      </c>
      <c r="C72" s="21">
        <f t="shared" ref="C72:R72" si="9">C71</f>
        <v>0</v>
      </c>
      <c r="D72" s="21">
        <f t="shared" si="9"/>
        <v>0</v>
      </c>
      <c r="E72" s="21">
        <f t="shared" si="9"/>
        <v>0</v>
      </c>
      <c r="F72" s="21">
        <f t="shared" si="9"/>
        <v>0</v>
      </c>
      <c r="G72" s="21">
        <f t="shared" si="9"/>
        <v>0</v>
      </c>
      <c r="H72" s="21">
        <f t="shared" si="9"/>
        <v>0</v>
      </c>
      <c r="I72" s="21">
        <f t="shared" si="9"/>
        <v>0</v>
      </c>
      <c r="J72" s="21">
        <f t="shared" si="9"/>
        <v>-16.757812999999999</v>
      </c>
      <c r="K72" s="21">
        <f t="shared" si="9"/>
        <v>-16.757812999999999</v>
      </c>
      <c r="L72" s="21">
        <f t="shared" si="9"/>
        <v>-16.757812999999999</v>
      </c>
      <c r="M72" s="21">
        <f t="shared" si="9"/>
        <v>-16.757812999999999</v>
      </c>
      <c r="N72" s="21">
        <f t="shared" si="9"/>
        <v>-16.757812999999999</v>
      </c>
      <c r="O72" s="21">
        <f t="shared" si="9"/>
        <v>-16.757812999999999</v>
      </c>
      <c r="P72" s="21">
        <f t="shared" si="9"/>
        <v>-16.757812999999999</v>
      </c>
      <c r="Q72" s="21">
        <f t="shared" si="9"/>
        <v>-16.757812999999999</v>
      </c>
      <c r="R72" s="21">
        <f t="shared" si="9"/>
        <v>-16.757812999999999</v>
      </c>
    </row>
  </sheetData>
  <mergeCells count="4">
    <mergeCell ref="A1:Z1"/>
    <mergeCell ref="B2:Q2"/>
    <mergeCell ref="B26:Q26"/>
    <mergeCell ref="B50:Q50"/>
  </mergeCells>
  <conditionalFormatting sqref="B5:Q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Q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Q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Paste Calib Data</vt:lpstr>
      <vt:lpstr>CSP5</vt:lpstr>
      <vt:lpstr>Internal Flash</vt:lpstr>
      <vt:lpstr>Variables &amp; Axis Check</vt:lpstr>
      <vt:lpstr>Cmd Fuel Limit</vt:lpstr>
      <vt:lpstr>Fuel Pressure Calc</vt:lpstr>
      <vt:lpstr>Main Injection Calc</vt:lpstr>
      <vt:lpstr>Pilot Injection Calc</vt:lpstr>
      <vt:lpstr>Post Injection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2019-09-17T04:02:12Z</dcterms:modified>
</cp:coreProperties>
</file>