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udlacek\Downloads\cummins_tuning_calc\"/>
    </mc:Choice>
  </mc:AlternateContent>
  <xr:revisionPtr revIDLastSave="0" documentId="13_ncr:1_{AF57BF83-B7D8-460A-871C-1BC17AA75E6C}" xr6:coauthVersionLast="47" xr6:coauthVersionMax="47" xr10:uidLastSave="{00000000-0000-0000-0000-000000000000}"/>
  <bookViews>
    <workbookView xWindow="-120" yWindow="-120" windowWidth="29040" windowHeight="15840" xr2:uid="{D6206C45-3FE7-4868-8A95-239C7ED022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1" l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B74" i="1"/>
  <c r="U53" i="1"/>
  <c r="I69" i="1" s="1"/>
  <c r="R56" i="1" l="1"/>
  <c r="R64" i="1"/>
  <c r="H69" i="1"/>
  <c r="G69" i="1"/>
  <c r="Q69" i="1"/>
  <c r="Q65" i="1" s="1"/>
  <c r="B69" i="1"/>
  <c r="P69" i="1"/>
  <c r="R66" i="1"/>
  <c r="I66" i="1" s="1"/>
  <c r="O69" i="1"/>
  <c r="R58" i="1"/>
  <c r="R57" i="1"/>
  <c r="R65" i="1"/>
  <c r="G65" i="1" s="1"/>
  <c r="R63" i="1"/>
  <c r="R55" i="1"/>
  <c r="N69" i="1"/>
  <c r="F69" i="1"/>
  <c r="R62" i="1"/>
  <c r="R54" i="1"/>
  <c r="M69" i="1"/>
  <c r="E69" i="1"/>
  <c r="R50" i="1"/>
  <c r="R61" i="1"/>
  <c r="R53" i="1"/>
  <c r="L69" i="1"/>
  <c r="D69" i="1"/>
  <c r="R68" i="1"/>
  <c r="R60" i="1"/>
  <c r="R52" i="1"/>
  <c r="K69" i="1"/>
  <c r="C69" i="1"/>
  <c r="R67" i="1"/>
  <c r="R59" i="1"/>
  <c r="R51" i="1"/>
  <c r="J69" i="1"/>
  <c r="J65" i="1" l="1"/>
  <c r="G57" i="1"/>
  <c r="J66" i="1"/>
  <c r="E66" i="1"/>
  <c r="Q66" i="1"/>
  <c r="M66" i="1"/>
  <c r="D66" i="1"/>
  <c r="P66" i="1"/>
  <c r="O66" i="1"/>
  <c r="H56" i="1"/>
  <c r="H66" i="1"/>
  <c r="Q57" i="1"/>
  <c r="H57" i="1"/>
  <c r="B58" i="1"/>
  <c r="C65" i="1"/>
  <c r="L65" i="1"/>
  <c r="P65" i="1"/>
  <c r="P56" i="1"/>
  <c r="G56" i="1"/>
  <c r="K65" i="1"/>
  <c r="B66" i="1"/>
  <c r="G66" i="1"/>
  <c r="N65" i="1"/>
  <c r="I56" i="1"/>
  <c r="B64" i="1"/>
  <c r="D58" i="1"/>
  <c r="E58" i="1"/>
  <c r="Q64" i="1"/>
  <c r="O58" i="1"/>
  <c r="D64" i="1"/>
  <c r="O57" i="1"/>
  <c r="M58" i="1"/>
  <c r="G64" i="1"/>
  <c r="O64" i="1"/>
  <c r="B56" i="1"/>
  <c r="Q56" i="1"/>
  <c r="Q58" i="1"/>
  <c r="L58" i="1"/>
  <c r="G58" i="1"/>
  <c r="J56" i="1"/>
  <c r="O56" i="1"/>
  <c r="O65" i="1"/>
  <c r="L64" i="1"/>
  <c r="M64" i="1"/>
  <c r="P64" i="1"/>
  <c r="B65" i="1"/>
  <c r="E56" i="1"/>
  <c r="J64" i="1"/>
  <c r="K58" i="1"/>
  <c r="P57" i="1"/>
  <c r="L66" i="1"/>
  <c r="H58" i="1"/>
  <c r="E65" i="1"/>
  <c r="F65" i="1"/>
  <c r="B57" i="1"/>
  <c r="H64" i="1"/>
  <c r="P58" i="1"/>
  <c r="I58" i="1"/>
  <c r="J58" i="1"/>
  <c r="H65" i="1"/>
  <c r="L57" i="1"/>
  <c r="I65" i="1"/>
  <c r="I64" i="1"/>
  <c r="I57" i="1"/>
  <c r="C57" i="1"/>
  <c r="C66" i="1"/>
  <c r="F57" i="1"/>
  <c r="F66" i="1"/>
  <c r="K57" i="1"/>
  <c r="K66" i="1"/>
  <c r="E64" i="1"/>
  <c r="B54" i="1"/>
  <c r="J54" i="1"/>
  <c r="G54" i="1"/>
  <c r="P54" i="1"/>
  <c r="Q54" i="1"/>
  <c r="C54" i="1"/>
  <c r="K54" i="1"/>
  <c r="D54" i="1"/>
  <c r="L54" i="1"/>
  <c r="I54" i="1"/>
  <c r="E54" i="1"/>
  <c r="M54" i="1"/>
  <c r="F54" i="1"/>
  <c r="N54" i="1"/>
  <c r="O54" i="1"/>
  <c r="H54" i="1"/>
  <c r="N57" i="1"/>
  <c r="N66" i="1"/>
  <c r="C58" i="1"/>
  <c r="B62" i="1"/>
  <c r="J62" i="1"/>
  <c r="G62" i="1"/>
  <c r="P62" i="1"/>
  <c r="Q62" i="1"/>
  <c r="C62" i="1"/>
  <c r="K62" i="1"/>
  <c r="D62" i="1"/>
  <c r="L62" i="1"/>
  <c r="H62" i="1"/>
  <c r="E62" i="1"/>
  <c r="M62" i="1"/>
  <c r="F62" i="1"/>
  <c r="N62" i="1"/>
  <c r="O62" i="1"/>
  <c r="I62" i="1"/>
  <c r="B61" i="1"/>
  <c r="J61" i="1"/>
  <c r="C61" i="1"/>
  <c r="K61" i="1"/>
  <c r="G61" i="1"/>
  <c r="P61" i="1"/>
  <c r="Q61" i="1"/>
  <c r="D61" i="1"/>
  <c r="L61" i="1"/>
  <c r="O61" i="1"/>
  <c r="I61" i="1"/>
  <c r="E61" i="1"/>
  <c r="M61" i="1"/>
  <c r="H61" i="1"/>
  <c r="F61" i="1"/>
  <c r="N61" i="1"/>
  <c r="J57" i="1"/>
  <c r="B67" i="1"/>
  <c r="J67" i="1"/>
  <c r="G67" i="1"/>
  <c r="C67" i="1"/>
  <c r="K67" i="1"/>
  <c r="O67" i="1"/>
  <c r="I67" i="1"/>
  <c r="D67" i="1"/>
  <c r="L67" i="1"/>
  <c r="P67" i="1"/>
  <c r="Q67" i="1"/>
  <c r="E67" i="1"/>
  <c r="M67" i="1"/>
  <c r="F67" i="1"/>
  <c r="N67" i="1"/>
  <c r="H67" i="1"/>
  <c r="C64" i="1"/>
  <c r="B52" i="1"/>
  <c r="J52" i="1"/>
  <c r="H52" i="1"/>
  <c r="I52" i="1"/>
  <c r="C52" i="1"/>
  <c r="K52" i="1"/>
  <c r="G52" i="1"/>
  <c r="Q52" i="1"/>
  <c r="D52" i="1"/>
  <c r="L52" i="1"/>
  <c r="O52" i="1"/>
  <c r="P52" i="1"/>
  <c r="E52" i="1"/>
  <c r="M52" i="1"/>
  <c r="F52" i="1"/>
  <c r="N52" i="1"/>
  <c r="D56" i="1"/>
  <c r="D65" i="1"/>
  <c r="C50" i="1"/>
  <c r="K50" i="1"/>
  <c r="P50" i="1"/>
  <c r="I50" i="1"/>
  <c r="D50" i="1"/>
  <c r="L50" i="1"/>
  <c r="J50" i="1"/>
  <c r="E50" i="1"/>
  <c r="M50" i="1"/>
  <c r="B50" i="1"/>
  <c r="F50" i="1"/>
  <c r="N50" i="1"/>
  <c r="G50" i="1"/>
  <c r="O50" i="1"/>
  <c r="H50" i="1"/>
  <c r="Q50" i="1"/>
  <c r="M56" i="1"/>
  <c r="M65" i="1"/>
  <c r="F64" i="1"/>
  <c r="B55" i="1"/>
  <c r="J55" i="1"/>
  <c r="H55" i="1"/>
  <c r="P55" i="1"/>
  <c r="C55" i="1"/>
  <c r="K55" i="1"/>
  <c r="O55" i="1"/>
  <c r="Q55" i="1"/>
  <c r="D55" i="1"/>
  <c r="L55" i="1"/>
  <c r="G55" i="1"/>
  <c r="E55" i="1"/>
  <c r="M55" i="1"/>
  <c r="F55" i="1"/>
  <c r="N55" i="1"/>
  <c r="I55" i="1"/>
  <c r="B53" i="1"/>
  <c r="J53" i="1"/>
  <c r="G53" i="1"/>
  <c r="H53" i="1"/>
  <c r="Q53" i="1"/>
  <c r="C53" i="1"/>
  <c r="K53" i="1"/>
  <c r="P53" i="1"/>
  <c r="D53" i="1"/>
  <c r="L53" i="1"/>
  <c r="E53" i="1"/>
  <c r="M53" i="1"/>
  <c r="F53" i="1"/>
  <c r="N53" i="1"/>
  <c r="O53" i="1"/>
  <c r="I53" i="1"/>
  <c r="F58" i="1"/>
  <c r="K64" i="1"/>
  <c r="B60" i="1"/>
  <c r="J60" i="1"/>
  <c r="O60" i="1"/>
  <c r="P60" i="1"/>
  <c r="Q60" i="1"/>
  <c r="C60" i="1"/>
  <c r="K60" i="1"/>
  <c r="D60" i="1"/>
  <c r="L60" i="1"/>
  <c r="H60" i="1"/>
  <c r="E60" i="1"/>
  <c r="M60" i="1"/>
  <c r="F60" i="1"/>
  <c r="N60" i="1"/>
  <c r="G60" i="1"/>
  <c r="I60" i="1"/>
  <c r="L56" i="1"/>
  <c r="E57" i="1"/>
  <c r="N64" i="1"/>
  <c r="B63" i="1"/>
  <c r="J63" i="1"/>
  <c r="C63" i="1"/>
  <c r="K63" i="1"/>
  <c r="G63" i="1"/>
  <c r="P63" i="1"/>
  <c r="Q63" i="1"/>
  <c r="D63" i="1"/>
  <c r="L63" i="1"/>
  <c r="O63" i="1"/>
  <c r="I63" i="1"/>
  <c r="E63" i="1"/>
  <c r="M63" i="1"/>
  <c r="F63" i="1"/>
  <c r="N63" i="1"/>
  <c r="H63" i="1"/>
  <c r="B59" i="1"/>
  <c r="J59" i="1"/>
  <c r="G59" i="1"/>
  <c r="C59" i="1"/>
  <c r="K59" i="1"/>
  <c r="H59" i="1"/>
  <c r="I59" i="1"/>
  <c r="D59" i="1"/>
  <c r="L59" i="1"/>
  <c r="O59" i="1"/>
  <c r="Q59" i="1"/>
  <c r="E59" i="1"/>
  <c r="M59" i="1"/>
  <c r="F59" i="1"/>
  <c r="N59" i="1"/>
  <c r="P59" i="1"/>
  <c r="N58" i="1"/>
  <c r="C56" i="1"/>
  <c r="B68" i="1"/>
  <c r="J68" i="1"/>
  <c r="I68" i="1"/>
  <c r="C68" i="1"/>
  <c r="K68" i="1"/>
  <c r="P68" i="1"/>
  <c r="D68" i="1"/>
  <c r="L68" i="1"/>
  <c r="O68" i="1"/>
  <c r="E68" i="1"/>
  <c r="M68" i="1"/>
  <c r="G68" i="1"/>
  <c r="H68" i="1"/>
  <c r="F68" i="1"/>
  <c r="N68" i="1"/>
  <c r="Q68" i="1"/>
  <c r="D57" i="1"/>
  <c r="M57" i="1"/>
  <c r="F56" i="1"/>
  <c r="B51" i="1"/>
  <c r="J51" i="1"/>
  <c r="O51" i="1"/>
  <c r="H51" i="1"/>
  <c r="C51" i="1"/>
  <c r="K51" i="1"/>
  <c r="D51" i="1"/>
  <c r="L51" i="1"/>
  <c r="Q51" i="1"/>
  <c r="E51" i="1"/>
  <c r="M51" i="1"/>
  <c r="P51" i="1"/>
  <c r="F51" i="1"/>
  <c r="N51" i="1"/>
  <c r="G51" i="1"/>
  <c r="I51" i="1"/>
  <c r="K56" i="1"/>
  <c r="N56" i="1"/>
</calcChain>
</file>

<file path=xl/sharedStrings.xml><?xml version="1.0" encoding="utf-8"?>
<sst xmlns="http://schemas.openxmlformats.org/spreadsheetml/2006/main" count="25" uniqueCount="13">
  <si>
    <t>Table 1</t>
  </si>
  <si>
    <t>LABELS</t>
  </si>
  <si>
    <t>mm3 {link: CM.CMDFUELU_F}</t>
  </si>
  <si>
    <t>RPM {link: CM.RPM_F}</t>
  </si>
  <si>
    <t>Table 2</t>
  </si>
  <si>
    <t>Output</t>
  </si>
  <si>
    <t>mm3</t>
  </si>
  <si>
    <t>RPM</t>
  </si>
  <si>
    <t>slope</t>
  </si>
  <si>
    <t>x</t>
  </si>
  <si>
    <t>y</t>
  </si>
  <si>
    <t>Distance from line</t>
  </si>
  <si>
    <t>Blended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</si>
</sst>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7053-835B-421E-A05A-5E37237959C0}">
  <dimension ref="A1:U115"/>
  <sheetViews>
    <sheetView tabSelected="1" topLeftCell="A90" workbookViewId="0">
      <selection activeCell="B97" sqref="B97:Q115"/>
    </sheetView>
  </sheetViews>
  <sheetFormatPr defaultRowHeight="15" x14ac:dyDescent="0.25"/>
  <cols>
    <col min="1" max="1" width="7.5703125" customWidth="1"/>
    <col min="2" max="17" width="8.140625" customWidth="1"/>
  </cols>
  <sheetData>
    <row r="1" spans="1:17" x14ac:dyDescent="0.25">
      <c r="A1" t="s">
        <v>0</v>
      </c>
    </row>
    <row r="2" spans="1:17" x14ac:dyDescent="0.25">
      <c r="A2" t="s">
        <v>1</v>
      </c>
      <c r="B2" t="s">
        <v>2</v>
      </c>
    </row>
    <row r="3" spans="1:17" x14ac:dyDescent="0.25">
      <c r="A3" t="s">
        <v>3</v>
      </c>
      <c r="B3">
        <v>0</v>
      </c>
      <c r="C3">
        <v>10</v>
      </c>
      <c r="D3">
        <v>20</v>
      </c>
      <c r="E3">
        <v>30</v>
      </c>
      <c r="F3">
        <v>45</v>
      </c>
      <c r="G3">
        <v>53.1</v>
      </c>
      <c r="H3">
        <v>59.2</v>
      </c>
      <c r="I3">
        <v>65.3</v>
      </c>
      <c r="J3">
        <v>71.400000000000006</v>
      </c>
      <c r="K3">
        <v>77.5</v>
      </c>
      <c r="L3">
        <v>86.7</v>
      </c>
      <c r="M3">
        <v>92.7</v>
      </c>
      <c r="N3">
        <v>95.9</v>
      </c>
      <c r="O3">
        <v>98.9</v>
      </c>
      <c r="P3">
        <v>105</v>
      </c>
      <c r="Q3">
        <v>160</v>
      </c>
    </row>
    <row r="4" spans="1:17" x14ac:dyDescent="0.25">
      <c r="A4">
        <v>620</v>
      </c>
      <c r="B4" s="1">
        <v>-4</v>
      </c>
      <c r="C4" s="1">
        <v>-4</v>
      </c>
      <c r="D4" s="1">
        <v>-4</v>
      </c>
      <c r="E4" s="1">
        <v>-4</v>
      </c>
      <c r="F4" s="1">
        <v>-8.5</v>
      </c>
      <c r="G4" s="1">
        <v>-13</v>
      </c>
      <c r="H4" s="1">
        <v>-13</v>
      </c>
      <c r="I4" s="1">
        <v>-13</v>
      </c>
      <c r="J4" s="1">
        <v>-13</v>
      </c>
      <c r="K4" s="1">
        <v>-12.03125</v>
      </c>
      <c r="L4" s="1">
        <v>-8.046875</v>
      </c>
      <c r="M4" s="1">
        <v>3.9063000000000001E-2</v>
      </c>
      <c r="N4" s="1">
        <v>3.9063000000000001E-2</v>
      </c>
      <c r="O4" s="1">
        <v>3.9063000000000001E-2</v>
      </c>
      <c r="P4" s="1">
        <v>3.9063000000000001E-2</v>
      </c>
      <c r="Q4" s="1">
        <v>3.9063000000000001E-2</v>
      </c>
    </row>
    <row r="5" spans="1:17" x14ac:dyDescent="0.25">
      <c r="A5">
        <v>650</v>
      </c>
      <c r="B5" s="1">
        <v>-4</v>
      </c>
      <c r="C5" s="1">
        <v>-4</v>
      </c>
      <c r="D5" s="1">
        <v>-4</v>
      </c>
      <c r="E5" s="1">
        <v>-4</v>
      </c>
      <c r="F5" s="1">
        <v>-8.5</v>
      </c>
      <c r="G5" s="1">
        <v>-13</v>
      </c>
      <c r="H5" s="1">
        <v>-13</v>
      </c>
      <c r="I5" s="1">
        <v>-13</v>
      </c>
      <c r="J5" s="1">
        <v>-13</v>
      </c>
      <c r="K5" s="1">
        <v>-13</v>
      </c>
      <c r="L5" s="1">
        <v>-13</v>
      </c>
      <c r="M5" s="1">
        <v>-13</v>
      </c>
      <c r="N5" s="1">
        <v>-13</v>
      </c>
      <c r="O5" s="1">
        <v>-13</v>
      </c>
      <c r="P5" s="1">
        <v>-13</v>
      </c>
      <c r="Q5" s="1">
        <v>-13</v>
      </c>
    </row>
    <row r="6" spans="1:17" x14ac:dyDescent="0.25">
      <c r="A6">
        <v>800</v>
      </c>
      <c r="B6" s="1">
        <v>-4</v>
      </c>
      <c r="C6" s="1">
        <v>-4</v>
      </c>
      <c r="D6" s="1">
        <v>-4</v>
      </c>
      <c r="E6" s="1">
        <v>-4</v>
      </c>
      <c r="F6" s="1">
        <v>-8.5</v>
      </c>
      <c r="G6" s="1">
        <v>-13</v>
      </c>
      <c r="H6" s="1">
        <v>-13</v>
      </c>
      <c r="I6" s="1">
        <v>-13</v>
      </c>
      <c r="J6" s="1">
        <v>-13</v>
      </c>
      <c r="K6" s="1">
        <v>-13</v>
      </c>
      <c r="L6" s="1">
        <v>-13</v>
      </c>
      <c r="M6" s="1">
        <v>-13</v>
      </c>
      <c r="N6" s="1">
        <v>-13</v>
      </c>
      <c r="O6" s="1">
        <v>-13</v>
      </c>
      <c r="P6" s="1">
        <v>-13</v>
      </c>
      <c r="Q6" s="1">
        <v>-13</v>
      </c>
    </row>
    <row r="7" spans="1:17" x14ac:dyDescent="0.25">
      <c r="A7">
        <v>1000</v>
      </c>
      <c r="B7" s="1">
        <v>-4</v>
      </c>
      <c r="C7" s="1">
        <v>-4</v>
      </c>
      <c r="D7" s="1">
        <v>-4</v>
      </c>
      <c r="E7" s="1">
        <v>-4</v>
      </c>
      <c r="F7" s="1">
        <v>-8.5</v>
      </c>
      <c r="G7" s="1">
        <v>-13</v>
      </c>
      <c r="H7" s="1">
        <v>-13</v>
      </c>
      <c r="I7" s="1">
        <v>-13</v>
      </c>
      <c r="J7" s="1">
        <v>-13</v>
      </c>
      <c r="K7" s="1">
        <v>-13</v>
      </c>
      <c r="L7" s="1">
        <v>-13</v>
      </c>
      <c r="M7" s="1">
        <v>-13</v>
      </c>
      <c r="N7" s="1">
        <v>-13</v>
      </c>
      <c r="O7" s="1">
        <v>-13</v>
      </c>
      <c r="P7" s="1">
        <v>-13</v>
      </c>
      <c r="Q7" s="1">
        <v>-13</v>
      </c>
    </row>
    <row r="8" spans="1:17" x14ac:dyDescent="0.25">
      <c r="A8">
        <v>1200</v>
      </c>
      <c r="B8" s="1">
        <v>-1.015625</v>
      </c>
      <c r="C8" s="1">
        <v>-1.484375</v>
      </c>
      <c r="D8" s="1">
        <v>-2.5390630000000001</v>
      </c>
      <c r="E8" s="1">
        <v>-3.59375</v>
      </c>
      <c r="F8" s="1">
        <v>-5.5341800000000001</v>
      </c>
      <c r="G8" s="1">
        <v>-11.445313000000001</v>
      </c>
      <c r="H8" s="1">
        <v>-12</v>
      </c>
      <c r="I8" s="1">
        <v>-12</v>
      </c>
      <c r="J8" s="1">
        <v>-12</v>
      </c>
      <c r="K8" s="1">
        <v>-12</v>
      </c>
      <c r="L8" s="1">
        <v>-12</v>
      </c>
      <c r="M8" s="1">
        <v>-12</v>
      </c>
      <c r="N8" s="1">
        <v>-12</v>
      </c>
      <c r="O8" s="1">
        <v>-12</v>
      </c>
      <c r="P8" s="1">
        <v>-12</v>
      </c>
      <c r="Q8" s="1">
        <v>-12</v>
      </c>
    </row>
    <row r="9" spans="1:17" x14ac:dyDescent="0.25">
      <c r="A9">
        <v>1400</v>
      </c>
      <c r="B9" s="1">
        <v>3.4960939999999998</v>
      </c>
      <c r="C9" s="1">
        <v>3.203125</v>
      </c>
      <c r="D9" s="1">
        <v>2.3242189999999998</v>
      </c>
      <c r="E9" s="1">
        <v>1.6796880000000001</v>
      </c>
      <c r="F9" s="1">
        <v>-2.5683600000000002</v>
      </c>
      <c r="G9" s="1">
        <v>-6.4941409999999999</v>
      </c>
      <c r="H9" s="1">
        <v>-10</v>
      </c>
      <c r="I9" s="1">
        <v>-10</v>
      </c>
      <c r="J9" s="1">
        <v>-10</v>
      </c>
      <c r="K9" s="1">
        <v>-10</v>
      </c>
      <c r="L9" s="1">
        <v>-10</v>
      </c>
      <c r="M9" s="1">
        <v>-10</v>
      </c>
      <c r="N9" s="1">
        <v>-10</v>
      </c>
      <c r="O9" s="1">
        <v>-10</v>
      </c>
      <c r="P9" s="1">
        <v>-10</v>
      </c>
      <c r="Q9" s="1">
        <v>-10</v>
      </c>
    </row>
    <row r="10" spans="1:17" x14ac:dyDescent="0.25">
      <c r="A10">
        <v>1550</v>
      </c>
      <c r="B10" s="1">
        <v>6.6</v>
      </c>
      <c r="C10" s="1">
        <v>7.890625</v>
      </c>
      <c r="D10" s="1">
        <v>7.1875</v>
      </c>
      <c r="E10" s="1">
        <v>6.953125</v>
      </c>
      <c r="F10" s="1">
        <v>3.0273439999999998</v>
      </c>
      <c r="G10" s="1">
        <v>-1.542969</v>
      </c>
      <c r="H10" s="1">
        <v>-10</v>
      </c>
      <c r="I10" s="1">
        <v>-10</v>
      </c>
      <c r="J10" s="1">
        <v>-10</v>
      </c>
      <c r="K10" s="1">
        <v>-10</v>
      </c>
      <c r="L10" s="1">
        <v>-10</v>
      </c>
      <c r="M10" s="1">
        <v>-10</v>
      </c>
      <c r="N10" s="1">
        <v>-10</v>
      </c>
      <c r="O10" s="1">
        <v>-10</v>
      </c>
      <c r="P10" s="1">
        <v>-10</v>
      </c>
      <c r="Q10" s="1">
        <v>-10</v>
      </c>
    </row>
    <row r="11" spans="1:17" x14ac:dyDescent="0.25">
      <c r="A11">
        <v>1700</v>
      </c>
      <c r="B11" s="1">
        <v>6.7</v>
      </c>
      <c r="C11" s="1">
        <v>8.3000000000000007</v>
      </c>
      <c r="D11" s="1">
        <v>8.6999999999999993</v>
      </c>
      <c r="E11" s="1">
        <v>9</v>
      </c>
      <c r="F11" s="1">
        <v>4.0234379999999996</v>
      </c>
      <c r="G11" s="1">
        <v>-0.546875</v>
      </c>
      <c r="H11" s="1">
        <v>-10</v>
      </c>
      <c r="I11" s="1">
        <v>-10</v>
      </c>
      <c r="J11" s="1">
        <v>-10</v>
      </c>
      <c r="K11" s="1">
        <v>-10</v>
      </c>
      <c r="L11" s="1">
        <v>-10</v>
      </c>
      <c r="M11" s="1">
        <v>-10</v>
      </c>
      <c r="N11" s="1">
        <v>-10</v>
      </c>
      <c r="O11" s="1">
        <v>-10</v>
      </c>
      <c r="P11" s="1">
        <v>-10</v>
      </c>
      <c r="Q11" s="1">
        <v>-10</v>
      </c>
    </row>
    <row r="12" spans="1:17" x14ac:dyDescent="0.25">
      <c r="A12">
        <v>1800</v>
      </c>
      <c r="B12" s="1">
        <v>6.8</v>
      </c>
      <c r="C12" s="1">
        <v>8.4</v>
      </c>
      <c r="D12" s="1">
        <v>8.9</v>
      </c>
      <c r="E12" s="1">
        <v>9.1999999999999993</v>
      </c>
      <c r="F12" s="1">
        <v>5.5</v>
      </c>
      <c r="G12" s="1">
        <v>0</v>
      </c>
      <c r="H12" s="1">
        <v>-10</v>
      </c>
      <c r="I12" s="1">
        <v>-10</v>
      </c>
      <c r="J12" s="1">
        <v>-10</v>
      </c>
      <c r="K12" s="1">
        <v>-10</v>
      </c>
      <c r="L12" s="1">
        <v>-10</v>
      </c>
      <c r="M12" s="1">
        <v>-10</v>
      </c>
      <c r="N12" s="1">
        <v>-10</v>
      </c>
      <c r="O12" s="1">
        <v>-10</v>
      </c>
      <c r="P12" s="1">
        <v>-10</v>
      </c>
      <c r="Q12" s="1">
        <v>-10</v>
      </c>
    </row>
    <row r="13" spans="1:17" x14ac:dyDescent="0.25">
      <c r="A13">
        <v>2000</v>
      </c>
      <c r="B13" s="1">
        <v>6.9</v>
      </c>
      <c r="C13" s="1">
        <v>8.6</v>
      </c>
      <c r="D13" s="1">
        <v>9.1999999999999993</v>
      </c>
      <c r="E13" s="1">
        <v>9.5</v>
      </c>
      <c r="F13" s="1">
        <v>5.9</v>
      </c>
      <c r="G13" s="1">
        <v>0.5</v>
      </c>
      <c r="H13" s="1">
        <v>-10</v>
      </c>
      <c r="I13" s="1">
        <v>-10</v>
      </c>
      <c r="J13" s="1">
        <v>-10</v>
      </c>
      <c r="K13" s="1">
        <v>-10</v>
      </c>
      <c r="L13" s="1">
        <v>-10</v>
      </c>
      <c r="M13" s="1">
        <v>-10</v>
      </c>
      <c r="N13" s="1">
        <v>-10</v>
      </c>
      <c r="O13" s="1">
        <v>-10</v>
      </c>
      <c r="P13" s="1">
        <v>-10</v>
      </c>
      <c r="Q13" s="1">
        <v>-10</v>
      </c>
    </row>
    <row r="14" spans="1:17" x14ac:dyDescent="0.25">
      <c r="A14">
        <v>2200</v>
      </c>
      <c r="B14" s="1">
        <v>7</v>
      </c>
      <c r="C14" s="1">
        <v>8.9</v>
      </c>
      <c r="D14" s="1">
        <v>9.4</v>
      </c>
      <c r="E14" s="1">
        <v>9.8000000000000007</v>
      </c>
      <c r="F14" s="1">
        <v>6.2</v>
      </c>
      <c r="G14" s="1">
        <v>1</v>
      </c>
      <c r="H14" s="1">
        <v>-10</v>
      </c>
      <c r="I14" s="1">
        <v>-10</v>
      </c>
      <c r="J14" s="1">
        <v>-10</v>
      </c>
      <c r="K14" s="1">
        <v>-10</v>
      </c>
      <c r="L14" s="1">
        <v>-10</v>
      </c>
      <c r="M14" s="1">
        <v>-10</v>
      </c>
      <c r="N14" s="1">
        <v>-10</v>
      </c>
      <c r="O14" s="1">
        <v>-10</v>
      </c>
      <c r="P14" s="1">
        <v>-10</v>
      </c>
      <c r="Q14" s="1">
        <v>-10</v>
      </c>
    </row>
    <row r="15" spans="1:17" x14ac:dyDescent="0.25">
      <c r="A15">
        <v>2400</v>
      </c>
      <c r="B15" s="1">
        <v>7.1</v>
      </c>
      <c r="C15" s="1">
        <v>9.1</v>
      </c>
      <c r="D15" s="1">
        <v>9.8000000000000007</v>
      </c>
      <c r="E15" s="1">
        <v>10.1</v>
      </c>
      <c r="F15" s="1">
        <v>6.5</v>
      </c>
      <c r="G15" s="1">
        <v>1.5</v>
      </c>
      <c r="H15" s="1">
        <v>-10</v>
      </c>
      <c r="I15" s="1">
        <v>-10</v>
      </c>
      <c r="J15" s="1">
        <v>-10</v>
      </c>
      <c r="K15" s="1">
        <v>-10</v>
      </c>
      <c r="L15" s="1">
        <v>-10</v>
      </c>
      <c r="M15" s="1">
        <v>-10</v>
      </c>
      <c r="N15" s="1">
        <v>-10</v>
      </c>
      <c r="O15" s="1">
        <v>-10</v>
      </c>
      <c r="P15" s="1">
        <v>-10</v>
      </c>
      <c r="Q15" s="1">
        <v>-10</v>
      </c>
    </row>
    <row r="16" spans="1:17" x14ac:dyDescent="0.25">
      <c r="A16">
        <v>2600</v>
      </c>
      <c r="B16" s="1">
        <v>-13</v>
      </c>
      <c r="C16" s="1">
        <v>9.4</v>
      </c>
      <c r="D16" s="1">
        <v>10.1</v>
      </c>
      <c r="E16" s="1">
        <v>10.4</v>
      </c>
      <c r="F16" s="1">
        <v>6.9</v>
      </c>
      <c r="G16" s="1">
        <v>2.1</v>
      </c>
      <c r="H16" s="1">
        <v>-10</v>
      </c>
      <c r="I16" s="1">
        <v>-10</v>
      </c>
      <c r="J16" s="1">
        <v>-10</v>
      </c>
      <c r="K16" s="1">
        <v>-10</v>
      </c>
      <c r="L16" s="1">
        <v>-10</v>
      </c>
      <c r="M16" s="1">
        <v>-10</v>
      </c>
      <c r="N16" s="1">
        <v>-10</v>
      </c>
      <c r="O16" s="1">
        <v>-10</v>
      </c>
      <c r="P16" s="1">
        <v>-10</v>
      </c>
      <c r="Q16" s="1">
        <v>-10</v>
      </c>
    </row>
    <row r="17" spans="1:17" x14ac:dyDescent="0.25">
      <c r="A17">
        <v>2800</v>
      </c>
      <c r="B17" s="1">
        <v>-13</v>
      </c>
      <c r="C17" s="1">
        <v>-13</v>
      </c>
      <c r="D17" s="1">
        <v>10.5</v>
      </c>
      <c r="E17" s="1">
        <v>10.9</v>
      </c>
      <c r="F17" s="1">
        <v>7.2</v>
      </c>
      <c r="G17" s="1">
        <v>2.5</v>
      </c>
      <c r="H17" s="1">
        <v>-10</v>
      </c>
      <c r="I17" s="1">
        <v>-10</v>
      </c>
      <c r="J17" s="1">
        <v>-10</v>
      </c>
      <c r="K17" s="1">
        <v>-10</v>
      </c>
      <c r="L17" s="1">
        <v>-10</v>
      </c>
      <c r="M17" s="1">
        <v>-10</v>
      </c>
      <c r="N17" s="1">
        <v>-10</v>
      </c>
      <c r="O17" s="1">
        <v>-10</v>
      </c>
      <c r="P17" s="1">
        <v>-10</v>
      </c>
      <c r="Q17" s="1">
        <v>-10</v>
      </c>
    </row>
    <row r="18" spans="1:17" x14ac:dyDescent="0.25">
      <c r="A18">
        <v>2900</v>
      </c>
      <c r="B18" s="1">
        <v>-13</v>
      </c>
      <c r="C18" s="1">
        <v>-13</v>
      </c>
      <c r="D18" s="1">
        <v>-13</v>
      </c>
      <c r="E18" s="1">
        <v>11.3</v>
      </c>
      <c r="F18" s="1">
        <v>7.3</v>
      </c>
      <c r="G18" s="1">
        <v>2.7</v>
      </c>
      <c r="H18" s="1">
        <v>-10</v>
      </c>
      <c r="I18" s="1">
        <v>-10</v>
      </c>
      <c r="J18" s="1">
        <v>-10</v>
      </c>
      <c r="K18" s="1">
        <v>-10</v>
      </c>
      <c r="L18" s="1">
        <v>-10</v>
      </c>
      <c r="M18" s="1">
        <v>-10</v>
      </c>
      <c r="N18" s="1">
        <v>-10</v>
      </c>
      <c r="O18" s="1">
        <v>-10</v>
      </c>
      <c r="P18" s="1">
        <v>-10</v>
      </c>
      <c r="Q18" s="1">
        <v>-10</v>
      </c>
    </row>
    <row r="19" spans="1:17" x14ac:dyDescent="0.25">
      <c r="A19">
        <v>3000</v>
      </c>
      <c r="B19" s="1">
        <v>-13</v>
      </c>
      <c r="C19" s="1">
        <v>-13</v>
      </c>
      <c r="D19" s="1">
        <v>-13</v>
      </c>
      <c r="E19" s="1">
        <v>-13</v>
      </c>
      <c r="F19" s="1">
        <v>7.5</v>
      </c>
      <c r="G19" s="1">
        <v>2.9</v>
      </c>
      <c r="H19" s="1">
        <v>-10</v>
      </c>
      <c r="I19" s="1">
        <v>-10</v>
      </c>
      <c r="J19" s="1">
        <v>-10</v>
      </c>
      <c r="K19" s="1">
        <v>-10</v>
      </c>
      <c r="L19" s="1">
        <v>-10</v>
      </c>
      <c r="M19" s="1">
        <v>-10</v>
      </c>
      <c r="N19" s="1">
        <v>-10</v>
      </c>
      <c r="O19" s="1">
        <v>-10</v>
      </c>
      <c r="P19" s="1">
        <v>-10</v>
      </c>
      <c r="Q19" s="1">
        <v>-10</v>
      </c>
    </row>
    <row r="20" spans="1:17" x14ac:dyDescent="0.25">
      <c r="A20">
        <v>3200</v>
      </c>
      <c r="B20" s="1">
        <v>-13</v>
      </c>
      <c r="C20" s="1">
        <v>-13</v>
      </c>
      <c r="D20" s="1">
        <v>-13</v>
      </c>
      <c r="E20" s="1">
        <v>-13</v>
      </c>
      <c r="F20" s="1">
        <v>7.8</v>
      </c>
      <c r="G20" s="1">
        <v>3.3</v>
      </c>
      <c r="H20" s="1">
        <v>-10</v>
      </c>
      <c r="I20" s="1">
        <v>-10</v>
      </c>
      <c r="J20" s="1">
        <v>-10</v>
      </c>
      <c r="K20" s="1">
        <v>-10</v>
      </c>
      <c r="L20" s="1">
        <v>-10</v>
      </c>
      <c r="M20" s="1">
        <v>-10</v>
      </c>
      <c r="N20" s="1">
        <v>-10</v>
      </c>
      <c r="O20" s="1">
        <v>-10</v>
      </c>
      <c r="P20" s="1">
        <v>-10</v>
      </c>
      <c r="Q20" s="1">
        <v>-10</v>
      </c>
    </row>
    <row r="21" spans="1:17" x14ac:dyDescent="0.25">
      <c r="A21">
        <v>3500</v>
      </c>
      <c r="B21" s="1">
        <v>-13</v>
      </c>
      <c r="C21" s="1">
        <v>-13</v>
      </c>
      <c r="D21" s="1">
        <v>-13</v>
      </c>
      <c r="E21" s="1">
        <v>-13</v>
      </c>
      <c r="F21" s="1">
        <v>8.1999999999999993</v>
      </c>
      <c r="G21" s="1">
        <v>4.0999999999999996</v>
      </c>
      <c r="H21" s="1">
        <v>-10</v>
      </c>
      <c r="I21" s="1">
        <v>-10</v>
      </c>
      <c r="J21" s="1">
        <v>-10</v>
      </c>
      <c r="K21" s="1">
        <v>-10</v>
      </c>
      <c r="L21" s="1">
        <v>-10</v>
      </c>
      <c r="M21" s="1">
        <v>-10</v>
      </c>
      <c r="N21" s="1">
        <v>-10</v>
      </c>
      <c r="O21" s="1">
        <v>-10</v>
      </c>
      <c r="P21" s="1">
        <v>-10</v>
      </c>
      <c r="Q21" s="1">
        <v>-10</v>
      </c>
    </row>
    <row r="22" spans="1:17" x14ac:dyDescent="0.25">
      <c r="A22">
        <v>4000</v>
      </c>
      <c r="B22" s="1">
        <v>-13</v>
      </c>
      <c r="C22" s="1">
        <v>-13</v>
      </c>
      <c r="D22" s="1">
        <v>-13</v>
      </c>
      <c r="E22" s="1">
        <v>-13</v>
      </c>
      <c r="F22" s="1">
        <v>9</v>
      </c>
      <c r="G22" s="1">
        <v>5.4</v>
      </c>
      <c r="H22" s="1">
        <v>-10</v>
      </c>
      <c r="I22" s="1">
        <v>-10</v>
      </c>
      <c r="J22" s="1">
        <v>-10</v>
      </c>
      <c r="K22" s="1">
        <v>-10</v>
      </c>
      <c r="L22" s="1">
        <v>-10</v>
      </c>
      <c r="M22" s="1">
        <v>-10</v>
      </c>
      <c r="N22" s="1">
        <v>-10</v>
      </c>
      <c r="O22" s="1">
        <v>-10</v>
      </c>
      <c r="P22" s="1">
        <v>-10</v>
      </c>
      <c r="Q22" s="1">
        <v>-10</v>
      </c>
    </row>
    <row r="24" spans="1:17" x14ac:dyDescent="0.25">
      <c r="A24" t="s">
        <v>4</v>
      </c>
    </row>
    <row r="25" spans="1:17" x14ac:dyDescent="0.25">
      <c r="A25" t="s">
        <v>1</v>
      </c>
      <c r="B25" t="s">
        <v>2</v>
      </c>
    </row>
    <row r="26" spans="1:17" x14ac:dyDescent="0.25">
      <c r="A26" t="s">
        <v>3</v>
      </c>
      <c r="B26">
        <v>0</v>
      </c>
      <c r="C26">
        <v>10</v>
      </c>
      <c r="D26">
        <v>20</v>
      </c>
      <c r="E26">
        <v>30</v>
      </c>
      <c r="F26">
        <v>45</v>
      </c>
      <c r="G26">
        <v>53.1</v>
      </c>
      <c r="H26">
        <v>59.2</v>
      </c>
      <c r="I26">
        <v>65.3</v>
      </c>
      <c r="J26">
        <v>71.400000000000006</v>
      </c>
      <c r="K26">
        <v>77.5</v>
      </c>
      <c r="L26">
        <v>86.7</v>
      </c>
      <c r="M26">
        <v>92.7</v>
      </c>
      <c r="N26">
        <v>95.9</v>
      </c>
      <c r="O26">
        <v>98.9</v>
      </c>
      <c r="P26">
        <v>105</v>
      </c>
      <c r="Q26">
        <v>160</v>
      </c>
    </row>
    <row r="27" spans="1:17" x14ac:dyDescent="0.25">
      <c r="A27">
        <v>620</v>
      </c>
      <c r="B27" s="1">
        <v>-8.75</v>
      </c>
      <c r="C27" s="1">
        <v>-8.046875</v>
      </c>
      <c r="D27" s="1">
        <v>-7.9296879999999996</v>
      </c>
      <c r="E27" s="1">
        <v>-7.578125</v>
      </c>
      <c r="F27" s="1">
        <v>-7.34375</v>
      </c>
      <c r="G27" s="1">
        <v>-7.109375</v>
      </c>
      <c r="H27" s="1">
        <v>-6.9921879999999996</v>
      </c>
      <c r="I27" s="1">
        <v>-6.7578129999999996</v>
      </c>
      <c r="J27" s="1">
        <v>-6.640625</v>
      </c>
      <c r="K27" s="1">
        <v>-6.5234379999999996</v>
      </c>
      <c r="L27" s="1">
        <v>-6.171875</v>
      </c>
      <c r="M27" s="1">
        <v>-6.0546879999999996</v>
      </c>
      <c r="N27" s="1">
        <v>-5.9375</v>
      </c>
      <c r="O27" s="1">
        <v>-5.8203129999999996</v>
      </c>
      <c r="P27" s="1">
        <v>-5.5859379999999996</v>
      </c>
      <c r="Q27" s="1">
        <v>-4.296875</v>
      </c>
    </row>
    <row r="28" spans="1:17" x14ac:dyDescent="0.25">
      <c r="A28">
        <v>650</v>
      </c>
      <c r="B28" s="1">
        <v>-8.75</v>
      </c>
      <c r="C28" s="1">
        <v>-7.9296879999999996</v>
      </c>
      <c r="D28" s="1">
        <v>-7.6953129999999996</v>
      </c>
      <c r="E28" s="1">
        <v>-7.34375</v>
      </c>
      <c r="F28" s="1">
        <v>-7.109375</v>
      </c>
      <c r="G28" s="1">
        <v>-6.875</v>
      </c>
      <c r="H28" s="1">
        <v>-6.7578129999999996</v>
      </c>
      <c r="I28" s="1">
        <v>-6.640625</v>
      </c>
      <c r="J28" s="1">
        <v>-6.40625</v>
      </c>
      <c r="K28" s="1">
        <v>-6.171875</v>
      </c>
      <c r="L28" s="1">
        <v>-6.0546879999999996</v>
      </c>
      <c r="M28" s="1">
        <v>-5.8203129999999996</v>
      </c>
      <c r="N28" s="1">
        <v>-5.703125</v>
      </c>
      <c r="O28" s="1">
        <v>-5.5859379999999996</v>
      </c>
      <c r="P28" s="1">
        <v>-5.3515629999999996</v>
      </c>
      <c r="Q28" s="1">
        <v>-3.9453130000000001</v>
      </c>
    </row>
    <row r="29" spans="1:17" x14ac:dyDescent="0.25">
      <c r="A29">
        <v>800</v>
      </c>
      <c r="B29" s="1">
        <v>-8.046875</v>
      </c>
      <c r="C29" s="1">
        <v>-7.109375</v>
      </c>
      <c r="D29" s="1">
        <v>-6.7578129999999996</v>
      </c>
      <c r="E29" s="1">
        <v>-6.5234379999999996</v>
      </c>
      <c r="F29" s="1">
        <v>-6.0546879999999996</v>
      </c>
      <c r="G29" s="1">
        <v>-5.8203129999999996</v>
      </c>
      <c r="H29" s="1">
        <v>-5.5859379999999996</v>
      </c>
      <c r="I29" s="1">
        <v>-5.3515629999999996</v>
      </c>
      <c r="J29" s="1">
        <v>-5.3515629999999996</v>
      </c>
      <c r="K29" s="1">
        <v>-5.1171879999999996</v>
      </c>
      <c r="L29" s="1">
        <v>-4.765625</v>
      </c>
      <c r="M29" s="1">
        <v>-4.6484379999999996</v>
      </c>
      <c r="N29" s="1">
        <v>-4.53125</v>
      </c>
      <c r="O29" s="1">
        <v>-4.4140629999999996</v>
      </c>
      <c r="P29" s="1">
        <v>-4.1796879999999996</v>
      </c>
      <c r="Q29" s="1">
        <v>-2.1875</v>
      </c>
    </row>
    <row r="30" spans="1:17" x14ac:dyDescent="0.25">
      <c r="A30">
        <v>1000</v>
      </c>
      <c r="B30" s="1">
        <v>-7.109375</v>
      </c>
      <c r="C30" s="1">
        <v>-6.0546879999999996</v>
      </c>
      <c r="D30" s="1">
        <v>-5.5859379999999996</v>
      </c>
      <c r="E30" s="1">
        <v>-5.234375</v>
      </c>
      <c r="F30" s="1">
        <v>-4.6484379999999996</v>
      </c>
      <c r="G30" s="1">
        <v>-4.53125</v>
      </c>
      <c r="H30" s="1">
        <v>-4.296875</v>
      </c>
      <c r="I30" s="1">
        <v>-4.0625</v>
      </c>
      <c r="J30" s="1">
        <v>-3.9453130000000001</v>
      </c>
      <c r="K30" s="1">
        <v>-3.7109380000000001</v>
      </c>
      <c r="L30" s="1">
        <v>-3.2421880000000001</v>
      </c>
      <c r="M30" s="1">
        <v>-3.125</v>
      </c>
      <c r="N30" s="1">
        <v>-2.890625</v>
      </c>
      <c r="O30" s="1">
        <v>-2.7734380000000001</v>
      </c>
      <c r="P30" s="1">
        <v>-2.65625</v>
      </c>
      <c r="Q30" s="1">
        <v>0.15625</v>
      </c>
    </row>
    <row r="31" spans="1:17" x14ac:dyDescent="0.25">
      <c r="A31">
        <v>1200</v>
      </c>
      <c r="B31" s="1">
        <v>-6.2890629999999996</v>
      </c>
      <c r="C31" s="1">
        <v>-4.8828129999999996</v>
      </c>
      <c r="D31" s="1">
        <v>-4.53125</v>
      </c>
      <c r="E31" s="1">
        <v>-3.9453130000000001</v>
      </c>
      <c r="F31" s="1">
        <v>-3.7109380000000001</v>
      </c>
      <c r="G31" s="1">
        <v>-3.359375</v>
      </c>
      <c r="H31" s="1">
        <v>-3.125</v>
      </c>
      <c r="I31" s="1">
        <v>-2.7734380000000001</v>
      </c>
      <c r="J31" s="1">
        <v>-2.65625</v>
      </c>
      <c r="K31" s="1">
        <v>-2.3046880000000001</v>
      </c>
      <c r="L31" s="1">
        <v>-1.953125</v>
      </c>
      <c r="M31" s="1">
        <v>-1.6015630000000001</v>
      </c>
      <c r="N31" s="1">
        <v>-1.3671880000000001</v>
      </c>
      <c r="O31" s="1">
        <v>-1.25</v>
      </c>
      <c r="P31" s="1">
        <v>-1.015625</v>
      </c>
      <c r="Q31" s="1">
        <v>2.3828130000000001</v>
      </c>
    </row>
    <row r="32" spans="1:17" x14ac:dyDescent="0.25">
      <c r="A32">
        <v>1400</v>
      </c>
      <c r="B32" s="1">
        <v>-5.3515629999999996</v>
      </c>
      <c r="C32" s="1">
        <v>-3.828125</v>
      </c>
      <c r="D32" s="1">
        <v>-3.2421880000000001</v>
      </c>
      <c r="E32" s="1">
        <v>-2.7734380000000001</v>
      </c>
      <c r="F32" s="1">
        <v>-2.5390630000000001</v>
      </c>
      <c r="G32" s="1">
        <v>-2.3046880000000001</v>
      </c>
      <c r="H32" s="1">
        <v>-1.953125</v>
      </c>
      <c r="I32" s="1">
        <v>-1.6015630000000001</v>
      </c>
      <c r="J32" s="1">
        <v>-1.25</v>
      </c>
      <c r="K32" s="1">
        <v>-1.015625</v>
      </c>
      <c r="L32" s="1">
        <v>-0.546875</v>
      </c>
      <c r="M32" s="1">
        <v>-7.8125E-2</v>
      </c>
      <c r="N32" s="1">
        <v>3.9063000000000001E-2</v>
      </c>
      <c r="O32" s="1">
        <v>0.15625</v>
      </c>
      <c r="P32" s="1">
        <v>0.625</v>
      </c>
      <c r="Q32" s="1">
        <v>4.4921879999999996</v>
      </c>
    </row>
    <row r="33" spans="1:21" x14ac:dyDescent="0.25">
      <c r="A33">
        <v>1550</v>
      </c>
      <c r="B33" s="1">
        <v>-4.6484379999999996</v>
      </c>
      <c r="C33" s="1">
        <v>-3.0078130000000001</v>
      </c>
      <c r="D33" s="1">
        <v>-2.421875</v>
      </c>
      <c r="E33" s="1">
        <v>-1.953125</v>
      </c>
      <c r="F33" s="1">
        <v>-1.6015630000000001</v>
      </c>
      <c r="G33" s="1">
        <v>-1.3671880000000001</v>
      </c>
      <c r="H33" s="1">
        <v>-1.015625</v>
      </c>
      <c r="I33" s="1">
        <v>-0.546875</v>
      </c>
      <c r="J33" s="1">
        <v>-0.3125</v>
      </c>
      <c r="K33" s="1">
        <v>3.9063000000000001E-2</v>
      </c>
      <c r="L33" s="1">
        <v>0.625</v>
      </c>
      <c r="M33" s="1">
        <v>0.97656299999999996</v>
      </c>
      <c r="N33" s="1">
        <v>1.09375</v>
      </c>
      <c r="O33" s="1">
        <v>1.328125</v>
      </c>
      <c r="P33" s="1">
        <v>1.6796880000000001</v>
      </c>
      <c r="Q33" s="1">
        <v>6.015625</v>
      </c>
    </row>
    <row r="34" spans="1:21" x14ac:dyDescent="0.25">
      <c r="A34">
        <v>1700</v>
      </c>
      <c r="B34" s="1">
        <v>-4.0625</v>
      </c>
      <c r="C34" s="1">
        <v>-2.1875</v>
      </c>
      <c r="D34" s="1">
        <v>-1.6015630000000001</v>
      </c>
      <c r="E34" s="1">
        <v>-1.25</v>
      </c>
      <c r="F34" s="1">
        <v>-0.66406299999999996</v>
      </c>
      <c r="G34" s="1">
        <v>-0.42968800000000001</v>
      </c>
      <c r="H34" s="1">
        <v>3.9063000000000001E-2</v>
      </c>
      <c r="I34" s="1">
        <v>0.27343800000000001</v>
      </c>
      <c r="J34" s="1">
        <v>0.74218799999999996</v>
      </c>
      <c r="K34" s="1">
        <v>0.97656299999999996</v>
      </c>
      <c r="L34" s="1">
        <v>1.5625</v>
      </c>
      <c r="M34" s="1">
        <v>2.03125</v>
      </c>
      <c r="N34" s="1">
        <v>2.1484380000000001</v>
      </c>
      <c r="O34" s="1">
        <v>2.3828130000000001</v>
      </c>
      <c r="P34" s="1">
        <v>2.8515630000000001</v>
      </c>
      <c r="Q34" s="1">
        <v>7.5390629999999996</v>
      </c>
    </row>
    <row r="35" spans="1:21" x14ac:dyDescent="0.25">
      <c r="A35">
        <v>1800</v>
      </c>
      <c r="B35" s="1">
        <v>-3.59375</v>
      </c>
      <c r="C35" s="1">
        <v>-1.71875</v>
      </c>
      <c r="D35" s="1">
        <v>-1.1328130000000001</v>
      </c>
      <c r="E35" s="1">
        <v>-0.66406299999999996</v>
      </c>
      <c r="F35" s="1">
        <v>-7.8125E-2</v>
      </c>
      <c r="G35" s="1">
        <v>0.15625</v>
      </c>
      <c r="H35" s="1">
        <v>0.625</v>
      </c>
      <c r="I35" s="1">
        <v>0.97656299999999996</v>
      </c>
      <c r="J35" s="1">
        <v>1.328125</v>
      </c>
      <c r="K35" s="1">
        <v>1.6796880000000001</v>
      </c>
      <c r="L35" s="1">
        <v>2.265625</v>
      </c>
      <c r="M35" s="1">
        <v>2.734375</v>
      </c>
      <c r="N35" s="1">
        <v>2.8515630000000001</v>
      </c>
      <c r="O35" s="1">
        <v>3.0859380000000001</v>
      </c>
      <c r="P35" s="1">
        <v>3.5546880000000001</v>
      </c>
      <c r="Q35" s="1">
        <v>8.359375</v>
      </c>
    </row>
    <row r="36" spans="1:21" x14ac:dyDescent="0.25">
      <c r="A36">
        <v>2000</v>
      </c>
      <c r="B36" s="1">
        <v>-2.7734380000000001</v>
      </c>
      <c r="C36" s="1">
        <v>-0.66406299999999996</v>
      </c>
      <c r="D36" s="1">
        <v>3.9063000000000001E-2</v>
      </c>
      <c r="E36" s="1">
        <v>0.27343800000000001</v>
      </c>
      <c r="F36" s="1">
        <v>1.09375</v>
      </c>
      <c r="G36" s="1">
        <v>1.4453130000000001</v>
      </c>
      <c r="H36" s="1">
        <v>1.796875</v>
      </c>
      <c r="I36" s="1">
        <v>2.1484380000000001</v>
      </c>
      <c r="J36" s="1">
        <v>2.6171880000000001</v>
      </c>
      <c r="K36" s="1">
        <v>2.96875</v>
      </c>
      <c r="L36" s="1">
        <v>3.5546880000000001</v>
      </c>
      <c r="M36" s="1">
        <v>4.140625</v>
      </c>
      <c r="N36" s="1">
        <v>4.2578129999999996</v>
      </c>
      <c r="O36" s="1">
        <v>4.4921879999999996</v>
      </c>
      <c r="P36" s="1">
        <v>4.9609379999999996</v>
      </c>
      <c r="Q36" s="1">
        <v>10.351563000000001</v>
      </c>
    </row>
    <row r="37" spans="1:21" x14ac:dyDescent="0.25">
      <c r="A37">
        <v>2200</v>
      </c>
      <c r="B37" s="1">
        <v>-1.953125</v>
      </c>
      <c r="C37" s="1">
        <v>0.390625</v>
      </c>
      <c r="D37" s="1">
        <v>1.09375</v>
      </c>
      <c r="E37" s="1">
        <v>1.4453130000000001</v>
      </c>
      <c r="F37" s="1">
        <v>2.3828130000000001</v>
      </c>
      <c r="G37" s="1">
        <v>2.734375</v>
      </c>
      <c r="H37" s="1">
        <v>3.0859380000000001</v>
      </c>
      <c r="I37" s="1">
        <v>3.5546880000000001</v>
      </c>
      <c r="J37" s="1">
        <v>3.90625</v>
      </c>
      <c r="K37" s="1">
        <v>4.2578129999999996</v>
      </c>
      <c r="L37" s="1">
        <v>4.84375</v>
      </c>
      <c r="M37" s="1">
        <v>5.4296879999999996</v>
      </c>
      <c r="N37" s="1">
        <v>5.546875</v>
      </c>
      <c r="O37" s="1">
        <v>5.78125</v>
      </c>
      <c r="P37" s="1">
        <v>6.3671879999999996</v>
      </c>
      <c r="Q37" s="1">
        <v>12.109375</v>
      </c>
    </row>
    <row r="38" spans="1:21" x14ac:dyDescent="0.25">
      <c r="A38">
        <v>2400</v>
      </c>
      <c r="B38" s="1">
        <v>-1.015625</v>
      </c>
      <c r="C38" s="1">
        <v>1.4453130000000001</v>
      </c>
      <c r="D38" s="1">
        <v>2.1484380000000001</v>
      </c>
      <c r="E38" s="1">
        <v>2.6171880000000001</v>
      </c>
      <c r="F38" s="1">
        <v>3.5546880000000001</v>
      </c>
      <c r="G38" s="1">
        <v>4.0234379999999996</v>
      </c>
      <c r="H38" s="1">
        <v>4.375</v>
      </c>
      <c r="I38" s="1">
        <v>4.84375</v>
      </c>
      <c r="J38" s="1">
        <v>5.1953129999999996</v>
      </c>
      <c r="K38" s="1">
        <v>5.546875</v>
      </c>
      <c r="L38" s="1">
        <v>6.25</v>
      </c>
      <c r="M38" s="1">
        <v>6.8359379999999996</v>
      </c>
      <c r="N38" s="1">
        <v>6.953125</v>
      </c>
      <c r="O38" s="1">
        <v>7.1875</v>
      </c>
      <c r="P38" s="1">
        <v>7.7734379999999996</v>
      </c>
      <c r="Q38" s="1">
        <v>13.867188000000001</v>
      </c>
    </row>
    <row r="39" spans="1:21" x14ac:dyDescent="0.25">
      <c r="A39">
        <v>2600</v>
      </c>
      <c r="B39" s="1">
        <v>-12.96875</v>
      </c>
      <c r="C39" s="1">
        <v>2.5</v>
      </c>
      <c r="D39" s="1">
        <v>3.4375</v>
      </c>
      <c r="E39" s="1">
        <v>3.671875</v>
      </c>
      <c r="F39" s="1">
        <v>4.84375</v>
      </c>
      <c r="G39" s="1">
        <v>5.1953129999999996</v>
      </c>
      <c r="H39" s="1">
        <v>5.6640629999999996</v>
      </c>
      <c r="I39" s="1">
        <v>6.1328129999999996</v>
      </c>
      <c r="J39" s="1">
        <v>6.484375</v>
      </c>
      <c r="K39" s="1">
        <v>6.953125</v>
      </c>
      <c r="L39" s="1">
        <v>7.65625</v>
      </c>
      <c r="M39" s="1">
        <v>8.2421880000000005</v>
      </c>
      <c r="N39" s="1">
        <v>8.4765630000000005</v>
      </c>
      <c r="O39" s="1">
        <v>8.828125</v>
      </c>
      <c r="P39" s="1">
        <v>9.296875</v>
      </c>
      <c r="Q39" s="1">
        <v>15.742188000000001</v>
      </c>
    </row>
    <row r="40" spans="1:21" x14ac:dyDescent="0.25">
      <c r="A40">
        <v>2800</v>
      </c>
      <c r="B40" s="1">
        <v>-12.96875</v>
      </c>
      <c r="C40" s="1">
        <v>-12.96875</v>
      </c>
      <c r="D40" s="1">
        <v>4.609375</v>
      </c>
      <c r="E40" s="1">
        <v>5.078125</v>
      </c>
      <c r="F40" s="1">
        <v>6.015625</v>
      </c>
      <c r="G40" s="1">
        <v>6.3671879999999996</v>
      </c>
      <c r="H40" s="1">
        <v>6.953125</v>
      </c>
      <c r="I40" s="1">
        <v>7.3046879999999996</v>
      </c>
      <c r="J40" s="1">
        <v>7.7734379999999996</v>
      </c>
      <c r="K40" s="1">
        <v>8.2421880000000005</v>
      </c>
      <c r="L40" s="1">
        <v>9.0625</v>
      </c>
      <c r="M40" s="1">
        <v>9.6484380000000005</v>
      </c>
      <c r="N40" s="1">
        <v>10</v>
      </c>
      <c r="O40" s="1">
        <v>10.351563000000001</v>
      </c>
      <c r="P40" s="1">
        <v>10.703125</v>
      </c>
      <c r="Q40" s="1">
        <v>17.265625</v>
      </c>
    </row>
    <row r="41" spans="1:21" x14ac:dyDescent="0.25">
      <c r="A41">
        <v>2900</v>
      </c>
      <c r="B41" s="1">
        <v>-12.96875</v>
      </c>
      <c r="C41" s="1">
        <v>-12.96875</v>
      </c>
      <c r="D41" s="1">
        <v>-12.96875</v>
      </c>
      <c r="E41" s="1">
        <v>5.8984379999999996</v>
      </c>
      <c r="F41" s="1">
        <v>6.6015629999999996</v>
      </c>
      <c r="G41" s="1">
        <v>6.953125</v>
      </c>
      <c r="H41" s="1">
        <v>7.421875</v>
      </c>
      <c r="I41" s="1">
        <v>7.890625</v>
      </c>
      <c r="J41" s="1">
        <v>8.359375</v>
      </c>
      <c r="K41" s="1">
        <v>8.9453130000000005</v>
      </c>
      <c r="L41" s="1">
        <v>9.765625</v>
      </c>
      <c r="M41" s="1">
        <v>10.46875</v>
      </c>
      <c r="N41" s="1">
        <v>10.820313000000001</v>
      </c>
      <c r="O41" s="1">
        <v>11.054688000000001</v>
      </c>
      <c r="P41" s="1">
        <v>11.40625</v>
      </c>
      <c r="Q41" s="1">
        <v>18.085937999999999</v>
      </c>
    </row>
    <row r="42" spans="1:21" x14ac:dyDescent="0.25">
      <c r="A42">
        <v>3000</v>
      </c>
      <c r="B42" s="1">
        <v>-12.96875</v>
      </c>
      <c r="C42" s="1">
        <v>-12.96875</v>
      </c>
      <c r="D42" s="1">
        <v>-12.96875</v>
      </c>
      <c r="E42" s="1">
        <v>-12.96875</v>
      </c>
      <c r="F42" s="1">
        <v>7.1875</v>
      </c>
      <c r="G42" s="1">
        <v>7.5390629999999996</v>
      </c>
      <c r="H42" s="1">
        <v>8.0078130000000005</v>
      </c>
      <c r="I42" s="1">
        <v>8.4765630000000005</v>
      </c>
      <c r="J42" s="1">
        <v>9.0625</v>
      </c>
      <c r="K42" s="1">
        <v>9.6484380000000005</v>
      </c>
      <c r="L42" s="1">
        <v>10.585938000000001</v>
      </c>
      <c r="M42" s="1">
        <v>11.171875</v>
      </c>
      <c r="N42" s="1">
        <v>11.640625</v>
      </c>
      <c r="O42" s="1">
        <v>11.875</v>
      </c>
      <c r="P42" s="1">
        <v>12.226563000000001</v>
      </c>
      <c r="Q42" s="1">
        <v>19.023437999999999</v>
      </c>
    </row>
    <row r="43" spans="1:21" x14ac:dyDescent="0.25">
      <c r="A43">
        <v>3200</v>
      </c>
      <c r="B43" s="1">
        <v>-12.96875</v>
      </c>
      <c r="C43" s="1">
        <v>-12.96875</v>
      </c>
      <c r="D43" s="1">
        <v>-12.96875</v>
      </c>
      <c r="E43" s="1">
        <v>-12.96875</v>
      </c>
      <c r="F43" s="1">
        <v>8.359375</v>
      </c>
      <c r="G43" s="1">
        <v>8.59375</v>
      </c>
      <c r="H43" s="1">
        <v>9.1796880000000005</v>
      </c>
      <c r="I43" s="1">
        <v>9.765625</v>
      </c>
      <c r="J43" s="1">
        <v>10.351563000000001</v>
      </c>
      <c r="K43" s="1">
        <v>11.054688000000001</v>
      </c>
      <c r="L43" s="1">
        <v>11.992188000000001</v>
      </c>
      <c r="M43" s="1">
        <v>12.695313000000001</v>
      </c>
      <c r="N43" s="1">
        <v>13.046875</v>
      </c>
      <c r="O43" s="1">
        <v>13.515625</v>
      </c>
      <c r="P43" s="1">
        <v>13.75</v>
      </c>
      <c r="Q43" s="1">
        <v>20.78125</v>
      </c>
    </row>
    <row r="44" spans="1:21" x14ac:dyDescent="0.25">
      <c r="A44">
        <v>3500</v>
      </c>
      <c r="B44" s="1">
        <v>-12.96875</v>
      </c>
      <c r="C44" s="1">
        <v>-12.96875</v>
      </c>
      <c r="D44" s="1">
        <v>-12.96875</v>
      </c>
      <c r="E44" s="1">
        <v>-12.96875</v>
      </c>
      <c r="F44" s="1">
        <v>10.234375</v>
      </c>
      <c r="G44" s="1">
        <v>10.46875</v>
      </c>
      <c r="H44" s="1">
        <v>11.171875</v>
      </c>
      <c r="I44" s="1">
        <v>11.757813000000001</v>
      </c>
      <c r="J44" s="1">
        <v>12.460938000000001</v>
      </c>
      <c r="K44" s="1">
        <v>13.046875</v>
      </c>
      <c r="L44" s="1">
        <v>14.21875</v>
      </c>
      <c r="M44" s="1">
        <v>15.039063000000001</v>
      </c>
      <c r="N44" s="1">
        <v>15.390625</v>
      </c>
      <c r="O44" s="1">
        <v>15.742188000000001</v>
      </c>
      <c r="P44" s="1">
        <v>15.976563000000001</v>
      </c>
      <c r="Q44" s="1">
        <v>23.945312999999999</v>
      </c>
    </row>
    <row r="45" spans="1:21" x14ac:dyDescent="0.25">
      <c r="A45">
        <v>4000</v>
      </c>
      <c r="B45" s="1">
        <v>-12.96875</v>
      </c>
      <c r="C45" s="1">
        <v>-12.96875</v>
      </c>
      <c r="D45" s="1">
        <v>-12.96875</v>
      </c>
      <c r="E45" s="1">
        <v>-12.96875</v>
      </c>
      <c r="F45" s="1">
        <v>13.164063000000001</v>
      </c>
      <c r="G45" s="1">
        <v>13.632813000000001</v>
      </c>
      <c r="H45" s="1">
        <v>14.453125</v>
      </c>
      <c r="I45" s="1">
        <v>15.15625</v>
      </c>
      <c r="J45" s="1">
        <v>15.859375</v>
      </c>
      <c r="K45" s="1">
        <v>16.5625</v>
      </c>
      <c r="L45" s="1">
        <v>17.851562999999999</v>
      </c>
      <c r="M45" s="1">
        <v>18.789062999999999</v>
      </c>
      <c r="N45" s="1">
        <v>19.257812999999999</v>
      </c>
      <c r="O45" s="1">
        <v>19.726562999999999</v>
      </c>
      <c r="P45" s="1">
        <v>19.960937999999999</v>
      </c>
      <c r="Q45" s="1">
        <v>28.867187999999999</v>
      </c>
    </row>
    <row r="47" spans="1:21" x14ac:dyDescent="0.25">
      <c r="A47" t="s">
        <v>5</v>
      </c>
    </row>
    <row r="48" spans="1:21" x14ac:dyDescent="0.25">
      <c r="A48" t="s">
        <v>1</v>
      </c>
      <c r="B48" t="s">
        <v>2</v>
      </c>
      <c r="T48" t="s">
        <v>9</v>
      </c>
      <c r="U48" t="s">
        <v>10</v>
      </c>
    </row>
    <row r="49" spans="1:21" x14ac:dyDescent="0.25">
      <c r="A49" t="s">
        <v>3</v>
      </c>
      <c r="B49">
        <v>0</v>
      </c>
      <c r="C49">
        <v>10</v>
      </c>
      <c r="D49">
        <v>20</v>
      </c>
      <c r="E49">
        <v>30</v>
      </c>
      <c r="F49">
        <v>45</v>
      </c>
      <c r="G49">
        <v>53.1</v>
      </c>
      <c r="H49">
        <v>59.2</v>
      </c>
      <c r="I49">
        <v>65.3</v>
      </c>
      <c r="J49">
        <v>71.400000000000006</v>
      </c>
      <c r="K49">
        <v>77.5</v>
      </c>
      <c r="L49">
        <v>86.7</v>
      </c>
      <c r="M49">
        <v>92.7</v>
      </c>
      <c r="N49">
        <v>95.9</v>
      </c>
      <c r="O49">
        <v>98.9</v>
      </c>
      <c r="P49">
        <v>105</v>
      </c>
      <c r="Q49">
        <v>160</v>
      </c>
      <c r="T49" t="s">
        <v>6</v>
      </c>
      <c r="U49" t="s">
        <v>7</v>
      </c>
    </row>
    <row r="50" spans="1:21" x14ac:dyDescent="0.25">
      <c r="A50">
        <v>620</v>
      </c>
      <c r="B50" s="1">
        <f>IF(AND(B$49&gt;=$R50,$A50&gt;=B$69),B27,B4)</f>
        <v>-4</v>
      </c>
      <c r="C50" s="1">
        <f t="shared" ref="C50:Q50" si="0">IF(AND(C$49&gt;=$R50,$A50&gt;=C$69),C27,C4)</f>
        <v>-4</v>
      </c>
      <c r="D50" s="1">
        <f t="shared" si="0"/>
        <v>-4</v>
      </c>
      <c r="E50" s="1">
        <f t="shared" si="0"/>
        <v>-4</v>
      </c>
      <c r="F50" s="1">
        <f t="shared" si="0"/>
        <v>-8.5</v>
      </c>
      <c r="G50" s="1">
        <f t="shared" si="0"/>
        <v>-13</v>
      </c>
      <c r="H50" s="1">
        <f t="shared" si="0"/>
        <v>-13</v>
      </c>
      <c r="I50" s="1">
        <f t="shared" si="0"/>
        <v>-13</v>
      </c>
      <c r="J50" s="1">
        <f t="shared" si="0"/>
        <v>-13</v>
      </c>
      <c r="K50" s="1">
        <f t="shared" si="0"/>
        <v>-12.03125</v>
      </c>
      <c r="L50" s="1">
        <f t="shared" si="0"/>
        <v>-8.046875</v>
      </c>
      <c r="M50" s="1">
        <f t="shared" si="0"/>
        <v>3.9063000000000001E-2</v>
      </c>
      <c r="N50" s="1">
        <f t="shared" si="0"/>
        <v>3.9063000000000001E-2</v>
      </c>
      <c r="O50" s="1">
        <f t="shared" si="0"/>
        <v>3.9063000000000001E-2</v>
      </c>
      <c r="P50" s="1">
        <f t="shared" si="0"/>
        <v>3.9063000000000001E-2</v>
      </c>
      <c r="Q50" s="1">
        <f t="shared" si="0"/>
        <v>-4.296875</v>
      </c>
      <c r="R50" s="1">
        <f>($A50-$U$50)/$U$53+$T$50</f>
        <v>116.825</v>
      </c>
      <c r="S50">
        <v>1</v>
      </c>
      <c r="T50" s="1">
        <v>130</v>
      </c>
      <c r="U50" s="1">
        <v>0</v>
      </c>
    </row>
    <row r="51" spans="1:21" x14ac:dyDescent="0.25">
      <c r="A51">
        <v>650</v>
      </c>
      <c r="B51" s="1">
        <f t="shared" ref="B51:Q51" si="1">IF(AND(B$49&gt;=$R51,$A51&gt;=B$69),B28,B5)</f>
        <v>-4</v>
      </c>
      <c r="C51" s="1">
        <f t="shared" si="1"/>
        <v>-4</v>
      </c>
      <c r="D51" s="1">
        <f t="shared" si="1"/>
        <v>-4</v>
      </c>
      <c r="E51" s="1">
        <f t="shared" si="1"/>
        <v>-4</v>
      </c>
      <c r="F51" s="1">
        <f t="shared" si="1"/>
        <v>-8.5</v>
      </c>
      <c r="G51" s="1">
        <f t="shared" si="1"/>
        <v>-13</v>
      </c>
      <c r="H51" s="1">
        <f t="shared" si="1"/>
        <v>-13</v>
      </c>
      <c r="I51" s="1">
        <f t="shared" si="1"/>
        <v>-13</v>
      </c>
      <c r="J51" s="1">
        <f t="shared" si="1"/>
        <v>-13</v>
      </c>
      <c r="K51" s="1">
        <f t="shared" si="1"/>
        <v>-13</v>
      </c>
      <c r="L51" s="1">
        <f t="shared" si="1"/>
        <v>-13</v>
      </c>
      <c r="M51" s="1">
        <f t="shared" si="1"/>
        <v>-13</v>
      </c>
      <c r="N51" s="1">
        <f t="shared" si="1"/>
        <v>-13</v>
      </c>
      <c r="O51" s="1">
        <f t="shared" si="1"/>
        <v>-13</v>
      </c>
      <c r="P51" s="1">
        <f t="shared" si="1"/>
        <v>-13</v>
      </c>
      <c r="Q51" s="1">
        <f t="shared" si="1"/>
        <v>-3.9453130000000001</v>
      </c>
      <c r="R51" s="1">
        <f t="shared" ref="R51:R68" si="2">($A51-$U$50)/$U$53+$T$50</f>
        <v>116.1875</v>
      </c>
      <c r="S51">
        <v>2</v>
      </c>
      <c r="T51">
        <v>45</v>
      </c>
      <c r="U51">
        <v>4000</v>
      </c>
    </row>
    <row r="52" spans="1:21" x14ac:dyDescent="0.25">
      <c r="A52">
        <v>800</v>
      </c>
      <c r="B52" s="1">
        <f t="shared" ref="B52:Q52" si="3">IF(AND(B$49&gt;=$R52,$A52&gt;=B$69),B29,B6)</f>
        <v>-4</v>
      </c>
      <c r="C52" s="1">
        <f t="shared" si="3"/>
        <v>-4</v>
      </c>
      <c r="D52" s="1">
        <f t="shared" si="3"/>
        <v>-4</v>
      </c>
      <c r="E52" s="1">
        <f t="shared" si="3"/>
        <v>-4</v>
      </c>
      <c r="F52" s="1">
        <f t="shared" si="3"/>
        <v>-8.5</v>
      </c>
      <c r="G52" s="1">
        <f t="shared" si="3"/>
        <v>-13</v>
      </c>
      <c r="H52" s="1">
        <f t="shared" si="3"/>
        <v>-13</v>
      </c>
      <c r="I52" s="1">
        <f t="shared" si="3"/>
        <v>-13</v>
      </c>
      <c r="J52" s="1">
        <f t="shared" si="3"/>
        <v>-13</v>
      </c>
      <c r="K52" s="1">
        <f t="shared" si="3"/>
        <v>-13</v>
      </c>
      <c r="L52" s="1">
        <f t="shared" si="3"/>
        <v>-13</v>
      </c>
      <c r="M52" s="1">
        <f t="shared" si="3"/>
        <v>-13</v>
      </c>
      <c r="N52" s="1">
        <f t="shared" si="3"/>
        <v>-13</v>
      </c>
      <c r="O52" s="1">
        <f t="shared" si="3"/>
        <v>-13</v>
      </c>
      <c r="P52" s="1">
        <f t="shared" si="3"/>
        <v>-13</v>
      </c>
      <c r="Q52" s="1">
        <f t="shared" si="3"/>
        <v>-2.1875</v>
      </c>
      <c r="R52" s="1">
        <f t="shared" si="2"/>
        <v>113</v>
      </c>
      <c r="T52" s="1"/>
      <c r="U52" s="1"/>
    </row>
    <row r="53" spans="1:21" x14ac:dyDescent="0.25">
      <c r="A53">
        <v>1000</v>
      </c>
      <c r="B53" s="1">
        <f t="shared" ref="B53:Q53" si="4">IF(AND(B$49&gt;=$R53,$A53&gt;=B$69),B30,B7)</f>
        <v>-4</v>
      </c>
      <c r="C53" s="1">
        <f t="shared" si="4"/>
        <v>-4</v>
      </c>
      <c r="D53" s="1">
        <f t="shared" si="4"/>
        <v>-4</v>
      </c>
      <c r="E53" s="1">
        <f t="shared" si="4"/>
        <v>-4</v>
      </c>
      <c r="F53" s="1">
        <f t="shared" si="4"/>
        <v>-8.5</v>
      </c>
      <c r="G53" s="1">
        <f t="shared" si="4"/>
        <v>-13</v>
      </c>
      <c r="H53" s="1">
        <f t="shared" si="4"/>
        <v>-13</v>
      </c>
      <c r="I53" s="1">
        <f t="shared" si="4"/>
        <v>-13</v>
      </c>
      <c r="J53" s="1">
        <f t="shared" si="4"/>
        <v>-13</v>
      </c>
      <c r="K53" s="1">
        <f t="shared" si="4"/>
        <v>-13</v>
      </c>
      <c r="L53" s="1">
        <f t="shared" si="4"/>
        <v>-13</v>
      </c>
      <c r="M53" s="1">
        <f t="shared" si="4"/>
        <v>-13</v>
      </c>
      <c r="N53" s="1">
        <f t="shared" si="4"/>
        <v>-13</v>
      </c>
      <c r="O53" s="1">
        <f t="shared" si="4"/>
        <v>-13</v>
      </c>
      <c r="P53" s="1">
        <f t="shared" si="4"/>
        <v>-13</v>
      </c>
      <c r="Q53" s="1">
        <f t="shared" si="4"/>
        <v>0.15625</v>
      </c>
      <c r="R53" s="1">
        <f t="shared" si="2"/>
        <v>108.75</v>
      </c>
      <c r="T53" t="s">
        <v>8</v>
      </c>
      <c r="U53">
        <f>($U$51-$U$50)/($T$51-$T$50)</f>
        <v>-47.058823529411768</v>
      </c>
    </row>
    <row r="54" spans="1:21" x14ac:dyDescent="0.25">
      <c r="A54">
        <v>1200</v>
      </c>
      <c r="B54" s="1">
        <f t="shared" ref="B54:Q54" si="5">IF(AND(B$49&gt;=$R54,$A54&gt;=B$69),B31,B8)</f>
        <v>-1.015625</v>
      </c>
      <c r="C54" s="1">
        <f t="shared" si="5"/>
        <v>-1.484375</v>
      </c>
      <c r="D54" s="1">
        <f t="shared" si="5"/>
        <v>-2.5390630000000001</v>
      </c>
      <c r="E54" s="1">
        <f t="shared" si="5"/>
        <v>-3.59375</v>
      </c>
      <c r="F54" s="1">
        <f t="shared" si="5"/>
        <v>-5.5341800000000001</v>
      </c>
      <c r="G54" s="1">
        <f t="shared" si="5"/>
        <v>-11.445313000000001</v>
      </c>
      <c r="H54" s="1">
        <f t="shared" si="5"/>
        <v>-12</v>
      </c>
      <c r="I54" s="1">
        <f t="shared" si="5"/>
        <v>-12</v>
      </c>
      <c r="J54" s="1">
        <f t="shared" si="5"/>
        <v>-12</v>
      </c>
      <c r="K54" s="1">
        <f t="shared" si="5"/>
        <v>-12</v>
      </c>
      <c r="L54" s="1">
        <f t="shared" si="5"/>
        <v>-12</v>
      </c>
      <c r="M54" s="1">
        <f t="shared" si="5"/>
        <v>-12</v>
      </c>
      <c r="N54" s="1">
        <f t="shared" si="5"/>
        <v>-12</v>
      </c>
      <c r="O54" s="1">
        <f t="shared" si="5"/>
        <v>-12</v>
      </c>
      <c r="P54" s="1">
        <f t="shared" si="5"/>
        <v>-1.015625</v>
      </c>
      <c r="Q54" s="1">
        <f t="shared" si="5"/>
        <v>2.3828130000000001</v>
      </c>
      <c r="R54" s="1">
        <f t="shared" si="2"/>
        <v>104.5</v>
      </c>
    </row>
    <row r="55" spans="1:21" x14ac:dyDescent="0.25">
      <c r="A55">
        <v>1400</v>
      </c>
      <c r="B55" s="1">
        <f t="shared" ref="B55:Q55" si="6">IF(AND(B$49&gt;=$R55,$A55&gt;=B$69),B32,B9)</f>
        <v>3.4960939999999998</v>
      </c>
      <c r="C55" s="1">
        <f t="shared" si="6"/>
        <v>3.203125</v>
      </c>
      <c r="D55" s="1">
        <f t="shared" si="6"/>
        <v>2.3242189999999998</v>
      </c>
      <c r="E55" s="1">
        <f t="shared" si="6"/>
        <v>1.6796880000000001</v>
      </c>
      <c r="F55" s="1">
        <f t="shared" si="6"/>
        <v>-2.5683600000000002</v>
      </c>
      <c r="G55" s="1">
        <f t="shared" si="6"/>
        <v>-6.4941409999999999</v>
      </c>
      <c r="H55" s="1">
        <f t="shared" si="6"/>
        <v>-10</v>
      </c>
      <c r="I55" s="1">
        <f t="shared" si="6"/>
        <v>-10</v>
      </c>
      <c r="J55" s="1">
        <f t="shared" si="6"/>
        <v>-10</v>
      </c>
      <c r="K55" s="1">
        <f t="shared" si="6"/>
        <v>-10</v>
      </c>
      <c r="L55" s="1">
        <f t="shared" si="6"/>
        <v>-10</v>
      </c>
      <c r="M55" s="1">
        <f t="shared" si="6"/>
        <v>-10</v>
      </c>
      <c r="N55" s="1">
        <f t="shared" si="6"/>
        <v>-10</v>
      </c>
      <c r="O55" s="1">
        <f t="shared" si="6"/>
        <v>-10</v>
      </c>
      <c r="P55" s="1">
        <f t="shared" si="6"/>
        <v>0.625</v>
      </c>
      <c r="Q55" s="1">
        <f t="shared" si="6"/>
        <v>4.4921879999999996</v>
      </c>
      <c r="R55" s="1">
        <f t="shared" si="2"/>
        <v>100.25</v>
      </c>
    </row>
    <row r="56" spans="1:21" x14ac:dyDescent="0.25">
      <c r="A56">
        <v>1550</v>
      </c>
      <c r="B56" s="1">
        <f t="shared" ref="B56:Q56" si="7">IF(AND(B$49&gt;=$R56,$A56&gt;=B$69),B33,B10)</f>
        <v>6.6</v>
      </c>
      <c r="C56" s="1">
        <f t="shared" si="7"/>
        <v>7.890625</v>
      </c>
      <c r="D56" s="1">
        <f t="shared" si="7"/>
        <v>7.1875</v>
      </c>
      <c r="E56" s="1">
        <f t="shared" si="7"/>
        <v>6.953125</v>
      </c>
      <c r="F56" s="1">
        <f t="shared" si="7"/>
        <v>3.0273439999999998</v>
      </c>
      <c r="G56" s="1">
        <f t="shared" si="7"/>
        <v>-1.542969</v>
      </c>
      <c r="H56" s="1">
        <f t="shared" si="7"/>
        <v>-10</v>
      </c>
      <c r="I56" s="1">
        <f t="shared" si="7"/>
        <v>-10</v>
      </c>
      <c r="J56" s="1">
        <f t="shared" si="7"/>
        <v>-10</v>
      </c>
      <c r="K56" s="1">
        <f t="shared" si="7"/>
        <v>-10</v>
      </c>
      <c r="L56" s="1">
        <f t="shared" si="7"/>
        <v>-10</v>
      </c>
      <c r="M56" s="1">
        <f t="shared" si="7"/>
        <v>-10</v>
      </c>
      <c r="N56" s="1">
        <f t="shared" si="7"/>
        <v>-10</v>
      </c>
      <c r="O56" s="1">
        <f t="shared" si="7"/>
        <v>1.328125</v>
      </c>
      <c r="P56" s="1">
        <f t="shared" si="7"/>
        <v>1.6796880000000001</v>
      </c>
      <c r="Q56" s="1">
        <f t="shared" si="7"/>
        <v>6.015625</v>
      </c>
      <c r="R56" s="1">
        <f t="shared" si="2"/>
        <v>97.0625</v>
      </c>
    </row>
    <row r="57" spans="1:21" x14ac:dyDescent="0.25">
      <c r="A57">
        <v>1700</v>
      </c>
      <c r="B57" s="1">
        <f t="shared" ref="B57:Q57" si="8">IF(AND(B$49&gt;=$R57,$A57&gt;=B$69),B34,B11)</f>
        <v>6.7</v>
      </c>
      <c r="C57" s="1">
        <f t="shared" si="8"/>
        <v>8.3000000000000007</v>
      </c>
      <c r="D57" s="1">
        <f t="shared" si="8"/>
        <v>8.6999999999999993</v>
      </c>
      <c r="E57" s="1">
        <f t="shared" si="8"/>
        <v>9</v>
      </c>
      <c r="F57" s="1">
        <f t="shared" si="8"/>
        <v>4.0234379999999996</v>
      </c>
      <c r="G57" s="1">
        <f t="shared" si="8"/>
        <v>-0.546875</v>
      </c>
      <c r="H57" s="1">
        <f t="shared" si="8"/>
        <v>-10</v>
      </c>
      <c r="I57" s="1">
        <f t="shared" si="8"/>
        <v>-10</v>
      </c>
      <c r="J57" s="1">
        <f t="shared" si="8"/>
        <v>-10</v>
      </c>
      <c r="K57" s="1">
        <f t="shared" si="8"/>
        <v>-10</v>
      </c>
      <c r="L57" s="1">
        <f t="shared" si="8"/>
        <v>-10</v>
      </c>
      <c r="M57" s="1">
        <f t="shared" si="8"/>
        <v>-10</v>
      </c>
      <c r="N57" s="1">
        <f t="shared" si="8"/>
        <v>2.1484380000000001</v>
      </c>
      <c r="O57" s="1">
        <f t="shared" si="8"/>
        <v>2.3828130000000001</v>
      </c>
      <c r="P57" s="1">
        <f t="shared" si="8"/>
        <v>2.8515630000000001</v>
      </c>
      <c r="Q57" s="1">
        <f t="shared" si="8"/>
        <v>7.5390629999999996</v>
      </c>
      <c r="R57" s="1">
        <f t="shared" si="2"/>
        <v>93.875</v>
      </c>
    </row>
    <row r="58" spans="1:21" x14ac:dyDescent="0.25">
      <c r="A58">
        <v>1800</v>
      </c>
      <c r="B58" s="1">
        <f t="shared" ref="B58:Q58" si="9">IF(AND(B$49&gt;=$R58,$A58&gt;=B$69),B35,B12)</f>
        <v>6.8</v>
      </c>
      <c r="C58" s="1">
        <f t="shared" si="9"/>
        <v>8.4</v>
      </c>
      <c r="D58" s="1">
        <f t="shared" si="9"/>
        <v>8.9</v>
      </c>
      <c r="E58" s="1">
        <f t="shared" si="9"/>
        <v>9.1999999999999993</v>
      </c>
      <c r="F58" s="1">
        <f t="shared" si="9"/>
        <v>5.5</v>
      </c>
      <c r="G58" s="1">
        <f t="shared" si="9"/>
        <v>0</v>
      </c>
      <c r="H58" s="1">
        <f t="shared" si="9"/>
        <v>-10</v>
      </c>
      <c r="I58" s="1">
        <f t="shared" si="9"/>
        <v>-10</v>
      </c>
      <c r="J58" s="1">
        <f t="shared" si="9"/>
        <v>-10</v>
      </c>
      <c r="K58" s="1">
        <f t="shared" si="9"/>
        <v>-10</v>
      </c>
      <c r="L58" s="1">
        <f t="shared" si="9"/>
        <v>-10</v>
      </c>
      <c r="M58" s="1">
        <f t="shared" si="9"/>
        <v>2.734375</v>
      </c>
      <c r="N58" s="1">
        <f t="shared" si="9"/>
        <v>2.8515630000000001</v>
      </c>
      <c r="O58" s="1">
        <f t="shared" si="9"/>
        <v>3.0859380000000001</v>
      </c>
      <c r="P58" s="1">
        <f t="shared" si="9"/>
        <v>3.5546880000000001</v>
      </c>
      <c r="Q58" s="1">
        <f t="shared" si="9"/>
        <v>8.359375</v>
      </c>
      <c r="R58" s="1">
        <f t="shared" si="2"/>
        <v>91.75</v>
      </c>
    </row>
    <row r="59" spans="1:21" x14ac:dyDescent="0.25">
      <c r="A59">
        <v>2000</v>
      </c>
      <c r="B59" s="1">
        <f t="shared" ref="B59:Q59" si="10">IF(AND(B$49&gt;=$R59,$A59&gt;=B$69),B36,B13)</f>
        <v>6.9</v>
      </c>
      <c r="C59" s="1">
        <f t="shared" si="10"/>
        <v>8.6</v>
      </c>
      <c r="D59" s="1">
        <f t="shared" si="10"/>
        <v>9.1999999999999993</v>
      </c>
      <c r="E59" s="1">
        <f t="shared" si="10"/>
        <v>9.5</v>
      </c>
      <c r="F59" s="1">
        <f t="shared" si="10"/>
        <v>5.9</v>
      </c>
      <c r="G59" s="1">
        <f t="shared" si="10"/>
        <v>0.5</v>
      </c>
      <c r="H59" s="1">
        <f t="shared" si="10"/>
        <v>-10</v>
      </c>
      <c r="I59" s="1">
        <f t="shared" si="10"/>
        <v>-10</v>
      </c>
      <c r="J59" s="1">
        <f t="shared" si="10"/>
        <v>-10</v>
      </c>
      <c r="K59" s="1">
        <f t="shared" si="10"/>
        <v>-10</v>
      </c>
      <c r="L59" s="1">
        <f t="shared" si="10"/>
        <v>-10</v>
      </c>
      <c r="M59" s="1">
        <f t="shared" si="10"/>
        <v>4.140625</v>
      </c>
      <c r="N59" s="1">
        <f t="shared" si="10"/>
        <v>4.2578129999999996</v>
      </c>
      <c r="O59" s="1">
        <f t="shared" si="10"/>
        <v>4.4921879999999996</v>
      </c>
      <c r="P59" s="1">
        <f t="shared" si="10"/>
        <v>4.9609379999999996</v>
      </c>
      <c r="Q59" s="1">
        <f t="shared" si="10"/>
        <v>10.351563000000001</v>
      </c>
      <c r="R59" s="1">
        <f t="shared" si="2"/>
        <v>87.5</v>
      </c>
    </row>
    <row r="60" spans="1:21" x14ac:dyDescent="0.25">
      <c r="A60">
        <v>2200</v>
      </c>
      <c r="B60" s="1">
        <f t="shared" ref="B60:Q60" si="11">IF(AND(B$49&gt;=$R60,$A60&gt;=B$69),B37,B14)</f>
        <v>7</v>
      </c>
      <c r="C60" s="1">
        <f t="shared" si="11"/>
        <v>8.9</v>
      </c>
      <c r="D60" s="1">
        <f t="shared" si="11"/>
        <v>9.4</v>
      </c>
      <c r="E60" s="1">
        <f t="shared" si="11"/>
        <v>9.8000000000000007</v>
      </c>
      <c r="F60" s="1">
        <f t="shared" si="11"/>
        <v>6.2</v>
      </c>
      <c r="G60" s="1">
        <f t="shared" si="11"/>
        <v>1</v>
      </c>
      <c r="H60" s="1">
        <f t="shared" si="11"/>
        <v>-10</v>
      </c>
      <c r="I60" s="1">
        <f t="shared" si="11"/>
        <v>-10</v>
      </c>
      <c r="J60" s="1">
        <f t="shared" si="11"/>
        <v>-10</v>
      </c>
      <c r="K60" s="1">
        <f t="shared" si="11"/>
        <v>-10</v>
      </c>
      <c r="L60" s="1">
        <f t="shared" si="11"/>
        <v>4.84375</v>
      </c>
      <c r="M60" s="1">
        <f t="shared" si="11"/>
        <v>5.4296879999999996</v>
      </c>
      <c r="N60" s="1">
        <f t="shared" si="11"/>
        <v>5.546875</v>
      </c>
      <c r="O60" s="1">
        <f t="shared" si="11"/>
        <v>5.78125</v>
      </c>
      <c r="P60" s="1">
        <f t="shared" si="11"/>
        <v>6.3671879999999996</v>
      </c>
      <c r="Q60" s="1">
        <f t="shared" si="11"/>
        <v>12.109375</v>
      </c>
      <c r="R60" s="1">
        <f t="shared" si="2"/>
        <v>83.25</v>
      </c>
    </row>
    <row r="61" spans="1:21" x14ac:dyDescent="0.25">
      <c r="A61">
        <v>2400</v>
      </c>
      <c r="B61" s="1">
        <f t="shared" ref="B61:Q61" si="12">IF(AND(B$49&gt;=$R61,$A61&gt;=B$69),B38,B15)</f>
        <v>7.1</v>
      </c>
      <c r="C61" s="1">
        <f t="shared" si="12"/>
        <v>9.1</v>
      </c>
      <c r="D61" s="1">
        <f t="shared" si="12"/>
        <v>9.8000000000000007</v>
      </c>
      <c r="E61" s="1">
        <f t="shared" si="12"/>
        <v>10.1</v>
      </c>
      <c r="F61" s="1">
        <f t="shared" si="12"/>
        <v>6.5</v>
      </c>
      <c r="G61" s="1">
        <f t="shared" si="12"/>
        <v>1.5</v>
      </c>
      <c r="H61" s="1">
        <f t="shared" si="12"/>
        <v>-10</v>
      </c>
      <c r="I61" s="1">
        <f t="shared" si="12"/>
        <v>-10</v>
      </c>
      <c r="J61" s="1">
        <f t="shared" si="12"/>
        <v>-10</v>
      </c>
      <c r="K61" s="1">
        <f t="shared" si="12"/>
        <v>-10</v>
      </c>
      <c r="L61" s="1">
        <f t="shared" si="12"/>
        <v>6.25</v>
      </c>
      <c r="M61" s="1">
        <f t="shared" si="12"/>
        <v>6.8359379999999996</v>
      </c>
      <c r="N61" s="1">
        <f t="shared" si="12"/>
        <v>6.953125</v>
      </c>
      <c r="O61" s="1">
        <f t="shared" si="12"/>
        <v>7.1875</v>
      </c>
      <c r="P61" s="1">
        <f t="shared" si="12"/>
        <v>7.7734379999999996</v>
      </c>
      <c r="Q61" s="1">
        <f t="shared" si="12"/>
        <v>13.867188000000001</v>
      </c>
      <c r="R61" s="1">
        <f t="shared" si="2"/>
        <v>79</v>
      </c>
    </row>
    <row r="62" spans="1:21" x14ac:dyDescent="0.25">
      <c r="A62">
        <v>2600</v>
      </c>
      <c r="B62" s="1">
        <f t="shared" ref="B62:Q62" si="13">IF(AND(B$49&gt;=$R62,$A62&gt;=B$69),B39,B16)</f>
        <v>-13</v>
      </c>
      <c r="C62" s="1">
        <f t="shared" si="13"/>
        <v>9.4</v>
      </c>
      <c r="D62" s="1">
        <f t="shared" si="13"/>
        <v>10.1</v>
      </c>
      <c r="E62" s="1">
        <f t="shared" si="13"/>
        <v>10.4</v>
      </c>
      <c r="F62" s="1">
        <f t="shared" si="13"/>
        <v>6.9</v>
      </c>
      <c r="G62" s="1">
        <f t="shared" si="13"/>
        <v>2.1</v>
      </c>
      <c r="H62" s="1">
        <f t="shared" si="13"/>
        <v>-10</v>
      </c>
      <c r="I62" s="1">
        <f t="shared" si="13"/>
        <v>-10</v>
      </c>
      <c r="J62" s="1">
        <f t="shared" si="13"/>
        <v>-10</v>
      </c>
      <c r="K62" s="1">
        <f t="shared" si="13"/>
        <v>6.953125</v>
      </c>
      <c r="L62" s="1">
        <f t="shared" si="13"/>
        <v>7.65625</v>
      </c>
      <c r="M62" s="1">
        <f t="shared" si="13"/>
        <v>8.2421880000000005</v>
      </c>
      <c r="N62" s="1">
        <f t="shared" si="13"/>
        <v>8.4765630000000005</v>
      </c>
      <c r="O62" s="1">
        <f t="shared" si="13"/>
        <v>8.828125</v>
      </c>
      <c r="P62" s="1">
        <f t="shared" si="13"/>
        <v>9.296875</v>
      </c>
      <c r="Q62" s="1">
        <f t="shared" si="13"/>
        <v>15.742188000000001</v>
      </c>
      <c r="R62" s="1">
        <f t="shared" si="2"/>
        <v>74.75</v>
      </c>
    </row>
    <row r="63" spans="1:21" x14ac:dyDescent="0.25">
      <c r="A63">
        <v>2800</v>
      </c>
      <c r="B63" s="1">
        <f t="shared" ref="B63:Q63" si="14">IF(AND(B$49&gt;=$R63,$A63&gt;=B$69),B40,B17)</f>
        <v>-13</v>
      </c>
      <c r="C63" s="1">
        <f t="shared" si="14"/>
        <v>-13</v>
      </c>
      <c r="D63" s="1">
        <f t="shared" si="14"/>
        <v>10.5</v>
      </c>
      <c r="E63" s="1">
        <f t="shared" si="14"/>
        <v>10.9</v>
      </c>
      <c r="F63" s="1">
        <f t="shared" si="14"/>
        <v>7.2</v>
      </c>
      <c r="G63" s="1">
        <f t="shared" si="14"/>
        <v>2.5</v>
      </c>
      <c r="H63" s="1">
        <f t="shared" si="14"/>
        <v>-10</v>
      </c>
      <c r="I63" s="1">
        <f t="shared" si="14"/>
        <v>-10</v>
      </c>
      <c r="J63" s="1">
        <f t="shared" si="14"/>
        <v>7.7734379999999996</v>
      </c>
      <c r="K63" s="1">
        <f t="shared" si="14"/>
        <v>8.2421880000000005</v>
      </c>
      <c r="L63" s="1">
        <f t="shared" si="14"/>
        <v>9.0625</v>
      </c>
      <c r="M63" s="1">
        <f t="shared" si="14"/>
        <v>9.6484380000000005</v>
      </c>
      <c r="N63" s="1">
        <f t="shared" si="14"/>
        <v>10</v>
      </c>
      <c r="O63" s="1">
        <f t="shared" si="14"/>
        <v>10.351563000000001</v>
      </c>
      <c r="P63" s="1">
        <f t="shared" si="14"/>
        <v>10.703125</v>
      </c>
      <c r="Q63" s="1">
        <f t="shared" si="14"/>
        <v>17.265625</v>
      </c>
      <c r="R63" s="1">
        <f t="shared" si="2"/>
        <v>70.5</v>
      </c>
    </row>
    <row r="64" spans="1:21" x14ac:dyDescent="0.25">
      <c r="A64">
        <v>2900</v>
      </c>
      <c r="B64" s="1">
        <f t="shared" ref="B64:Q64" si="15">IF(AND(B$49&gt;=$R64,$A64&gt;=B$69),B41,B18)</f>
        <v>-13</v>
      </c>
      <c r="C64" s="1">
        <f t="shared" si="15"/>
        <v>-13</v>
      </c>
      <c r="D64" s="1">
        <f t="shared" si="15"/>
        <v>-13</v>
      </c>
      <c r="E64" s="1">
        <f t="shared" si="15"/>
        <v>11.3</v>
      </c>
      <c r="F64" s="1">
        <f t="shared" si="15"/>
        <v>7.3</v>
      </c>
      <c r="G64" s="1">
        <f t="shared" si="15"/>
        <v>2.7</v>
      </c>
      <c r="H64" s="1">
        <f t="shared" si="15"/>
        <v>-10</v>
      </c>
      <c r="I64" s="1">
        <f t="shared" si="15"/>
        <v>-10</v>
      </c>
      <c r="J64" s="1">
        <f t="shared" si="15"/>
        <v>8.359375</v>
      </c>
      <c r="K64" s="1">
        <f t="shared" si="15"/>
        <v>8.9453130000000005</v>
      </c>
      <c r="L64" s="1">
        <f t="shared" si="15"/>
        <v>9.765625</v>
      </c>
      <c r="M64" s="1">
        <f t="shared" si="15"/>
        <v>10.46875</v>
      </c>
      <c r="N64" s="1">
        <f t="shared" si="15"/>
        <v>10.820313000000001</v>
      </c>
      <c r="O64" s="1">
        <f t="shared" si="15"/>
        <v>11.054688000000001</v>
      </c>
      <c r="P64" s="1">
        <f t="shared" si="15"/>
        <v>11.40625</v>
      </c>
      <c r="Q64" s="1">
        <f t="shared" si="15"/>
        <v>18.085937999999999</v>
      </c>
      <c r="R64" s="1">
        <f t="shared" si="2"/>
        <v>68.375</v>
      </c>
    </row>
    <row r="65" spans="1:18" x14ac:dyDescent="0.25">
      <c r="A65">
        <v>3000</v>
      </c>
      <c r="B65" s="1">
        <f t="shared" ref="B65:Q65" si="16">IF(AND(B$49&gt;=$R65,$A65&gt;=B$69),B42,B19)</f>
        <v>-13</v>
      </c>
      <c r="C65" s="1">
        <f t="shared" si="16"/>
        <v>-13</v>
      </c>
      <c r="D65" s="1">
        <f t="shared" si="16"/>
        <v>-13</v>
      </c>
      <c r="E65" s="1">
        <f t="shared" si="16"/>
        <v>-13</v>
      </c>
      <c r="F65" s="1">
        <f t="shared" si="16"/>
        <v>7.5</v>
      </c>
      <c r="G65" s="1">
        <f t="shared" si="16"/>
        <v>2.9</v>
      </c>
      <c r="H65" s="1">
        <f t="shared" si="16"/>
        <v>-10</v>
      </c>
      <c r="I65" s="1">
        <f t="shared" si="16"/>
        <v>-10</v>
      </c>
      <c r="J65" s="1">
        <f t="shared" si="16"/>
        <v>9.0625</v>
      </c>
      <c r="K65" s="1">
        <f t="shared" si="16"/>
        <v>9.6484380000000005</v>
      </c>
      <c r="L65" s="1">
        <f t="shared" si="16"/>
        <v>10.585938000000001</v>
      </c>
      <c r="M65" s="1">
        <f t="shared" si="16"/>
        <v>11.171875</v>
      </c>
      <c r="N65" s="1">
        <f t="shared" si="16"/>
        <v>11.640625</v>
      </c>
      <c r="O65" s="1">
        <f t="shared" si="16"/>
        <v>11.875</v>
      </c>
      <c r="P65" s="1">
        <f t="shared" si="16"/>
        <v>12.226563000000001</v>
      </c>
      <c r="Q65" s="1">
        <f t="shared" si="16"/>
        <v>19.023437999999999</v>
      </c>
      <c r="R65" s="1">
        <f t="shared" si="2"/>
        <v>66.25</v>
      </c>
    </row>
    <row r="66" spans="1:18" x14ac:dyDescent="0.25">
      <c r="A66">
        <v>3200</v>
      </c>
      <c r="B66" s="1">
        <f t="shared" ref="B66:Q66" si="17">IF(AND(B$49&gt;=$R66,$A66&gt;=B$69),B43,B20)</f>
        <v>-13</v>
      </c>
      <c r="C66" s="1">
        <f t="shared" si="17"/>
        <v>-13</v>
      </c>
      <c r="D66" s="1">
        <f t="shared" si="17"/>
        <v>-13</v>
      </c>
      <c r="E66" s="1">
        <f t="shared" si="17"/>
        <v>-13</v>
      </c>
      <c r="F66" s="1">
        <f t="shared" si="17"/>
        <v>7.8</v>
      </c>
      <c r="G66" s="1">
        <f t="shared" si="17"/>
        <v>3.3</v>
      </c>
      <c r="H66" s="1">
        <f t="shared" si="17"/>
        <v>-10</v>
      </c>
      <c r="I66" s="1">
        <f t="shared" si="17"/>
        <v>9.765625</v>
      </c>
      <c r="J66" s="1">
        <f t="shared" si="17"/>
        <v>10.351563000000001</v>
      </c>
      <c r="K66" s="1">
        <f t="shared" si="17"/>
        <v>11.054688000000001</v>
      </c>
      <c r="L66" s="1">
        <f t="shared" si="17"/>
        <v>11.992188000000001</v>
      </c>
      <c r="M66" s="1">
        <f t="shared" si="17"/>
        <v>12.695313000000001</v>
      </c>
      <c r="N66" s="1">
        <f t="shared" si="17"/>
        <v>13.046875</v>
      </c>
      <c r="O66" s="1">
        <f t="shared" si="17"/>
        <v>13.515625</v>
      </c>
      <c r="P66" s="1">
        <f t="shared" si="17"/>
        <v>13.75</v>
      </c>
      <c r="Q66" s="1">
        <f t="shared" si="17"/>
        <v>20.78125</v>
      </c>
      <c r="R66" s="1">
        <f t="shared" si="2"/>
        <v>62</v>
      </c>
    </row>
    <row r="67" spans="1:18" x14ac:dyDescent="0.25">
      <c r="A67">
        <v>3500</v>
      </c>
      <c r="B67" s="1">
        <f t="shared" ref="B67:Q67" si="18">IF(AND(B$49&gt;=$R67,$A67&gt;=B$69),B44,B21)</f>
        <v>-13</v>
      </c>
      <c r="C67" s="1">
        <f t="shared" si="18"/>
        <v>-13</v>
      </c>
      <c r="D67" s="1">
        <f t="shared" si="18"/>
        <v>-13</v>
      </c>
      <c r="E67" s="1">
        <f t="shared" si="18"/>
        <v>-13</v>
      </c>
      <c r="F67" s="1">
        <f t="shared" si="18"/>
        <v>8.1999999999999993</v>
      </c>
      <c r="G67" s="1">
        <f t="shared" si="18"/>
        <v>4.0999999999999996</v>
      </c>
      <c r="H67" s="1">
        <f t="shared" si="18"/>
        <v>11.171875</v>
      </c>
      <c r="I67" s="1">
        <f t="shared" si="18"/>
        <v>11.757813000000001</v>
      </c>
      <c r="J67" s="1">
        <f t="shared" si="18"/>
        <v>12.460938000000001</v>
      </c>
      <c r="K67" s="1">
        <f t="shared" si="18"/>
        <v>13.046875</v>
      </c>
      <c r="L67" s="1">
        <f t="shared" si="18"/>
        <v>14.21875</v>
      </c>
      <c r="M67" s="1">
        <f t="shared" si="18"/>
        <v>15.039063000000001</v>
      </c>
      <c r="N67" s="1">
        <f t="shared" si="18"/>
        <v>15.390625</v>
      </c>
      <c r="O67" s="1">
        <f t="shared" si="18"/>
        <v>15.742188000000001</v>
      </c>
      <c r="P67" s="1">
        <f t="shared" si="18"/>
        <v>15.976563000000001</v>
      </c>
      <c r="Q67" s="1">
        <f t="shared" si="18"/>
        <v>23.945312999999999</v>
      </c>
      <c r="R67" s="1">
        <f t="shared" si="2"/>
        <v>55.625</v>
      </c>
    </row>
    <row r="68" spans="1:18" x14ac:dyDescent="0.25">
      <c r="A68">
        <v>4000</v>
      </c>
      <c r="B68" s="1">
        <f t="shared" ref="B68:Q68" si="19">IF(AND(B$49&gt;=$R68,$A68&gt;=B$69),B45,B22)</f>
        <v>-13</v>
      </c>
      <c r="C68" s="1">
        <f t="shared" si="19"/>
        <v>-13</v>
      </c>
      <c r="D68" s="1">
        <f t="shared" si="19"/>
        <v>-13</v>
      </c>
      <c r="E68" s="1">
        <f t="shared" si="19"/>
        <v>-13</v>
      </c>
      <c r="F68" s="1">
        <f t="shared" si="19"/>
        <v>13.164063000000001</v>
      </c>
      <c r="G68" s="1">
        <f t="shared" si="19"/>
        <v>13.632813000000001</v>
      </c>
      <c r="H68" s="1">
        <f t="shared" si="19"/>
        <v>14.453125</v>
      </c>
      <c r="I68" s="1">
        <f t="shared" si="19"/>
        <v>15.15625</v>
      </c>
      <c r="J68" s="1">
        <f t="shared" si="19"/>
        <v>15.859375</v>
      </c>
      <c r="K68" s="1">
        <f t="shared" si="19"/>
        <v>16.5625</v>
      </c>
      <c r="L68" s="1">
        <f t="shared" si="19"/>
        <v>17.851562999999999</v>
      </c>
      <c r="M68" s="1">
        <f t="shared" si="19"/>
        <v>18.789062999999999</v>
      </c>
      <c r="N68" s="1">
        <f t="shared" si="19"/>
        <v>19.257812999999999</v>
      </c>
      <c r="O68" s="1">
        <f t="shared" si="19"/>
        <v>19.726562999999999</v>
      </c>
      <c r="P68" s="1">
        <f t="shared" si="19"/>
        <v>19.960937999999999</v>
      </c>
      <c r="Q68" s="1">
        <f t="shared" si="19"/>
        <v>28.867187999999999</v>
      </c>
      <c r="R68" s="1">
        <f t="shared" si="2"/>
        <v>45</v>
      </c>
    </row>
    <row r="69" spans="1:18" x14ac:dyDescent="0.25">
      <c r="B69" s="1">
        <f>$U$53*(B$49-$T$50)+$U$50</f>
        <v>6117.6470588235297</v>
      </c>
      <c r="C69" s="1">
        <f t="shared" ref="C69:Q69" si="20">$U$53*(C$49-$T$50)+$U$50</f>
        <v>5647.0588235294126</v>
      </c>
      <c r="D69" s="1">
        <f t="shared" si="20"/>
        <v>5176.4705882352946</v>
      </c>
      <c r="E69" s="1">
        <f t="shared" si="20"/>
        <v>4705.8823529411766</v>
      </c>
      <c r="F69" s="1">
        <f t="shared" si="20"/>
        <v>4000.0000000000005</v>
      </c>
      <c r="G69" s="1">
        <f t="shared" si="20"/>
        <v>3618.8235294117653</v>
      </c>
      <c r="H69" s="1">
        <f t="shared" si="20"/>
        <v>3331.7647058823532</v>
      </c>
      <c r="I69" s="1">
        <f t="shared" si="20"/>
        <v>3044.7058823529414</v>
      </c>
      <c r="J69" s="1">
        <f t="shared" si="20"/>
        <v>2757.6470588235293</v>
      </c>
      <c r="K69" s="1">
        <f t="shared" si="20"/>
        <v>2470.588235294118</v>
      </c>
      <c r="L69" s="1">
        <f t="shared" si="20"/>
        <v>2037.6470588235295</v>
      </c>
      <c r="M69" s="1">
        <f t="shared" si="20"/>
        <v>1755.2941176470588</v>
      </c>
      <c r="N69" s="1">
        <f t="shared" si="20"/>
        <v>1604.705882352941</v>
      </c>
      <c r="O69" s="1">
        <f t="shared" si="20"/>
        <v>1463.5294117647056</v>
      </c>
      <c r="P69" s="1">
        <f t="shared" si="20"/>
        <v>1176.4705882352941</v>
      </c>
      <c r="Q69" s="1">
        <f t="shared" si="20"/>
        <v>-1411.7647058823532</v>
      </c>
    </row>
    <row r="71" spans="1:18" x14ac:dyDescent="0.25">
      <c r="A71" t="s">
        <v>11</v>
      </c>
    </row>
    <row r="72" spans="1:18" x14ac:dyDescent="0.25">
      <c r="A72" t="s">
        <v>1</v>
      </c>
      <c r="B72" t="s">
        <v>2</v>
      </c>
    </row>
    <row r="73" spans="1:18" x14ac:dyDescent="0.25">
      <c r="A73" t="s">
        <v>3</v>
      </c>
      <c r="B73">
        <v>0</v>
      </c>
      <c r="C73">
        <v>10</v>
      </c>
      <c r="D73">
        <v>20</v>
      </c>
      <c r="E73">
        <v>30</v>
      </c>
      <c r="F73">
        <v>45</v>
      </c>
      <c r="G73">
        <v>53.1</v>
      </c>
      <c r="H73">
        <v>59.2</v>
      </c>
      <c r="I73">
        <v>65.3</v>
      </c>
      <c r="J73">
        <v>71.400000000000006</v>
      </c>
      <c r="K73">
        <v>77.5</v>
      </c>
      <c r="L73">
        <v>86.7</v>
      </c>
      <c r="M73">
        <v>92.7</v>
      </c>
      <c r="N73">
        <v>95.9</v>
      </c>
      <c r="O73">
        <v>98.9</v>
      </c>
      <c r="P73">
        <v>105</v>
      </c>
      <c r="Q73">
        <v>160</v>
      </c>
    </row>
    <row r="74" spans="1:18" x14ac:dyDescent="0.25">
      <c r="A74">
        <v>620</v>
      </c>
      <c r="B74" s="1">
        <f>ABS($U$53*B$73-$A74-$U$53*$T$50+$U$50)/SQRT($U$53^2+1)</f>
        <v>116.79863203522085</v>
      </c>
      <c r="C74" s="1">
        <f t="shared" ref="C74:Q89" si="21">ABS($U$53*C$73-$A74-$U$53*$T$50+$U$50)/SQRT($U$53^2+1)</f>
        <v>106.80088908335091</v>
      </c>
      <c r="D74" s="1">
        <f t="shared" si="21"/>
        <v>96.803146131480929</v>
      </c>
      <c r="E74" s="1">
        <f t="shared" si="21"/>
        <v>86.805403179610963</v>
      </c>
      <c r="F74" s="1">
        <f t="shared" si="21"/>
        <v>71.808788751806006</v>
      </c>
      <c r="G74" s="1">
        <f t="shared" si="21"/>
        <v>63.710616960791349</v>
      </c>
      <c r="H74" s="1">
        <f t="shared" si="21"/>
        <v>57.611993760150668</v>
      </c>
      <c r="I74" s="1">
        <f t="shared" si="21"/>
        <v>51.513370559509994</v>
      </c>
      <c r="J74" s="1">
        <f t="shared" si="21"/>
        <v>45.414747358869306</v>
      </c>
      <c r="K74" s="1">
        <f t="shared" si="21"/>
        <v>39.316124158228618</v>
      </c>
      <c r="L74" s="1">
        <f t="shared" si="21"/>
        <v>30.11820064250827</v>
      </c>
      <c r="M74" s="1">
        <f t="shared" si="21"/>
        <v>24.119554871386281</v>
      </c>
      <c r="N74" s="1">
        <f t="shared" si="21"/>
        <v>20.920277126787884</v>
      </c>
      <c r="O74" s="1">
        <f t="shared" si="21"/>
        <v>17.920954241226898</v>
      </c>
      <c r="P74" s="1">
        <f t="shared" si="21"/>
        <v>11.822331040586223</v>
      </c>
      <c r="Q74" s="1">
        <f t="shared" si="21"/>
        <v>43.165255194698574</v>
      </c>
      <c r="R74" s="1"/>
    </row>
    <row r="75" spans="1:18" x14ac:dyDescent="0.25">
      <c r="A75">
        <v>650</v>
      </c>
      <c r="B75" s="1">
        <f t="shared" ref="B75:Q92" si="22">ABS($U$53*B$73-$A75-$U$53*$T$50+$U$50)/SQRT($U$53^2+1)</f>
        <v>116.16127592203914</v>
      </c>
      <c r="C75" s="1">
        <f t="shared" si="21"/>
        <v>106.16353297016919</v>
      </c>
      <c r="D75" s="1">
        <f t="shared" si="21"/>
        <v>96.165790018299219</v>
      </c>
      <c r="E75" s="1">
        <f t="shared" si="21"/>
        <v>86.168047066429253</v>
      </c>
      <c r="F75" s="1">
        <f t="shared" si="21"/>
        <v>71.171432638624296</v>
      </c>
      <c r="G75" s="1">
        <f t="shared" si="21"/>
        <v>63.073260847609639</v>
      </c>
      <c r="H75" s="1">
        <f t="shared" si="21"/>
        <v>56.974637646968958</v>
      </c>
      <c r="I75" s="1">
        <f t="shared" si="21"/>
        <v>50.876014446328284</v>
      </c>
      <c r="J75" s="1">
        <f t="shared" si="21"/>
        <v>44.777391245687596</v>
      </c>
      <c r="K75" s="1">
        <f t="shared" si="21"/>
        <v>38.678768045046908</v>
      </c>
      <c r="L75" s="1">
        <f t="shared" si="21"/>
        <v>29.480844529326561</v>
      </c>
      <c r="M75" s="1">
        <f t="shared" si="21"/>
        <v>23.482198758204571</v>
      </c>
      <c r="N75" s="1">
        <f t="shared" si="21"/>
        <v>20.282921013606174</v>
      </c>
      <c r="O75" s="1">
        <f t="shared" si="21"/>
        <v>17.283598128045188</v>
      </c>
      <c r="P75" s="1">
        <f t="shared" si="21"/>
        <v>11.184974927404513</v>
      </c>
      <c r="Q75" s="1">
        <f t="shared" si="21"/>
        <v>43.802611307880284</v>
      </c>
      <c r="R75" s="1"/>
    </row>
    <row r="76" spans="1:18" x14ac:dyDescent="0.25">
      <c r="A76">
        <v>800</v>
      </c>
      <c r="B76" s="1">
        <f t="shared" si="22"/>
        <v>112.97449535613059</v>
      </c>
      <c r="C76" s="1">
        <f t="shared" si="21"/>
        <v>102.97675240426064</v>
      </c>
      <c r="D76" s="1">
        <f t="shared" si="21"/>
        <v>92.97900945239067</v>
      </c>
      <c r="E76" s="1">
        <f t="shared" si="21"/>
        <v>82.981266500520704</v>
      </c>
      <c r="F76" s="1">
        <f t="shared" si="21"/>
        <v>67.984652072715747</v>
      </c>
      <c r="G76" s="1">
        <f t="shared" si="21"/>
        <v>59.886480281701083</v>
      </c>
      <c r="H76" s="1">
        <f t="shared" si="21"/>
        <v>53.787857081060409</v>
      </c>
      <c r="I76" s="1">
        <f t="shared" si="21"/>
        <v>47.689233880419728</v>
      </c>
      <c r="J76" s="1">
        <f t="shared" si="21"/>
        <v>41.590610679779054</v>
      </c>
      <c r="K76" s="1">
        <f t="shared" si="21"/>
        <v>35.491987479138359</v>
      </c>
      <c r="L76" s="1">
        <f t="shared" si="21"/>
        <v>26.294063963418012</v>
      </c>
      <c r="M76" s="1">
        <f t="shared" si="21"/>
        <v>20.295418192296019</v>
      </c>
      <c r="N76" s="1">
        <f t="shared" si="21"/>
        <v>17.096140447697625</v>
      </c>
      <c r="O76" s="1">
        <f t="shared" si="21"/>
        <v>14.096817562136637</v>
      </c>
      <c r="P76" s="1">
        <f t="shared" si="21"/>
        <v>7.9981943614959619</v>
      </c>
      <c r="Q76" s="1">
        <f t="shared" si="21"/>
        <v>46.989391873788833</v>
      </c>
      <c r="R76" s="1"/>
    </row>
    <row r="77" spans="1:18" x14ac:dyDescent="0.25">
      <c r="A77">
        <v>1000</v>
      </c>
      <c r="B77" s="1">
        <f t="shared" si="22"/>
        <v>108.72545460158587</v>
      </c>
      <c r="C77" s="1">
        <f t="shared" si="21"/>
        <v>98.727711649715914</v>
      </c>
      <c r="D77" s="1">
        <f t="shared" si="21"/>
        <v>88.729968697845933</v>
      </c>
      <c r="E77" s="1">
        <f t="shared" si="21"/>
        <v>78.732225745975967</v>
      </c>
      <c r="F77" s="1">
        <f t="shared" si="21"/>
        <v>63.735611318171017</v>
      </c>
      <c r="G77" s="1">
        <f t="shared" si="21"/>
        <v>55.637439527156353</v>
      </c>
      <c r="H77" s="1">
        <f t="shared" si="21"/>
        <v>49.538816326515672</v>
      </c>
      <c r="I77" s="1">
        <f t="shared" si="21"/>
        <v>43.440193125874998</v>
      </c>
      <c r="J77" s="1">
        <f t="shared" si="21"/>
        <v>37.341569925234317</v>
      </c>
      <c r="K77" s="1">
        <f t="shared" si="21"/>
        <v>31.242946724593626</v>
      </c>
      <c r="L77" s="1">
        <f t="shared" si="21"/>
        <v>22.045023208873275</v>
      </c>
      <c r="M77" s="1">
        <f t="shared" si="21"/>
        <v>16.046377437751286</v>
      </c>
      <c r="N77" s="1">
        <f t="shared" si="21"/>
        <v>12.84709969315289</v>
      </c>
      <c r="O77" s="1">
        <f t="shared" si="21"/>
        <v>9.8477768075919041</v>
      </c>
      <c r="P77" s="1">
        <f t="shared" si="21"/>
        <v>3.7491536069512272</v>
      </c>
      <c r="Q77" s="1">
        <f t="shared" si="21"/>
        <v>51.23843262833357</v>
      </c>
      <c r="R77" s="1"/>
    </row>
    <row r="78" spans="1:18" x14ac:dyDescent="0.25">
      <c r="A78">
        <v>1200</v>
      </c>
      <c r="B78" s="1">
        <f t="shared" si="22"/>
        <v>104.47641384704113</v>
      </c>
      <c r="C78" s="1">
        <f t="shared" si="21"/>
        <v>94.478670895171177</v>
      </c>
      <c r="D78" s="1">
        <f t="shared" si="21"/>
        <v>84.480927943301197</v>
      </c>
      <c r="E78" s="1">
        <f t="shared" si="21"/>
        <v>74.48318499143123</v>
      </c>
      <c r="F78" s="1">
        <f t="shared" si="21"/>
        <v>59.48657056362628</v>
      </c>
      <c r="G78" s="1">
        <f t="shared" si="21"/>
        <v>51.388398772611616</v>
      </c>
      <c r="H78" s="1">
        <f t="shared" si="21"/>
        <v>45.289775571970942</v>
      </c>
      <c r="I78" s="1">
        <f t="shared" si="21"/>
        <v>39.191152371330261</v>
      </c>
      <c r="J78" s="1">
        <f t="shared" si="21"/>
        <v>33.092529170689588</v>
      </c>
      <c r="K78" s="1">
        <f t="shared" si="21"/>
        <v>26.993905970048889</v>
      </c>
      <c r="L78" s="1">
        <f t="shared" si="21"/>
        <v>17.795982454328541</v>
      </c>
      <c r="M78" s="1">
        <f t="shared" si="21"/>
        <v>11.79733668320655</v>
      </c>
      <c r="N78" s="1">
        <f t="shared" si="21"/>
        <v>8.5980589386081547</v>
      </c>
      <c r="O78" s="1">
        <f t="shared" si="21"/>
        <v>5.598736053047169</v>
      </c>
      <c r="P78" s="1">
        <f t="shared" si="21"/>
        <v>0.49988714759350728</v>
      </c>
      <c r="Q78" s="1">
        <f t="shared" si="21"/>
        <v>55.487473382878299</v>
      </c>
      <c r="R78" s="1"/>
    </row>
    <row r="79" spans="1:18" x14ac:dyDescent="0.25">
      <c r="A79">
        <v>1400</v>
      </c>
      <c r="B79" s="1">
        <f t="shared" si="22"/>
        <v>100.22737309249639</v>
      </c>
      <c r="C79" s="1">
        <f t="shared" si="21"/>
        <v>90.22963014062644</v>
      </c>
      <c r="D79" s="1">
        <f t="shared" si="21"/>
        <v>80.231887188756474</v>
      </c>
      <c r="E79" s="1">
        <f t="shared" si="21"/>
        <v>70.234144236886493</v>
      </c>
      <c r="F79" s="1">
        <f t="shared" si="21"/>
        <v>55.237529809081551</v>
      </c>
      <c r="G79" s="1">
        <f t="shared" si="21"/>
        <v>47.139358018066879</v>
      </c>
      <c r="H79" s="1">
        <f t="shared" si="21"/>
        <v>41.040734817426205</v>
      </c>
      <c r="I79" s="1">
        <f t="shared" si="21"/>
        <v>34.942111616785525</v>
      </c>
      <c r="J79" s="1">
        <f t="shared" si="21"/>
        <v>28.843488416144851</v>
      </c>
      <c r="K79" s="1">
        <f t="shared" si="21"/>
        <v>22.744865215504156</v>
      </c>
      <c r="L79" s="1">
        <f t="shared" si="21"/>
        <v>13.546941699783808</v>
      </c>
      <c r="M79" s="1">
        <f t="shared" si="21"/>
        <v>7.5482959286618163</v>
      </c>
      <c r="N79" s="1">
        <f t="shared" si="21"/>
        <v>4.3490181840634206</v>
      </c>
      <c r="O79" s="1">
        <f t="shared" si="21"/>
        <v>1.3496952985024349</v>
      </c>
      <c r="P79" s="1">
        <f t="shared" si="21"/>
        <v>4.7489279021382416</v>
      </c>
      <c r="Q79" s="1">
        <f t="shared" si="21"/>
        <v>59.736514137423036</v>
      </c>
      <c r="R79" s="1"/>
    </row>
    <row r="80" spans="1:18" x14ac:dyDescent="0.25">
      <c r="A80">
        <v>1550</v>
      </c>
      <c r="B80" s="1">
        <f t="shared" si="22"/>
        <v>97.040592526587844</v>
      </c>
      <c r="C80" s="1">
        <f t="shared" si="21"/>
        <v>87.042849574717891</v>
      </c>
      <c r="D80" s="1">
        <f t="shared" si="21"/>
        <v>77.045106622847911</v>
      </c>
      <c r="E80" s="1">
        <f t="shared" si="21"/>
        <v>67.047363670977944</v>
      </c>
      <c r="F80" s="1">
        <f t="shared" si="21"/>
        <v>52.050749243172994</v>
      </c>
      <c r="G80" s="1">
        <f t="shared" si="21"/>
        <v>43.95257745215833</v>
      </c>
      <c r="H80" s="1">
        <f t="shared" si="21"/>
        <v>37.853954251517656</v>
      </c>
      <c r="I80" s="1">
        <f t="shared" si="21"/>
        <v>31.755331050876975</v>
      </c>
      <c r="J80" s="1">
        <f t="shared" si="21"/>
        <v>25.656707850236302</v>
      </c>
      <c r="K80" s="1">
        <f t="shared" si="21"/>
        <v>19.558084649595603</v>
      </c>
      <c r="L80" s="1">
        <f t="shared" si="21"/>
        <v>10.360161133875257</v>
      </c>
      <c r="M80" s="1">
        <f t="shared" si="21"/>
        <v>4.3615153627532655</v>
      </c>
      <c r="N80" s="1">
        <f t="shared" si="21"/>
        <v>1.1622376181548697</v>
      </c>
      <c r="O80" s="1">
        <f t="shared" si="21"/>
        <v>1.837085267406116</v>
      </c>
      <c r="P80" s="1">
        <f t="shared" si="21"/>
        <v>7.9357084680467924</v>
      </c>
      <c r="Q80" s="1">
        <f t="shared" si="21"/>
        <v>62.923294703331585</v>
      </c>
      <c r="R80" s="1"/>
    </row>
    <row r="81" spans="1:18" x14ac:dyDescent="0.25">
      <c r="A81">
        <v>1700</v>
      </c>
      <c r="B81" s="1">
        <f t="shared" si="22"/>
        <v>93.853811960679295</v>
      </c>
      <c r="C81" s="1">
        <f t="shared" si="21"/>
        <v>83.856069008809328</v>
      </c>
      <c r="D81" s="1">
        <f t="shared" si="21"/>
        <v>73.858326056939362</v>
      </c>
      <c r="E81" s="1">
        <f t="shared" si="21"/>
        <v>63.860583105069395</v>
      </c>
      <c r="F81" s="1">
        <f t="shared" si="21"/>
        <v>48.863968677264445</v>
      </c>
      <c r="G81" s="1">
        <f t="shared" si="21"/>
        <v>40.765796886249781</v>
      </c>
      <c r="H81" s="1">
        <f t="shared" si="21"/>
        <v>34.6671736856091</v>
      </c>
      <c r="I81" s="1">
        <f t="shared" si="21"/>
        <v>28.568550484968426</v>
      </c>
      <c r="J81" s="1">
        <f t="shared" si="21"/>
        <v>22.469927284327749</v>
      </c>
      <c r="K81" s="1">
        <f t="shared" si="21"/>
        <v>16.371304083687054</v>
      </c>
      <c r="L81" s="1">
        <f t="shared" si="21"/>
        <v>7.1733805679667055</v>
      </c>
      <c r="M81" s="1">
        <f t="shared" si="21"/>
        <v>1.174734796844715</v>
      </c>
      <c r="N81" s="1">
        <f t="shared" si="21"/>
        <v>2.0245429477536812</v>
      </c>
      <c r="O81" s="1">
        <f t="shared" si="21"/>
        <v>5.0238658333146669</v>
      </c>
      <c r="P81" s="1">
        <f t="shared" si="21"/>
        <v>11.122489033955343</v>
      </c>
      <c r="Q81" s="1">
        <f t="shared" si="21"/>
        <v>66.110075269240141</v>
      </c>
      <c r="R81" s="1"/>
    </row>
    <row r="82" spans="1:18" x14ac:dyDescent="0.25">
      <c r="A82">
        <v>1800</v>
      </c>
      <c r="B82" s="1">
        <f t="shared" si="22"/>
        <v>91.729291583406919</v>
      </c>
      <c r="C82" s="1">
        <f t="shared" si="21"/>
        <v>81.731548631536967</v>
      </c>
      <c r="D82" s="1">
        <f t="shared" si="21"/>
        <v>71.733805679667</v>
      </c>
      <c r="E82" s="1">
        <f t="shared" si="21"/>
        <v>61.736062727797027</v>
      </c>
      <c r="F82" s="1">
        <f t="shared" si="21"/>
        <v>46.739448299992077</v>
      </c>
      <c r="G82" s="1">
        <f t="shared" si="21"/>
        <v>38.641276508977413</v>
      </c>
      <c r="H82" s="1">
        <f t="shared" si="21"/>
        <v>32.542653308336739</v>
      </c>
      <c r="I82" s="1">
        <f t="shared" si="21"/>
        <v>26.444030107696058</v>
      </c>
      <c r="J82" s="1">
        <f t="shared" si="21"/>
        <v>20.345406907055384</v>
      </c>
      <c r="K82" s="1">
        <f t="shared" si="21"/>
        <v>14.246783706414687</v>
      </c>
      <c r="L82" s="1">
        <f t="shared" si="21"/>
        <v>5.048860190694338</v>
      </c>
      <c r="M82" s="1">
        <f t="shared" si="21"/>
        <v>0.94978558042765227</v>
      </c>
      <c r="N82" s="1">
        <f t="shared" si="21"/>
        <v>4.1490633250260487</v>
      </c>
      <c r="O82" s="1">
        <f t="shared" si="21"/>
        <v>7.1483862105870344</v>
      </c>
      <c r="P82" s="1">
        <f t="shared" si="21"/>
        <v>13.24700941122771</v>
      </c>
      <c r="Q82" s="1">
        <f t="shared" si="21"/>
        <v>68.234595646512503</v>
      </c>
      <c r="R82" s="1"/>
    </row>
    <row r="83" spans="1:18" x14ac:dyDescent="0.25">
      <c r="A83">
        <v>2000</v>
      </c>
      <c r="B83" s="1">
        <f t="shared" si="22"/>
        <v>87.480250828862182</v>
      </c>
      <c r="C83" s="1">
        <f t="shared" si="21"/>
        <v>77.48250787699223</v>
      </c>
      <c r="D83" s="1">
        <f t="shared" si="21"/>
        <v>67.484764925122263</v>
      </c>
      <c r="E83" s="1">
        <f t="shared" si="21"/>
        <v>57.48702197325229</v>
      </c>
      <c r="F83" s="1">
        <f t="shared" si="21"/>
        <v>42.490407545447347</v>
      </c>
      <c r="G83" s="1">
        <f t="shared" si="21"/>
        <v>34.392235754432676</v>
      </c>
      <c r="H83" s="1">
        <f t="shared" si="21"/>
        <v>28.293612553792002</v>
      </c>
      <c r="I83" s="1">
        <f t="shared" si="21"/>
        <v>22.194989353151325</v>
      </c>
      <c r="J83" s="1">
        <f t="shared" si="21"/>
        <v>16.096366152510647</v>
      </c>
      <c r="K83" s="1">
        <f t="shared" si="21"/>
        <v>9.9977429518699523</v>
      </c>
      <c r="L83" s="1">
        <f t="shared" si="21"/>
        <v>0.79981943614960394</v>
      </c>
      <c r="M83" s="1">
        <f t="shared" si="21"/>
        <v>5.1988263349723871</v>
      </c>
      <c r="N83" s="1">
        <f t="shared" si="21"/>
        <v>8.3981040795707838</v>
      </c>
      <c r="O83" s="1">
        <f t="shared" si="21"/>
        <v>11.397426965131769</v>
      </c>
      <c r="P83" s="1">
        <f t="shared" si="21"/>
        <v>17.496050165772445</v>
      </c>
      <c r="Q83" s="1">
        <f t="shared" si="21"/>
        <v>72.48363640105724</v>
      </c>
      <c r="R83" s="1"/>
    </row>
    <row r="84" spans="1:18" x14ac:dyDescent="0.25">
      <c r="A84">
        <v>2200</v>
      </c>
      <c r="B84" s="1">
        <f t="shared" si="22"/>
        <v>83.23121007431746</v>
      </c>
      <c r="C84" s="1">
        <f t="shared" si="21"/>
        <v>73.233467122447493</v>
      </c>
      <c r="D84" s="1">
        <f t="shared" si="21"/>
        <v>63.235724170577527</v>
      </c>
      <c r="E84" s="1">
        <f t="shared" si="21"/>
        <v>53.23798121870756</v>
      </c>
      <c r="F84" s="1">
        <f t="shared" si="21"/>
        <v>38.24136679090261</v>
      </c>
      <c r="G84" s="1">
        <f t="shared" si="21"/>
        <v>30.143194999887942</v>
      </c>
      <c r="H84" s="1">
        <f t="shared" si="21"/>
        <v>24.044571799247265</v>
      </c>
      <c r="I84" s="1">
        <f t="shared" si="21"/>
        <v>17.945948598606591</v>
      </c>
      <c r="J84" s="1">
        <f t="shared" si="21"/>
        <v>11.847325397965914</v>
      </c>
      <c r="K84" s="1">
        <f t="shared" si="21"/>
        <v>5.7487021973252173</v>
      </c>
      <c r="L84" s="1">
        <f t="shared" si="21"/>
        <v>3.4492213183951308</v>
      </c>
      <c r="M84" s="1">
        <f t="shared" si="21"/>
        <v>9.4478670895171213</v>
      </c>
      <c r="N84" s="1">
        <f t="shared" si="21"/>
        <v>12.647144834115517</v>
      </c>
      <c r="O84" s="1">
        <f t="shared" si="21"/>
        <v>15.646467719676503</v>
      </c>
      <c r="P84" s="1">
        <f t="shared" si="21"/>
        <v>21.745090920317178</v>
      </c>
      <c r="Q84" s="1">
        <f t="shared" si="21"/>
        <v>76.732677155601976</v>
      </c>
      <c r="R84" s="1"/>
    </row>
    <row r="85" spans="1:18" x14ac:dyDescent="0.25">
      <c r="A85">
        <v>2400</v>
      </c>
      <c r="B85" s="1">
        <f t="shared" si="22"/>
        <v>78.982169319772723</v>
      </c>
      <c r="C85" s="1">
        <f t="shared" si="21"/>
        <v>68.984426367902756</v>
      </c>
      <c r="D85" s="1">
        <f t="shared" si="21"/>
        <v>58.986683416032797</v>
      </c>
      <c r="E85" s="1">
        <f t="shared" si="21"/>
        <v>48.988940464162823</v>
      </c>
      <c r="F85" s="1">
        <f t="shared" si="21"/>
        <v>33.992326036357873</v>
      </c>
      <c r="G85" s="1">
        <f t="shared" si="21"/>
        <v>25.894154245343209</v>
      </c>
      <c r="H85" s="1">
        <f t="shared" si="21"/>
        <v>19.795531044702532</v>
      </c>
      <c r="I85" s="1">
        <f t="shared" si="21"/>
        <v>13.696907844061856</v>
      </c>
      <c r="J85" s="1">
        <f t="shared" si="21"/>
        <v>7.598284643421179</v>
      </c>
      <c r="K85" s="1">
        <f t="shared" si="21"/>
        <v>1.4996614427804831</v>
      </c>
      <c r="L85" s="1">
        <f t="shared" si="21"/>
        <v>7.6982620729398654</v>
      </c>
      <c r="M85" s="1">
        <f t="shared" si="21"/>
        <v>13.696907844061856</v>
      </c>
      <c r="N85" s="1">
        <f t="shared" si="21"/>
        <v>16.896185588660252</v>
      </c>
      <c r="O85" s="1">
        <f t="shared" si="21"/>
        <v>19.895508474221238</v>
      </c>
      <c r="P85" s="1">
        <f t="shared" si="21"/>
        <v>25.994131674861915</v>
      </c>
      <c r="Q85" s="1">
        <f t="shared" si="21"/>
        <v>80.981717910146713</v>
      </c>
      <c r="R85" s="1"/>
    </row>
    <row r="86" spans="1:18" x14ac:dyDescent="0.25">
      <c r="A86">
        <v>2600</v>
      </c>
      <c r="B86" s="1">
        <f t="shared" si="22"/>
        <v>74.733128565227986</v>
      </c>
      <c r="C86" s="1">
        <f t="shared" si="21"/>
        <v>64.735385613358019</v>
      </c>
      <c r="D86" s="1">
        <f t="shared" si="21"/>
        <v>54.73764266148806</v>
      </c>
      <c r="E86" s="1">
        <f t="shared" si="21"/>
        <v>44.739899709618086</v>
      </c>
      <c r="F86" s="1">
        <f t="shared" si="21"/>
        <v>29.74328528181314</v>
      </c>
      <c r="G86" s="1">
        <f t="shared" si="21"/>
        <v>21.645113490798476</v>
      </c>
      <c r="H86" s="1">
        <f t="shared" si="21"/>
        <v>15.546490290157799</v>
      </c>
      <c r="I86" s="1">
        <f t="shared" si="21"/>
        <v>9.4478670895171213</v>
      </c>
      <c r="J86" s="1">
        <f t="shared" si="21"/>
        <v>3.3492438888764444</v>
      </c>
      <c r="K86" s="1">
        <f t="shared" si="21"/>
        <v>2.7493793117642511</v>
      </c>
      <c r="L86" s="1">
        <f t="shared" si="21"/>
        <v>11.947302827484599</v>
      </c>
      <c r="M86" s="1">
        <f t="shared" si="21"/>
        <v>17.945948598606591</v>
      </c>
      <c r="N86" s="1">
        <f t="shared" si="21"/>
        <v>21.145226343204985</v>
      </c>
      <c r="O86" s="1">
        <f t="shared" si="21"/>
        <v>24.144549228765971</v>
      </c>
      <c r="P86" s="1">
        <f t="shared" si="21"/>
        <v>30.243172429406648</v>
      </c>
      <c r="Q86" s="1">
        <f t="shared" si="21"/>
        <v>85.23075866469145</v>
      </c>
      <c r="R86" s="1"/>
    </row>
    <row r="87" spans="1:18" x14ac:dyDescent="0.25">
      <c r="A87">
        <v>2800</v>
      </c>
      <c r="B87" s="1">
        <f t="shared" si="22"/>
        <v>70.484087810683249</v>
      </c>
      <c r="C87" s="1">
        <f t="shared" si="21"/>
        <v>60.48634485881329</v>
      </c>
      <c r="D87" s="1">
        <f t="shared" si="21"/>
        <v>50.488601906943323</v>
      </c>
      <c r="E87" s="1">
        <f t="shared" si="21"/>
        <v>40.490858955073357</v>
      </c>
      <c r="F87" s="1">
        <f t="shared" si="21"/>
        <v>25.494244527268407</v>
      </c>
      <c r="G87" s="1">
        <f t="shared" si="21"/>
        <v>17.396072736253739</v>
      </c>
      <c r="H87" s="1">
        <f t="shared" si="21"/>
        <v>11.297449535613064</v>
      </c>
      <c r="I87" s="1">
        <f t="shared" si="21"/>
        <v>5.1988263349723871</v>
      </c>
      <c r="J87" s="1">
        <f t="shared" si="21"/>
        <v>0.89979686566828987</v>
      </c>
      <c r="K87" s="1">
        <f t="shared" si="21"/>
        <v>6.9984200663089862</v>
      </c>
      <c r="L87" s="1">
        <f t="shared" si="21"/>
        <v>16.196343582029336</v>
      </c>
      <c r="M87" s="1">
        <f t="shared" si="21"/>
        <v>22.194989353151325</v>
      </c>
      <c r="N87" s="1">
        <f t="shared" si="21"/>
        <v>25.394267097749722</v>
      </c>
      <c r="O87" s="1">
        <f t="shared" si="21"/>
        <v>28.393589983310708</v>
      </c>
      <c r="P87" s="1">
        <f t="shared" si="21"/>
        <v>34.492213183951385</v>
      </c>
      <c r="Q87" s="1">
        <f t="shared" si="21"/>
        <v>89.479799419236173</v>
      </c>
      <c r="R87" s="1"/>
    </row>
    <row r="88" spans="1:18" x14ac:dyDescent="0.25">
      <c r="A88">
        <v>2900</v>
      </c>
      <c r="B88" s="1">
        <f t="shared" si="22"/>
        <v>68.359567433410888</v>
      </c>
      <c r="C88" s="1">
        <f t="shared" si="21"/>
        <v>58.361824481540921</v>
      </c>
      <c r="D88" s="1">
        <f t="shared" si="21"/>
        <v>48.364081529670962</v>
      </c>
      <c r="E88" s="1">
        <f t="shared" si="21"/>
        <v>38.366338577800988</v>
      </c>
      <c r="F88" s="1">
        <f t="shared" si="21"/>
        <v>23.369724149996038</v>
      </c>
      <c r="G88" s="1">
        <f t="shared" si="21"/>
        <v>15.271552358981372</v>
      </c>
      <c r="H88" s="1">
        <f t="shared" si="21"/>
        <v>9.1729291583406969</v>
      </c>
      <c r="I88" s="1">
        <f t="shared" si="21"/>
        <v>3.0743059577000196</v>
      </c>
      <c r="J88" s="1">
        <f t="shared" si="21"/>
        <v>3.0243172429406573</v>
      </c>
      <c r="K88" s="1">
        <f t="shared" si="21"/>
        <v>9.1229404435813528</v>
      </c>
      <c r="L88" s="1">
        <f t="shared" si="21"/>
        <v>18.3208639593017</v>
      </c>
      <c r="M88" s="1">
        <f t="shared" si="21"/>
        <v>24.319509730423693</v>
      </c>
      <c r="N88" s="1">
        <f t="shared" si="21"/>
        <v>27.518787475022087</v>
      </c>
      <c r="O88" s="1">
        <f t="shared" si="21"/>
        <v>30.518110360583073</v>
      </c>
      <c r="P88" s="1">
        <f t="shared" si="21"/>
        <v>36.616733561223754</v>
      </c>
      <c r="Q88" s="1">
        <f t="shared" si="21"/>
        <v>91.604319796508548</v>
      </c>
      <c r="R88" s="1"/>
    </row>
    <row r="89" spans="1:18" x14ac:dyDescent="0.25">
      <c r="A89">
        <v>3000</v>
      </c>
      <c r="B89" s="1">
        <f t="shared" si="22"/>
        <v>66.235047056138512</v>
      </c>
      <c r="C89" s="1">
        <f t="shared" si="21"/>
        <v>56.237304104268553</v>
      </c>
      <c r="D89" s="1">
        <f t="shared" si="21"/>
        <v>46.239561152398593</v>
      </c>
      <c r="E89" s="1">
        <f t="shared" si="21"/>
        <v>36.24181820052862</v>
      </c>
      <c r="F89" s="1">
        <f t="shared" si="21"/>
        <v>21.245203772723674</v>
      </c>
      <c r="G89" s="1">
        <f t="shared" si="21"/>
        <v>13.147031981709006</v>
      </c>
      <c r="H89" s="1">
        <f t="shared" si="21"/>
        <v>7.0484087810683285</v>
      </c>
      <c r="I89" s="1">
        <f t="shared" si="21"/>
        <v>0.94978558042765227</v>
      </c>
      <c r="J89" s="1">
        <f t="shared" si="21"/>
        <v>5.1488376202130244</v>
      </c>
      <c r="K89" s="1">
        <f t="shared" si="21"/>
        <v>11.247460820853719</v>
      </c>
      <c r="L89" s="1">
        <f t="shared" si="21"/>
        <v>20.445384336574069</v>
      </c>
      <c r="M89" s="1">
        <f t="shared" si="21"/>
        <v>26.444030107696058</v>
      </c>
      <c r="N89" s="1">
        <f t="shared" si="21"/>
        <v>29.643307852294456</v>
      </c>
      <c r="O89" s="1">
        <f t="shared" si="21"/>
        <v>32.642630737855441</v>
      </c>
      <c r="P89" s="1">
        <f t="shared" si="21"/>
        <v>38.741253938496115</v>
      </c>
      <c r="Q89" s="1">
        <f t="shared" si="21"/>
        <v>93.72884017378091</v>
      </c>
      <c r="R89" s="1"/>
    </row>
    <row r="90" spans="1:18" x14ac:dyDescent="0.25">
      <c r="A90">
        <v>3200</v>
      </c>
      <c r="B90" s="1">
        <f t="shared" si="22"/>
        <v>61.986006301593783</v>
      </c>
      <c r="C90" s="1">
        <f t="shared" si="22"/>
        <v>51.988263349723816</v>
      </c>
      <c r="D90" s="1">
        <f t="shared" si="22"/>
        <v>41.990520397853857</v>
      </c>
      <c r="E90" s="1">
        <f t="shared" si="22"/>
        <v>31.992777445983887</v>
      </c>
      <c r="F90" s="1">
        <f t="shared" si="22"/>
        <v>16.996163018178937</v>
      </c>
      <c r="G90" s="1">
        <f t="shared" si="22"/>
        <v>8.8979912271642707</v>
      </c>
      <c r="H90" s="1">
        <f t="shared" si="22"/>
        <v>2.7993680265235943</v>
      </c>
      <c r="I90" s="1">
        <f t="shared" si="22"/>
        <v>3.2992551741170821</v>
      </c>
      <c r="J90" s="1">
        <f t="shared" si="22"/>
        <v>9.3978783747577594</v>
      </c>
      <c r="K90" s="1">
        <f t="shared" si="22"/>
        <v>15.496501575398455</v>
      </c>
      <c r="L90" s="1">
        <f t="shared" si="22"/>
        <v>24.694425091118802</v>
      </c>
      <c r="M90" s="1">
        <f t="shared" si="22"/>
        <v>30.693070862240795</v>
      </c>
      <c r="N90" s="1">
        <f t="shared" si="22"/>
        <v>33.892348606839192</v>
      </c>
      <c r="O90" s="1">
        <f t="shared" si="22"/>
        <v>36.891671492400178</v>
      </c>
      <c r="P90" s="1">
        <f t="shared" si="22"/>
        <v>42.990294693040852</v>
      </c>
      <c r="Q90" s="1">
        <f t="shared" si="22"/>
        <v>97.977880928325646</v>
      </c>
      <c r="R90" s="1"/>
    </row>
    <row r="91" spans="1:18" x14ac:dyDescent="0.25">
      <c r="A91">
        <v>3500</v>
      </c>
      <c r="B91" s="1">
        <f t="shared" si="22"/>
        <v>55.612445169776677</v>
      </c>
      <c r="C91" s="1">
        <f t="shared" si="22"/>
        <v>45.614702217906718</v>
      </c>
      <c r="D91" s="1">
        <f t="shared" si="22"/>
        <v>35.616959266036758</v>
      </c>
      <c r="E91" s="1">
        <f t="shared" si="22"/>
        <v>25.619216314166785</v>
      </c>
      <c r="F91" s="1">
        <f t="shared" si="22"/>
        <v>10.622601886361837</v>
      </c>
      <c r="G91" s="1">
        <f t="shared" si="22"/>
        <v>2.524430095347169</v>
      </c>
      <c r="H91" s="1">
        <f t="shared" si="22"/>
        <v>3.5741931052935074</v>
      </c>
      <c r="I91" s="1">
        <f t="shared" si="22"/>
        <v>9.6728163059341838</v>
      </c>
      <c r="J91" s="1">
        <f t="shared" si="22"/>
        <v>15.771439506574861</v>
      </c>
      <c r="K91" s="1">
        <f t="shared" si="22"/>
        <v>21.870062707215556</v>
      </c>
      <c r="L91" s="1">
        <f t="shared" si="22"/>
        <v>31.067986222935904</v>
      </c>
      <c r="M91" s="1">
        <f t="shared" si="22"/>
        <v>37.066631994057893</v>
      </c>
      <c r="N91" s="1">
        <f t="shared" si="22"/>
        <v>40.265909738656291</v>
      </c>
      <c r="O91" s="1">
        <f t="shared" si="22"/>
        <v>43.265232624217276</v>
      </c>
      <c r="P91" s="1">
        <f t="shared" si="22"/>
        <v>49.363855824857957</v>
      </c>
      <c r="Q91" s="1">
        <f t="shared" si="22"/>
        <v>104.35144206014274</v>
      </c>
      <c r="R91" s="1"/>
    </row>
    <row r="92" spans="1:18" x14ac:dyDescent="0.25">
      <c r="A92">
        <v>4000</v>
      </c>
      <c r="B92" s="1">
        <f t="shared" si="22"/>
        <v>44.989843283414842</v>
      </c>
      <c r="C92" s="1">
        <f t="shared" si="22"/>
        <v>34.992100331544869</v>
      </c>
      <c r="D92" s="1">
        <f t="shared" si="22"/>
        <v>24.99435737967492</v>
      </c>
      <c r="E92" s="1">
        <f t="shared" si="22"/>
        <v>14.996614427804948</v>
      </c>
      <c r="F92" s="1">
        <f t="shared" si="22"/>
        <v>0</v>
      </c>
      <c r="G92" s="1">
        <f t="shared" si="22"/>
        <v>8.0981717910146678</v>
      </c>
      <c r="H92" s="1">
        <f t="shared" si="22"/>
        <v>14.196794991655343</v>
      </c>
      <c r="I92" s="1">
        <f t="shared" si="22"/>
        <v>20.295418192296019</v>
      </c>
      <c r="J92" s="1">
        <f t="shared" si="22"/>
        <v>26.394041392936696</v>
      </c>
      <c r="K92" s="1">
        <f t="shared" si="22"/>
        <v>32.492664593577395</v>
      </c>
      <c r="L92" s="1">
        <f t="shared" si="22"/>
        <v>41.690588109297742</v>
      </c>
      <c r="M92" s="1">
        <f t="shared" si="22"/>
        <v>47.689233880419749</v>
      </c>
      <c r="N92" s="1">
        <f t="shared" si="22"/>
        <v>50.888511625018126</v>
      </c>
      <c r="O92" s="1">
        <f t="shared" si="22"/>
        <v>53.887834510579133</v>
      </c>
      <c r="P92" s="1">
        <f t="shared" si="22"/>
        <v>59.986457711219792</v>
      </c>
      <c r="Q92" s="1">
        <f t="shared" si="22"/>
        <v>114.97404394650458</v>
      </c>
      <c r="R92" s="1"/>
    </row>
    <row r="93" spans="1:18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8" x14ac:dyDescent="0.25">
      <c r="A94" t="s">
        <v>12</v>
      </c>
    </row>
    <row r="95" spans="1:18" x14ac:dyDescent="0.25">
      <c r="A95" t="s">
        <v>1</v>
      </c>
      <c r="B95" t="s">
        <v>2</v>
      </c>
    </row>
    <row r="96" spans="1:18" x14ac:dyDescent="0.25">
      <c r="A96" t="s">
        <v>3</v>
      </c>
      <c r="B96">
        <v>0</v>
      </c>
      <c r="C96">
        <v>10</v>
      </c>
      <c r="D96">
        <v>20</v>
      </c>
      <c r="E96">
        <v>30</v>
      </c>
      <c r="F96">
        <v>45</v>
      </c>
      <c r="G96">
        <v>53.1</v>
      </c>
      <c r="H96">
        <v>59.2</v>
      </c>
      <c r="I96">
        <v>65.3</v>
      </c>
      <c r="J96">
        <v>71.400000000000006</v>
      </c>
      <c r="K96">
        <v>77.5</v>
      </c>
      <c r="L96">
        <v>86.7</v>
      </c>
      <c r="M96">
        <v>92.7</v>
      </c>
      <c r="N96">
        <v>95.9</v>
      </c>
      <c r="O96">
        <v>98.9</v>
      </c>
      <c r="P96">
        <v>105</v>
      </c>
      <c r="Q96">
        <v>160</v>
      </c>
    </row>
    <row r="97" spans="1:17" x14ac:dyDescent="0.25">
      <c r="A97">
        <v>620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>
        <v>650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>
        <v>800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>
        <v>1000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>
        <v>1200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>
        <v>1400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>
        <v>1550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>
        <v>1700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>
        <v>1800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>
        <v>2000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>
        <v>2200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>
        <v>2400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>
        <v>2600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>
        <v>2800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>
        <v>2900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5">
      <c r="A112">
        <v>3000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A113">
        <v>3200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>
        <v>3500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>
        <v>4000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</sheetData>
  <conditionalFormatting sqref="B50:Q6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Q69">
    <cfRule type="cellIs" dxfId="11" priority="6" operator="between">
      <formula>$U$50</formula>
      <formula>$U$51</formula>
    </cfRule>
  </conditionalFormatting>
  <conditionalFormatting sqref="R50:R68">
    <cfRule type="cellIs" dxfId="10" priority="5" operator="between">
      <formula>$T$50</formula>
      <formula>$T$51</formula>
    </cfRule>
  </conditionalFormatting>
  <conditionalFormatting sqref="B74:Q9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:Q1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Kudlacek</dc:creator>
  <cp:lastModifiedBy>Arin Kudlacek</cp:lastModifiedBy>
  <dcterms:created xsi:type="dcterms:W3CDTF">2024-05-15T16:53:10Z</dcterms:created>
  <dcterms:modified xsi:type="dcterms:W3CDTF">2024-05-15T21:44:30Z</dcterms:modified>
</cp:coreProperties>
</file>