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E6AD0BAC-7BA6-4585-B37A-E0923FDC3F53}" xr6:coauthVersionLast="44" xr6:coauthVersionMax="44" xr10:uidLastSave="{00000000-0000-0000-0000-000000000000}"/>
  <bookViews>
    <workbookView xWindow="-120" yWindow="-120" windowWidth="29040" windowHeight="15840" tabRatio="848" activeTab="11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8" l="1"/>
  <c r="H11" i="28"/>
  <c r="G11" i="28"/>
  <c r="F11" i="28"/>
  <c r="E11" i="28"/>
  <c r="D11" i="28"/>
  <c r="C11" i="28"/>
  <c r="B11" i="28"/>
  <c r="A11" i="28"/>
  <c r="I10" i="28"/>
  <c r="H10" i="28"/>
  <c r="G10" i="28"/>
  <c r="F10" i="28"/>
  <c r="E10" i="28"/>
  <c r="D10" i="28"/>
  <c r="C10" i="28"/>
  <c r="B10" i="28"/>
  <c r="A10" i="28"/>
  <c r="I9" i="28"/>
  <c r="H9" i="28"/>
  <c r="G9" i="28"/>
  <c r="F9" i="28"/>
  <c r="E9" i="28"/>
  <c r="D9" i="28"/>
  <c r="C9" i="28"/>
  <c r="B9" i="28"/>
  <c r="A9" i="28"/>
  <c r="I8" i="28"/>
  <c r="H8" i="28"/>
  <c r="G8" i="28"/>
  <c r="F8" i="28"/>
  <c r="E8" i="28"/>
  <c r="D8" i="28"/>
  <c r="C8" i="28"/>
  <c r="B8" i="28"/>
  <c r="A8" i="28"/>
  <c r="I7" i="28"/>
  <c r="H7" i="28"/>
  <c r="G7" i="28"/>
  <c r="F7" i="28"/>
  <c r="E7" i="28"/>
  <c r="D7" i="28"/>
  <c r="C7" i="28"/>
  <c r="B7" i="28"/>
  <c r="A7" i="28"/>
  <c r="I6" i="28"/>
  <c r="H6" i="28"/>
  <c r="G6" i="28"/>
  <c r="F6" i="28"/>
  <c r="E6" i="28"/>
  <c r="D6" i="28"/>
  <c r="C6" i="28"/>
  <c r="B6" i="28"/>
  <c r="A6" i="28"/>
  <c r="I5" i="28"/>
  <c r="H5" i="28"/>
  <c r="G5" i="28"/>
  <c r="F5" i="28"/>
  <c r="E5" i="28"/>
  <c r="D5" i="28"/>
  <c r="C5" i="28"/>
  <c r="B5" i="28"/>
  <c r="A5" i="28"/>
  <c r="I4" i="28"/>
  <c r="H4" i="28"/>
  <c r="G4" i="28"/>
  <c r="F4" i="28"/>
  <c r="E4" i="28"/>
  <c r="D4" i="28"/>
  <c r="C4" i="28"/>
  <c r="B4" i="28"/>
  <c r="A4" i="28"/>
  <c r="I3" i="28"/>
  <c r="H3" i="28"/>
  <c r="G3" i="28"/>
  <c r="F3" i="28"/>
  <c r="E3" i="28"/>
  <c r="D3" i="28"/>
  <c r="C3" i="28"/>
  <c r="B3" i="28"/>
  <c r="B21" i="28" s="1"/>
  <c r="B2" i="28"/>
  <c r="B1" i="28"/>
  <c r="A1" i="28"/>
  <c r="A3" i="28"/>
  <c r="E28" i="28" l="1"/>
  <c r="I26" i="28"/>
  <c r="I24" i="28"/>
  <c r="E23" i="28"/>
  <c r="I21" i="28"/>
  <c r="E21" i="28"/>
  <c r="I28" i="28"/>
  <c r="E27" i="28"/>
  <c r="I25" i="28"/>
  <c r="E24" i="28"/>
  <c r="I22" i="28"/>
  <c r="D28" i="28"/>
  <c r="D27" i="28"/>
  <c r="D26" i="28"/>
  <c r="D25" i="28"/>
  <c r="D24" i="28"/>
  <c r="D23" i="28"/>
  <c r="D22" i="28"/>
  <c r="D21" i="28"/>
  <c r="G28" i="28"/>
  <c r="C28" i="28"/>
  <c r="G27" i="28"/>
  <c r="C27" i="28"/>
  <c r="G26" i="28"/>
  <c r="C26" i="28"/>
  <c r="G25" i="28"/>
  <c r="C25" i="28"/>
  <c r="G24" i="28"/>
  <c r="C24" i="28"/>
  <c r="G23" i="28"/>
  <c r="C23" i="28"/>
  <c r="G22" i="28"/>
  <c r="C22" i="28"/>
  <c r="G21" i="28"/>
  <c r="C21" i="28"/>
  <c r="I27" i="28"/>
  <c r="E26" i="28"/>
  <c r="E25" i="28"/>
  <c r="I23" i="28"/>
  <c r="E22" i="28"/>
  <c r="H28" i="28"/>
  <c r="H27" i="28"/>
  <c r="H26" i="28"/>
  <c r="H25" i="28"/>
  <c r="H24" i="28"/>
  <c r="H23" i="28"/>
  <c r="H22" i="28"/>
  <c r="H21" i="28"/>
  <c r="F28" i="28"/>
  <c r="B28" i="28"/>
  <c r="F27" i="28"/>
  <c r="B27" i="28"/>
  <c r="F26" i="28"/>
  <c r="B26" i="28"/>
  <c r="F25" i="28"/>
  <c r="B25" i="28"/>
  <c r="F24" i="28"/>
  <c r="B24" i="28"/>
  <c r="F23" i="28"/>
  <c r="B23" i="28"/>
  <c r="F22" i="28"/>
  <c r="B22" i="28"/>
  <c r="F21" i="28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B27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26" i="26"/>
  <c r="B25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3" i="26"/>
  <c r="B2" i="26"/>
  <c r="C107" i="24" l="1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P124" i="24"/>
  <c r="Q124" i="24"/>
  <c r="R124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C106" i="24"/>
  <c r="W107" i="24" l="1"/>
  <c r="X107" i="24"/>
  <c r="Y107" i="24"/>
  <c r="Z107" i="24"/>
  <c r="AA107" i="24"/>
  <c r="AB107" i="24"/>
  <c r="AC107" i="24"/>
  <c r="AD107" i="24"/>
  <c r="AE107" i="24"/>
  <c r="AF107" i="24"/>
  <c r="AG107" i="24"/>
  <c r="AH107" i="24"/>
  <c r="AI107" i="24"/>
  <c r="AJ107" i="24"/>
  <c r="AK107" i="24"/>
  <c r="AL107" i="24"/>
  <c r="W108" i="24"/>
  <c r="X108" i="24"/>
  <c r="Y108" i="24"/>
  <c r="Z108" i="24"/>
  <c r="AA108" i="24"/>
  <c r="AB108" i="24"/>
  <c r="AC108" i="24"/>
  <c r="AD108" i="24"/>
  <c r="AE108" i="24"/>
  <c r="AF108" i="24"/>
  <c r="AG108" i="24"/>
  <c r="AH108" i="24"/>
  <c r="AI108" i="24"/>
  <c r="AJ108" i="24"/>
  <c r="AK108" i="24"/>
  <c r="AL108" i="24"/>
  <c r="W109" i="24"/>
  <c r="X109" i="24"/>
  <c r="Y109" i="24"/>
  <c r="Z109" i="24"/>
  <c r="AA109" i="24"/>
  <c r="AB109" i="24"/>
  <c r="AC109" i="24"/>
  <c r="AD109" i="24"/>
  <c r="AE109" i="24"/>
  <c r="AF109" i="24"/>
  <c r="AG109" i="24"/>
  <c r="AH109" i="24"/>
  <c r="AI109" i="24"/>
  <c r="AJ109" i="24"/>
  <c r="AK109" i="24"/>
  <c r="AL109" i="24"/>
  <c r="W110" i="24"/>
  <c r="X110" i="24"/>
  <c r="Y110" i="24"/>
  <c r="Z110" i="24"/>
  <c r="AA110" i="24"/>
  <c r="AB110" i="24"/>
  <c r="AC110" i="24"/>
  <c r="AD110" i="24"/>
  <c r="AE110" i="24"/>
  <c r="AF110" i="24"/>
  <c r="AG110" i="24"/>
  <c r="AH110" i="24"/>
  <c r="AI110" i="24"/>
  <c r="AJ110" i="24"/>
  <c r="AK110" i="24"/>
  <c r="AL110" i="24"/>
  <c r="W111" i="24"/>
  <c r="X111" i="24"/>
  <c r="Y111" i="24"/>
  <c r="Z111" i="24"/>
  <c r="AA111" i="24"/>
  <c r="AB111" i="24"/>
  <c r="AC111" i="24"/>
  <c r="AD111" i="24"/>
  <c r="AE111" i="24"/>
  <c r="AF111" i="24"/>
  <c r="AG111" i="24"/>
  <c r="AH111" i="24"/>
  <c r="AI111" i="24"/>
  <c r="AJ111" i="24"/>
  <c r="AK111" i="24"/>
  <c r="AL111" i="24"/>
  <c r="W112" i="24"/>
  <c r="X112" i="24"/>
  <c r="Y112" i="24"/>
  <c r="Z112" i="24"/>
  <c r="AA112" i="24"/>
  <c r="AB112" i="24"/>
  <c r="AC112" i="24"/>
  <c r="AD112" i="24"/>
  <c r="AE112" i="24"/>
  <c r="AF112" i="24"/>
  <c r="AG112" i="24"/>
  <c r="AH112" i="24"/>
  <c r="AI112" i="24"/>
  <c r="AJ112" i="24"/>
  <c r="AK112" i="24"/>
  <c r="AL112" i="24"/>
  <c r="W113" i="24"/>
  <c r="X113" i="24"/>
  <c r="Y113" i="24"/>
  <c r="Z113" i="24"/>
  <c r="AA113" i="24"/>
  <c r="AB113" i="24"/>
  <c r="AC113" i="24"/>
  <c r="AD113" i="24"/>
  <c r="AE113" i="24"/>
  <c r="AF113" i="24"/>
  <c r="AG113" i="24"/>
  <c r="AH113" i="24"/>
  <c r="AI113" i="24"/>
  <c r="AJ113" i="24"/>
  <c r="AK113" i="24"/>
  <c r="AL113" i="24"/>
  <c r="W114" i="24"/>
  <c r="X114" i="24"/>
  <c r="Y114" i="24"/>
  <c r="Z114" i="24"/>
  <c r="AA114" i="24"/>
  <c r="AB114" i="24"/>
  <c r="AC114" i="24"/>
  <c r="AD114" i="24"/>
  <c r="AE114" i="24"/>
  <c r="AF114" i="24"/>
  <c r="AG114" i="24"/>
  <c r="AH114" i="24"/>
  <c r="AI114" i="24"/>
  <c r="AJ114" i="24"/>
  <c r="AK114" i="24"/>
  <c r="AL114" i="24"/>
  <c r="W115" i="24"/>
  <c r="X115" i="24"/>
  <c r="Y115" i="24"/>
  <c r="Z115" i="24"/>
  <c r="AA115" i="24"/>
  <c r="AB115" i="24"/>
  <c r="AC115" i="24"/>
  <c r="AD115" i="24"/>
  <c r="AE115" i="24"/>
  <c r="AF115" i="24"/>
  <c r="AG115" i="24"/>
  <c r="AH115" i="24"/>
  <c r="AI115" i="24"/>
  <c r="AJ115" i="24"/>
  <c r="AK115" i="24"/>
  <c r="AL115" i="24"/>
  <c r="W116" i="24"/>
  <c r="X116" i="24"/>
  <c r="Y116" i="24"/>
  <c r="Z116" i="24"/>
  <c r="AA116" i="24"/>
  <c r="AB116" i="24"/>
  <c r="AC116" i="24"/>
  <c r="AD116" i="24"/>
  <c r="AE116" i="24"/>
  <c r="AF116" i="24"/>
  <c r="AG116" i="24"/>
  <c r="AH116" i="24"/>
  <c r="AI116" i="24"/>
  <c r="AJ116" i="24"/>
  <c r="AK116" i="24"/>
  <c r="AL116" i="24"/>
  <c r="W117" i="24"/>
  <c r="X117" i="24"/>
  <c r="Y117" i="24"/>
  <c r="Z117" i="24"/>
  <c r="AA117" i="24"/>
  <c r="AB117" i="24"/>
  <c r="AC117" i="24"/>
  <c r="AD117" i="24"/>
  <c r="AE117" i="24"/>
  <c r="AF117" i="24"/>
  <c r="AG117" i="24"/>
  <c r="AH117" i="24"/>
  <c r="AI117" i="24"/>
  <c r="AJ117" i="24"/>
  <c r="AK117" i="24"/>
  <c r="AL117" i="24"/>
  <c r="W118" i="24"/>
  <c r="X118" i="24"/>
  <c r="Y118" i="24"/>
  <c r="Z118" i="24"/>
  <c r="AA118" i="24"/>
  <c r="AB118" i="24"/>
  <c r="AC118" i="24"/>
  <c r="AD118" i="24"/>
  <c r="AE118" i="24"/>
  <c r="AF118" i="24"/>
  <c r="AG118" i="24"/>
  <c r="AH118" i="24"/>
  <c r="AI118" i="24"/>
  <c r="AJ118" i="24"/>
  <c r="AK118" i="24"/>
  <c r="AL118" i="24"/>
  <c r="W119" i="24"/>
  <c r="X119" i="24"/>
  <c r="Y119" i="24"/>
  <c r="Z119" i="24"/>
  <c r="AA119" i="24"/>
  <c r="AB119" i="24"/>
  <c r="AC119" i="24"/>
  <c r="AD119" i="24"/>
  <c r="AE119" i="24"/>
  <c r="AF119" i="24"/>
  <c r="AG119" i="24"/>
  <c r="AH119" i="24"/>
  <c r="AI119" i="24"/>
  <c r="AJ119" i="24"/>
  <c r="AK119" i="24"/>
  <c r="AL119" i="24"/>
  <c r="W120" i="24"/>
  <c r="X120" i="24"/>
  <c r="Y120" i="24"/>
  <c r="Z120" i="24"/>
  <c r="AA120" i="24"/>
  <c r="AB120" i="24"/>
  <c r="AC120" i="24"/>
  <c r="AD120" i="24"/>
  <c r="AE120" i="24"/>
  <c r="AF120" i="24"/>
  <c r="AG120" i="24"/>
  <c r="AH120" i="24"/>
  <c r="AI120" i="24"/>
  <c r="AJ120" i="24"/>
  <c r="AK120" i="24"/>
  <c r="AL120" i="24"/>
  <c r="W121" i="24"/>
  <c r="X121" i="24"/>
  <c r="Y121" i="24"/>
  <c r="Z121" i="24"/>
  <c r="AA121" i="24"/>
  <c r="AB121" i="24"/>
  <c r="AC121" i="24"/>
  <c r="AD121" i="24"/>
  <c r="AE121" i="24"/>
  <c r="AF121" i="24"/>
  <c r="AG121" i="24"/>
  <c r="AH121" i="24"/>
  <c r="AI121" i="24"/>
  <c r="AJ121" i="24"/>
  <c r="AK121" i="24"/>
  <c r="AL121" i="24"/>
  <c r="W122" i="24"/>
  <c r="X122" i="24"/>
  <c r="Y122" i="24"/>
  <c r="Z122" i="24"/>
  <c r="AA122" i="24"/>
  <c r="AB122" i="24"/>
  <c r="AC122" i="24"/>
  <c r="AD122" i="24"/>
  <c r="AE122" i="24"/>
  <c r="AF122" i="24"/>
  <c r="AG122" i="24"/>
  <c r="AH122" i="24"/>
  <c r="AI122" i="24"/>
  <c r="AJ122" i="24"/>
  <c r="AK122" i="24"/>
  <c r="AL122" i="24"/>
  <c r="W123" i="24"/>
  <c r="X123" i="24"/>
  <c r="Y123" i="24"/>
  <c r="Z123" i="24"/>
  <c r="AA123" i="24"/>
  <c r="AB123" i="24"/>
  <c r="AC123" i="24"/>
  <c r="AD123" i="24"/>
  <c r="AE123" i="24"/>
  <c r="AF123" i="24"/>
  <c r="AG123" i="24"/>
  <c r="AH123" i="24"/>
  <c r="AI123" i="24"/>
  <c r="AJ123" i="24"/>
  <c r="AK123" i="24"/>
  <c r="AL123" i="24"/>
  <c r="W124" i="24"/>
  <c r="X124" i="24"/>
  <c r="Y124" i="24"/>
  <c r="Z124" i="24"/>
  <c r="AA124" i="24"/>
  <c r="AB124" i="24"/>
  <c r="AC124" i="24"/>
  <c r="AD124" i="24"/>
  <c r="AE124" i="24"/>
  <c r="AF124" i="24"/>
  <c r="AG124" i="24"/>
  <c r="AH124" i="24"/>
  <c r="AI124" i="24"/>
  <c r="AI125" i="24" s="1"/>
  <c r="AJ124" i="24"/>
  <c r="AK124" i="24"/>
  <c r="AL124" i="24"/>
  <c r="X106" i="24"/>
  <c r="Y106" i="24"/>
  <c r="Z106" i="24"/>
  <c r="AA106" i="24"/>
  <c r="AB106" i="24"/>
  <c r="AC106" i="24"/>
  <c r="AD106" i="24"/>
  <c r="AE106" i="24"/>
  <c r="AF106" i="24"/>
  <c r="AG106" i="24"/>
  <c r="AH106" i="24"/>
  <c r="AI106" i="24"/>
  <c r="AJ106" i="24"/>
  <c r="AK106" i="24"/>
  <c r="AL106" i="24"/>
  <c r="W106" i="24"/>
  <c r="AF125" i="24"/>
  <c r="AJ125" i="24"/>
  <c r="U125" i="24"/>
  <c r="AE125" i="24"/>
  <c r="AB125" i="24"/>
  <c r="AA125" i="24"/>
  <c r="X125" i="24"/>
  <c r="U124" i="24"/>
  <c r="AM123" i="24"/>
  <c r="V123" i="24"/>
  <c r="U123" i="24"/>
  <c r="AM122" i="24"/>
  <c r="U122" i="24"/>
  <c r="U121" i="24"/>
  <c r="AM120" i="24"/>
  <c r="V120" i="24"/>
  <c r="U120" i="24"/>
  <c r="AM119" i="24"/>
  <c r="V119" i="24"/>
  <c r="U119" i="24"/>
  <c r="AM118" i="24"/>
  <c r="U118" i="24"/>
  <c r="U117" i="24"/>
  <c r="V116" i="24"/>
  <c r="U116" i="24"/>
  <c r="AM116" i="24" s="1"/>
  <c r="AM115" i="24"/>
  <c r="V115" i="24"/>
  <c r="U115" i="24"/>
  <c r="AM114" i="24"/>
  <c r="U114" i="24"/>
  <c r="U113" i="24"/>
  <c r="V112" i="24"/>
  <c r="U112" i="24"/>
  <c r="AM112" i="24" s="1"/>
  <c r="AM111" i="24"/>
  <c r="V111" i="24"/>
  <c r="U111" i="24"/>
  <c r="AM110" i="24"/>
  <c r="U110" i="24"/>
  <c r="U109" i="24"/>
  <c r="V108" i="24"/>
  <c r="U108" i="24"/>
  <c r="AM108" i="24" s="1"/>
  <c r="AM107" i="24"/>
  <c r="V107" i="24"/>
  <c r="U107" i="24"/>
  <c r="U106" i="24"/>
  <c r="U105" i="24"/>
  <c r="AM104" i="24"/>
  <c r="AL104" i="24"/>
  <c r="AK104" i="24"/>
  <c r="AJ104" i="24"/>
  <c r="AI104" i="24"/>
  <c r="AH104" i="24"/>
  <c r="AG104" i="24"/>
  <c r="AF104" i="24"/>
  <c r="AE104" i="24"/>
  <c r="AD104" i="24"/>
  <c r="AC104" i="24"/>
  <c r="AB104" i="24"/>
  <c r="AA104" i="24"/>
  <c r="Z104" i="24"/>
  <c r="Y104" i="24"/>
  <c r="X104" i="24"/>
  <c r="W104" i="24"/>
  <c r="V104" i="24"/>
  <c r="U104" i="24"/>
  <c r="V103" i="24"/>
  <c r="W182" i="22"/>
  <c r="X182" i="22"/>
  <c r="Y182" i="22"/>
  <c r="Z182" i="22"/>
  <c r="AA182" i="22"/>
  <c r="AB182" i="22"/>
  <c r="AC182" i="22"/>
  <c r="AD182" i="22"/>
  <c r="AE182" i="22"/>
  <c r="AF182" i="22"/>
  <c r="AG182" i="22"/>
  <c r="AH182" i="22"/>
  <c r="AI182" i="22"/>
  <c r="AJ182" i="22"/>
  <c r="AK182" i="22"/>
  <c r="AL182" i="22"/>
  <c r="W183" i="22"/>
  <c r="X183" i="22"/>
  <c r="Y183" i="22"/>
  <c r="Z183" i="22"/>
  <c r="AA183" i="22"/>
  <c r="AB183" i="22"/>
  <c r="AC183" i="22"/>
  <c r="AD183" i="22"/>
  <c r="AE183" i="22"/>
  <c r="AF183" i="22"/>
  <c r="AG183" i="22"/>
  <c r="AH183" i="22"/>
  <c r="AI183" i="22"/>
  <c r="AJ183" i="22"/>
  <c r="AK183" i="22"/>
  <c r="AL183" i="22"/>
  <c r="W184" i="22"/>
  <c r="X184" i="22"/>
  <c r="Y184" i="22"/>
  <c r="Z184" i="22"/>
  <c r="AA184" i="22"/>
  <c r="AB184" i="22"/>
  <c r="AC184" i="22"/>
  <c r="AD184" i="22"/>
  <c r="AE184" i="22"/>
  <c r="AF184" i="22"/>
  <c r="AG184" i="22"/>
  <c r="AH184" i="22"/>
  <c r="AI184" i="22"/>
  <c r="AJ184" i="22"/>
  <c r="AK184" i="22"/>
  <c r="AL184" i="22"/>
  <c r="W185" i="22"/>
  <c r="X185" i="22"/>
  <c r="Y185" i="22"/>
  <c r="Z185" i="22"/>
  <c r="AA185" i="22"/>
  <c r="AB185" i="22"/>
  <c r="AC185" i="22"/>
  <c r="AD185" i="22"/>
  <c r="AE185" i="22"/>
  <c r="AF185" i="22"/>
  <c r="AG185" i="22"/>
  <c r="AH185" i="22"/>
  <c r="AI185" i="22"/>
  <c r="AJ185" i="22"/>
  <c r="AK185" i="22"/>
  <c r="AL185" i="22"/>
  <c r="W186" i="22"/>
  <c r="X186" i="22"/>
  <c r="Y186" i="22"/>
  <c r="Z186" i="22"/>
  <c r="AA186" i="22"/>
  <c r="AB186" i="22"/>
  <c r="AC186" i="22"/>
  <c r="AD186" i="22"/>
  <c r="AE186" i="22"/>
  <c r="AF186" i="22"/>
  <c r="AG186" i="22"/>
  <c r="AH186" i="22"/>
  <c r="AI186" i="22"/>
  <c r="AJ186" i="22"/>
  <c r="AK186" i="22"/>
  <c r="AL186" i="22"/>
  <c r="W187" i="22"/>
  <c r="X187" i="22"/>
  <c r="Y187" i="22"/>
  <c r="Z187" i="22"/>
  <c r="AA187" i="22"/>
  <c r="AB187" i="22"/>
  <c r="AC187" i="22"/>
  <c r="AD187" i="22"/>
  <c r="AE187" i="22"/>
  <c r="AF187" i="22"/>
  <c r="AG187" i="22"/>
  <c r="AH187" i="22"/>
  <c r="AI187" i="22"/>
  <c r="AJ187" i="22"/>
  <c r="AK187" i="22"/>
  <c r="AL187" i="22"/>
  <c r="W188" i="22"/>
  <c r="X188" i="22"/>
  <c r="Y188" i="22"/>
  <c r="Z188" i="22"/>
  <c r="AA188" i="22"/>
  <c r="AB188" i="22"/>
  <c r="AC188" i="22"/>
  <c r="AD188" i="22"/>
  <c r="AE188" i="22"/>
  <c r="AF188" i="22"/>
  <c r="AG188" i="22"/>
  <c r="AH188" i="22"/>
  <c r="AI188" i="22"/>
  <c r="AJ188" i="22"/>
  <c r="AK188" i="22"/>
  <c r="AL188" i="22"/>
  <c r="W189" i="22"/>
  <c r="X189" i="22"/>
  <c r="Y189" i="22"/>
  <c r="Z189" i="22"/>
  <c r="AA189" i="22"/>
  <c r="AB189" i="22"/>
  <c r="AC189" i="22"/>
  <c r="AD189" i="22"/>
  <c r="AE189" i="22"/>
  <c r="AF189" i="22"/>
  <c r="AG189" i="22"/>
  <c r="AH189" i="22"/>
  <c r="AI189" i="22"/>
  <c r="AJ189" i="22"/>
  <c r="AK189" i="22"/>
  <c r="AL189" i="22"/>
  <c r="W190" i="22"/>
  <c r="X190" i="22"/>
  <c r="Y190" i="22"/>
  <c r="Z190" i="22"/>
  <c r="AA190" i="22"/>
  <c r="AB190" i="22"/>
  <c r="AC190" i="22"/>
  <c r="AD190" i="22"/>
  <c r="AE190" i="22"/>
  <c r="AF190" i="22"/>
  <c r="AG190" i="22"/>
  <c r="AH190" i="22"/>
  <c r="AI190" i="22"/>
  <c r="AJ190" i="22"/>
  <c r="AK190" i="22"/>
  <c r="AL190" i="22"/>
  <c r="W191" i="22"/>
  <c r="X191" i="22"/>
  <c r="Y191" i="22"/>
  <c r="Z191" i="22"/>
  <c r="AA191" i="22"/>
  <c r="AB191" i="22"/>
  <c r="AC191" i="22"/>
  <c r="AD191" i="22"/>
  <c r="AE191" i="22"/>
  <c r="AF191" i="22"/>
  <c r="AG191" i="22"/>
  <c r="AH191" i="22"/>
  <c r="AI191" i="22"/>
  <c r="AJ191" i="22"/>
  <c r="AK191" i="22"/>
  <c r="AL191" i="22"/>
  <c r="W192" i="22"/>
  <c r="X192" i="22"/>
  <c r="Y192" i="22"/>
  <c r="Z192" i="22"/>
  <c r="AA192" i="22"/>
  <c r="AB192" i="22"/>
  <c r="AC192" i="22"/>
  <c r="AD192" i="22"/>
  <c r="AE192" i="22"/>
  <c r="AF192" i="22"/>
  <c r="AG192" i="22"/>
  <c r="AH192" i="22"/>
  <c r="AI192" i="22"/>
  <c r="AJ192" i="22"/>
  <c r="AK192" i="22"/>
  <c r="AL192" i="22"/>
  <c r="W193" i="22"/>
  <c r="X193" i="22"/>
  <c r="Y193" i="22"/>
  <c r="Z193" i="22"/>
  <c r="AA193" i="22"/>
  <c r="AB193" i="22"/>
  <c r="AC193" i="22"/>
  <c r="AD193" i="22"/>
  <c r="AE193" i="22"/>
  <c r="AF193" i="22"/>
  <c r="AG193" i="22"/>
  <c r="AH193" i="22"/>
  <c r="AI193" i="22"/>
  <c r="AJ193" i="22"/>
  <c r="AK193" i="22"/>
  <c r="AL193" i="22"/>
  <c r="W194" i="22"/>
  <c r="X194" i="22"/>
  <c r="Y194" i="22"/>
  <c r="Z194" i="22"/>
  <c r="AA194" i="22"/>
  <c r="AB194" i="22"/>
  <c r="AC194" i="22"/>
  <c r="AD194" i="22"/>
  <c r="AE194" i="22"/>
  <c r="AF194" i="22"/>
  <c r="AG194" i="22"/>
  <c r="AH194" i="22"/>
  <c r="AI194" i="22"/>
  <c r="AJ194" i="22"/>
  <c r="AK194" i="22"/>
  <c r="AL194" i="22"/>
  <c r="W195" i="22"/>
  <c r="X195" i="22"/>
  <c r="Y195" i="22"/>
  <c r="Z195" i="22"/>
  <c r="AA195" i="22"/>
  <c r="AB195" i="22"/>
  <c r="AC195" i="22"/>
  <c r="AD195" i="22"/>
  <c r="AE195" i="22"/>
  <c r="AF195" i="22"/>
  <c r="AG195" i="22"/>
  <c r="AH195" i="22"/>
  <c r="AI195" i="22"/>
  <c r="AJ195" i="22"/>
  <c r="AK195" i="22"/>
  <c r="AL195" i="22"/>
  <c r="W196" i="22"/>
  <c r="X196" i="22"/>
  <c r="Y196" i="22"/>
  <c r="Z196" i="22"/>
  <c r="AA196" i="22"/>
  <c r="AB196" i="22"/>
  <c r="AC196" i="22"/>
  <c r="AD196" i="22"/>
  <c r="AE196" i="22"/>
  <c r="AF196" i="22"/>
  <c r="AG196" i="22"/>
  <c r="AH196" i="22"/>
  <c r="AI196" i="22"/>
  <c r="AJ196" i="22"/>
  <c r="AK196" i="22"/>
  <c r="AL196" i="22"/>
  <c r="W197" i="22"/>
  <c r="X197" i="22"/>
  <c r="Y197" i="22"/>
  <c r="Z197" i="22"/>
  <c r="AA197" i="22"/>
  <c r="AB197" i="22"/>
  <c r="AC197" i="22"/>
  <c r="AD197" i="22"/>
  <c r="AE197" i="22"/>
  <c r="AF197" i="22"/>
  <c r="AG197" i="22"/>
  <c r="AH197" i="22"/>
  <c r="AI197" i="22"/>
  <c r="AJ197" i="22"/>
  <c r="AK197" i="22"/>
  <c r="AL197" i="22"/>
  <c r="W198" i="22"/>
  <c r="X198" i="22"/>
  <c r="Y198" i="22"/>
  <c r="Z198" i="22"/>
  <c r="AA198" i="22"/>
  <c r="AB198" i="22"/>
  <c r="AC198" i="22"/>
  <c r="AD198" i="22"/>
  <c r="AE198" i="22"/>
  <c r="AF198" i="22"/>
  <c r="AG198" i="22"/>
  <c r="AH198" i="22"/>
  <c r="AI198" i="22"/>
  <c r="AJ198" i="22"/>
  <c r="AK198" i="22"/>
  <c r="AL198" i="22"/>
  <c r="W199" i="22"/>
  <c r="X199" i="22"/>
  <c r="Y199" i="22"/>
  <c r="Z199" i="22"/>
  <c r="AA199" i="22"/>
  <c r="AB199" i="22"/>
  <c r="AC199" i="22"/>
  <c r="AD199" i="22"/>
  <c r="AE199" i="22"/>
  <c r="AE200" i="22" s="1"/>
  <c r="AF199" i="22"/>
  <c r="AG199" i="22"/>
  <c r="AH199" i="22"/>
  <c r="AI199" i="22"/>
  <c r="AI200" i="22" s="1"/>
  <c r="AJ199" i="22"/>
  <c r="AJ200" i="22" s="1"/>
  <c r="AK199" i="22"/>
  <c r="AL199" i="22"/>
  <c r="X181" i="22"/>
  <c r="X180" i="22" s="1"/>
  <c r="Y181" i="22"/>
  <c r="Z181" i="22"/>
  <c r="AA181" i="22"/>
  <c r="AB181" i="22"/>
  <c r="AB180" i="22" s="1"/>
  <c r="AC181" i="22"/>
  <c r="AD181" i="22"/>
  <c r="AE181" i="22"/>
  <c r="AF181" i="22"/>
  <c r="AF180" i="22" s="1"/>
  <c r="AG181" i="22"/>
  <c r="AH181" i="22"/>
  <c r="AI181" i="22"/>
  <c r="AI180" i="22" s="1"/>
  <c r="AJ181" i="22"/>
  <c r="AJ180" i="22" s="1"/>
  <c r="AK181" i="22"/>
  <c r="AL181" i="22"/>
  <c r="W181" i="22"/>
  <c r="V181" i="22" s="1"/>
  <c r="V180" i="22" s="1"/>
  <c r="AA200" i="22"/>
  <c r="AF200" i="22"/>
  <c r="U200" i="22"/>
  <c r="AB200" i="22"/>
  <c r="X200" i="22"/>
  <c r="U199" i="22"/>
  <c r="AM198" i="22"/>
  <c r="V198" i="22"/>
  <c r="U198" i="22"/>
  <c r="AM197" i="22"/>
  <c r="U197" i="22"/>
  <c r="U196" i="22"/>
  <c r="AM195" i="22"/>
  <c r="V195" i="22"/>
  <c r="U195" i="22"/>
  <c r="AM194" i="22"/>
  <c r="V194" i="22"/>
  <c r="U194" i="22"/>
  <c r="U193" i="22"/>
  <c r="V192" i="22"/>
  <c r="U192" i="22"/>
  <c r="AM191" i="22"/>
  <c r="V191" i="22"/>
  <c r="U191" i="22"/>
  <c r="U190" i="22"/>
  <c r="AM189" i="22"/>
  <c r="U189" i="22"/>
  <c r="U188" i="22"/>
  <c r="AM187" i="22"/>
  <c r="V187" i="22"/>
  <c r="U187" i="22"/>
  <c r="AM186" i="22"/>
  <c r="V186" i="22"/>
  <c r="U186" i="22"/>
  <c r="U185" i="22"/>
  <c r="V184" i="22"/>
  <c r="U184" i="22"/>
  <c r="AM183" i="22"/>
  <c r="V183" i="22"/>
  <c r="U183" i="22"/>
  <c r="U182" i="22"/>
  <c r="AE180" i="22"/>
  <c r="AA180" i="22"/>
  <c r="U181" i="22"/>
  <c r="U180" i="22"/>
  <c r="AM179" i="22"/>
  <c r="AL179" i="22"/>
  <c r="AK179" i="22"/>
  <c r="AJ179" i="22"/>
  <c r="AI179" i="22"/>
  <c r="AH179" i="22"/>
  <c r="AG179" i="22"/>
  <c r="AF179" i="22"/>
  <c r="AE179" i="22"/>
  <c r="AD179" i="22"/>
  <c r="AC179" i="22"/>
  <c r="AB179" i="22"/>
  <c r="AA179" i="22"/>
  <c r="Z179" i="22"/>
  <c r="Y179" i="22"/>
  <c r="X179" i="22"/>
  <c r="W179" i="22"/>
  <c r="V179" i="22"/>
  <c r="U179" i="22"/>
  <c r="V178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W160" i="22"/>
  <c r="X160" i="22"/>
  <c r="Y160" i="22"/>
  <c r="Z160" i="22"/>
  <c r="AA160" i="22"/>
  <c r="AB160" i="22"/>
  <c r="AC160" i="22"/>
  <c r="AD160" i="22"/>
  <c r="AE160" i="22"/>
  <c r="AF160" i="22"/>
  <c r="AG160" i="22"/>
  <c r="AH160" i="22"/>
  <c r="AI160" i="22"/>
  <c r="AJ160" i="22"/>
  <c r="AK160" i="22"/>
  <c r="AL160" i="22"/>
  <c r="W161" i="22"/>
  <c r="X161" i="22"/>
  <c r="Y161" i="22"/>
  <c r="Z161" i="22"/>
  <c r="AA161" i="22"/>
  <c r="AB161" i="22"/>
  <c r="AC161" i="22"/>
  <c r="AD161" i="22"/>
  <c r="AE161" i="22"/>
  <c r="AF161" i="22"/>
  <c r="AG161" i="22"/>
  <c r="AH161" i="22"/>
  <c r="AI161" i="22"/>
  <c r="AJ161" i="22"/>
  <c r="AK161" i="22"/>
  <c r="AL161" i="22"/>
  <c r="W162" i="22"/>
  <c r="X162" i="22"/>
  <c r="Y162" i="22"/>
  <c r="Z162" i="22"/>
  <c r="AA162" i="22"/>
  <c r="AB162" i="22"/>
  <c r="AC162" i="22"/>
  <c r="AD162" i="22"/>
  <c r="AE162" i="22"/>
  <c r="AF162" i="22"/>
  <c r="AG162" i="22"/>
  <c r="AH162" i="22"/>
  <c r="AI162" i="22"/>
  <c r="AJ162" i="22"/>
  <c r="AK162" i="22"/>
  <c r="AL162" i="22"/>
  <c r="W163" i="22"/>
  <c r="X163" i="22"/>
  <c r="Y163" i="22"/>
  <c r="Z163" i="22"/>
  <c r="AA163" i="22"/>
  <c r="AB163" i="22"/>
  <c r="AC163" i="22"/>
  <c r="AD163" i="22"/>
  <c r="AE163" i="22"/>
  <c r="AF163" i="22"/>
  <c r="AG163" i="22"/>
  <c r="AH163" i="22"/>
  <c r="AI163" i="22"/>
  <c r="AJ163" i="22"/>
  <c r="AK163" i="22"/>
  <c r="AL163" i="22"/>
  <c r="W164" i="22"/>
  <c r="X164" i="22"/>
  <c r="Y164" i="22"/>
  <c r="Z164" i="22"/>
  <c r="AA164" i="22"/>
  <c r="AB164" i="22"/>
  <c r="AC164" i="22"/>
  <c r="AD164" i="22"/>
  <c r="AE164" i="22"/>
  <c r="AF164" i="22"/>
  <c r="AG164" i="22"/>
  <c r="AH164" i="22"/>
  <c r="AI164" i="22"/>
  <c r="AJ164" i="22"/>
  <c r="AK164" i="22"/>
  <c r="AL164" i="22"/>
  <c r="W165" i="22"/>
  <c r="X165" i="22"/>
  <c r="Y165" i="22"/>
  <c r="Z165" i="22"/>
  <c r="AA165" i="22"/>
  <c r="AB165" i="22"/>
  <c r="AC165" i="22"/>
  <c r="AD165" i="22"/>
  <c r="AE165" i="22"/>
  <c r="AF165" i="22"/>
  <c r="AG165" i="22"/>
  <c r="AH165" i="22"/>
  <c r="AI165" i="22"/>
  <c r="AJ165" i="22"/>
  <c r="AK165" i="22"/>
  <c r="AL165" i="22"/>
  <c r="W166" i="22"/>
  <c r="X166" i="22"/>
  <c r="Y166" i="22"/>
  <c r="Z166" i="22"/>
  <c r="AA166" i="22"/>
  <c r="AB166" i="22"/>
  <c r="AC166" i="22"/>
  <c r="AD166" i="22"/>
  <c r="AE166" i="22"/>
  <c r="AF166" i="22"/>
  <c r="AG166" i="22"/>
  <c r="AH166" i="22"/>
  <c r="AI166" i="22"/>
  <c r="AJ166" i="22"/>
  <c r="AK166" i="22"/>
  <c r="AL166" i="22"/>
  <c r="W167" i="22"/>
  <c r="X167" i="22"/>
  <c r="Y167" i="22"/>
  <c r="Z167" i="22"/>
  <c r="AA167" i="22"/>
  <c r="AB167" i="22"/>
  <c r="AC167" i="22"/>
  <c r="AD167" i="22"/>
  <c r="AE167" i="22"/>
  <c r="AF167" i="22"/>
  <c r="AG167" i="22"/>
  <c r="AH167" i="22"/>
  <c r="AI167" i="22"/>
  <c r="AJ167" i="22"/>
  <c r="AK167" i="22"/>
  <c r="AL167" i="22"/>
  <c r="W168" i="22"/>
  <c r="X168" i="22"/>
  <c r="Y168" i="22"/>
  <c r="Z168" i="22"/>
  <c r="AA168" i="22"/>
  <c r="AB168" i="22"/>
  <c r="AC168" i="22"/>
  <c r="AD168" i="22"/>
  <c r="AE168" i="22"/>
  <c r="AF168" i="22"/>
  <c r="AG168" i="22"/>
  <c r="AH168" i="22"/>
  <c r="AI168" i="22"/>
  <c r="AJ168" i="22"/>
  <c r="AK168" i="22"/>
  <c r="AL168" i="22"/>
  <c r="W169" i="22"/>
  <c r="X169" i="22"/>
  <c r="Y169" i="22"/>
  <c r="Z169" i="22"/>
  <c r="AA169" i="22"/>
  <c r="AB169" i="22"/>
  <c r="AC169" i="22"/>
  <c r="AD169" i="22"/>
  <c r="AE169" i="22"/>
  <c r="AF169" i="22"/>
  <c r="AG169" i="22"/>
  <c r="AH169" i="22"/>
  <c r="AI169" i="22"/>
  <c r="AJ169" i="22"/>
  <c r="AK169" i="22"/>
  <c r="AL169" i="22"/>
  <c r="W170" i="22"/>
  <c r="X170" i="22"/>
  <c r="Y170" i="22"/>
  <c r="Z170" i="22"/>
  <c r="AA170" i="22"/>
  <c r="AB170" i="22"/>
  <c r="AC170" i="22"/>
  <c r="AD170" i="22"/>
  <c r="AE170" i="22"/>
  <c r="AF170" i="22"/>
  <c r="AG170" i="22"/>
  <c r="AH170" i="22"/>
  <c r="AI170" i="22"/>
  <c r="AJ170" i="22"/>
  <c r="AK170" i="22"/>
  <c r="AL170" i="22"/>
  <c r="W171" i="22"/>
  <c r="X171" i="22"/>
  <c r="Y171" i="22"/>
  <c r="Z171" i="22"/>
  <c r="AA171" i="22"/>
  <c r="AB171" i="22"/>
  <c r="AC171" i="22"/>
  <c r="AD171" i="22"/>
  <c r="AE171" i="22"/>
  <c r="AF171" i="22"/>
  <c r="AG171" i="22"/>
  <c r="AH171" i="22"/>
  <c r="AI171" i="22"/>
  <c r="AJ171" i="22"/>
  <c r="AK171" i="22"/>
  <c r="AL171" i="22"/>
  <c r="W172" i="22"/>
  <c r="X172" i="22"/>
  <c r="Y172" i="22"/>
  <c r="Z172" i="22"/>
  <c r="AA172" i="22"/>
  <c r="AB172" i="22"/>
  <c r="AC172" i="22"/>
  <c r="AD172" i="22"/>
  <c r="AE172" i="22"/>
  <c r="AF172" i="22"/>
  <c r="AG172" i="22"/>
  <c r="AH172" i="22"/>
  <c r="AI172" i="22"/>
  <c r="AJ172" i="22"/>
  <c r="AK172" i="22"/>
  <c r="AL172" i="22"/>
  <c r="W173" i="22"/>
  <c r="X173" i="22"/>
  <c r="Y173" i="22"/>
  <c r="Z173" i="22"/>
  <c r="AA173" i="22"/>
  <c r="AB173" i="22"/>
  <c r="AC173" i="22"/>
  <c r="AD173" i="22"/>
  <c r="AE173" i="22"/>
  <c r="AF173" i="22"/>
  <c r="AG173" i="22"/>
  <c r="AH173" i="22"/>
  <c r="AI173" i="22"/>
  <c r="AJ173" i="22"/>
  <c r="AK173" i="22"/>
  <c r="AL173" i="22"/>
  <c r="W174" i="22"/>
  <c r="X174" i="22"/>
  <c r="Y174" i="22"/>
  <c r="Z174" i="22"/>
  <c r="AA174" i="22"/>
  <c r="AB174" i="22"/>
  <c r="AC174" i="22"/>
  <c r="AD174" i="22"/>
  <c r="AE174" i="22"/>
  <c r="AE175" i="22" s="1"/>
  <c r="AF174" i="22"/>
  <c r="AG174" i="22"/>
  <c r="AH174" i="22"/>
  <c r="AI174" i="22"/>
  <c r="AI175" i="22" s="1"/>
  <c r="AJ174" i="22"/>
  <c r="AK174" i="22"/>
  <c r="AL174" i="22"/>
  <c r="X156" i="22"/>
  <c r="Y156" i="22"/>
  <c r="Z156" i="22"/>
  <c r="AA156" i="22"/>
  <c r="AB156" i="22"/>
  <c r="AC156" i="22"/>
  <c r="AD156" i="22"/>
  <c r="AE156" i="22"/>
  <c r="AE155" i="22" s="1"/>
  <c r="AF156" i="22"/>
  <c r="AG156" i="22"/>
  <c r="AH156" i="22"/>
  <c r="AI156" i="22"/>
  <c r="AJ156" i="22"/>
  <c r="AK156" i="22"/>
  <c r="AL156" i="22"/>
  <c r="W156" i="22"/>
  <c r="V156" i="22" s="1"/>
  <c r="V155" i="22" s="1"/>
  <c r="AA175" i="22"/>
  <c r="U175" i="22"/>
  <c r="AB175" i="22"/>
  <c r="X175" i="22"/>
  <c r="U174" i="22"/>
  <c r="AM173" i="22"/>
  <c r="V173" i="22"/>
  <c r="U173" i="22"/>
  <c r="AM172" i="22"/>
  <c r="V172" i="22"/>
  <c r="U172" i="22"/>
  <c r="AM171" i="22"/>
  <c r="U171" i="22"/>
  <c r="V170" i="22"/>
  <c r="U170" i="22"/>
  <c r="AM169" i="22"/>
  <c r="V169" i="22"/>
  <c r="U169" i="22"/>
  <c r="AM168" i="22"/>
  <c r="U168" i="22"/>
  <c r="AM167" i="22"/>
  <c r="U167" i="22"/>
  <c r="V166" i="22"/>
  <c r="U166" i="22"/>
  <c r="AM165" i="22"/>
  <c r="V165" i="22"/>
  <c r="U165" i="22"/>
  <c r="AM164" i="22"/>
  <c r="V164" i="22"/>
  <c r="U164" i="22"/>
  <c r="AM163" i="22"/>
  <c r="U163" i="22"/>
  <c r="V162" i="22"/>
  <c r="U162" i="22"/>
  <c r="AM161" i="22"/>
  <c r="V161" i="22"/>
  <c r="U161" i="22"/>
  <c r="AM160" i="22"/>
  <c r="U160" i="22"/>
  <c r="AM159" i="22"/>
  <c r="U159" i="22"/>
  <c r="V158" i="22"/>
  <c r="U158" i="22"/>
  <c r="U157" i="22"/>
  <c r="AI155" i="22"/>
  <c r="AA155" i="22"/>
  <c r="U156" i="22"/>
  <c r="U155" i="22"/>
  <c r="AM154" i="22"/>
  <c r="AL154" i="22"/>
  <c r="AK154" i="22"/>
  <c r="AJ154" i="22"/>
  <c r="AI154" i="22"/>
  <c r="AH154" i="22"/>
  <c r="AG154" i="22"/>
  <c r="AF154" i="22"/>
  <c r="AE154" i="22"/>
  <c r="AD154" i="22"/>
  <c r="AC154" i="22"/>
  <c r="AB154" i="22"/>
  <c r="AA154" i="22"/>
  <c r="Z154" i="22"/>
  <c r="Y154" i="22"/>
  <c r="X154" i="22"/>
  <c r="W154" i="22"/>
  <c r="V154" i="22"/>
  <c r="U154" i="22"/>
  <c r="V153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W137" i="22"/>
  <c r="X137" i="22"/>
  <c r="Y137" i="22"/>
  <c r="Z137" i="22"/>
  <c r="AA137" i="22"/>
  <c r="AB137" i="22"/>
  <c r="AC137" i="22"/>
  <c r="AD137" i="22"/>
  <c r="AE137" i="22"/>
  <c r="AF137" i="22"/>
  <c r="AG137" i="22"/>
  <c r="AH137" i="22"/>
  <c r="AI137" i="22"/>
  <c r="AJ137" i="22"/>
  <c r="AK137" i="22"/>
  <c r="AL137" i="22"/>
  <c r="W138" i="22"/>
  <c r="X138" i="22"/>
  <c r="Y138" i="22"/>
  <c r="Z138" i="22"/>
  <c r="AA138" i="22"/>
  <c r="AB138" i="22"/>
  <c r="AC138" i="22"/>
  <c r="AD138" i="22"/>
  <c r="AE138" i="22"/>
  <c r="AF138" i="22"/>
  <c r="AG138" i="22"/>
  <c r="AH138" i="22"/>
  <c r="AI138" i="22"/>
  <c r="AJ138" i="22"/>
  <c r="AK138" i="22"/>
  <c r="AL138" i="22"/>
  <c r="W139" i="22"/>
  <c r="X139" i="22"/>
  <c r="Y139" i="22"/>
  <c r="Z139" i="22"/>
  <c r="AA139" i="22"/>
  <c r="AB139" i="22"/>
  <c r="AC139" i="22"/>
  <c r="AD139" i="22"/>
  <c r="AE139" i="22"/>
  <c r="AF139" i="22"/>
  <c r="AG139" i="22"/>
  <c r="AH139" i="22"/>
  <c r="AI139" i="22"/>
  <c r="AJ139" i="22"/>
  <c r="AK139" i="22"/>
  <c r="AL139" i="22"/>
  <c r="W140" i="22"/>
  <c r="X140" i="22"/>
  <c r="Y140" i="22"/>
  <c r="Z140" i="22"/>
  <c r="AA140" i="22"/>
  <c r="AB140" i="22"/>
  <c r="AC140" i="22"/>
  <c r="AD140" i="22"/>
  <c r="AE140" i="22"/>
  <c r="AF140" i="22"/>
  <c r="AG140" i="22"/>
  <c r="AH140" i="22"/>
  <c r="AI140" i="22"/>
  <c r="AJ140" i="22"/>
  <c r="AK140" i="22"/>
  <c r="AL140" i="22"/>
  <c r="W141" i="22"/>
  <c r="X141" i="22"/>
  <c r="Y141" i="22"/>
  <c r="Z141" i="22"/>
  <c r="AA141" i="22"/>
  <c r="AB141" i="22"/>
  <c r="AC141" i="22"/>
  <c r="AD141" i="22"/>
  <c r="AE141" i="22"/>
  <c r="AF141" i="22"/>
  <c r="AG141" i="22"/>
  <c r="AH141" i="22"/>
  <c r="AI141" i="22"/>
  <c r="AJ141" i="22"/>
  <c r="AK141" i="22"/>
  <c r="AL141" i="22"/>
  <c r="W142" i="22"/>
  <c r="X142" i="22"/>
  <c r="Y142" i="22"/>
  <c r="Z142" i="22"/>
  <c r="AA142" i="22"/>
  <c r="AB142" i="22"/>
  <c r="AC142" i="22"/>
  <c r="AD142" i="22"/>
  <c r="AE142" i="22"/>
  <c r="AF142" i="22"/>
  <c r="AG142" i="22"/>
  <c r="AH142" i="22"/>
  <c r="AI142" i="22"/>
  <c r="AJ142" i="22"/>
  <c r="AK142" i="22"/>
  <c r="AL142" i="22"/>
  <c r="W143" i="22"/>
  <c r="X143" i="22"/>
  <c r="Y143" i="22"/>
  <c r="Z143" i="22"/>
  <c r="AA143" i="22"/>
  <c r="AB143" i="22"/>
  <c r="AC143" i="22"/>
  <c r="AD143" i="22"/>
  <c r="AE143" i="22"/>
  <c r="AF143" i="22"/>
  <c r="AG143" i="22"/>
  <c r="AH143" i="22"/>
  <c r="AI143" i="22"/>
  <c r="AJ143" i="22"/>
  <c r="AK143" i="22"/>
  <c r="AL143" i="22"/>
  <c r="W144" i="22"/>
  <c r="X144" i="22"/>
  <c r="Y144" i="22"/>
  <c r="Z144" i="22"/>
  <c r="AA144" i="22"/>
  <c r="AB144" i="22"/>
  <c r="AC144" i="22"/>
  <c r="AD144" i="22"/>
  <c r="AE144" i="22"/>
  <c r="AF144" i="22"/>
  <c r="AG144" i="22"/>
  <c r="AH144" i="22"/>
  <c r="AI144" i="22"/>
  <c r="AJ144" i="22"/>
  <c r="AK144" i="22"/>
  <c r="AL144" i="22"/>
  <c r="W145" i="22"/>
  <c r="X145" i="22"/>
  <c r="Y145" i="22"/>
  <c r="Z145" i="22"/>
  <c r="AA145" i="22"/>
  <c r="AB145" i="22"/>
  <c r="AC145" i="22"/>
  <c r="AD145" i="22"/>
  <c r="AE145" i="22"/>
  <c r="AF145" i="22"/>
  <c r="AG145" i="22"/>
  <c r="AH145" i="22"/>
  <c r="AI145" i="22"/>
  <c r="AJ145" i="22"/>
  <c r="AK145" i="22"/>
  <c r="AL145" i="22"/>
  <c r="W146" i="22"/>
  <c r="X146" i="22"/>
  <c r="Y146" i="22"/>
  <c r="Z146" i="22"/>
  <c r="AA146" i="22"/>
  <c r="AB146" i="22"/>
  <c r="AC146" i="22"/>
  <c r="AD146" i="22"/>
  <c r="AE146" i="22"/>
  <c r="AF146" i="22"/>
  <c r="AG146" i="22"/>
  <c r="AH146" i="22"/>
  <c r="AI146" i="22"/>
  <c r="AJ146" i="22"/>
  <c r="AK146" i="22"/>
  <c r="AL146" i="22"/>
  <c r="W147" i="22"/>
  <c r="X147" i="22"/>
  <c r="Y147" i="22"/>
  <c r="Z147" i="22"/>
  <c r="AA147" i="22"/>
  <c r="AB147" i="22"/>
  <c r="AC147" i="22"/>
  <c r="AD147" i="22"/>
  <c r="AE147" i="22"/>
  <c r="AF147" i="22"/>
  <c r="AG147" i="22"/>
  <c r="AH147" i="22"/>
  <c r="AI147" i="22"/>
  <c r="AJ147" i="22"/>
  <c r="AK147" i="22"/>
  <c r="AL147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W149" i="22"/>
  <c r="X149" i="22"/>
  <c r="X150" i="22" s="1"/>
  <c r="Y149" i="22"/>
  <c r="Z149" i="22"/>
  <c r="AA149" i="22"/>
  <c r="AB149" i="22"/>
  <c r="AC149" i="22"/>
  <c r="AD149" i="22"/>
  <c r="AE149" i="22"/>
  <c r="AF149" i="22"/>
  <c r="AF150" i="22" s="1"/>
  <c r="AG149" i="22"/>
  <c r="AH149" i="22"/>
  <c r="AI149" i="22"/>
  <c r="AI150" i="22" s="1"/>
  <c r="AJ149" i="22"/>
  <c r="AK149" i="22"/>
  <c r="AL149" i="22"/>
  <c r="X131" i="22"/>
  <c r="Y131" i="22"/>
  <c r="Z131" i="22"/>
  <c r="AA131" i="22"/>
  <c r="AB131" i="22"/>
  <c r="AC131" i="22"/>
  <c r="AD131" i="22"/>
  <c r="AE131" i="22"/>
  <c r="AF131" i="22"/>
  <c r="AG131" i="22"/>
  <c r="AH131" i="22"/>
  <c r="AI131" i="22"/>
  <c r="AJ131" i="22"/>
  <c r="AK131" i="22"/>
  <c r="AL131" i="22"/>
  <c r="W131" i="22"/>
  <c r="AJ150" i="22"/>
  <c r="U150" i="22"/>
  <c r="AE150" i="22"/>
  <c r="AB150" i="22"/>
  <c r="AA150" i="22"/>
  <c r="U149" i="22"/>
  <c r="AM148" i="22"/>
  <c r="V148" i="22"/>
  <c r="U148" i="22"/>
  <c r="AM147" i="22"/>
  <c r="U147" i="22"/>
  <c r="U146" i="22"/>
  <c r="AM145" i="22"/>
  <c r="V145" i="22"/>
  <c r="U145" i="22"/>
  <c r="AM144" i="22"/>
  <c r="V144" i="22"/>
  <c r="U144" i="22"/>
  <c r="AM143" i="22"/>
  <c r="U143" i="22"/>
  <c r="U142" i="22"/>
  <c r="AM141" i="22"/>
  <c r="V141" i="22"/>
  <c r="U141" i="22"/>
  <c r="AM140" i="22"/>
  <c r="V140" i="22"/>
  <c r="U140" i="22"/>
  <c r="AM139" i="22"/>
  <c r="U139" i="22"/>
  <c r="U138" i="22"/>
  <c r="V137" i="22"/>
  <c r="U137" i="22"/>
  <c r="AM137" i="22" s="1"/>
  <c r="AM136" i="22"/>
  <c r="V136" i="22"/>
  <c r="U136" i="22"/>
  <c r="AM135" i="22"/>
  <c r="U135" i="22"/>
  <c r="U134" i="22"/>
  <c r="AM133" i="22"/>
  <c r="V133" i="22"/>
  <c r="U133" i="22"/>
  <c r="AM132" i="22"/>
  <c r="V132" i="22"/>
  <c r="U132" i="22"/>
  <c r="U131" i="22"/>
  <c r="U130" i="22"/>
  <c r="AM129" i="22"/>
  <c r="AL129" i="22"/>
  <c r="AK129" i="22"/>
  <c r="AJ129" i="22"/>
  <c r="AI129" i="22"/>
  <c r="AH129" i="22"/>
  <c r="AG129" i="22"/>
  <c r="AF129" i="22"/>
  <c r="AE129" i="22"/>
  <c r="AD129" i="22"/>
  <c r="AC129" i="22"/>
  <c r="AB129" i="22"/>
  <c r="AA129" i="22"/>
  <c r="Z129" i="22"/>
  <c r="Y129" i="22"/>
  <c r="X129" i="22"/>
  <c r="W129" i="22"/>
  <c r="V129" i="22"/>
  <c r="U129" i="22"/>
  <c r="V128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W83" i="22"/>
  <c r="X83" i="22"/>
  <c r="Y83" i="22"/>
  <c r="Z83" i="22"/>
  <c r="AA83" i="22"/>
  <c r="AB83" i="22"/>
  <c r="AC83" i="22"/>
  <c r="AD83" i="22"/>
  <c r="AE83" i="22"/>
  <c r="AF83" i="22"/>
  <c r="AG83" i="22"/>
  <c r="AH83" i="22"/>
  <c r="AI83" i="22"/>
  <c r="AJ83" i="22"/>
  <c r="AK83" i="22"/>
  <c r="AL83" i="22"/>
  <c r="W84" i="22"/>
  <c r="X84" i="22"/>
  <c r="Y84" i="22"/>
  <c r="Z84" i="22"/>
  <c r="AA84" i="22"/>
  <c r="AB84" i="22"/>
  <c r="AC84" i="22"/>
  <c r="AD84" i="22"/>
  <c r="AE84" i="22"/>
  <c r="AF84" i="22"/>
  <c r="AG84" i="22"/>
  <c r="AH84" i="22"/>
  <c r="AI84" i="22"/>
  <c r="AJ84" i="22"/>
  <c r="AK84" i="22"/>
  <c r="AL84" i="22"/>
  <c r="W85" i="22"/>
  <c r="X85" i="22"/>
  <c r="Y85" i="22"/>
  <c r="Z85" i="22"/>
  <c r="AA85" i="22"/>
  <c r="AB85" i="22"/>
  <c r="AC85" i="22"/>
  <c r="AD85" i="22"/>
  <c r="AE85" i="22"/>
  <c r="AF85" i="22"/>
  <c r="AG85" i="22"/>
  <c r="AH85" i="22"/>
  <c r="AI85" i="22"/>
  <c r="AJ85" i="22"/>
  <c r="AK85" i="22"/>
  <c r="AL85" i="22"/>
  <c r="W86" i="22"/>
  <c r="X86" i="22"/>
  <c r="Y86" i="22"/>
  <c r="Z86" i="22"/>
  <c r="AA86" i="22"/>
  <c r="AB86" i="22"/>
  <c r="AC86" i="22"/>
  <c r="AD86" i="22"/>
  <c r="AE86" i="22"/>
  <c r="AF86" i="22"/>
  <c r="AG86" i="22"/>
  <c r="AH86" i="22"/>
  <c r="AI86" i="22"/>
  <c r="AJ86" i="22"/>
  <c r="AK86" i="22"/>
  <c r="AL86" i="22"/>
  <c r="W87" i="22"/>
  <c r="X87" i="22"/>
  <c r="Y87" i="22"/>
  <c r="Z87" i="22"/>
  <c r="AA87" i="22"/>
  <c r="AB87" i="22"/>
  <c r="AC87" i="22"/>
  <c r="AD87" i="22"/>
  <c r="AE87" i="22"/>
  <c r="AF87" i="22"/>
  <c r="AG87" i="22"/>
  <c r="AH87" i="22"/>
  <c r="AI87" i="22"/>
  <c r="AJ87" i="22"/>
  <c r="AK87" i="22"/>
  <c r="AL87" i="22"/>
  <c r="W88" i="22"/>
  <c r="X88" i="22"/>
  <c r="Y88" i="22"/>
  <c r="Z88" i="22"/>
  <c r="AA88" i="22"/>
  <c r="AB88" i="22"/>
  <c r="AC88" i="22"/>
  <c r="AD88" i="22"/>
  <c r="AE88" i="22"/>
  <c r="AF88" i="22"/>
  <c r="AG88" i="22"/>
  <c r="AH88" i="22"/>
  <c r="AI88" i="22"/>
  <c r="AJ88" i="22"/>
  <c r="AK88" i="22"/>
  <c r="AL88" i="22"/>
  <c r="W89" i="22"/>
  <c r="X89" i="22"/>
  <c r="Y89" i="22"/>
  <c r="Z89" i="22"/>
  <c r="AA89" i="22"/>
  <c r="AB89" i="22"/>
  <c r="AC89" i="22"/>
  <c r="AD89" i="22"/>
  <c r="AE89" i="22"/>
  <c r="AF89" i="22"/>
  <c r="AG89" i="22"/>
  <c r="AH89" i="22"/>
  <c r="AI89" i="22"/>
  <c r="AJ89" i="22"/>
  <c r="AK89" i="22"/>
  <c r="AL89" i="22"/>
  <c r="W90" i="22"/>
  <c r="X90" i="22"/>
  <c r="Y90" i="22"/>
  <c r="Z90" i="22"/>
  <c r="AA90" i="22"/>
  <c r="AB90" i="22"/>
  <c r="AC90" i="22"/>
  <c r="AD90" i="22"/>
  <c r="AE90" i="22"/>
  <c r="AF90" i="22"/>
  <c r="AG90" i="22"/>
  <c r="AH90" i="22"/>
  <c r="AI90" i="22"/>
  <c r="AJ90" i="22"/>
  <c r="AK90" i="22"/>
  <c r="AL90" i="22"/>
  <c r="W91" i="22"/>
  <c r="X91" i="22"/>
  <c r="Y91" i="22"/>
  <c r="Z91" i="22"/>
  <c r="AA91" i="22"/>
  <c r="AB91" i="22"/>
  <c r="AC91" i="22"/>
  <c r="AD91" i="22"/>
  <c r="AE91" i="22"/>
  <c r="AF91" i="22"/>
  <c r="AG91" i="22"/>
  <c r="AH91" i="22"/>
  <c r="AI91" i="22"/>
  <c r="AJ91" i="22"/>
  <c r="AK91" i="22"/>
  <c r="AL91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W93" i="22"/>
  <c r="X93" i="22"/>
  <c r="Y93" i="22"/>
  <c r="Z93" i="22"/>
  <c r="AA93" i="22"/>
  <c r="AB93" i="22"/>
  <c r="AC93" i="22"/>
  <c r="AD93" i="22"/>
  <c r="AE93" i="22"/>
  <c r="AF93" i="22"/>
  <c r="AG93" i="22"/>
  <c r="AH93" i="22"/>
  <c r="AI93" i="22"/>
  <c r="AJ93" i="22"/>
  <c r="AK93" i="22"/>
  <c r="AL93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W95" i="22"/>
  <c r="X95" i="22"/>
  <c r="Y95" i="22"/>
  <c r="Z95" i="22"/>
  <c r="AA95" i="22"/>
  <c r="AB95" i="22"/>
  <c r="AC95" i="22"/>
  <c r="AD95" i="22"/>
  <c r="AE95" i="22"/>
  <c r="AF95" i="22"/>
  <c r="AG95" i="22"/>
  <c r="AH95" i="22"/>
  <c r="AI95" i="22"/>
  <c r="AJ95" i="22"/>
  <c r="AK95" i="22"/>
  <c r="AL95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W97" i="22"/>
  <c r="X97" i="22"/>
  <c r="Y97" i="22"/>
  <c r="Z97" i="22"/>
  <c r="AA97" i="22"/>
  <c r="AB97" i="22"/>
  <c r="AC97" i="22"/>
  <c r="AD97" i="22"/>
  <c r="AE97" i="22"/>
  <c r="AF97" i="22"/>
  <c r="AG97" i="22"/>
  <c r="AH97" i="22"/>
  <c r="AI97" i="22"/>
  <c r="AJ97" i="22"/>
  <c r="AK97" i="22"/>
  <c r="AL97" i="22"/>
  <c r="W98" i="22"/>
  <c r="X98" i="22"/>
  <c r="Y98" i="22"/>
  <c r="Z98" i="22"/>
  <c r="AA98" i="22"/>
  <c r="AB98" i="22"/>
  <c r="AC98" i="22"/>
  <c r="AD98" i="22"/>
  <c r="AE98" i="22"/>
  <c r="AF98" i="22"/>
  <c r="AG98" i="22"/>
  <c r="AH98" i="22"/>
  <c r="AI98" i="22"/>
  <c r="AJ98" i="22"/>
  <c r="AK98" i="22"/>
  <c r="AL98" i="22"/>
  <c r="AM98" i="22" s="1"/>
  <c r="W99" i="22"/>
  <c r="X99" i="22"/>
  <c r="Y99" i="22"/>
  <c r="Z99" i="22"/>
  <c r="AA99" i="22"/>
  <c r="AB99" i="22"/>
  <c r="AC99" i="22"/>
  <c r="AD99" i="22"/>
  <c r="AE99" i="22"/>
  <c r="AF99" i="22"/>
  <c r="AF100" i="22" s="1"/>
  <c r="AG99" i="22"/>
  <c r="AH99" i="22"/>
  <c r="AI99" i="22"/>
  <c r="AI100" i="22" s="1"/>
  <c r="AJ99" i="22"/>
  <c r="AK99" i="22"/>
  <c r="AL99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W81" i="22"/>
  <c r="AB100" i="22"/>
  <c r="AE100" i="22"/>
  <c r="U100" i="22"/>
  <c r="AA100" i="22"/>
  <c r="X100" i="22"/>
  <c r="U99" i="22"/>
  <c r="V98" i="22"/>
  <c r="U98" i="22"/>
  <c r="AM97" i="22"/>
  <c r="U97" i="22"/>
  <c r="AM96" i="22"/>
  <c r="U96" i="22"/>
  <c r="V95" i="22"/>
  <c r="U95" i="22"/>
  <c r="AM94" i="22"/>
  <c r="V94" i="22"/>
  <c r="U94" i="22"/>
  <c r="AM93" i="22"/>
  <c r="V93" i="22"/>
  <c r="U93" i="22"/>
  <c r="AM92" i="22"/>
  <c r="U92" i="22"/>
  <c r="V91" i="22"/>
  <c r="U91" i="22"/>
  <c r="AM90" i="22"/>
  <c r="V90" i="22"/>
  <c r="U90" i="22"/>
  <c r="AM89" i="22"/>
  <c r="U89" i="22"/>
  <c r="AM88" i="22"/>
  <c r="U88" i="22"/>
  <c r="V87" i="22"/>
  <c r="U87" i="22"/>
  <c r="AM86" i="22"/>
  <c r="V86" i="22"/>
  <c r="U86" i="22"/>
  <c r="AM85" i="22"/>
  <c r="V85" i="22"/>
  <c r="U85" i="22"/>
  <c r="AM84" i="22"/>
  <c r="U84" i="22"/>
  <c r="V83" i="22"/>
  <c r="U83" i="22"/>
  <c r="AM82" i="22"/>
  <c r="V82" i="22"/>
  <c r="U82" i="22"/>
  <c r="U81" i="22"/>
  <c r="U80" i="22"/>
  <c r="AM79" i="22"/>
  <c r="AL79" i="22"/>
  <c r="AK79" i="22"/>
  <c r="AJ79" i="22"/>
  <c r="AI79" i="22"/>
  <c r="AH79" i="22"/>
  <c r="AG79" i="22"/>
  <c r="AF79" i="22"/>
  <c r="AE79" i="22"/>
  <c r="AD79" i="22"/>
  <c r="AC79" i="22"/>
  <c r="AB79" i="22"/>
  <c r="AA79" i="22"/>
  <c r="Z79" i="22"/>
  <c r="Y79" i="22"/>
  <c r="X79" i="22"/>
  <c r="W79" i="22"/>
  <c r="V79" i="22"/>
  <c r="U79" i="22"/>
  <c r="V78" i="22"/>
  <c r="W57" i="22"/>
  <c r="X57" i="22"/>
  <c r="Y57" i="22"/>
  <c r="Z57" i="22"/>
  <c r="AA57" i="22"/>
  <c r="AB57" i="22"/>
  <c r="AC57" i="22"/>
  <c r="AD57" i="22"/>
  <c r="AE57" i="22"/>
  <c r="AF57" i="22"/>
  <c r="AG57" i="22"/>
  <c r="AH57" i="22"/>
  <c r="AI57" i="22"/>
  <c r="AJ57" i="22"/>
  <c r="AK57" i="22"/>
  <c r="AL57" i="22"/>
  <c r="W58" i="22"/>
  <c r="X58" i="22"/>
  <c r="Y58" i="22"/>
  <c r="Z58" i="22"/>
  <c r="AA58" i="22"/>
  <c r="AB58" i="22"/>
  <c r="AC58" i="22"/>
  <c r="AD58" i="22"/>
  <c r="AE58" i="22"/>
  <c r="AF58" i="22"/>
  <c r="AG58" i="22"/>
  <c r="AH58" i="22"/>
  <c r="AI58" i="22"/>
  <c r="AJ58" i="22"/>
  <c r="AK58" i="22"/>
  <c r="AL58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W62" i="22"/>
  <c r="X62" i="22"/>
  <c r="Y62" i="22"/>
  <c r="Z62" i="22"/>
  <c r="AA62" i="22"/>
  <c r="AB62" i="22"/>
  <c r="AC62" i="22"/>
  <c r="AD62" i="22"/>
  <c r="AE62" i="22"/>
  <c r="AF62" i="22"/>
  <c r="AG62" i="22"/>
  <c r="AH62" i="22"/>
  <c r="AI62" i="22"/>
  <c r="AJ62" i="22"/>
  <c r="AK62" i="22"/>
  <c r="AL62" i="22"/>
  <c r="W63" i="22"/>
  <c r="X63" i="22"/>
  <c r="Y63" i="22"/>
  <c r="Z63" i="22"/>
  <c r="AA63" i="22"/>
  <c r="AB63" i="22"/>
  <c r="AC63" i="22"/>
  <c r="AD63" i="22"/>
  <c r="AE63" i="22"/>
  <c r="AF63" i="22"/>
  <c r="AG63" i="22"/>
  <c r="AH63" i="22"/>
  <c r="AI63" i="22"/>
  <c r="AJ63" i="22"/>
  <c r="AK63" i="22"/>
  <c r="AL63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W67" i="22"/>
  <c r="X67" i="22"/>
  <c r="Y67" i="22"/>
  <c r="Z67" i="22"/>
  <c r="AA67" i="22"/>
  <c r="AB67" i="22"/>
  <c r="AC67" i="22"/>
  <c r="AD67" i="22"/>
  <c r="AE67" i="22"/>
  <c r="AF67" i="22"/>
  <c r="AG67" i="22"/>
  <c r="AH67" i="22"/>
  <c r="AI67" i="22"/>
  <c r="AJ67" i="22"/>
  <c r="AK67" i="22"/>
  <c r="AL67" i="22"/>
  <c r="W68" i="22"/>
  <c r="X68" i="22"/>
  <c r="Y68" i="22"/>
  <c r="Z68" i="22"/>
  <c r="AA68" i="22"/>
  <c r="AB68" i="22"/>
  <c r="AC68" i="22"/>
  <c r="AD68" i="22"/>
  <c r="AE68" i="22"/>
  <c r="AF68" i="22"/>
  <c r="AG68" i="22"/>
  <c r="AH68" i="22"/>
  <c r="AI68" i="22"/>
  <c r="AJ68" i="22"/>
  <c r="AK68" i="22"/>
  <c r="AL68" i="22"/>
  <c r="W69" i="22"/>
  <c r="X69" i="22"/>
  <c r="Y69" i="22"/>
  <c r="Z69" i="22"/>
  <c r="AA69" i="22"/>
  <c r="AB69" i="22"/>
  <c r="AC69" i="22"/>
  <c r="AD69" i="22"/>
  <c r="AE69" i="22"/>
  <c r="AF69" i="22"/>
  <c r="AG69" i="22"/>
  <c r="AH69" i="22"/>
  <c r="AI69" i="22"/>
  <c r="AJ69" i="22"/>
  <c r="AK69" i="22"/>
  <c r="AL69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W74" i="22"/>
  <c r="W75" i="22" s="1"/>
  <c r="X74" i="22"/>
  <c r="Y74" i="22"/>
  <c r="Z74" i="22"/>
  <c r="AA74" i="22"/>
  <c r="AB74" i="22"/>
  <c r="AC74" i="22"/>
  <c r="AD74" i="22"/>
  <c r="AD75" i="22" s="1"/>
  <c r="AE74" i="22"/>
  <c r="AE75" i="22" s="1"/>
  <c r="AF74" i="22"/>
  <c r="AG74" i="22"/>
  <c r="AH74" i="22"/>
  <c r="AI74" i="22"/>
  <c r="AI75" i="22" s="1"/>
  <c r="AJ74" i="22"/>
  <c r="AK74" i="22"/>
  <c r="AL74" i="22"/>
  <c r="X56" i="22"/>
  <c r="X55" i="22" s="1"/>
  <c r="Y56" i="22"/>
  <c r="Z56" i="22"/>
  <c r="AA56" i="22"/>
  <c r="AA55" i="22" s="1"/>
  <c r="AB56" i="22"/>
  <c r="AB55" i="22" s="1"/>
  <c r="AC56" i="22"/>
  <c r="AD56" i="22"/>
  <c r="AE56" i="22"/>
  <c r="AE55" i="22" s="1"/>
  <c r="AF56" i="22"/>
  <c r="AF55" i="22" s="1"/>
  <c r="AG56" i="22"/>
  <c r="AH56" i="22"/>
  <c r="AI56" i="22"/>
  <c r="AI55" i="22" s="1"/>
  <c r="AJ56" i="22"/>
  <c r="AJ55" i="22" s="1"/>
  <c r="AK56" i="22"/>
  <c r="AL56" i="22"/>
  <c r="W56" i="22"/>
  <c r="V56" i="22" s="1"/>
  <c r="V55" i="22" s="1"/>
  <c r="U75" i="22"/>
  <c r="AA75" i="22"/>
  <c r="Z75" i="22"/>
  <c r="U74" i="22"/>
  <c r="AL75" i="22" s="1"/>
  <c r="U73" i="22"/>
  <c r="U72" i="22"/>
  <c r="V71" i="22"/>
  <c r="U71" i="22"/>
  <c r="AM71" i="22" s="1"/>
  <c r="AM70" i="22"/>
  <c r="V70" i="22"/>
  <c r="U70" i="22"/>
  <c r="AM69" i="22"/>
  <c r="U69" i="22"/>
  <c r="U68" i="22"/>
  <c r="V67" i="22"/>
  <c r="U67" i="22"/>
  <c r="AM67" i="22" s="1"/>
  <c r="AM66" i="22"/>
  <c r="V66" i="22"/>
  <c r="U66" i="22"/>
  <c r="AM65" i="22"/>
  <c r="U65" i="22"/>
  <c r="U64" i="22"/>
  <c r="V63" i="22"/>
  <c r="U63" i="22"/>
  <c r="AM63" i="22" s="1"/>
  <c r="AM62" i="22"/>
  <c r="V62" i="22"/>
  <c r="U62" i="22"/>
  <c r="AM61" i="22"/>
  <c r="V61" i="22"/>
  <c r="U61" i="22"/>
  <c r="U60" i="22"/>
  <c r="V59" i="22"/>
  <c r="U59" i="22"/>
  <c r="AM58" i="22"/>
  <c r="V58" i="22"/>
  <c r="U58" i="22"/>
  <c r="U57" i="22"/>
  <c r="U56" i="22"/>
  <c r="U55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V53" i="22"/>
  <c r="K165" i="25"/>
  <c r="K167" i="25"/>
  <c r="K168" i="25"/>
  <c r="K169" i="25"/>
  <c r="K170" i="25"/>
  <c r="K171" i="25"/>
  <c r="K172" i="25"/>
  <c r="K173" i="25"/>
  <c r="K174" i="25"/>
  <c r="J175" i="25"/>
  <c r="K175" i="25"/>
  <c r="B168" i="25"/>
  <c r="B169" i="25"/>
  <c r="B170" i="25"/>
  <c r="A175" i="25"/>
  <c r="I175" i="25"/>
  <c r="H175" i="25"/>
  <c r="G175" i="25"/>
  <c r="F175" i="25"/>
  <c r="E175" i="25"/>
  <c r="D175" i="25"/>
  <c r="C175" i="25"/>
  <c r="B174" i="25"/>
  <c r="B175" i="25" s="1"/>
  <c r="B173" i="25"/>
  <c r="B172" i="25"/>
  <c r="B171" i="25"/>
  <c r="K166" i="25"/>
  <c r="B167" i="25"/>
  <c r="B166" i="25" s="1"/>
  <c r="J166" i="25"/>
  <c r="I166" i="25"/>
  <c r="H166" i="25"/>
  <c r="G166" i="25"/>
  <c r="F166" i="25"/>
  <c r="E166" i="25"/>
  <c r="D166" i="25"/>
  <c r="C166" i="25"/>
  <c r="A166" i="25"/>
  <c r="B165" i="25"/>
  <c r="O161" i="25"/>
  <c r="N161" i="25"/>
  <c r="M161" i="25"/>
  <c r="L161" i="25"/>
  <c r="K161" i="25"/>
  <c r="J161" i="25"/>
  <c r="I161" i="25"/>
  <c r="H161" i="25"/>
  <c r="G161" i="25"/>
  <c r="F161" i="25"/>
  <c r="E161" i="25"/>
  <c r="D161" i="25"/>
  <c r="C161" i="25"/>
  <c r="B161" i="25"/>
  <c r="A161" i="25"/>
  <c r="P160" i="25"/>
  <c r="P161" i="25" s="1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B151" i="25"/>
  <c r="P150" i="25"/>
  <c r="P149" i="25" s="1"/>
  <c r="B150" i="25"/>
  <c r="B149" i="25" s="1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A149" i="25"/>
  <c r="P148" i="25"/>
  <c r="B148" i="25"/>
  <c r="O144" i="25"/>
  <c r="N144" i="25"/>
  <c r="M144" i="25"/>
  <c r="L144" i="25"/>
  <c r="K144" i="25"/>
  <c r="J144" i="25"/>
  <c r="I144" i="25"/>
  <c r="H144" i="25"/>
  <c r="G144" i="25"/>
  <c r="F144" i="25"/>
  <c r="E144" i="25"/>
  <c r="D144" i="25"/>
  <c r="C144" i="25"/>
  <c r="A144" i="25"/>
  <c r="P143" i="25"/>
  <c r="P144" i="25" s="1"/>
  <c r="B143" i="25"/>
  <c r="B144" i="25" s="1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B134" i="25"/>
  <c r="P133" i="25"/>
  <c r="P132" i="25" s="1"/>
  <c r="B133" i="25"/>
  <c r="B132" i="25" s="1"/>
  <c r="O132" i="25"/>
  <c r="N132" i="25"/>
  <c r="M132" i="25"/>
  <c r="L132" i="25"/>
  <c r="K132" i="25"/>
  <c r="J132" i="25"/>
  <c r="I132" i="25"/>
  <c r="H132" i="25"/>
  <c r="G132" i="25"/>
  <c r="F132" i="25"/>
  <c r="E132" i="25"/>
  <c r="D132" i="25"/>
  <c r="C132" i="25"/>
  <c r="A132" i="25"/>
  <c r="P131" i="25"/>
  <c r="B131" i="25"/>
  <c r="O127" i="25"/>
  <c r="N127" i="25"/>
  <c r="M127" i="25"/>
  <c r="L127" i="25"/>
  <c r="K127" i="25"/>
  <c r="J127" i="25"/>
  <c r="I127" i="25"/>
  <c r="H127" i="25"/>
  <c r="G127" i="25"/>
  <c r="F127" i="25"/>
  <c r="E127" i="25"/>
  <c r="D127" i="25"/>
  <c r="C127" i="25"/>
  <c r="A127" i="25"/>
  <c r="P126" i="25"/>
  <c r="P127" i="25" s="1"/>
  <c r="B126" i="25"/>
  <c r="B127" i="25" s="1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B117" i="25"/>
  <c r="P116" i="25"/>
  <c r="P115" i="25" s="1"/>
  <c r="B116" i="25"/>
  <c r="B115" i="25" s="1"/>
  <c r="O115" i="25"/>
  <c r="N115" i="25"/>
  <c r="M115" i="25"/>
  <c r="L115" i="25"/>
  <c r="K115" i="25"/>
  <c r="J115" i="25"/>
  <c r="I115" i="25"/>
  <c r="H115" i="25"/>
  <c r="G115" i="25"/>
  <c r="F115" i="25"/>
  <c r="E115" i="25"/>
  <c r="D115" i="25"/>
  <c r="C115" i="25"/>
  <c r="A115" i="25"/>
  <c r="P114" i="25"/>
  <c r="B114" i="25"/>
  <c r="H110" i="25"/>
  <c r="H109" i="25"/>
  <c r="B110" i="25"/>
  <c r="B109" i="25"/>
  <c r="O105" i="25"/>
  <c r="N105" i="25"/>
  <c r="M105" i="25"/>
  <c r="L105" i="25"/>
  <c r="K105" i="25"/>
  <c r="J105" i="25"/>
  <c r="I105" i="25"/>
  <c r="H105" i="25"/>
  <c r="G105" i="25"/>
  <c r="F105" i="25"/>
  <c r="E105" i="25"/>
  <c r="D105" i="25"/>
  <c r="C105" i="25"/>
  <c r="B105" i="25"/>
  <c r="A105" i="25"/>
  <c r="P104" i="25"/>
  <c r="P105" i="25" s="1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B95" i="25"/>
  <c r="P94" i="25"/>
  <c r="P93" i="25" s="1"/>
  <c r="B94" i="25"/>
  <c r="B93" i="25" s="1"/>
  <c r="O93" i="25"/>
  <c r="N93" i="25"/>
  <c r="M93" i="25"/>
  <c r="L93" i="25"/>
  <c r="K93" i="25"/>
  <c r="J93" i="25"/>
  <c r="I93" i="25"/>
  <c r="H93" i="25"/>
  <c r="G93" i="25"/>
  <c r="F93" i="25"/>
  <c r="E93" i="25"/>
  <c r="D93" i="25"/>
  <c r="C93" i="25"/>
  <c r="A93" i="25"/>
  <c r="P92" i="25"/>
  <c r="B92" i="25"/>
  <c r="O88" i="25"/>
  <c r="B88" i="25"/>
  <c r="O87" i="25"/>
  <c r="B87" i="25"/>
  <c r="O83" i="25"/>
  <c r="N83" i="25"/>
  <c r="M83" i="25"/>
  <c r="L83" i="25"/>
  <c r="K83" i="25"/>
  <c r="J83" i="25"/>
  <c r="I83" i="25"/>
  <c r="H83" i="25"/>
  <c r="G83" i="25"/>
  <c r="F83" i="25"/>
  <c r="E83" i="25"/>
  <c r="D83" i="25"/>
  <c r="C83" i="25"/>
  <c r="A83" i="25"/>
  <c r="P82" i="25"/>
  <c r="P83" i="25" s="1"/>
  <c r="B82" i="25"/>
  <c r="B83" i="25" s="1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B73" i="25"/>
  <c r="P72" i="25"/>
  <c r="P71" i="25" s="1"/>
  <c r="B72" i="25"/>
  <c r="B71" i="25" s="1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71" i="25"/>
  <c r="P70" i="25"/>
  <c r="B70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A66" i="25"/>
  <c r="P65" i="25"/>
  <c r="P66" i="25" s="1"/>
  <c r="B65" i="25"/>
  <c r="B66" i="25" s="1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B56" i="25"/>
  <c r="P55" i="25"/>
  <c r="P54" i="25" s="1"/>
  <c r="B55" i="25"/>
  <c r="B54" i="25" s="1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54" i="25"/>
  <c r="P53" i="25"/>
  <c r="B53" i="25"/>
  <c r="P39" i="25"/>
  <c r="P40" i="25"/>
  <c r="P41" i="25"/>
  <c r="P42" i="25"/>
  <c r="P43" i="25"/>
  <c r="P44" i="25"/>
  <c r="P45" i="25"/>
  <c r="P46" i="25"/>
  <c r="P47" i="25"/>
  <c r="P48" i="25"/>
  <c r="P49" i="25" s="1"/>
  <c r="P38" i="25"/>
  <c r="P37" i="25" s="1"/>
  <c r="B39" i="25"/>
  <c r="B40" i="25"/>
  <c r="B41" i="25"/>
  <c r="B42" i="25"/>
  <c r="B43" i="25"/>
  <c r="B44" i="25"/>
  <c r="B45" i="25"/>
  <c r="B46" i="25"/>
  <c r="B47" i="25"/>
  <c r="B48" i="25"/>
  <c r="B49" i="25" s="1"/>
  <c r="B38" i="25"/>
  <c r="B37" i="25" s="1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A49" i="25"/>
  <c r="A37" i="25"/>
  <c r="P36" i="25"/>
  <c r="B36" i="25"/>
  <c r="B28" i="25"/>
  <c r="B29" i="25"/>
  <c r="B30" i="25"/>
  <c r="B31" i="25"/>
  <c r="B32" i="25" s="1"/>
  <c r="B27" i="25"/>
  <c r="B26" i="25" s="1"/>
  <c r="O28" i="25"/>
  <c r="O29" i="25"/>
  <c r="O30" i="25"/>
  <c r="O31" i="25"/>
  <c r="O32" i="25" s="1"/>
  <c r="O27" i="25"/>
  <c r="O26" i="25" s="1"/>
  <c r="C32" i="25"/>
  <c r="D32" i="25"/>
  <c r="E32" i="25"/>
  <c r="F32" i="25"/>
  <c r="G32" i="25"/>
  <c r="H32" i="25"/>
  <c r="I32" i="25"/>
  <c r="J32" i="25"/>
  <c r="K32" i="25"/>
  <c r="L32" i="25"/>
  <c r="M32" i="25"/>
  <c r="N32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A32" i="25"/>
  <c r="A26" i="25"/>
  <c r="O25" i="25"/>
  <c r="B25" i="25"/>
  <c r="P11" i="25"/>
  <c r="P12" i="25"/>
  <c r="P13" i="25"/>
  <c r="P14" i="25"/>
  <c r="P15" i="25"/>
  <c r="P16" i="25"/>
  <c r="P17" i="25"/>
  <c r="P18" i="25"/>
  <c r="P19" i="25"/>
  <c r="P20" i="25"/>
  <c r="P21" i="25" s="1"/>
  <c r="P10" i="25"/>
  <c r="P9" i="25" s="1"/>
  <c r="B11" i="25"/>
  <c r="B12" i="25"/>
  <c r="B13" i="25"/>
  <c r="B14" i="25"/>
  <c r="B15" i="25"/>
  <c r="B16" i="25"/>
  <c r="B17" i="25"/>
  <c r="B18" i="25"/>
  <c r="B19" i="25"/>
  <c r="B20" i="25"/>
  <c r="B21" i="25" s="1"/>
  <c r="B10" i="25"/>
  <c r="B9" i="25" s="1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A21" i="25"/>
  <c r="A9" i="25"/>
  <c r="P8" i="25"/>
  <c r="B8" i="25"/>
  <c r="K4" i="25"/>
  <c r="B4" i="25"/>
  <c r="K3" i="25"/>
  <c r="B3" i="25"/>
  <c r="AM106" i="24" l="1"/>
  <c r="AM105" i="24" s="1"/>
  <c r="AL105" i="24"/>
  <c r="Y105" i="24"/>
  <c r="AC105" i="24"/>
  <c r="AG105" i="24"/>
  <c r="AK105" i="24"/>
  <c r="AA105" i="24"/>
  <c r="AE105" i="24"/>
  <c r="AI105" i="24"/>
  <c r="V117" i="24"/>
  <c r="AM117" i="24"/>
  <c r="V121" i="24"/>
  <c r="AM121" i="24"/>
  <c r="V109" i="24"/>
  <c r="AM109" i="24"/>
  <c r="V113" i="24"/>
  <c r="AM113" i="24"/>
  <c r="X105" i="24"/>
  <c r="AB105" i="24"/>
  <c r="AF105" i="24"/>
  <c r="AJ105" i="24"/>
  <c r="V110" i="24"/>
  <c r="V114" i="24"/>
  <c r="V118" i="24"/>
  <c r="V122" i="24"/>
  <c r="AL125" i="24"/>
  <c r="AM124" i="24"/>
  <c r="AM125" i="24" s="1"/>
  <c r="Z105" i="24"/>
  <c r="AD105" i="24"/>
  <c r="AH105" i="24"/>
  <c r="W125" i="24"/>
  <c r="V124" i="24"/>
  <c r="V125" i="24" s="1"/>
  <c r="Y125" i="24"/>
  <c r="AC125" i="24"/>
  <c r="AG125" i="24"/>
  <c r="AK125" i="24"/>
  <c r="Z125" i="24"/>
  <c r="AD125" i="24"/>
  <c r="AH125" i="24"/>
  <c r="AM181" i="22"/>
  <c r="AM180" i="22" s="1"/>
  <c r="AL180" i="22"/>
  <c r="V193" i="22"/>
  <c r="V196" i="22"/>
  <c r="AM196" i="22"/>
  <c r="V185" i="22"/>
  <c r="AM188" i="22"/>
  <c r="Y180" i="22"/>
  <c r="AC180" i="22"/>
  <c r="AG180" i="22"/>
  <c r="AK180" i="22"/>
  <c r="AM182" i="22"/>
  <c r="AM185" i="22"/>
  <c r="V188" i="22"/>
  <c r="AM190" i="22"/>
  <c r="AM193" i="22"/>
  <c r="V197" i="22"/>
  <c r="W180" i="22"/>
  <c r="Z180" i="22"/>
  <c r="AD180" i="22"/>
  <c r="AH180" i="22"/>
  <c r="V182" i="22"/>
  <c r="AM184" i="22"/>
  <c r="V189" i="22"/>
  <c r="V190" i="22"/>
  <c r="AM192" i="22"/>
  <c r="AL200" i="22"/>
  <c r="AM199" i="22"/>
  <c r="AM200" i="22" s="1"/>
  <c r="W200" i="22"/>
  <c r="V199" i="22"/>
  <c r="V200" i="22" s="1"/>
  <c r="Y200" i="22"/>
  <c r="AC200" i="22"/>
  <c r="AG200" i="22"/>
  <c r="AK200" i="22"/>
  <c r="Z200" i="22"/>
  <c r="AD200" i="22"/>
  <c r="AH200" i="22"/>
  <c r="AM156" i="22"/>
  <c r="AM155" i="22" s="1"/>
  <c r="AL155" i="22"/>
  <c r="W155" i="22"/>
  <c r="X155" i="22"/>
  <c r="AB155" i="22"/>
  <c r="AF155" i="22"/>
  <c r="AJ155" i="22"/>
  <c r="AM158" i="22"/>
  <c r="V163" i="22"/>
  <c r="AM166" i="22"/>
  <c r="V171" i="22"/>
  <c r="AL175" i="22"/>
  <c r="AM174" i="22"/>
  <c r="AM175" i="22" s="1"/>
  <c r="Y155" i="22"/>
  <c r="AC155" i="22"/>
  <c r="AG155" i="22"/>
  <c r="AK155" i="22"/>
  <c r="W175" i="22"/>
  <c r="V174" i="22"/>
  <c r="V175" i="22" s="1"/>
  <c r="Z155" i="22"/>
  <c r="AD155" i="22"/>
  <c r="AH155" i="22"/>
  <c r="V157" i="22"/>
  <c r="AM157" i="22"/>
  <c r="V159" i="22"/>
  <c r="V160" i="22"/>
  <c r="AM162" i="22"/>
  <c r="V167" i="22"/>
  <c r="V168" i="22"/>
  <c r="AM170" i="22"/>
  <c r="AF175" i="22"/>
  <c r="AJ175" i="22"/>
  <c r="Y175" i="22"/>
  <c r="AC175" i="22"/>
  <c r="AG175" i="22"/>
  <c r="AK175" i="22"/>
  <c r="Z175" i="22"/>
  <c r="AD175" i="22"/>
  <c r="AH175" i="22"/>
  <c r="AJ130" i="22"/>
  <c r="V142" i="22"/>
  <c r="AM142" i="22"/>
  <c r="V146" i="22"/>
  <c r="AM146" i="22"/>
  <c r="Y130" i="22"/>
  <c r="AC130" i="22"/>
  <c r="AG130" i="22"/>
  <c r="AK130" i="22"/>
  <c r="Z130" i="22"/>
  <c r="AD130" i="22"/>
  <c r="AH130" i="22"/>
  <c r="AA130" i="22"/>
  <c r="AE130" i="22"/>
  <c r="AI130" i="22"/>
  <c r="V134" i="22"/>
  <c r="AM134" i="22"/>
  <c r="V138" i="22"/>
  <c r="AM138" i="22"/>
  <c r="X130" i="22"/>
  <c r="AB130" i="22"/>
  <c r="AF130" i="22"/>
  <c r="V135" i="22"/>
  <c r="V139" i="22"/>
  <c r="V143" i="22"/>
  <c r="V147" i="22"/>
  <c r="AL150" i="22"/>
  <c r="AM149" i="22"/>
  <c r="AM150" i="22" s="1"/>
  <c r="W150" i="22"/>
  <c r="V149" i="22"/>
  <c r="V150" i="22" s="1"/>
  <c r="Y150" i="22"/>
  <c r="AC150" i="22"/>
  <c r="AG150" i="22"/>
  <c r="AK150" i="22"/>
  <c r="Z150" i="22"/>
  <c r="AD150" i="22"/>
  <c r="AH150" i="22"/>
  <c r="AJ80" i="22"/>
  <c r="V84" i="22"/>
  <c r="AM87" i="22"/>
  <c r="V92" i="22"/>
  <c r="AM95" i="22"/>
  <c r="W100" i="22"/>
  <c r="V99" i="22"/>
  <c r="V100" i="22" s="1"/>
  <c r="Y80" i="22"/>
  <c r="AC80" i="22"/>
  <c r="AG80" i="22"/>
  <c r="AK80" i="22"/>
  <c r="Z80" i="22"/>
  <c r="AD80" i="22"/>
  <c r="AH80" i="22"/>
  <c r="AA80" i="22"/>
  <c r="AE80" i="22"/>
  <c r="AI80" i="22"/>
  <c r="X80" i="22"/>
  <c r="AB80" i="22"/>
  <c r="AF80" i="22"/>
  <c r="AM83" i="22"/>
  <c r="V88" i="22"/>
  <c r="V89" i="22"/>
  <c r="AM91" i="22"/>
  <c r="V96" i="22"/>
  <c r="V97" i="22"/>
  <c r="AL100" i="22"/>
  <c r="AM99" i="22"/>
  <c r="AM100" i="22" s="1"/>
  <c r="AJ100" i="22"/>
  <c r="Y100" i="22"/>
  <c r="AC100" i="22"/>
  <c r="AG100" i="22"/>
  <c r="AK100" i="22"/>
  <c r="Z100" i="22"/>
  <c r="AD100" i="22"/>
  <c r="AH100" i="22"/>
  <c r="AM56" i="22"/>
  <c r="AM55" i="22" s="1"/>
  <c r="AL55" i="22"/>
  <c r="V65" i="22"/>
  <c r="V69" i="22"/>
  <c r="V73" i="22"/>
  <c r="V60" i="22"/>
  <c r="AM73" i="22"/>
  <c r="W55" i="22"/>
  <c r="AM60" i="22"/>
  <c r="AM74" i="22"/>
  <c r="AM75" i="22" s="1"/>
  <c r="Y55" i="22"/>
  <c r="AC55" i="22"/>
  <c r="AG55" i="22"/>
  <c r="AK55" i="22"/>
  <c r="AM57" i="22"/>
  <c r="Z55" i="22"/>
  <c r="AD55" i="22"/>
  <c r="AH55" i="22"/>
  <c r="V57" i="22"/>
  <c r="AM59" i="22"/>
  <c r="V64" i="22"/>
  <c r="AM64" i="22"/>
  <c r="V68" i="22"/>
  <c r="AM68" i="22"/>
  <c r="V72" i="22"/>
  <c r="AM72" i="22"/>
  <c r="V74" i="22"/>
  <c r="V75" i="22" s="1"/>
  <c r="X75" i="22"/>
  <c r="AB75" i="22"/>
  <c r="AF75" i="22"/>
  <c r="AJ75" i="22"/>
  <c r="Y75" i="22"/>
  <c r="AC75" i="22"/>
  <c r="AG75" i="22"/>
  <c r="AK75" i="22"/>
  <c r="AH75" i="22"/>
  <c r="A200" i="24"/>
  <c r="A199" i="24"/>
  <c r="R198" i="24"/>
  <c r="S198" i="24" s="1"/>
  <c r="P198" i="24"/>
  <c r="O198" i="24"/>
  <c r="N198" i="24"/>
  <c r="L198" i="24"/>
  <c r="K198" i="24"/>
  <c r="J198" i="24"/>
  <c r="H198" i="24"/>
  <c r="G198" i="24"/>
  <c r="F198" i="24"/>
  <c r="D198" i="24"/>
  <c r="C198" i="24"/>
  <c r="B198" i="24"/>
  <c r="A198" i="24"/>
  <c r="Q198" i="24" s="1"/>
  <c r="O197" i="24"/>
  <c r="N197" i="24"/>
  <c r="J197" i="24"/>
  <c r="I197" i="24"/>
  <c r="E197" i="24"/>
  <c r="C197" i="24"/>
  <c r="B197" i="24" s="1"/>
  <c r="A197" i="24"/>
  <c r="A196" i="24"/>
  <c r="N196" i="24" s="1"/>
  <c r="P195" i="24"/>
  <c r="O195" i="24"/>
  <c r="K195" i="24"/>
  <c r="I195" i="24"/>
  <c r="E195" i="24"/>
  <c r="D195" i="24"/>
  <c r="A195" i="24"/>
  <c r="R194" i="24"/>
  <c r="S194" i="24" s="1"/>
  <c r="P194" i="24"/>
  <c r="O194" i="24"/>
  <c r="N194" i="24"/>
  <c r="L194" i="24"/>
  <c r="K194" i="24"/>
  <c r="J194" i="24"/>
  <c r="H194" i="24"/>
  <c r="G194" i="24"/>
  <c r="F194" i="24"/>
  <c r="D194" i="24"/>
  <c r="C194" i="24"/>
  <c r="B194" i="24"/>
  <c r="A194" i="24"/>
  <c r="Q194" i="24" s="1"/>
  <c r="A193" i="24"/>
  <c r="P192" i="24"/>
  <c r="N192" i="24"/>
  <c r="J192" i="24"/>
  <c r="I192" i="24"/>
  <c r="E192" i="24"/>
  <c r="D192" i="24"/>
  <c r="A192" i="24"/>
  <c r="A191" i="24"/>
  <c r="O191" i="24" s="1"/>
  <c r="R190" i="24"/>
  <c r="S190" i="24" s="1"/>
  <c r="P190" i="24"/>
  <c r="O190" i="24"/>
  <c r="N190" i="24"/>
  <c r="L190" i="24"/>
  <c r="K190" i="24"/>
  <c r="J190" i="24"/>
  <c r="H190" i="24"/>
  <c r="G190" i="24"/>
  <c r="F190" i="24"/>
  <c r="D190" i="24"/>
  <c r="C190" i="24"/>
  <c r="B190" i="24"/>
  <c r="A190" i="24"/>
  <c r="Q190" i="24" s="1"/>
  <c r="O189" i="24"/>
  <c r="N189" i="24"/>
  <c r="J189" i="24"/>
  <c r="I189" i="24"/>
  <c r="E189" i="24"/>
  <c r="C189" i="24"/>
  <c r="B189" i="24" s="1"/>
  <c r="A189" i="24"/>
  <c r="A188" i="24"/>
  <c r="P187" i="24"/>
  <c r="O187" i="24"/>
  <c r="K187" i="24"/>
  <c r="I187" i="24"/>
  <c r="E187" i="24"/>
  <c r="D187" i="24"/>
  <c r="A187" i="24"/>
  <c r="R186" i="24"/>
  <c r="S186" i="24" s="1"/>
  <c r="P186" i="24"/>
  <c r="O186" i="24"/>
  <c r="N186" i="24"/>
  <c r="L186" i="24"/>
  <c r="K186" i="24"/>
  <c r="J186" i="24"/>
  <c r="H186" i="24"/>
  <c r="G186" i="24"/>
  <c r="F186" i="24"/>
  <c r="D186" i="24"/>
  <c r="C186" i="24"/>
  <c r="B186" i="24"/>
  <c r="A186" i="24"/>
  <c r="Q186" i="24" s="1"/>
  <c r="A185" i="24"/>
  <c r="P184" i="24"/>
  <c r="N184" i="24"/>
  <c r="J184" i="24"/>
  <c r="I184" i="24"/>
  <c r="E184" i="24"/>
  <c r="D184" i="24"/>
  <c r="A184" i="24"/>
  <c r="A183" i="24"/>
  <c r="M183" i="24" s="1"/>
  <c r="A182" i="24"/>
  <c r="P182" i="24" s="1"/>
  <c r="P181" i="24"/>
  <c r="P180" i="24" s="1"/>
  <c r="L181" i="24"/>
  <c r="L180" i="24" s="1"/>
  <c r="H181" i="24"/>
  <c r="H180" i="24" s="1"/>
  <c r="D181" i="24"/>
  <c r="D180" i="24" s="1"/>
  <c r="A181" i="24"/>
  <c r="O181" i="24" s="1"/>
  <c r="O180" i="24" s="1"/>
  <c r="A180" i="24"/>
  <c r="S179" i="24"/>
  <c r="R179" i="24"/>
  <c r="Q179" i="24"/>
  <c r="P179" i="24"/>
  <c r="O179" i="24"/>
  <c r="N179" i="24"/>
  <c r="M179" i="24"/>
  <c r="L179" i="24"/>
  <c r="K179" i="24"/>
  <c r="J179" i="24"/>
  <c r="I179" i="24"/>
  <c r="H179" i="24"/>
  <c r="G179" i="24"/>
  <c r="F179" i="24"/>
  <c r="E179" i="24"/>
  <c r="D179" i="24"/>
  <c r="C179" i="24"/>
  <c r="B179" i="24"/>
  <c r="A179" i="24"/>
  <c r="B178" i="24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S254" i="22"/>
  <c r="R254" i="22"/>
  <c r="Q254" i="22"/>
  <c r="P254" i="22"/>
  <c r="O254" i="22"/>
  <c r="N254" i="22"/>
  <c r="M254" i="22"/>
  <c r="L254" i="22"/>
  <c r="K254" i="22"/>
  <c r="J254" i="22"/>
  <c r="I254" i="22"/>
  <c r="H254" i="22"/>
  <c r="G254" i="22"/>
  <c r="F254" i="22"/>
  <c r="E254" i="22"/>
  <c r="D254" i="22"/>
  <c r="C254" i="22"/>
  <c r="B254" i="22"/>
  <c r="A254" i="22"/>
  <c r="B253" i="22"/>
  <c r="V106" i="24" l="1"/>
  <c r="V105" i="24" s="1"/>
  <c r="W105" i="24"/>
  <c r="AM131" i="22"/>
  <c r="AM130" i="22" s="1"/>
  <c r="AL130" i="22"/>
  <c r="W130" i="22"/>
  <c r="V131" i="22"/>
  <c r="V130" i="22" s="1"/>
  <c r="AM81" i="22"/>
  <c r="AM80" i="22" s="1"/>
  <c r="AL80" i="22"/>
  <c r="W80" i="22"/>
  <c r="V81" i="22"/>
  <c r="V80" i="22" s="1"/>
  <c r="E182" i="24"/>
  <c r="O182" i="24"/>
  <c r="G183" i="24"/>
  <c r="P185" i="24"/>
  <c r="L185" i="24"/>
  <c r="H185" i="24"/>
  <c r="D185" i="24"/>
  <c r="O188" i="24"/>
  <c r="K188" i="24"/>
  <c r="G188" i="24"/>
  <c r="C188" i="24"/>
  <c r="B188" i="24" s="1"/>
  <c r="P193" i="24"/>
  <c r="L193" i="24"/>
  <c r="H193" i="24"/>
  <c r="D193" i="24"/>
  <c r="F196" i="24"/>
  <c r="Q196" i="24"/>
  <c r="R199" i="24"/>
  <c r="N199" i="24"/>
  <c r="N200" i="24" s="1"/>
  <c r="J199" i="24"/>
  <c r="J200" i="24" s="1"/>
  <c r="F199" i="24"/>
  <c r="F200" i="24" s="1"/>
  <c r="G199" i="24"/>
  <c r="G200" i="24" s="1"/>
  <c r="L199" i="24"/>
  <c r="L200" i="24" s="1"/>
  <c r="Q199" i="24"/>
  <c r="Q200" i="24" s="1"/>
  <c r="E181" i="24"/>
  <c r="E180" i="24" s="1"/>
  <c r="I181" i="24"/>
  <c r="I180" i="24" s="1"/>
  <c r="M181" i="24"/>
  <c r="M180" i="24" s="1"/>
  <c r="Q181" i="24"/>
  <c r="Q180" i="24" s="1"/>
  <c r="F182" i="24"/>
  <c r="K182" i="24"/>
  <c r="C183" i="24"/>
  <c r="B183" i="24" s="1"/>
  <c r="H183" i="24"/>
  <c r="G185" i="24"/>
  <c r="M185" i="24"/>
  <c r="R185" i="24"/>
  <c r="S185" i="24" s="1"/>
  <c r="H188" i="24"/>
  <c r="M188" i="24"/>
  <c r="R188" i="24"/>
  <c r="S188" i="24" s="1"/>
  <c r="C191" i="24"/>
  <c r="B191" i="24" s="1"/>
  <c r="H191" i="24"/>
  <c r="M191" i="24"/>
  <c r="G193" i="24"/>
  <c r="M193" i="24"/>
  <c r="R193" i="24"/>
  <c r="S193" i="24" s="1"/>
  <c r="H196" i="24"/>
  <c r="M196" i="24"/>
  <c r="R196" i="24"/>
  <c r="S196" i="24" s="1"/>
  <c r="C199" i="24"/>
  <c r="H199" i="24"/>
  <c r="H200" i="24" s="1"/>
  <c r="M199" i="24"/>
  <c r="M200" i="24" s="1"/>
  <c r="Q182" i="24"/>
  <c r="M182" i="24"/>
  <c r="I182" i="24"/>
  <c r="R183" i="24"/>
  <c r="S183" i="24" s="1"/>
  <c r="N183" i="24"/>
  <c r="J183" i="24"/>
  <c r="F183" i="24"/>
  <c r="L183" i="24"/>
  <c r="K185" i="24"/>
  <c r="L188" i="24"/>
  <c r="G191" i="24"/>
  <c r="L191" i="24"/>
  <c r="K193" i="24"/>
  <c r="L196" i="24"/>
  <c r="F181" i="24"/>
  <c r="F180" i="24" s="1"/>
  <c r="J181" i="24"/>
  <c r="J180" i="24" s="1"/>
  <c r="N181" i="24"/>
  <c r="N180" i="24" s="1"/>
  <c r="R181" i="24"/>
  <c r="C182" i="24"/>
  <c r="B182" i="24" s="1"/>
  <c r="G182" i="24"/>
  <c r="L182" i="24"/>
  <c r="R182" i="24"/>
  <c r="S182" i="24" s="1"/>
  <c r="D183" i="24"/>
  <c r="I183" i="24"/>
  <c r="O183" i="24"/>
  <c r="O184" i="24"/>
  <c r="K184" i="24"/>
  <c r="G184" i="24"/>
  <c r="C184" i="24"/>
  <c r="B184" i="24" s="1"/>
  <c r="F184" i="24"/>
  <c r="L184" i="24"/>
  <c r="Q184" i="24"/>
  <c r="C185" i="24"/>
  <c r="B185" i="24" s="1"/>
  <c r="I185" i="24"/>
  <c r="N185" i="24"/>
  <c r="R187" i="24"/>
  <c r="S187" i="24" s="1"/>
  <c r="N187" i="24"/>
  <c r="J187" i="24"/>
  <c r="F187" i="24"/>
  <c r="G187" i="24"/>
  <c r="L187" i="24"/>
  <c r="Q187" i="24"/>
  <c r="D188" i="24"/>
  <c r="I188" i="24"/>
  <c r="N188" i="24"/>
  <c r="P189" i="24"/>
  <c r="L189" i="24"/>
  <c r="H189" i="24"/>
  <c r="D189" i="24"/>
  <c r="F189" i="24"/>
  <c r="K189" i="24"/>
  <c r="Q189" i="24"/>
  <c r="D191" i="24"/>
  <c r="I191" i="24"/>
  <c r="O192" i="24"/>
  <c r="K192" i="24"/>
  <c r="G192" i="24"/>
  <c r="C192" i="24"/>
  <c r="B192" i="24" s="1"/>
  <c r="F192" i="24"/>
  <c r="L192" i="24"/>
  <c r="Q192" i="24"/>
  <c r="C193" i="24"/>
  <c r="B193" i="24" s="1"/>
  <c r="I193" i="24"/>
  <c r="N193" i="24"/>
  <c r="R195" i="24"/>
  <c r="S195" i="24" s="1"/>
  <c r="N195" i="24"/>
  <c r="J195" i="24"/>
  <c r="F195" i="24"/>
  <c r="G195" i="24"/>
  <c r="L195" i="24"/>
  <c r="Q195" i="24"/>
  <c r="D196" i="24"/>
  <c r="I196" i="24"/>
  <c r="P197" i="24"/>
  <c r="L197" i="24"/>
  <c r="H197" i="24"/>
  <c r="D197" i="24"/>
  <c r="F197" i="24"/>
  <c r="K197" i="24"/>
  <c r="Q197" i="24"/>
  <c r="D199" i="24"/>
  <c r="D200" i="24" s="1"/>
  <c r="I199" i="24"/>
  <c r="I200" i="24" s="1"/>
  <c r="O199" i="24"/>
  <c r="O200" i="24" s="1"/>
  <c r="J182" i="24"/>
  <c r="Q183" i="24"/>
  <c r="F185" i="24"/>
  <c r="Q185" i="24"/>
  <c r="F188" i="24"/>
  <c r="Q188" i="24"/>
  <c r="R191" i="24"/>
  <c r="S191" i="24" s="1"/>
  <c r="N191" i="24"/>
  <c r="J191" i="24"/>
  <c r="F191" i="24"/>
  <c r="Q191" i="24"/>
  <c r="F193" i="24"/>
  <c r="Q193" i="24"/>
  <c r="O196" i="24"/>
  <c r="K196" i="24"/>
  <c r="G196" i="24"/>
  <c r="C196" i="24"/>
  <c r="B196" i="24" s="1"/>
  <c r="C181" i="24"/>
  <c r="G181" i="24"/>
  <c r="G180" i="24" s="1"/>
  <c r="K181" i="24"/>
  <c r="K180" i="24" s="1"/>
  <c r="D182" i="24"/>
  <c r="H182" i="24"/>
  <c r="N182" i="24"/>
  <c r="E183" i="24"/>
  <c r="K183" i="24"/>
  <c r="P183" i="24"/>
  <c r="H184" i="24"/>
  <c r="M184" i="24"/>
  <c r="R184" i="24"/>
  <c r="S184" i="24" s="1"/>
  <c r="E185" i="24"/>
  <c r="J185" i="24"/>
  <c r="O185" i="24"/>
  <c r="C187" i="24"/>
  <c r="B187" i="24" s="1"/>
  <c r="H187" i="24"/>
  <c r="M187" i="24"/>
  <c r="E188" i="24"/>
  <c r="J188" i="24"/>
  <c r="P188" i="24"/>
  <c r="G189" i="24"/>
  <c r="M189" i="24"/>
  <c r="R189" i="24"/>
  <c r="S189" i="24" s="1"/>
  <c r="E191" i="24"/>
  <c r="K191" i="24"/>
  <c r="P191" i="24"/>
  <c r="H192" i="24"/>
  <c r="M192" i="24"/>
  <c r="R192" i="24"/>
  <c r="S192" i="24" s="1"/>
  <c r="E193" i="24"/>
  <c r="J193" i="24"/>
  <c r="O193" i="24"/>
  <c r="C195" i="24"/>
  <c r="B195" i="24" s="1"/>
  <c r="H195" i="24"/>
  <c r="M195" i="24"/>
  <c r="E196" i="24"/>
  <c r="J196" i="24"/>
  <c r="P196" i="24"/>
  <c r="G197" i="24"/>
  <c r="M197" i="24"/>
  <c r="R197" i="24"/>
  <c r="S197" i="24" s="1"/>
  <c r="E199" i="24"/>
  <c r="E200" i="24" s="1"/>
  <c r="K199" i="24"/>
  <c r="K200" i="24" s="1"/>
  <c r="P199" i="24"/>
  <c r="P200" i="24" s="1"/>
  <c r="E186" i="24"/>
  <c r="I186" i="24"/>
  <c r="M186" i="24"/>
  <c r="E190" i="24"/>
  <c r="I190" i="24"/>
  <c r="M190" i="24"/>
  <c r="E194" i="24"/>
  <c r="I194" i="24"/>
  <c r="M194" i="24"/>
  <c r="E198" i="24"/>
  <c r="I198" i="24"/>
  <c r="M198" i="24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S204" i="22"/>
  <c r="R204" i="22"/>
  <c r="Q204" i="22"/>
  <c r="P204" i="22"/>
  <c r="O204" i="22"/>
  <c r="N204" i="22"/>
  <c r="M204" i="22"/>
  <c r="L204" i="22"/>
  <c r="K204" i="22"/>
  <c r="J204" i="22"/>
  <c r="I204" i="22"/>
  <c r="H204" i="22"/>
  <c r="G204" i="22"/>
  <c r="F204" i="22"/>
  <c r="E204" i="22"/>
  <c r="D204" i="22"/>
  <c r="C204" i="22"/>
  <c r="B204" i="22"/>
  <c r="A204" i="22"/>
  <c r="B203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S229" i="22"/>
  <c r="R229" i="22"/>
  <c r="Q229" i="22"/>
  <c r="P229" i="22"/>
  <c r="O229" i="22"/>
  <c r="N229" i="22"/>
  <c r="M229" i="22"/>
  <c r="L229" i="22"/>
  <c r="K229" i="22"/>
  <c r="J229" i="22"/>
  <c r="I229" i="22"/>
  <c r="H229" i="22"/>
  <c r="G229" i="22"/>
  <c r="F229" i="22"/>
  <c r="E229" i="22"/>
  <c r="D229" i="22"/>
  <c r="C229" i="22"/>
  <c r="B229" i="22"/>
  <c r="A229" i="22"/>
  <c r="B228" i="22"/>
  <c r="C619" i="18"/>
  <c r="D619" i="18"/>
  <c r="B619" i="18"/>
  <c r="B181" i="24" l="1"/>
  <c r="B180" i="24" s="1"/>
  <c r="C180" i="24"/>
  <c r="C200" i="24"/>
  <c r="B199" i="24"/>
  <c r="B200" i="24" s="1"/>
  <c r="R200" i="24"/>
  <c r="S199" i="24"/>
  <c r="S200" i="24" s="1"/>
  <c r="S181" i="24"/>
  <c r="S180" i="24" s="1"/>
  <c r="R180" i="24"/>
  <c r="R174" i="24"/>
  <c r="Q174" i="24"/>
  <c r="P174" i="24"/>
  <c r="O174" i="24"/>
  <c r="N174" i="24"/>
  <c r="M174" i="24"/>
  <c r="L174" i="24"/>
  <c r="K174" i="24"/>
  <c r="J174" i="24"/>
  <c r="I174" i="24"/>
  <c r="H174" i="24"/>
  <c r="G174" i="24"/>
  <c r="F174" i="24"/>
  <c r="E174" i="24"/>
  <c r="D174" i="24"/>
  <c r="C174" i="24"/>
  <c r="R173" i="24"/>
  <c r="Q173" i="24"/>
  <c r="P173" i="24"/>
  <c r="O173" i="24"/>
  <c r="N173" i="24"/>
  <c r="M173" i="24"/>
  <c r="L173" i="24"/>
  <c r="K173" i="24"/>
  <c r="J173" i="24"/>
  <c r="I173" i="24"/>
  <c r="H173" i="24"/>
  <c r="G173" i="24"/>
  <c r="F173" i="24"/>
  <c r="E173" i="24"/>
  <c r="D173" i="24"/>
  <c r="C173" i="24"/>
  <c r="B173" i="24" s="1"/>
  <c r="R172" i="24"/>
  <c r="Q172" i="24"/>
  <c r="P172" i="24"/>
  <c r="O172" i="24"/>
  <c r="N172" i="24"/>
  <c r="M172" i="24"/>
  <c r="L172" i="24"/>
  <c r="K172" i="24"/>
  <c r="J172" i="24"/>
  <c r="I172" i="24"/>
  <c r="H172" i="24"/>
  <c r="G172" i="24"/>
  <c r="F172" i="24"/>
  <c r="E172" i="24"/>
  <c r="D172" i="24"/>
  <c r="C172" i="24"/>
  <c r="B172" i="24" s="1"/>
  <c r="R171" i="24"/>
  <c r="Q171" i="24"/>
  <c r="P171" i="24"/>
  <c r="O171" i="24"/>
  <c r="N171" i="24"/>
  <c r="M171" i="24"/>
  <c r="L171" i="24"/>
  <c r="K171" i="24"/>
  <c r="J171" i="24"/>
  <c r="I171" i="24"/>
  <c r="H171" i="24"/>
  <c r="G171" i="24"/>
  <c r="F171" i="24"/>
  <c r="E171" i="24"/>
  <c r="D171" i="24"/>
  <c r="C171" i="24"/>
  <c r="R170" i="24"/>
  <c r="Q170" i="24"/>
  <c r="P170" i="24"/>
  <c r="O170" i="24"/>
  <c r="N170" i="24"/>
  <c r="M170" i="24"/>
  <c r="L170" i="24"/>
  <c r="K170" i="24"/>
  <c r="J170" i="24"/>
  <c r="I170" i="24"/>
  <c r="H170" i="24"/>
  <c r="G170" i="24"/>
  <c r="F170" i="24"/>
  <c r="E170" i="24"/>
  <c r="D170" i="24"/>
  <c r="C170" i="24"/>
  <c r="R169" i="24"/>
  <c r="Q169" i="24"/>
  <c r="P169" i="24"/>
  <c r="O169" i="24"/>
  <c r="N169" i="24"/>
  <c r="M169" i="24"/>
  <c r="L169" i="24"/>
  <c r="K169" i="24"/>
  <c r="J169" i="24"/>
  <c r="I169" i="24"/>
  <c r="H169" i="24"/>
  <c r="G169" i="24"/>
  <c r="F169" i="24"/>
  <c r="E169" i="24"/>
  <c r="D169" i="24"/>
  <c r="C169" i="24"/>
  <c r="B169" i="24" s="1"/>
  <c r="R168" i="24"/>
  <c r="Q168" i="24"/>
  <c r="P168" i="24"/>
  <c r="O168" i="24"/>
  <c r="N168" i="24"/>
  <c r="M168" i="24"/>
  <c r="L168" i="24"/>
  <c r="K168" i="24"/>
  <c r="J168" i="24"/>
  <c r="I168" i="24"/>
  <c r="H168" i="24"/>
  <c r="G168" i="24"/>
  <c r="F168" i="24"/>
  <c r="E168" i="24"/>
  <c r="D168" i="24"/>
  <c r="C168" i="24"/>
  <c r="R167" i="24"/>
  <c r="Q167" i="24"/>
  <c r="P167" i="24"/>
  <c r="O167" i="24"/>
  <c r="N167" i="24"/>
  <c r="M167" i="24"/>
  <c r="L167" i="24"/>
  <c r="K167" i="24"/>
  <c r="J167" i="24"/>
  <c r="I167" i="24"/>
  <c r="H167" i="24"/>
  <c r="G167" i="24"/>
  <c r="F167" i="24"/>
  <c r="E167" i="24"/>
  <c r="D167" i="24"/>
  <c r="C167" i="24"/>
  <c r="R166" i="24"/>
  <c r="Q166" i="24"/>
  <c r="P166" i="24"/>
  <c r="O166" i="24"/>
  <c r="N166" i="24"/>
  <c r="M166" i="24"/>
  <c r="L166" i="24"/>
  <c r="K166" i="24"/>
  <c r="J166" i="24"/>
  <c r="I166" i="24"/>
  <c r="H166" i="24"/>
  <c r="G166" i="24"/>
  <c r="F166" i="24"/>
  <c r="E166" i="24"/>
  <c r="D166" i="24"/>
  <c r="C166" i="24"/>
  <c r="R165" i="24"/>
  <c r="Q165" i="24"/>
  <c r="P165" i="24"/>
  <c r="O165" i="24"/>
  <c r="N165" i="24"/>
  <c r="M165" i="24"/>
  <c r="L165" i="24"/>
  <c r="K165" i="24"/>
  <c r="J165" i="24"/>
  <c r="I165" i="24"/>
  <c r="H165" i="24"/>
  <c r="G165" i="24"/>
  <c r="F165" i="24"/>
  <c r="E165" i="24"/>
  <c r="D165" i="24"/>
  <c r="C165" i="24"/>
  <c r="R164" i="24"/>
  <c r="Q164" i="24"/>
  <c r="P164" i="24"/>
  <c r="O164" i="24"/>
  <c r="N164" i="24"/>
  <c r="M164" i="24"/>
  <c r="L164" i="24"/>
  <c r="K164" i="24"/>
  <c r="J164" i="24"/>
  <c r="I164" i="24"/>
  <c r="H164" i="24"/>
  <c r="G164" i="24"/>
  <c r="F164" i="24"/>
  <c r="E164" i="24"/>
  <c r="D164" i="24"/>
  <c r="C164" i="24"/>
  <c r="B164" i="24" s="1"/>
  <c r="R163" i="24"/>
  <c r="Q163" i="24"/>
  <c r="P163" i="24"/>
  <c r="O163" i="24"/>
  <c r="N163" i="24"/>
  <c r="M163" i="24"/>
  <c r="L163" i="24"/>
  <c r="K163" i="24"/>
  <c r="J163" i="24"/>
  <c r="I163" i="24"/>
  <c r="H163" i="24"/>
  <c r="G163" i="24"/>
  <c r="F163" i="24"/>
  <c r="E163" i="24"/>
  <c r="D163" i="24"/>
  <c r="C163" i="24"/>
  <c r="R162" i="24"/>
  <c r="Q162" i="24"/>
  <c r="P162" i="24"/>
  <c r="O162" i="24"/>
  <c r="N162" i="24"/>
  <c r="M162" i="24"/>
  <c r="L162" i="24"/>
  <c r="K162" i="24"/>
  <c r="J162" i="24"/>
  <c r="I162" i="24"/>
  <c r="H162" i="24"/>
  <c r="G162" i="24"/>
  <c r="F162" i="24"/>
  <c r="E162" i="24"/>
  <c r="D162" i="24"/>
  <c r="C162" i="24"/>
  <c r="R161" i="24"/>
  <c r="Q161" i="24"/>
  <c r="P161" i="24"/>
  <c r="O161" i="24"/>
  <c r="N161" i="24"/>
  <c r="M161" i="24"/>
  <c r="L161" i="24"/>
  <c r="K161" i="24"/>
  <c r="J161" i="24"/>
  <c r="I161" i="24"/>
  <c r="H161" i="24"/>
  <c r="G161" i="24"/>
  <c r="F161" i="24"/>
  <c r="E161" i="24"/>
  <c r="D161" i="24"/>
  <c r="C161" i="24"/>
  <c r="B161" i="24" s="1"/>
  <c r="R160" i="24"/>
  <c r="Q160" i="24"/>
  <c r="P160" i="24"/>
  <c r="O160" i="24"/>
  <c r="N160" i="24"/>
  <c r="M160" i="24"/>
  <c r="L160" i="24"/>
  <c r="K160" i="24"/>
  <c r="J160" i="24"/>
  <c r="I160" i="24"/>
  <c r="H160" i="24"/>
  <c r="G160" i="24"/>
  <c r="F160" i="24"/>
  <c r="E160" i="24"/>
  <c r="D160" i="24"/>
  <c r="C160" i="24"/>
  <c r="R159" i="24"/>
  <c r="Q159" i="24"/>
  <c r="P159" i="24"/>
  <c r="O159" i="24"/>
  <c r="N159" i="24"/>
  <c r="M159" i="24"/>
  <c r="L159" i="24"/>
  <c r="K159" i="24"/>
  <c r="J159" i="24"/>
  <c r="I159" i="24"/>
  <c r="H159" i="24"/>
  <c r="G159" i="24"/>
  <c r="F159" i="24"/>
  <c r="E159" i="24"/>
  <c r="D159" i="24"/>
  <c r="C159" i="24"/>
  <c r="R158" i="24"/>
  <c r="Q158" i="24"/>
  <c r="P158" i="24"/>
  <c r="O158" i="24"/>
  <c r="N158" i="24"/>
  <c r="M158" i="24"/>
  <c r="L158" i="24"/>
  <c r="K158" i="24"/>
  <c r="J158" i="24"/>
  <c r="I158" i="24"/>
  <c r="H158" i="24"/>
  <c r="G158" i="24"/>
  <c r="F158" i="24"/>
  <c r="E158" i="24"/>
  <c r="D158" i="24"/>
  <c r="C158" i="24"/>
  <c r="R157" i="24"/>
  <c r="Q157" i="24"/>
  <c r="P157" i="24"/>
  <c r="O157" i="24"/>
  <c r="N157" i="24"/>
  <c r="M157" i="24"/>
  <c r="L157" i="24"/>
  <c r="K157" i="24"/>
  <c r="J157" i="24"/>
  <c r="I157" i="24"/>
  <c r="H157" i="24"/>
  <c r="G157" i="24"/>
  <c r="F157" i="24"/>
  <c r="E157" i="24"/>
  <c r="D157" i="24"/>
  <c r="C157" i="24"/>
  <c r="R156" i="24"/>
  <c r="Q156" i="24"/>
  <c r="P156" i="24"/>
  <c r="O156" i="24"/>
  <c r="N156" i="24"/>
  <c r="M156" i="24"/>
  <c r="L156" i="24"/>
  <c r="K156" i="24"/>
  <c r="J156" i="24"/>
  <c r="I156" i="24"/>
  <c r="H156" i="24"/>
  <c r="G156" i="24"/>
  <c r="F156" i="24"/>
  <c r="E156" i="24"/>
  <c r="D156" i="24"/>
  <c r="S161" i="24"/>
  <c r="S165" i="24"/>
  <c r="S169" i="24"/>
  <c r="S173" i="24"/>
  <c r="U175" i="24"/>
  <c r="U174" i="24"/>
  <c r="U173" i="24"/>
  <c r="U172" i="24"/>
  <c r="U171" i="24"/>
  <c r="U170" i="24"/>
  <c r="U169" i="24"/>
  <c r="U168" i="24"/>
  <c r="U167" i="24"/>
  <c r="U166" i="24"/>
  <c r="U165" i="24"/>
  <c r="U164" i="24"/>
  <c r="U163" i="24"/>
  <c r="U162" i="24"/>
  <c r="U161" i="24"/>
  <c r="U160" i="24"/>
  <c r="U159" i="24"/>
  <c r="U158" i="24"/>
  <c r="U157" i="24"/>
  <c r="U156" i="24"/>
  <c r="U155" i="24"/>
  <c r="AM154" i="24"/>
  <c r="AL154" i="24"/>
  <c r="AK154" i="24"/>
  <c r="AJ154" i="24"/>
  <c r="AI154" i="24"/>
  <c r="AH154" i="24"/>
  <c r="AG154" i="24"/>
  <c r="AF154" i="24"/>
  <c r="AE154" i="24"/>
  <c r="AD154" i="24"/>
  <c r="AC154" i="24"/>
  <c r="AB154" i="24"/>
  <c r="AA154" i="24"/>
  <c r="Z154" i="24"/>
  <c r="Y154" i="24"/>
  <c r="X154" i="24"/>
  <c r="W154" i="24"/>
  <c r="V154" i="24"/>
  <c r="U154" i="24"/>
  <c r="V153" i="24"/>
  <c r="C156" i="24"/>
  <c r="A175" i="24"/>
  <c r="A174" i="24"/>
  <c r="O175" i="24" s="1"/>
  <c r="A173" i="24"/>
  <c r="A172" i="24"/>
  <c r="A171" i="24"/>
  <c r="A170" i="24"/>
  <c r="A169" i="24"/>
  <c r="A168" i="24"/>
  <c r="A167" i="24"/>
  <c r="A166" i="24"/>
  <c r="B165" i="24"/>
  <c r="A165" i="24"/>
  <c r="A164" i="24"/>
  <c r="A163" i="24"/>
  <c r="A162" i="24"/>
  <c r="A161" i="24"/>
  <c r="A160" i="24"/>
  <c r="A159" i="24"/>
  <c r="A158" i="24"/>
  <c r="A157" i="24"/>
  <c r="P155" i="24"/>
  <c r="L155" i="24"/>
  <c r="H155" i="24"/>
  <c r="D155" i="24"/>
  <c r="A156" i="24"/>
  <c r="A155" i="24"/>
  <c r="S154" i="24"/>
  <c r="R154" i="24"/>
  <c r="Q154" i="24"/>
  <c r="P154" i="24"/>
  <c r="O154" i="24"/>
  <c r="N154" i="24"/>
  <c r="M154" i="24"/>
  <c r="L154" i="24"/>
  <c r="K154" i="24"/>
  <c r="J154" i="24"/>
  <c r="I154" i="24"/>
  <c r="H154" i="24"/>
  <c r="G154" i="24"/>
  <c r="F154" i="24"/>
  <c r="E154" i="24"/>
  <c r="D154" i="24"/>
  <c r="C154" i="24"/>
  <c r="B154" i="24"/>
  <c r="A154" i="24"/>
  <c r="B153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S129" i="24"/>
  <c r="R129" i="24"/>
  <c r="Q129" i="24"/>
  <c r="P129" i="24"/>
  <c r="O129" i="24"/>
  <c r="N129" i="24"/>
  <c r="M129" i="24"/>
  <c r="L129" i="24"/>
  <c r="K129" i="24"/>
  <c r="J129" i="24"/>
  <c r="I129" i="24"/>
  <c r="H129" i="24"/>
  <c r="G129" i="24"/>
  <c r="F129" i="24"/>
  <c r="E129" i="24"/>
  <c r="D129" i="24"/>
  <c r="C129" i="24"/>
  <c r="B129" i="24"/>
  <c r="A129" i="24"/>
  <c r="B128" i="24"/>
  <c r="O155" i="24" l="1"/>
  <c r="S166" i="24"/>
  <c r="B166" i="24"/>
  <c r="B171" i="24"/>
  <c r="S171" i="24"/>
  <c r="S160" i="24"/>
  <c r="B160" i="24"/>
  <c r="S157" i="24"/>
  <c r="B157" i="24"/>
  <c r="S158" i="24"/>
  <c r="B158" i="24"/>
  <c r="B163" i="24"/>
  <c r="S163" i="24"/>
  <c r="B168" i="24"/>
  <c r="S168" i="24"/>
  <c r="G175" i="24"/>
  <c r="Q175" i="24"/>
  <c r="I155" i="24"/>
  <c r="Q155" i="24"/>
  <c r="H175" i="24"/>
  <c r="M175" i="24"/>
  <c r="F155" i="24"/>
  <c r="J155" i="24"/>
  <c r="N155" i="24"/>
  <c r="B159" i="24"/>
  <c r="S162" i="24"/>
  <c r="B167" i="24"/>
  <c r="S170" i="24"/>
  <c r="D175" i="24"/>
  <c r="I175" i="24"/>
  <c r="N175" i="24"/>
  <c r="J175" i="24"/>
  <c r="F175" i="24"/>
  <c r="L175" i="24"/>
  <c r="E155" i="24"/>
  <c r="M155" i="24"/>
  <c r="G155" i="24"/>
  <c r="K155" i="24"/>
  <c r="S159" i="24"/>
  <c r="B162" i="24"/>
  <c r="S164" i="24"/>
  <c r="S167" i="24"/>
  <c r="B170" i="24"/>
  <c r="S172" i="24"/>
  <c r="E175" i="24"/>
  <c r="K175" i="24"/>
  <c r="P175" i="24"/>
  <c r="B449" i="18"/>
  <c r="C175" i="24" l="1"/>
  <c r="B174" i="24"/>
  <c r="B175" i="24" s="1"/>
  <c r="B156" i="24"/>
  <c r="B155" i="24" s="1"/>
  <c r="C155" i="24"/>
  <c r="S156" i="24"/>
  <c r="S155" i="24" s="1"/>
  <c r="R155" i="24"/>
  <c r="R175" i="24"/>
  <c r="S174" i="24"/>
  <c r="S175" i="24" s="1"/>
  <c r="C235" i="18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4" i="18"/>
  <c r="B615" i="18"/>
  <c r="H608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B555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241" i="1"/>
  <c r="A216" i="1"/>
  <c r="A191" i="1"/>
  <c r="A166" i="1"/>
  <c r="A139" i="1"/>
  <c r="A112" i="1"/>
  <c r="A87" i="1"/>
  <c r="A62" i="1"/>
  <c r="A32" i="1"/>
  <c r="A5" i="1"/>
  <c r="C271" i="1" l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B278" i="1" s="1"/>
  <c r="D270" i="1"/>
  <c r="D269" i="1" s="1"/>
  <c r="D268" i="1"/>
  <c r="A271" i="1"/>
  <c r="I274" i="1"/>
  <c r="I276" i="1"/>
  <c r="A277" i="1"/>
  <c r="J271" i="1"/>
  <c r="J274" i="1"/>
  <c r="J277" i="1"/>
  <c r="A270" i="1"/>
  <c r="A269" i="1" s="1"/>
  <c r="D271" i="1"/>
  <c r="D272" i="1"/>
  <c r="D273" i="1"/>
  <c r="D274" i="1"/>
  <c r="D275" i="1"/>
  <c r="D276" i="1"/>
  <c r="D277" i="1"/>
  <c r="E270" i="1"/>
  <c r="E269" i="1" s="1"/>
  <c r="E268" i="1"/>
  <c r="A272" i="1"/>
  <c r="I272" i="1"/>
  <c r="J270" i="1"/>
  <c r="J269" i="1" s="1"/>
  <c r="J273" i="1"/>
  <c r="C268" i="1"/>
  <c r="B268" i="1" s="1"/>
  <c r="E271" i="1"/>
  <c r="E272" i="1"/>
  <c r="E273" i="1"/>
  <c r="E274" i="1"/>
  <c r="E275" i="1"/>
  <c r="E276" i="1"/>
  <c r="E277" i="1"/>
  <c r="F270" i="1"/>
  <c r="F269" i="1" s="1"/>
  <c r="F268" i="1"/>
  <c r="A273" i="1"/>
  <c r="I271" i="1"/>
  <c r="I275" i="1"/>
  <c r="I277" i="1"/>
  <c r="C270" i="1"/>
  <c r="F271" i="1"/>
  <c r="F272" i="1"/>
  <c r="F273" i="1"/>
  <c r="F274" i="1"/>
  <c r="F275" i="1"/>
  <c r="F276" i="1"/>
  <c r="F277" i="1"/>
  <c r="G270" i="1"/>
  <c r="G269" i="1" s="1"/>
  <c r="G268" i="1"/>
  <c r="A274" i="1"/>
  <c r="I273" i="1"/>
  <c r="J272" i="1"/>
  <c r="G271" i="1"/>
  <c r="G272" i="1"/>
  <c r="G273" i="1"/>
  <c r="G274" i="1"/>
  <c r="G275" i="1"/>
  <c r="G276" i="1"/>
  <c r="G277" i="1"/>
  <c r="H270" i="1"/>
  <c r="H269" i="1" s="1"/>
  <c r="H268" i="1"/>
  <c r="A275" i="1"/>
  <c r="J275" i="1"/>
  <c r="H271" i="1"/>
  <c r="H272" i="1"/>
  <c r="H273" i="1"/>
  <c r="H274" i="1"/>
  <c r="H275" i="1"/>
  <c r="H276" i="1"/>
  <c r="H277" i="1"/>
  <c r="I270" i="1"/>
  <c r="I269" i="1" s="1"/>
  <c r="I268" i="1"/>
  <c r="A276" i="1"/>
  <c r="J268" i="1"/>
  <c r="J276" i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B221" i="1" s="1"/>
  <c r="G221" i="1"/>
  <c r="K221" i="1"/>
  <c r="O221" i="1"/>
  <c r="C222" i="1"/>
  <c r="B222" i="1" s="1"/>
  <c r="G222" i="1"/>
  <c r="K222" i="1"/>
  <c r="O222" i="1"/>
  <c r="C223" i="1"/>
  <c r="B223" i="1" s="1"/>
  <c r="G223" i="1"/>
  <c r="K223" i="1"/>
  <c r="O223" i="1"/>
  <c r="C224" i="1"/>
  <c r="B224" i="1" s="1"/>
  <c r="G224" i="1"/>
  <c r="K224" i="1"/>
  <c r="O224" i="1"/>
  <c r="C225" i="1"/>
  <c r="B225" i="1" s="1"/>
  <c r="G225" i="1"/>
  <c r="K225" i="1"/>
  <c r="O225" i="1"/>
  <c r="C226" i="1"/>
  <c r="B226" i="1" s="1"/>
  <c r="G226" i="1"/>
  <c r="K226" i="1"/>
  <c r="O226" i="1"/>
  <c r="C227" i="1"/>
  <c r="B227" i="1" s="1"/>
  <c r="G227" i="1"/>
  <c r="K227" i="1"/>
  <c r="O227" i="1"/>
  <c r="C228" i="1"/>
  <c r="B228" i="1" s="1"/>
  <c r="G228" i="1"/>
  <c r="K228" i="1"/>
  <c r="O228" i="1"/>
  <c r="C229" i="1"/>
  <c r="B229" i="1" s="1"/>
  <c r="G229" i="1"/>
  <c r="K229" i="1"/>
  <c r="O229" i="1"/>
  <c r="C230" i="1"/>
  <c r="B230" i="1" s="1"/>
  <c r="G230" i="1"/>
  <c r="K230" i="1"/>
  <c r="O230" i="1"/>
  <c r="C231" i="1"/>
  <c r="B231" i="1" s="1"/>
  <c r="G231" i="1"/>
  <c r="K231" i="1"/>
  <c r="O231" i="1"/>
  <c r="C232" i="1"/>
  <c r="B232" i="1" s="1"/>
  <c r="G232" i="1"/>
  <c r="K232" i="1"/>
  <c r="O232" i="1"/>
  <c r="C233" i="1"/>
  <c r="B233" i="1" s="1"/>
  <c r="G233" i="1"/>
  <c r="K233" i="1"/>
  <c r="O233" i="1"/>
  <c r="C234" i="1"/>
  <c r="B234" i="1" s="1"/>
  <c r="G234" i="1"/>
  <c r="K234" i="1"/>
  <c r="O234" i="1"/>
  <c r="C235" i="1"/>
  <c r="B235" i="1" s="1"/>
  <c r="G235" i="1"/>
  <c r="K235" i="1"/>
  <c r="O235" i="1"/>
  <c r="C236" i="1"/>
  <c r="B236" i="1" s="1"/>
  <c r="G236" i="1"/>
  <c r="K236" i="1"/>
  <c r="O236" i="1"/>
  <c r="C237" i="1"/>
  <c r="B237" i="1" s="1"/>
  <c r="G237" i="1"/>
  <c r="K237" i="1"/>
  <c r="O237" i="1"/>
  <c r="C238" i="1"/>
  <c r="B238" i="1" s="1"/>
  <c r="B239" i="1" s="1"/>
  <c r="G238" i="1"/>
  <c r="K238" i="1"/>
  <c r="O238" i="1"/>
  <c r="D220" i="1"/>
  <c r="D219" i="1" s="1"/>
  <c r="H220" i="1"/>
  <c r="H219" i="1" s="1"/>
  <c r="L220" i="1"/>
  <c r="L219" i="1" s="1"/>
  <c r="P220" i="1"/>
  <c r="P219" i="1" s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E219" i="1" s="1"/>
  <c r="J220" i="1"/>
  <c r="J219" i="1" s="1"/>
  <c r="O220" i="1"/>
  <c r="O219" i="1" s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F219" i="1" s="1"/>
  <c r="Q220" i="1"/>
  <c r="Q219" i="1" s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M219" i="1" s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K219" i="1" s="1"/>
  <c r="A223" i="1"/>
  <c r="A220" i="1"/>
  <c r="A219" i="1" s="1"/>
  <c r="E25" i="21" s="1"/>
  <c r="C218" i="1"/>
  <c r="B218" i="1" s="1"/>
  <c r="B22" i="2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G219" i="1" s="1"/>
  <c r="R220" i="1"/>
  <c r="R219" i="1" s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I219" i="1" s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N219" i="1" s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D25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B21" i="2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X54" i="24" s="1"/>
  <c r="H168" i="1"/>
  <c r="AB54" i="24" s="1"/>
  <c r="L168" i="1"/>
  <c r="AF54" i="24" s="1"/>
  <c r="P168" i="1"/>
  <c r="AJ54" i="24" s="1"/>
  <c r="A172" i="1"/>
  <c r="U58" i="24" s="1"/>
  <c r="A176" i="1"/>
  <c r="U62" i="24" s="1"/>
  <c r="A180" i="1"/>
  <c r="U66" i="24" s="1"/>
  <c r="A184" i="1"/>
  <c r="U70" i="24" s="1"/>
  <c r="A188" i="1"/>
  <c r="U74" i="24" s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Y54" i="24" s="1"/>
  <c r="I168" i="1"/>
  <c r="AC54" i="24" s="1"/>
  <c r="M168" i="1"/>
  <c r="AG54" i="24" s="1"/>
  <c r="Q168" i="1"/>
  <c r="AK54" i="24" s="1"/>
  <c r="A173" i="1"/>
  <c r="U59" i="24" s="1"/>
  <c r="A177" i="1"/>
  <c r="U63" i="24" s="1"/>
  <c r="A181" i="1"/>
  <c r="U67" i="24" s="1"/>
  <c r="A185" i="1"/>
  <c r="U71" i="24" s="1"/>
  <c r="A170" i="1"/>
  <c r="U56" i="24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AA54" i="24" s="1"/>
  <c r="O168" i="1"/>
  <c r="AI54" i="24" s="1"/>
  <c r="A175" i="1"/>
  <c r="U61" i="24" s="1"/>
  <c r="A183" i="1"/>
  <c r="U69" i="24" s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AD54" i="24" s="1"/>
  <c r="R168" i="1"/>
  <c r="AL54" i="24" s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U57" i="24" s="1"/>
  <c r="A182" i="1"/>
  <c r="U68" i="24" s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Z54" i="24" s="1"/>
  <c r="A174" i="1"/>
  <c r="U60" i="24" s="1"/>
  <c r="A186" i="1"/>
  <c r="U72" i="24" s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AE54" i="24" s="1"/>
  <c r="A178" i="1"/>
  <c r="U64" i="24" s="1"/>
  <c r="A187" i="1"/>
  <c r="U73" i="24" s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AH54" i="24" s="1"/>
  <c r="A179" i="1"/>
  <c r="U65" i="24" s="1"/>
  <c r="C168" i="1"/>
  <c r="W54" i="24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A142" i="1" s="1"/>
  <c r="G5" i="20" s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5" i="21" s="1"/>
  <c r="G89" i="1"/>
  <c r="K89" i="1"/>
  <c r="O89" i="1"/>
  <c r="C89" i="1"/>
  <c r="B89" i="1" s="1"/>
  <c r="B19" i="21" s="1"/>
  <c r="C106" i="1"/>
  <c r="I107" i="1"/>
  <c r="C108" i="1"/>
  <c r="N108" i="1"/>
  <c r="I109" i="1"/>
  <c r="D91" i="1"/>
  <c r="O91" i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K95" i="1"/>
  <c r="K102" i="1"/>
  <c r="F100" i="1"/>
  <c r="Q102" i="1"/>
  <c r="K105" i="1"/>
  <c r="F108" i="1"/>
  <c r="G91" i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A25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B18" i="2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X157" i="24" l="1"/>
  <c r="AB157" i="24"/>
  <c r="AF157" i="24"/>
  <c r="AJ157" i="24"/>
  <c r="X158" i="24"/>
  <c r="AB158" i="24"/>
  <c r="AF158" i="24"/>
  <c r="AJ158" i="24"/>
  <c r="X159" i="24"/>
  <c r="AB159" i="24"/>
  <c r="AF159" i="24"/>
  <c r="AJ159" i="24"/>
  <c r="X160" i="24"/>
  <c r="AB160" i="24"/>
  <c r="AF160" i="24"/>
  <c r="AJ160" i="24"/>
  <c r="X161" i="24"/>
  <c r="AB161" i="24"/>
  <c r="AF161" i="24"/>
  <c r="AJ161" i="24"/>
  <c r="X162" i="24"/>
  <c r="AB162" i="24"/>
  <c r="AF162" i="24"/>
  <c r="AJ162" i="24"/>
  <c r="X163" i="24"/>
  <c r="AB163" i="24"/>
  <c r="AF163" i="24"/>
  <c r="AJ163" i="24"/>
  <c r="X164" i="24"/>
  <c r="AB164" i="24"/>
  <c r="AF164" i="24"/>
  <c r="AJ164" i="24"/>
  <c r="X165" i="24"/>
  <c r="AB165" i="24"/>
  <c r="AF165" i="24"/>
  <c r="AJ165" i="24"/>
  <c r="X166" i="24"/>
  <c r="AB166" i="24"/>
  <c r="AF166" i="24"/>
  <c r="AJ166" i="24"/>
  <c r="X167" i="24"/>
  <c r="AB167" i="24"/>
  <c r="AF167" i="24"/>
  <c r="AJ167" i="24"/>
  <c r="X168" i="24"/>
  <c r="AB168" i="24"/>
  <c r="AF168" i="24"/>
  <c r="AJ168" i="24"/>
  <c r="X169" i="24"/>
  <c r="AB169" i="24"/>
  <c r="AF169" i="24"/>
  <c r="AJ169" i="24"/>
  <c r="X170" i="24"/>
  <c r="AB170" i="24"/>
  <c r="AF170" i="24"/>
  <c r="AJ170" i="24"/>
  <c r="X171" i="24"/>
  <c r="AB171" i="24"/>
  <c r="AF171" i="24"/>
  <c r="AJ171" i="24"/>
  <c r="X172" i="24"/>
  <c r="AB172" i="24"/>
  <c r="AF172" i="24"/>
  <c r="AJ172" i="24"/>
  <c r="X173" i="24"/>
  <c r="AB173" i="24"/>
  <c r="AF173" i="24"/>
  <c r="AJ173" i="24"/>
  <c r="X174" i="24"/>
  <c r="X175" i="24" s="1"/>
  <c r="AB174" i="24"/>
  <c r="AB175" i="24" s="1"/>
  <c r="AF174" i="24"/>
  <c r="AF175" i="24" s="1"/>
  <c r="AJ174" i="24"/>
  <c r="AJ175" i="24" s="1"/>
  <c r="Y156" i="24"/>
  <c r="Y155" i="24" s="1"/>
  <c r="AC156" i="24"/>
  <c r="AC155" i="24" s="1"/>
  <c r="AG156" i="24"/>
  <c r="AG155" i="24" s="1"/>
  <c r="AK156" i="24"/>
  <c r="AK155" i="24" s="1"/>
  <c r="Y157" i="24"/>
  <c r="AC157" i="24"/>
  <c r="AG157" i="24"/>
  <c r="AK157" i="24"/>
  <c r="Y158" i="24"/>
  <c r="AC158" i="24"/>
  <c r="AG158" i="24"/>
  <c r="AK158" i="24"/>
  <c r="Y159" i="24"/>
  <c r="AC159" i="24"/>
  <c r="AG159" i="24"/>
  <c r="AK159" i="24"/>
  <c r="Y160" i="24"/>
  <c r="AC160" i="24"/>
  <c r="AG160" i="24"/>
  <c r="AK160" i="24"/>
  <c r="Y161" i="24"/>
  <c r="AC161" i="24"/>
  <c r="AG161" i="24"/>
  <c r="AK161" i="24"/>
  <c r="Y162" i="24"/>
  <c r="AC162" i="24"/>
  <c r="AG162" i="24"/>
  <c r="AK162" i="24"/>
  <c r="Y163" i="24"/>
  <c r="AC163" i="24"/>
  <c r="AG163" i="24"/>
  <c r="AK163" i="24"/>
  <c r="Y164" i="24"/>
  <c r="AC164" i="24"/>
  <c r="AG164" i="24"/>
  <c r="AK164" i="24"/>
  <c r="Y165" i="24"/>
  <c r="AC165" i="24"/>
  <c r="AG165" i="24"/>
  <c r="AK165" i="24"/>
  <c r="Y166" i="24"/>
  <c r="AC166" i="24"/>
  <c r="AG166" i="24"/>
  <c r="AK166" i="24"/>
  <c r="Y167" i="24"/>
  <c r="AC167" i="24"/>
  <c r="AG167" i="24"/>
  <c r="AK167" i="24"/>
  <c r="Y168" i="24"/>
  <c r="AC168" i="24"/>
  <c r="AG168" i="24"/>
  <c r="AK168" i="24"/>
  <c r="Y169" i="24"/>
  <c r="AC169" i="24"/>
  <c r="AG169" i="24"/>
  <c r="AK169" i="24"/>
  <c r="Y170" i="24"/>
  <c r="AC170" i="24"/>
  <c r="AG170" i="24"/>
  <c r="AK170" i="24"/>
  <c r="Y171" i="24"/>
  <c r="AC171" i="24"/>
  <c r="AG171" i="24"/>
  <c r="AK171" i="24"/>
  <c r="Y172" i="24"/>
  <c r="AC172" i="24"/>
  <c r="AG172" i="24"/>
  <c r="AK172" i="24"/>
  <c r="Y173" i="24"/>
  <c r="AC173" i="24"/>
  <c r="AG173" i="24"/>
  <c r="AK173" i="24"/>
  <c r="Y174" i="24"/>
  <c r="Y175" i="24" s="1"/>
  <c r="AC174" i="24"/>
  <c r="AC175" i="24" s="1"/>
  <c r="AG174" i="24"/>
  <c r="AG175" i="24" s="1"/>
  <c r="AK174" i="24"/>
  <c r="AK175" i="24" s="1"/>
  <c r="Z156" i="24"/>
  <c r="Z155" i="24" s="1"/>
  <c r="AD156" i="24"/>
  <c r="AD155" i="24" s="1"/>
  <c r="AH156" i="24"/>
  <c r="AH155" i="24" s="1"/>
  <c r="AL156" i="24"/>
  <c r="Z157" i="24"/>
  <c r="AD157" i="24"/>
  <c r="AH157" i="24"/>
  <c r="AL157" i="24"/>
  <c r="AM157" i="24" s="1"/>
  <c r="Z158" i="24"/>
  <c r="AD158" i="24"/>
  <c r="AH158" i="24"/>
  <c r="AL158" i="24"/>
  <c r="AM158" i="24" s="1"/>
  <c r="Z159" i="24"/>
  <c r="AD159" i="24"/>
  <c r="AH159" i="24"/>
  <c r="AL159" i="24"/>
  <c r="AM159" i="24" s="1"/>
  <c r="Z160" i="24"/>
  <c r="AD160" i="24"/>
  <c r="AH160" i="24"/>
  <c r="AL160" i="24"/>
  <c r="AM160" i="24" s="1"/>
  <c r="Z161" i="24"/>
  <c r="AD161" i="24"/>
  <c r="AH161" i="24"/>
  <c r="AL161" i="24"/>
  <c r="AM161" i="24" s="1"/>
  <c r="Z162" i="24"/>
  <c r="AD162" i="24"/>
  <c r="AH162" i="24"/>
  <c r="AL162" i="24"/>
  <c r="AM162" i="24" s="1"/>
  <c r="Z163" i="24"/>
  <c r="AD163" i="24"/>
  <c r="AH163" i="24"/>
  <c r="AL163" i="24"/>
  <c r="AM163" i="24" s="1"/>
  <c r="Z164" i="24"/>
  <c r="AD164" i="24"/>
  <c r="AH164" i="24"/>
  <c r="AL164" i="24"/>
  <c r="AM164" i="24" s="1"/>
  <c r="Z165" i="24"/>
  <c r="AD165" i="24"/>
  <c r="AH165" i="24"/>
  <c r="AL165" i="24"/>
  <c r="AM165" i="24" s="1"/>
  <c r="Z166" i="24"/>
  <c r="AD166" i="24"/>
  <c r="AH166" i="24"/>
  <c r="AL166" i="24"/>
  <c r="AM166" i="24" s="1"/>
  <c r="Z167" i="24"/>
  <c r="AD167" i="24"/>
  <c r="AH167" i="24"/>
  <c r="AL167" i="24"/>
  <c r="AM167" i="24" s="1"/>
  <c r="Z168" i="24"/>
  <c r="AD168" i="24"/>
  <c r="AH168" i="24"/>
  <c r="AL168" i="24"/>
  <c r="AM168" i="24" s="1"/>
  <c r="Z169" i="24"/>
  <c r="AD169" i="24"/>
  <c r="AH169" i="24"/>
  <c r="AL169" i="24"/>
  <c r="AM169" i="24" s="1"/>
  <c r="Z170" i="24"/>
  <c r="AD170" i="24"/>
  <c r="AH170" i="24"/>
  <c r="AL170" i="24"/>
  <c r="AM170" i="24" s="1"/>
  <c r="Z171" i="24"/>
  <c r="AD171" i="24"/>
  <c r="AH171" i="24"/>
  <c r="AL171" i="24"/>
  <c r="AM171" i="24" s="1"/>
  <c r="Z172" i="24"/>
  <c r="AD172" i="24"/>
  <c r="AH172" i="24"/>
  <c r="AL172" i="24"/>
  <c r="AM172" i="24" s="1"/>
  <c r="Z173" i="24"/>
  <c r="AD173" i="24"/>
  <c r="AH173" i="24"/>
  <c r="AL173" i="24"/>
  <c r="AM173" i="24" s="1"/>
  <c r="Z174" i="24"/>
  <c r="Z175" i="24" s="1"/>
  <c r="AD174" i="24"/>
  <c r="AD175" i="24" s="1"/>
  <c r="AH174" i="24"/>
  <c r="AH175" i="24" s="1"/>
  <c r="AL174" i="24"/>
  <c r="AA156" i="24"/>
  <c r="AA155" i="24" s="1"/>
  <c r="AE156" i="24"/>
  <c r="AE155" i="24" s="1"/>
  <c r="AI156" i="24"/>
  <c r="AI155" i="24" s="1"/>
  <c r="W156" i="24"/>
  <c r="AA157" i="24"/>
  <c r="AA158" i="24"/>
  <c r="AA159" i="24"/>
  <c r="AA160" i="24"/>
  <c r="AA161" i="24"/>
  <c r="AA162" i="24"/>
  <c r="AA163" i="24"/>
  <c r="AA164" i="24"/>
  <c r="AA165" i="24"/>
  <c r="AA166" i="24"/>
  <c r="AA167" i="24"/>
  <c r="AA168" i="24"/>
  <c r="AA169" i="24"/>
  <c r="AA170" i="24"/>
  <c r="AA171" i="24"/>
  <c r="AA172" i="24"/>
  <c r="AA173" i="24"/>
  <c r="AA174" i="24"/>
  <c r="AA175" i="24" s="1"/>
  <c r="AB156" i="24"/>
  <c r="AB155" i="24" s="1"/>
  <c r="AE157" i="24"/>
  <c r="AE158" i="24"/>
  <c r="AE159" i="24"/>
  <c r="AE160" i="24"/>
  <c r="AE161" i="24"/>
  <c r="AE162" i="24"/>
  <c r="AE163" i="24"/>
  <c r="AE164" i="24"/>
  <c r="AE165" i="24"/>
  <c r="AE166" i="24"/>
  <c r="AE167" i="24"/>
  <c r="AE168" i="24"/>
  <c r="AE169" i="24"/>
  <c r="AE170" i="24"/>
  <c r="AE171" i="24"/>
  <c r="AE172" i="24"/>
  <c r="AE173" i="24"/>
  <c r="AE174" i="24"/>
  <c r="AE175" i="24" s="1"/>
  <c r="AF156" i="24"/>
  <c r="AF155" i="24" s="1"/>
  <c r="AI157" i="24"/>
  <c r="AI158" i="24"/>
  <c r="AI159" i="24"/>
  <c r="AI160" i="24"/>
  <c r="AI161" i="24"/>
  <c r="AI162" i="24"/>
  <c r="AI163" i="24"/>
  <c r="AI164" i="24"/>
  <c r="AI165" i="24"/>
  <c r="AI166" i="24"/>
  <c r="AI167" i="24"/>
  <c r="AI168" i="24"/>
  <c r="AI169" i="24"/>
  <c r="AI170" i="24"/>
  <c r="AI171" i="24"/>
  <c r="AI172" i="24"/>
  <c r="AI173" i="24"/>
  <c r="AI174" i="24"/>
  <c r="AI175" i="24" s="1"/>
  <c r="AJ156" i="24"/>
  <c r="AJ155" i="24" s="1"/>
  <c r="W158" i="24"/>
  <c r="V158" i="24" s="1"/>
  <c r="W162" i="24"/>
  <c r="V162" i="24" s="1"/>
  <c r="W166" i="24"/>
  <c r="V166" i="24" s="1"/>
  <c r="W170" i="24"/>
  <c r="V170" i="24" s="1"/>
  <c r="W174" i="24"/>
  <c r="W159" i="24"/>
  <c r="V159" i="24" s="1"/>
  <c r="W163" i="24"/>
  <c r="V163" i="24" s="1"/>
  <c r="W167" i="24"/>
  <c r="V167" i="24" s="1"/>
  <c r="W171" i="24"/>
  <c r="V171" i="24" s="1"/>
  <c r="X156" i="24"/>
  <c r="X155" i="24" s="1"/>
  <c r="W160" i="24"/>
  <c r="V160" i="24" s="1"/>
  <c r="W164" i="24"/>
  <c r="V164" i="24" s="1"/>
  <c r="W168" i="24"/>
  <c r="V168" i="24" s="1"/>
  <c r="W172" i="24"/>
  <c r="V172" i="24" s="1"/>
  <c r="W161" i="24"/>
  <c r="V161" i="24" s="1"/>
  <c r="W165" i="24"/>
  <c r="V165" i="24" s="1"/>
  <c r="W157" i="24"/>
  <c r="V157" i="24" s="1"/>
  <c r="W169" i="24"/>
  <c r="V169" i="24" s="1"/>
  <c r="W173" i="24"/>
  <c r="V173" i="24" s="1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98" i="24"/>
  <c r="U23" i="24"/>
  <c r="A73" i="24"/>
  <c r="U48" i="24"/>
  <c r="A198" i="22"/>
  <c r="U123" i="22"/>
  <c r="A173" i="22"/>
  <c r="A72" i="24"/>
  <c r="A122" i="24"/>
  <c r="U22" i="24"/>
  <c r="A22" i="24"/>
  <c r="U47" i="24"/>
  <c r="A97" i="24"/>
  <c r="A47" i="24"/>
  <c r="U122" i="22"/>
  <c r="A197" i="22"/>
  <c r="A172" i="22"/>
  <c r="A118" i="24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69" i="24"/>
  <c r="A44" i="24"/>
  <c r="A94" i="24"/>
  <c r="U19" i="24"/>
  <c r="A19" i="24"/>
  <c r="U44" i="24"/>
  <c r="A194" i="22"/>
  <c r="U119" i="22"/>
  <c r="A169" i="22"/>
  <c r="A88" i="24"/>
  <c r="A113" i="24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39" i="24"/>
  <c r="U114" i="22"/>
  <c r="A189" i="22"/>
  <c r="A164" i="22"/>
  <c r="A110" i="24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U32" i="24"/>
  <c r="A182" i="22"/>
  <c r="A157" i="22"/>
  <c r="U107" i="22"/>
  <c r="A111" i="24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U6" i="24"/>
  <c r="U31" i="24"/>
  <c r="A81" i="24"/>
  <c r="U106" i="22"/>
  <c r="A156" i="22"/>
  <c r="A181" i="22"/>
  <c r="A84" i="24"/>
  <c r="A109" i="24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Z174" i="19"/>
  <c r="Z175" i="19" s="1"/>
  <c r="AJ174" i="19"/>
  <c r="AJ175" i="19" s="1"/>
  <c r="AG174" i="19"/>
  <c r="AG175" i="19" s="1"/>
  <c r="AH174" i="19"/>
  <c r="AH175" i="19" s="1"/>
  <c r="AK174" i="19"/>
  <c r="AK175" i="19" s="1"/>
  <c r="AL171" i="19"/>
  <c r="AM171" i="19" s="1"/>
  <c r="W171" i="19"/>
  <c r="V171" i="19" s="1"/>
  <c r="X174" i="19"/>
  <c r="X175" i="19" s="1"/>
  <c r="AH171" i="19"/>
  <c r="AD174" i="19"/>
  <c r="AD175" i="19" s="1"/>
  <c r="AA171" i="19"/>
  <c r="AB174" i="19"/>
  <c r="AB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U55" i="24" s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V54" i="24" s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AG83" i="19" s="1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W155" i="24" l="1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AL110" i="19"/>
  <c r="AM110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5" i="2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K107" i="19" l="1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L57" i="19" s="1"/>
  <c r="L107" i="22" s="1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Q65" i="19" s="1"/>
  <c r="Q115" i="22" s="1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O59" i="19" s="1"/>
  <c r="O109" i="22" s="1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G68" i="19" s="1"/>
  <c r="G118" i="22" s="1"/>
  <c r="AD16" i="19"/>
  <c r="J66" i="19" s="1"/>
  <c r="J116" i="22" s="1"/>
  <c r="X17" i="19"/>
  <c r="AH11" i="19"/>
  <c r="N61" i="19" s="1"/>
  <c r="N111" i="22" s="1"/>
  <c r="Z16" i="19"/>
  <c r="F66" i="19" s="1"/>
  <c r="F116" i="22" s="1"/>
  <c r="AB8" i="19"/>
  <c r="W16" i="19"/>
  <c r="AC12" i="19"/>
  <c r="AL6" i="19"/>
  <c r="AF15" i="19"/>
  <c r="L65" i="19" s="1"/>
  <c r="L115" i="22" s="1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D57" i="19" s="1"/>
  <c r="D107" i="22" s="1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P69" i="19" s="1"/>
  <c r="P119" i="22" s="1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M59" i="19" l="1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H59" i="24"/>
  <c r="AH60" i="24"/>
  <c r="AB61" i="24"/>
  <c r="Y56" i="24"/>
  <c r="AF67" i="24"/>
  <c r="AC67" i="24"/>
  <c r="AD72" i="24"/>
  <c r="AD56" i="24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Y5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D55" i="24"/>
  <c r="AH75" i="24"/>
  <c r="X55" i="24"/>
  <c r="AE75" i="24"/>
  <c r="V72" i="24"/>
  <c r="AM63" i="24"/>
  <c r="AA75" i="24"/>
  <c r="V63" i="24"/>
  <c r="AF55" i="24"/>
  <c r="V70" i="24"/>
  <c r="AM67" i="24"/>
  <c r="AD75" i="24"/>
  <c r="V59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R18" i="24" s="1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AI21" i="24"/>
  <c r="AI17" i="24"/>
  <c r="AD13" i="24"/>
  <c r="Y8" i="24"/>
  <c r="AF11" i="24"/>
  <c r="AF7" i="24"/>
  <c r="AH12" i="24"/>
  <c r="AL24" i="24"/>
  <c r="AL16" i="24"/>
  <c r="R16" i="24" s="1"/>
  <c r="AH17" i="24"/>
  <c r="Y17" i="24"/>
  <c r="AK20" i="24"/>
  <c r="W9" i="24"/>
  <c r="AG10" i="24"/>
  <c r="AF24" i="24"/>
  <c r="L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AD24" i="24"/>
  <c r="J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AL15" i="24"/>
  <c r="R15" i="24" s="1"/>
  <c r="AH15" i="24"/>
  <c r="AL14" i="24"/>
  <c r="R14" i="24" s="1"/>
  <c r="AK19" i="24"/>
  <c r="Y15" i="24"/>
  <c r="AL9" i="24"/>
  <c r="X24" i="24"/>
  <c r="D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R8" i="24" s="1"/>
  <c r="AB23" i="24"/>
  <c r="AB19" i="24"/>
  <c r="AB15" i="24"/>
  <c r="Z10" i="24"/>
  <c r="AA24" i="24"/>
  <c r="G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R6" i="24" s="1"/>
  <c r="AK17" i="24"/>
  <c r="AL13" i="24"/>
  <c r="R13" i="24" s="1"/>
  <c r="AG8" i="24"/>
  <c r="X23" i="24"/>
  <c r="X19" i="24"/>
  <c r="X15" i="24"/>
  <c r="AK9" i="24"/>
  <c r="W24" i="24"/>
  <c r="W20" i="24"/>
  <c r="C20" i="24" s="1"/>
  <c r="W16" i="24"/>
  <c r="C16" i="24" s="1"/>
  <c r="Y11" i="24"/>
  <c r="AJ13" i="24"/>
  <c r="AJ9" i="24"/>
  <c r="AA6" i="24"/>
  <c r="G6" i="24" s="1"/>
  <c r="Y19" i="24"/>
  <c r="AD21" i="24"/>
  <c r="AH10" i="24"/>
  <c r="AH6" i="24"/>
  <c r="N6" i="24" s="1"/>
  <c r="AD6" i="24"/>
  <c r="J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AK16" i="24"/>
  <c r="AA13" i="24"/>
  <c r="AL7" i="24"/>
  <c r="R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AC16" i="24"/>
  <c r="AL12" i="24"/>
  <c r="R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Z6" i="22"/>
  <c r="AA8" i="22"/>
  <c r="AF12" i="22"/>
  <c r="Z18" i="22"/>
  <c r="AI21" i="22"/>
  <c r="AE24" i="22"/>
  <c r="AD17" i="22"/>
  <c r="AH14" i="22"/>
  <c r="X11" i="22"/>
  <c r="AF6" i="22"/>
  <c r="AK21" i="22"/>
  <c r="Q21" i="22" s="1"/>
  <c r="W15" i="22"/>
  <c r="W7" i="22"/>
  <c r="AA21" i="22"/>
  <c r="AG18" i="22"/>
  <c r="W14" i="22"/>
  <c r="AC10" i="22"/>
  <c r="AB23" i="22"/>
  <c r="AK18" i="22"/>
  <c r="X24" i="22"/>
  <c r="Z8" i="22"/>
  <c r="AE22" i="22"/>
  <c r="AE10" i="22"/>
  <c r="AI6" i="22"/>
  <c r="AK24" i="22"/>
  <c r="AC17" i="22"/>
  <c r="AH24" i="22"/>
  <c r="X21" i="22"/>
  <c r="AL17" i="22"/>
  <c r="AJ12" i="22"/>
  <c r="P12" i="22" s="1"/>
  <c r="AD19" i="22"/>
  <c r="AI16" i="22"/>
  <c r="Z15" i="22"/>
  <c r="AF11" i="22"/>
  <c r="W24" i="22"/>
  <c r="AC20" i="22"/>
  <c r="AA10" i="22"/>
  <c r="AH11" i="22"/>
  <c r="AL24" i="22"/>
  <c r="AG9" i="22"/>
  <c r="AJ11" i="22"/>
  <c r="AI19" i="22"/>
  <c r="X10" i="22"/>
  <c r="W13" i="22"/>
  <c r="AB18" i="22"/>
  <c r="Y16" i="22"/>
  <c r="AE13" i="22"/>
  <c r="AK9" i="22"/>
  <c r="AJ22" i="22"/>
  <c r="AC23" i="22"/>
  <c r="AA9" i="22"/>
  <c r="AA6" i="22"/>
  <c r="AF21" i="22"/>
  <c r="AD16" i="22"/>
  <c r="AB11" i="22"/>
  <c r="AG19" i="22"/>
  <c r="Y21" i="22"/>
  <c r="AK6" i="22"/>
  <c r="AF8" i="22"/>
  <c r="Z10" i="22"/>
  <c r="AI17" i="22"/>
  <c r="AE16" i="22"/>
  <c r="AD13" i="22"/>
  <c r="AH12" i="22"/>
  <c r="X9" i="22"/>
  <c r="AE23" i="22"/>
  <c r="AK19" i="22"/>
  <c r="Q19" i="22" s="1"/>
  <c r="W9" i="22"/>
  <c r="AB24" i="22"/>
  <c r="AA19" i="22"/>
  <c r="AG16" i="22"/>
  <c r="W12" i="22"/>
  <c r="AC8" i="22"/>
  <c r="AB21" i="22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Q82" i="19"/>
  <c r="Y7" i="22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AA24" i="22"/>
  <c r="AE14" i="22"/>
  <c r="AF18" i="22"/>
  <c r="AH21" i="22"/>
  <c r="AK16" i="22"/>
  <c r="AC13" i="22"/>
  <c r="AH22" i="22"/>
  <c r="X19" i="22"/>
  <c r="AL15" i="22"/>
  <c r="AJ10" i="22"/>
  <c r="AD15" i="22"/>
  <c r="AI14" i="22"/>
  <c r="Z13" i="22"/>
  <c r="AF9" i="22"/>
  <c r="W22" i="22"/>
  <c r="AC18" i="22"/>
  <c r="X7" i="22"/>
  <c r="AI23" i="22"/>
  <c r="AL16" i="22"/>
  <c r="Z24" i="22"/>
  <c r="AK22" i="22"/>
  <c r="AI11" i="22"/>
  <c r="Y23" i="22"/>
  <c r="W11" i="22"/>
  <c r="AB14" i="22"/>
  <c r="Y14" i="22"/>
  <c r="AE11" i="22"/>
  <c r="W6" i="22"/>
  <c r="C6" i="22" s="1"/>
  <c r="AJ20" i="22"/>
  <c r="AC19" i="22"/>
  <c r="AI24" i="22"/>
  <c r="Z23" i="22"/>
  <c r="AF19" i="22"/>
  <c r="AD14" i="22"/>
  <c r="AB9" i="22"/>
  <c r="AG11" i="22"/>
  <c r="Y17" i="22"/>
  <c r="AJ17" i="22"/>
  <c r="AH6" i="22"/>
  <c r="AA22" i="22"/>
  <c r="AI13" i="22"/>
  <c r="AE8" i="22"/>
  <c r="AD9" i="22"/>
  <c r="AH10" i="22"/>
  <c r="Y24" i="22"/>
  <c r="AE21" i="22"/>
  <c r="AK17" i="22"/>
  <c r="AF7" i="22"/>
  <c r="AB20" i="22"/>
  <c r="AA17" i="22"/>
  <c r="AG14" i="22"/>
  <c r="W10" i="22"/>
  <c r="AD24" i="22"/>
  <c r="AB19" i="22"/>
  <c r="H19" i="22" s="1"/>
  <c r="AL14" i="22"/>
  <c r="X16" i="22"/>
  <c r="AA20" i="22"/>
  <c r="AF24" i="22"/>
  <c r="AF10" i="22"/>
  <c r="AH17" i="22"/>
  <c r="AK8" i="22"/>
  <c r="AC9" i="22"/>
  <c r="AH20" i="22"/>
  <c r="X17" i="22"/>
  <c r="AL13" i="22"/>
  <c r="AJ8" i="22"/>
  <c r="P8" i="22" s="1"/>
  <c r="AD11" i="22"/>
  <c r="AI12" i="22"/>
  <c r="Z11" i="22"/>
  <c r="AG24" i="22"/>
  <c r="W20" i="22"/>
  <c r="AC16" i="22"/>
  <c r="AD7" i="22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AL31" i="22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AL8" i="22"/>
  <c r="Z20" i="22"/>
  <c r="AK14" i="22"/>
  <c r="Q14" i="22" s="1"/>
  <c r="AJ23" i="22"/>
  <c r="Y19" i="22"/>
  <c r="AE7" i="22"/>
  <c r="AB10" i="22"/>
  <c r="Y12" i="22"/>
  <c r="AE9" i="22"/>
  <c r="AL23" i="22"/>
  <c r="AJ18" i="22"/>
  <c r="AC15" i="22"/>
  <c r="AI22" i="22"/>
  <c r="Z21" i="22"/>
  <c r="AF17" i="22"/>
  <c r="AD12" i="22"/>
  <c r="AB7" i="22"/>
  <c r="Z22" i="22"/>
  <c r="Y13" i="22"/>
  <c r="AJ9" i="22"/>
  <c r="AG21" i="22"/>
  <c r="AA14" i="22"/>
  <c r="AI9" i="22"/>
  <c r="X22" i="22"/>
  <c r="X6" i="22"/>
  <c r="AH8" i="22"/>
  <c r="Y22" i="22"/>
  <c r="AE19" i="22"/>
  <c r="AK15" i="22"/>
  <c r="AL7" i="22"/>
  <c r="AB16" i="22"/>
  <c r="AA15" i="22"/>
  <c r="AG12" i="22"/>
  <c r="W8" i="22"/>
  <c r="AD22" i="22"/>
  <c r="AB17" i="22"/>
  <c r="AE18" i="22"/>
  <c r="X12" i="22"/>
  <c r="AA16" i="22"/>
  <c r="AF20" i="22"/>
  <c r="AG23" i="22"/>
  <c r="AH13" i="22"/>
  <c r="AL20" i="22"/>
  <c r="AE6" i="22"/>
  <c r="AH18" i="22"/>
  <c r="X15" i="22"/>
  <c r="AL11" i="22"/>
  <c r="AL6" i="22"/>
  <c r="W23" i="22"/>
  <c r="AI10" i="22"/>
  <c r="Z9" i="22"/>
  <c r="AG22" i="22"/>
  <c r="W18" i="22"/>
  <c r="AC14" i="22"/>
  <c r="AB6" i="22"/>
  <c r="AI7" i="22"/>
  <c r="AE20" i="22"/>
  <c r="Z16" i="22"/>
  <c r="AL18" i="22"/>
  <c r="AJ7" i="22"/>
  <c r="Y15" i="22"/>
  <c r="AJ21" i="22"/>
  <c r="AD6" i="22"/>
  <c r="Y10" i="22"/>
  <c r="Y6" i="22"/>
  <c r="AL21" i="22"/>
  <c r="AJ16" i="22"/>
  <c r="AC11" i="22"/>
  <c r="AI20" i="22"/>
  <c r="Z19" i="22"/>
  <c r="AF15" i="22"/>
  <c r="AD10" i="22"/>
  <c r="AC24" i="22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Y9" i="22"/>
  <c r="AK20" i="22"/>
  <c r="AG17" i="22"/>
  <c r="AK7" i="22"/>
  <c r="AH23" i="22"/>
  <c r="X18" i="22"/>
  <c r="W21" i="22"/>
  <c r="AC7" i="22"/>
  <c r="Y20" i="22"/>
  <c r="AE17" i="22"/>
  <c r="AK13" i="22"/>
  <c r="AJ6" i="22"/>
  <c r="AB12" i="22"/>
  <c r="AA13" i="22"/>
  <c r="AG10" i="22"/>
  <c r="AG6" i="22"/>
  <c r="AD20" i="22"/>
  <c r="AB15" i="22"/>
  <c r="AF22" i="22"/>
  <c r="X8" i="22"/>
  <c r="AA12" i="22"/>
  <c r="AF16" i="22"/>
  <c r="AG15" i="22"/>
  <c r="AH9" i="22"/>
  <c r="AL12" i="22"/>
  <c r="AD21" i="22"/>
  <c r="AH16" i="22"/>
  <c r="X13" i="22"/>
  <c r="AL9" i="22"/>
  <c r="AK23" i="22"/>
  <c r="W19" i="22"/>
  <c r="AI8" i="22"/>
  <c r="AA23" i="22"/>
  <c r="AG20" i="22"/>
  <c r="W16" i="22"/>
  <c r="AC12" i="22"/>
  <c r="AC6" i="22"/>
  <c r="AJ15" i="22"/>
  <c r="AE12" i="22"/>
  <c r="Z12" i="22"/>
  <c r="AL10" i="22"/>
  <c r="AL22" i="22"/>
  <c r="Y11" i="22"/>
  <c r="AJ13" i="22"/>
  <c r="AC21" i="22"/>
  <c r="Y8" i="22"/>
  <c r="X23" i="22"/>
  <c r="AL19" i="22"/>
  <c r="AJ14" i="22"/>
  <c r="AD23" i="22"/>
  <c r="AI18" i="22"/>
  <c r="Z17" i="22"/>
  <c r="AF13" i="22"/>
  <c r="AD8" i="22"/>
  <c r="AC22" i="22"/>
  <c r="AA18" i="22"/>
  <c r="AH19" i="22"/>
  <c r="AK12" i="22"/>
  <c r="AG13" i="22"/>
  <c r="AJ19" i="22"/>
  <c r="AH15" i="22"/>
  <c r="X14" i="22"/>
  <c r="W17" i="22"/>
  <c r="AB22" i="22"/>
  <c r="Y18" i="22"/>
  <c r="AE15" i="22"/>
  <c r="AK11" i="22"/>
  <c r="AJ24" i="22"/>
  <c r="AB8" i="22"/>
  <c r="AA11" i="22"/>
  <c r="AG8" i="22"/>
  <c r="AF23" i="22"/>
  <c r="AD18" i="22"/>
  <c r="AB13" i="22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H19" i="21"/>
  <c r="A64" i="1"/>
  <c r="M24" i="24" l="1"/>
  <c r="C24" i="24"/>
  <c r="M87" i="19"/>
  <c r="K89" i="19"/>
  <c r="K114" i="22"/>
  <c r="H24" i="24"/>
  <c r="I6" i="24"/>
  <c r="C10" i="24"/>
  <c r="L6" i="24"/>
  <c r="R10" i="24"/>
  <c r="F82" i="19"/>
  <c r="C7" i="24"/>
  <c r="L93" i="19"/>
  <c r="I74" i="24"/>
  <c r="R57" i="24"/>
  <c r="M74" i="24"/>
  <c r="C70" i="24"/>
  <c r="R71" i="24"/>
  <c r="G74" i="24"/>
  <c r="G125" i="24"/>
  <c r="C57" i="24"/>
  <c r="B107" i="24"/>
  <c r="C60" i="24"/>
  <c r="R73" i="24"/>
  <c r="J74" i="24"/>
  <c r="L56" i="24"/>
  <c r="L74" i="24"/>
  <c r="R60" i="24"/>
  <c r="C74" i="24"/>
  <c r="R56" i="24"/>
  <c r="R58" i="24"/>
  <c r="D74" i="24"/>
  <c r="R64" i="24"/>
  <c r="H74" i="24"/>
  <c r="F56" i="24"/>
  <c r="I56" i="24"/>
  <c r="R62" i="24"/>
  <c r="C58" i="24"/>
  <c r="R70" i="24"/>
  <c r="J56" i="24"/>
  <c r="O74" i="24"/>
  <c r="R66" i="24"/>
  <c r="K56" i="24"/>
  <c r="E56" i="24"/>
  <c r="R68" i="24"/>
  <c r="S118" i="24"/>
  <c r="Q74" i="24"/>
  <c r="N56" i="24"/>
  <c r="G56" i="24"/>
  <c r="C66" i="24"/>
  <c r="R63" i="24"/>
  <c r="C62" i="24"/>
  <c r="K74" i="24"/>
  <c r="K125" i="24"/>
  <c r="C14" i="24"/>
  <c r="R65" i="24"/>
  <c r="P56" i="24"/>
  <c r="D9" i="24"/>
  <c r="G19" i="24"/>
  <c r="H18" i="24"/>
  <c r="I16" i="24"/>
  <c r="J20" i="24"/>
  <c r="H13" i="24"/>
  <c r="K23" i="24"/>
  <c r="L22" i="24"/>
  <c r="M17" i="24"/>
  <c r="O10" i="24"/>
  <c r="K9" i="24"/>
  <c r="G8" i="24"/>
  <c r="D15" i="24"/>
  <c r="D10" i="24"/>
  <c r="D35" i="24" s="1"/>
  <c r="G20" i="24"/>
  <c r="H19" i="24"/>
  <c r="I18" i="24"/>
  <c r="I43" i="24" s="1"/>
  <c r="J22" i="24"/>
  <c r="H14" i="24"/>
  <c r="H39" i="24" s="1"/>
  <c r="L23" i="24"/>
  <c r="L48" i="24" s="1"/>
  <c r="N9" i="24"/>
  <c r="N34" i="24" s="1"/>
  <c r="E22" i="24"/>
  <c r="E12" i="24"/>
  <c r="Q10" i="24"/>
  <c r="M9" i="24"/>
  <c r="M34" i="24" s="1"/>
  <c r="N22" i="24"/>
  <c r="C17" i="24"/>
  <c r="D16" i="24"/>
  <c r="E15" i="24"/>
  <c r="E40" i="24" s="1"/>
  <c r="D7" i="24"/>
  <c r="D32" i="24" s="1"/>
  <c r="G17" i="24"/>
  <c r="H16" i="24"/>
  <c r="N7" i="24"/>
  <c r="N32" i="24" s="1"/>
  <c r="J16" i="24"/>
  <c r="H11" i="24"/>
  <c r="H36" i="24" s="1"/>
  <c r="K21" i="24"/>
  <c r="L20" i="24"/>
  <c r="Q20" i="24"/>
  <c r="R24" i="24"/>
  <c r="R25" i="24" s="1"/>
  <c r="E8" i="24"/>
  <c r="P24" i="24"/>
  <c r="E18" i="24"/>
  <c r="F15" i="24"/>
  <c r="F40" i="24" s="1"/>
  <c r="O13" i="24"/>
  <c r="K12" i="24"/>
  <c r="K37" i="24" s="1"/>
  <c r="G11" i="24"/>
  <c r="F20" i="24"/>
  <c r="D8" i="24"/>
  <c r="G18" i="24"/>
  <c r="G43" i="24" s="1"/>
  <c r="H17" i="24"/>
  <c r="C13" i="24"/>
  <c r="J18" i="24"/>
  <c r="H12" i="24"/>
  <c r="H37" i="24" s="1"/>
  <c r="K22" i="24"/>
  <c r="L21" i="24"/>
  <c r="Q22" i="24"/>
  <c r="C11" i="24"/>
  <c r="J9" i="24"/>
  <c r="F8" i="24"/>
  <c r="Q6" i="24"/>
  <c r="M21" i="24"/>
  <c r="M46" i="24" s="1"/>
  <c r="N19" i="24"/>
  <c r="N44" i="24" s="1"/>
  <c r="C15" i="24"/>
  <c r="Q13" i="24"/>
  <c r="M12" i="24"/>
  <c r="M37" i="24" s="1"/>
  <c r="O6" i="24"/>
  <c r="O31" i="24" s="1"/>
  <c r="O30" i="24" s="1"/>
  <c r="G23" i="24"/>
  <c r="M16" i="24"/>
  <c r="J10" i="24"/>
  <c r="F9" i="24"/>
  <c r="N23" i="24"/>
  <c r="O15" i="24"/>
  <c r="P14" i="24"/>
  <c r="M13" i="24"/>
  <c r="N10" i="24"/>
  <c r="P9" i="24"/>
  <c r="D19" i="24"/>
  <c r="Q17" i="24"/>
  <c r="D14" i="24"/>
  <c r="H23" i="24"/>
  <c r="H48" i="24" s="1"/>
  <c r="E21" i="24"/>
  <c r="O11" i="24"/>
  <c r="K10" i="24"/>
  <c r="G9" i="24"/>
  <c r="G34" i="24" s="1"/>
  <c r="F21" i="24"/>
  <c r="O16" i="24"/>
  <c r="P15" i="24"/>
  <c r="Q14" i="24"/>
  <c r="J15" i="24"/>
  <c r="P10" i="24"/>
  <c r="C21" i="24"/>
  <c r="D20" i="24"/>
  <c r="Q19" i="24"/>
  <c r="Q44" i="24" s="1"/>
  <c r="D11" i="24"/>
  <c r="G21" i="24"/>
  <c r="G46" i="24" s="1"/>
  <c r="H20" i="24"/>
  <c r="I20" i="24"/>
  <c r="I45" i="24" s="1"/>
  <c r="O7" i="24"/>
  <c r="E17" i="24"/>
  <c r="N12" i="24"/>
  <c r="J13" i="24"/>
  <c r="J38" i="24" s="1"/>
  <c r="F12" i="24"/>
  <c r="F37" i="24" s="1"/>
  <c r="N18" i="24"/>
  <c r="N43" i="24" s="1"/>
  <c r="P7" i="24"/>
  <c r="C18" i="24"/>
  <c r="D17" i="24"/>
  <c r="N11" i="24"/>
  <c r="N36" i="24" s="1"/>
  <c r="R17" i="24"/>
  <c r="D12" i="24"/>
  <c r="G22" i="24"/>
  <c r="G47" i="24" s="1"/>
  <c r="H21" i="24"/>
  <c r="I22" i="24"/>
  <c r="I8" i="24"/>
  <c r="E9" i="24"/>
  <c r="Q7" i="24"/>
  <c r="Q32" i="24" s="1"/>
  <c r="M6" i="24"/>
  <c r="M20" i="24"/>
  <c r="F18" i="24"/>
  <c r="F43" i="24" s="1"/>
  <c r="O14" i="24"/>
  <c r="O39" i="24" s="1"/>
  <c r="K13" i="24"/>
  <c r="K38" i="24" s="1"/>
  <c r="G12" i="24"/>
  <c r="F24" i="24"/>
  <c r="P8" i="24"/>
  <c r="P33" i="24" s="1"/>
  <c r="C19" i="24"/>
  <c r="D18" i="24"/>
  <c r="D43" i="24" s="1"/>
  <c r="Q15" i="24"/>
  <c r="R19" i="24"/>
  <c r="E10" i="24"/>
  <c r="Q8" i="24"/>
  <c r="M7" i="24"/>
  <c r="M23" i="24"/>
  <c r="F22" i="24"/>
  <c r="K15" i="24"/>
  <c r="K14" i="24"/>
  <c r="G13" i="24"/>
  <c r="I9" i="24"/>
  <c r="L9" i="24"/>
  <c r="O19" i="24"/>
  <c r="P18" i="24"/>
  <c r="I17" i="24"/>
  <c r="J21" i="24"/>
  <c r="P13" i="24"/>
  <c r="D23" i="24"/>
  <c r="E20" i="24"/>
  <c r="J11" i="24"/>
  <c r="F10" i="24"/>
  <c r="N8" i="24"/>
  <c r="N33" i="24" s="1"/>
  <c r="F19" i="24"/>
  <c r="F44" i="24" s="1"/>
  <c r="K16" i="24"/>
  <c r="L15" i="24"/>
  <c r="M14" i="24"/>
  <c r="N14" i="24"/>
  <c r="L10" i="24"/>
  <c r="O20" i="24"/>
  <c r="P19" i="24"/>
  <c r="I19" i="24"/>
  <c r="J23" i="24"/>
  <c r="E7" i="24"/>
  <c r="D6" i="24"/>
  <c r="E24" i="24"/>
  <c r="J7" i="24"/>
  <c r="J32" i="24" s="1"/>
  <c r="H6" i="24"/>
  <c r="E16" i="24"/>
  <c r="E13" i="24"/>
  <c r="Q11" i="24"/>
  <c r="M10" i="24"/>
  <c r="N17" i="24"/>
  <c r="N42" i="24" s="1"/>
  <c r="L7" i="24"/>
  <c r="O17" i="24"/>
  <c r="P16" i="24"/>
  <c r="P41" i="24" s="1"/>
  <c r="I10" i="24"/>
  <c r="J17" i="24"/>
  <c r="P11" i="24"/>
  <c r="P36" i="24" s="1"/>
  <c r="C22" i="24"/>
  <c r="D21" i="24"/>
  <c r="Q21" i="24"/>
  <c r="C6" i="24"/>
  <c r="O8" i="24"/>
  <c r="K7" i="24"/>
  <c r="K32" i="24" s="1"/>
  <c r="M19" i="24"/>
  <c r="M44" i="24" s="1"/>
  <c r="F17" i="24"/>
  <c r="F42" i="24" s="1"/>
  <c r="J14" i="24"/>
  <c r="J39" i="24" s="1"/>
  <c r="F13" i="24"/>
  <c r="R11" i="24"/>
  <c r="F23" i="24"/>
  <c r="F48" i="24" s="1"/>
  <c r="L8" i="24"/>
  <c r="O18" i="24"/>
  <c r="O43" i="24" s="1"/>
  <c r="P17" i="24"/>
  <c r="I15" i="24"/>
  <c r="I40" i="24" s="1"/>
  <c r="J19" i="24"/>
  <c r="J44" i="24" s="1"/>
  <c r="P12" i="24"/>
  <c r="P37" i="24" s="1"/>
  <c r="C23" i="24"/>
  <c r="D22" i="24"/>
  <c r="D47" i="24" s="1"/>
  <c r="Q23" i="24"/>
  <c r="Q48" i="24" s="1"/>
  <c r="M15" i="24"/>
  <c r="M40" i="24" s="1"/>
  <c r="D13" i="24"/>
  <c r="H22" i="24"/>
  <c r="G15" i="24"/>
  <c r="F14" i="24"/>
  <c r="H9" i="24"/>
  <c r="K19" i="24"/>
  <c r="L18" i="24"/>
  <c r="Q16" i="24"/>
  <c r="L13" i="24"/>
  <c r="O23" i="24"/>
  <c r="P22" i="24"/>
  <c r="E19" i="24"/>
  <c r="E11" i="24"/>
  <c r="Q9" i="24"/>
  <c r="M8" i="24"/>
  <c r="I7" i="24"/>
  <c r="I11" i="24"/>
  <c r="G16" i="24"/>
  <c r="H15" i="24"/>
  <c r="G14" i="24"/>
  <c r="I13" i="24"/>
  <c r="I38" i="24" s="1"/>
  <c r="H10" i="24"/>
  <c r="K20" i="24"/>
  <c r="L19" i="24"/>
  <c r="Q18" i="24"/>
  <c r="R22" i="24"/>
  <c r="L14" i="24"/>
  <c r="P23" i="24"/>
  <c r="P48" i="24" s="1"/>
  <c r="I12" i="24"/>
  <c r="E23" i="24"/>
  <c r="J12" i="24"/>
  <c r="F11" i="24"/>
  <c r="F36" i="24" s="1"/>
  <c r="R9" i="24"/>
  <c r="N15" i="24"/>
  <c r="N24" i="24"/>
  <c r="O12" i="24"/>
  <c r="K11" i="24"/>
  <c r="K36" i="24" s="1"/>
  <c r="G10" i="24"/>
  <c r="N16" i="24"/>
  <c r="N41" i="24" s="1"/>
  <c r="H7" i="24"/>
  <c r="K17" i="24"/>
  <c r="L16" i="24"/>
  <c r="C9" i="24"/>
  <c r="L11" i="24"/>
  <c r="O21" i="24"/>
  <c r="P20" i="24"/>
  <c r="I21" i="24"/>
  <c r="I46" i="24" s="1"/>
  <c r="J8" i="24"/>
  <c r="F7" i="24"/>
  <c r="M18" i="24"/>
  <c r="F16" i="24"/>
  <c r="F41" i="24" s="1"/>
  <c r="E14" i="24"/>
  <c r="Q12" i="24"/>
  <c r="Q37" i="24" s="1"/>
  <c r="M11" i="24"/>
  <c r="M36" i="24" s="1"/>
  <c r="N21" i="24"/>
  <c r="H8" i="24"/>
  <c r="K18" i="24"/>
  <c r="K43" i="24" s="1"/>
  <c r="L17" i="24"/>
  <c r="I14" i="24"/>
  <c r="I39" i="24" s="1"/>
  <c r="L12" i="24"/>
  <c r="O22" i="24"/>
  <c r="O47" i="24" s="1"/>
  <c r="P21" i="24"/>
  <c r="I23" i="24"/>
  <c r="N13" i="24"/>
  <c r="N38" i="24" s="1"/>
  <c r="O9" i="24"/>
  <c r="K8" i="24"/>
  <c r="G7" i="24"/>
  <c r="G32" i="24" s="1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Q45" i="24"/>
  <c r="AL25" i="24"/>
  <c r="AM24" i="24"/>
  <c r="AM25" i="24" s="1"/>
  <c r="AJ5" i="24"/>
  <c r="AJ25" i="24"/>
  <c r="D33" i="24"/>
  <c r="V13" i="24"/>
  <c r="J43" i="24"/>
  <c r="Q47" i="24"/>
  <c r="V11" i="24"/>
  <c r="J34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O32" i="24"/>
  <c r="AF5" i="24"/>
  <c r="AF25" i="24"/>
  <c r="AM10" i="24"/>
  <c r="P32" i="24"/>
  <c r="V18" i="24"/>
  <c r="AM17" i="24"/>
  <c r="I47" i="24"/>
  <c r="AG5" i="24"/>
  <c r="Z25" i="24"/>
  <c r="V19" i="24"/>
  <c r="AM19" i="24"/>
  <c r="W25" i="24"/>
  <c r="V24" i="24"/>
  <c r="V25" i="24" s="1"/>
  <c r="B24" i="24"/>
  <c r="B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O33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B124" i="24"/>
  <c r="B125" i="24" s="1"/>
  <c r="C125" i="24"/>
  <c r="S112" i="24"/>
  <c r="Q44" i="22"/>
  <c r="Q46" i="22"/>
  <c r="I105" i="24"/>
  <c r="L132" i="22"/>
  <c r="L157" i="22"/>
  <c r="D137" i="22"/>
  <c r="D162" i="22"/>
  <c r="E142" i="22"/>
  <c r="E167" i="22"/>
  <c r="L140" i="22"/>
  <c r="L165" i="22"/>
  <c r="K145" i="22"/>
  <c r="K170" i="22"/>
  <c r="K139" i="22"/>
  <c r="K164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S110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M125" i="24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H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L105" i="24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H13" i="22"/>
  <c r="G11" i="22"/>
  <c r="K15" i="22"/>
  <c r="D14" i="22"/>
  <c r="Q12" i="22"/>
  <c r="J8" i="22"/>
  <c r="J23" i="22"/>
  <c r="E8" i="22"/>
  <c r="R22" i="22"/>
  <c r="AM22" i="22"/>
  <c r="P15" i="22"/>
  <c r="M20" i="22"/>
  <c r="Q23" i="22"/>
  <c r="J21" i="22"/>
  <c r="L16" i="22"/>
  <c r="H15" i="22"/>
  <c r="G13" i="22"/>
  <c r="K17" i="22"/>
  <c r="D18" i="22"/>
  <c r="Q20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F19" i="22"/>
  <c r="R21" i="22"/>
  <c r="AM21" i="22"/>
  <c r="P21" i="22"/>
  <c r="F16" i="22"/>
  <c r="I14" i="22"/>
  <c r="O10" i="22"/>
  <c r="D15" i="22"/>
  <c r="N13" i="22"/>
  <c r="D12" i="22"/>
  <c r="C8" i="22"/>
  <c r="V8" i="22"/>
  <c r="R7" i="22"/>
  <c r="AM7" i="22"/>
  <c r="N8" i="22"/>
  <c r="G14" i="22"/>
  <c r="F22" i="22"/>
  <c r="F21" i="22"/>
  <c r="R23" i="22"/>
  <c r="AM23" i="22"/>
  <c r="K7" i="22"/>
  <c r="F20" i="22"/>
  <c r="O90" i="19"/>
  <c r="G99" i="19"/>
  <c r="G100" i="19" s="1"/>
  <c r="G75" i="19"/>
  <c r="K99" i="19"/>
  <c r="K100" i="19" s="1"/>
  <c r="K75" i="19"/>
  <c r="M88" i="19"/>
  <c r="N7" i="22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I16" i="22"/>
  <c r="O12" i="22"/>
  <c r="D17" i="22"/>
  <c r="N17" i="22"/>
  <c r="D16" i="22"/>
  <c r="C10" i="22"/>
  <c r="V10" i="22"/>
  <c r="L7" i="22"/>
  <c r="N10" i="22"/>
  <c r="G22" i="22"/>
  <c r="M11" i="22"/>
  <c r="F23" i="22"/>
  <c r="V6" i="22"/>
  <c r="V5" i="22" s="1"/>
  <c r="W5" i="22"/>
  <c r="C11" i="22"/>
  <c r="V11" i="22"/>
  <c r="F24" i="22"/>
  <c r="Z25" i="22"/>
  <c r="I18" i="22"/>
  <c r="O14" i="22"/>
  <c r="D19" i="22"/>
  <c r="N21" i="22"/>
  <c r="D20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H21" i="22"/>
  <c r="G19" i="22"/>
  <c r="K23" i="22"/>
  <c r="K16" i="22"/>
  <c r="Q6" i="22"/>
  <c r="AK5" i="22"/>
  <c r="J16" i="22"/>
  <c r="I23" i="22"/>
  <c r="E16" i="22"/>
  <c r="O19" i="22"/>
  <c r="N11" i="22"/>
  <c r="L11" i="22"/>
  <c r="P37" i="22"/>
  <c r="I17" i="22"/>
  <c r="K22" i="22"/>
  <c r="H23" i="22"/>
  <c r="G21" i="22"/>
  <c r="L6" i="22"/>
  <c r="AF5" i="22"/>
  <c r="K24" i="22"/>
  <c r="AE25" i="22"/>
  <c r="G8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J18" i="22"/>
  <c r="H8" i="22"/>
  <c r="E18" i="22"/>
  <c r="N15" i="22"/>
  <c r="N19" i="22"/>
  <c r="L13" i="22"/>
  <c r="P14" i="22"/>
  <c r="I21" i="22"/>
  <c r="R10" i="22"/>
  <c r="AM10" i="22"/>
  <c r="I6" i="22"/>
  <c r="AC5" i="22"/>
  <c r="G23" i="22"/>
  <c r="R9" i="22"/>
  <c r="AM9" i="22"/>
  <c r="R12" i="22"/>
  <c r="AM12" i="22"/>
  <c r="G12" i="22"/>
  <c r="J20" i="22"/>
  <c r="H12" i="22"/>
  <c r="E20" i="22"/>
  <c r="N23" i="22"/>
  <c r="E9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I24" i="22"/>
  <c r="AC25" i="22"/>
  <c r="O20" i="22"/>
  <c r="E6" i="22"/>
  <c r="Y5" i="22"/>
  <c r="E15" i="22"/>
  <c r="K20" i="22"/>
  <c r="C18" i="22"/>
  <c r="V18" i="22"/>
  <c r="C23" i="22"/>
  <c r="V23" i="22"/>
  <c r="N18" i="22"/>
  <c r="M23" i="22"/>
  <c r="K18" i="22"/>
  <c r="M12" i="22"/>
  <c r="Q15" i="22"/>
  <c r="D6" i="22"/>
  <c r="X5" i="22"/>
  <c r="M21" i="22"/>
  <c r="H7" i="22"/>
  <c r="O22" i="22"/>
  <c r="K9" i="22"/>
  <c r="E19" i="22"/>
  <c r="R8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F7" i="22"/>
  <c r="E94" i="19"/>
  <c r="I99" i="19"/>
  <c r="I100" i="19" s="1"/>
  <c r="I75" i="19"/>
  <c r="F94" i="19"/>
  <c r="N97" i="19"/>
  <c r="M95" i="19"/>
  <c r="C88" i="19"/>
  <c r="B88" i="19" s="1"/>
  <c r="B63" i="19"/>
  <c r="C20" i="22"/>
  <c r="V20" i="22"/>
  <c r="J11" i="22"/>
  <c r="N20" i="22"/>
  <c r="L10" i="22"/>
  <c r="R14" i="22"/>
  <c r="AM14" i="22"/>
  <c r="M14" i="22"/>
  <c r="Q17" i="22"/>
  <c r="J9" i="22"/>
  <c r="N6" i="22"/>
  <c r="AH5" i="22"/>
  <c r="H9" i="22"/>
  <c r="O24" i="22"/>
  <c r="AI25" i="22"/>
  <c r="K11" i="22"/>
  <c r="E23" i="22"/>
  <c r="R16" i="22"/>
  <c r="AM16" i="22"/>
  <c r="C22" i="22"/>
  <c r="V22" i="22"/>
  <c r="J15" i="22"/>
  <c r="N22" i="22"/>
  <c r="L18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M7" i="22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I8" i="22"/>
  <c r="H24" i="22"/>
  <c r="AB25" i="22"/>
  <c r="D9" i="22"/>
  <c r="O17" i="22"/>
  <c r="E21" i="22"/>
  <c r="L21" i="22"/>
  <c r="P22" i="22"/>
  <c r="H18" i="22"/>
  <c r="P11" i="22"/>
  <c r="G10" i="22"/>
  <c r="F15" i="22"/>
  <c r="R17" i="22"/>
  <c r="AM17" i="22"/>
  <c r="Q24" i="22"/>
  <c r="AK25" i="22"/>
  <c r="F8" i="22"/>
  <c r="I10" i="22"/>
  <c r="C7" i="22"/>
  <c r="V7" i="22"/>
  <c r="D11" i="22"/>
  <c r="O21" i="22"/>
  <c r="F6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P24" i="22"/>
  <c r="AJ25" i="22"/>
  <c r="H22" i="22"/>
  <c r="P19" i="22"/>
  <c r="G18" i="22"/>
  <c r="F17" i="22"/>
  <c r="R19" i="22"/>
  <c r="AM19" i="22"/>
  <c r="P13" i="22"/>
  <c r="F12" i="22"/>
  <c r="I12" i="22"/>
  <c r="O8" i="22"/>
  <c r="D13" i="22"/>
  <c r="N9" i="22"/>
  <c r="D8" i="22"/>
  <c r="M6" i="22"/>
  <c r="AG5" i="22"/>
  <c r="P6" i="22"/>
  <c r="AJ5" i="22"/>
  <c r="I7" i="22"/>
  <c r="Q7" i="22"/>
  <c r="F14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J10" i="22"/>
  <c r="I11" i="22"/>
  <c r="E10" i="22"/>
  <c r="P7" i="22"/>
  <c r="O7" i="22"/>
  <c r="M22" i="22"/>
  <c r="R6" i="22"/>
  <c r="AM6" i="22"/>
  <c r="AM5" i="22" s="1"/>
  <c r="AL5" i="22"/>
  <c r="K6" i="22"/>
  <c r="AE5" i="22"/>
  <c r="L20" i="22"/>
  <c r="H17" i="22"/>
  <c r="G15" i="22"/>
  <c r="K19" i="22"/>
  <c r="D22" i="22"/>
  <c r="P9" i="22"/>
  <c r="J12" i="22"/>
  <c r="I15" i="22"/>
  <c r="E12" i="22"/>
  <c r="P23" i="22"/>
  <c r="O1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M24" i="22"/>
  <c r="AG25" i="22"/>
  <c r="P33" i="22"/>
  <c r="I9" i="22"/>
  <c r="L24" i="22"/>
  <c r="AF25" i="22"/>
  <c r="H44" i="22"/>
  <c r="G17" i="22"/>
  <c r="K21" i="22"/>
  <c r="K8" i="22"/>
  <c r="P17" i="22"/>
  <c r="J14" i="22"/>
  <c r="I19" i="22"/>
  <c r="E14" i="22"/>
  <c r="O11" i="22"/>
  <c r="O23" i="22"/>
  <c r="L9" i="22"/>
  <c r="P10" i="22"/>
  <c r="I13" i="22"/>
  <c r="K1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E7" i="22"/>
  <c r="J82" i="19"/>
  <c r="J92" i="19"/>
  <c r="C92" i="19"/>
  <c r="B92" i="19" s="1"/>
  <c r="B67" i="19"/>
  <c r="P97" i="19"/>
  <c r="L92" i="19"/>
  <c r="M83" i="19"/>
  <c r="C87" i="19"/>
  <c r="B87" i="19" s="1"/>
  <c r="B62" i="19"/>
  <c r="C12" i="22"/>
  <c r="V12" i="22"/>
  <c r="C9" i="22"/>
  <c r="V9" i="22"/>
  <c r="N12" i="22"/>
  <c r="F10" i="22"/>
  <c r="M19" i="22"/>
  <c r="AA5" i="22"/>
  <c r="G6" i="22"/>
  <c r="Q9" i="22"/>
  <c r="C13" i="22"/>
  <c r="V13" i="22"/>
  <c r="M9" i="22"/>
  <c r="I20" i="22"/>
  <c r="O16" i="22"/>
  <c r="D21" i="22"/>
  <c r="AI5" i="22"/>
  <c r="O6" i="22"/>
  <c r="D24" i="22"/>
  <c r="X25" i="22"/>
  <c r="C14" i="22"/>
  <c r="V14" i="22"/>
  <c r="C15" i="22"/>
  <c r="V15" i="22"/>
  <c r="N14" i="22"/>
  <c r="F18" i="22"/>
  <c r="L14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L23" i="22"/>
  <c r="M8" i="22"/>
  <c r="Q11" i="22"/>
  <c r="C17" i="22"/>
  <c r="V17" i="22"/>
  <c r="M13" i="22"/>
  <c r="I22" i="22"/>
  <c r="O18" i="22"/>
  <c r="D23" i="22"/>
  <c r="E11" i="22"/>
  <c r="K12" i="22"/>
  <c r="C16" i="22"/>
  <c r="V16" i="22"/>
  <c r="C19" i="22"/>
  <c r="V19" i="22"/>
  <c r="N16" i="22"/>
  <c r="M15" i="22"/>
  <c r="L22" i="22"/>
  <c r="M10" i="22"/>
  <c r="Q13" i="22"/>
  <c r="C21" i="22"/>
  <c r="V21" i="22"/>
  <c r="M17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L15" i="22"/>
  <c r="P16" i="22"/>
  <c r="J6" i="22"/>
  <c r="AD5" i="22"/>
  <c r="R18" i="22"/>
  <c r="AM18" i="22"/>
  <c r="H6" i="22"/>
  <c r="AB5" i="22"/>
  <c r="F9" i="22"/>
  <c r="R11" i="22"/>
  <c r="AM11" i="22"/>
  <c r="R20" i="22"/>
  <c r="AM20" i="22"/>
  <c r="G16" i="22"/>
  <c r="J22" i="22"/>
  <c r="H16" i="22"/>
  <c r="E22" i="22"/>
  <c r="O9" i="22"/>
  <c r="E13" i="22"/>
  <c r="L17" i="22"/>
  <c r="P18" i="22"/>
  <c r="H1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G7" i="22"/>
  <c r="D92" i="19"/>
  <c r="Q83" i="19"/>
  <c r="N95" i="19"/>
  <c r="J90" i="19"/>
  <c r="C84" i="19"/>
  <c r="B84" i="19" s="1"/>
  <c r="B59" i="19"/>
  <c r="H86" i="19"/>
  <c r="L86" i="19"/>
  <c r="J7" i="22"/>
  <c r="F11" i="22"/>
  <c r="R13" i="22"/>
  <c r="AM13" i="22"/>
  <c r="Q8" i="22"/>
  <c r="G20" i="22"/>
  <c r="J24" i="22"/>
  <c r="AD25" i="22"/>
  <c r="H20" i="22"/>
  <c r="E24" i="22"/>
  <c r="Y25" i="22"/>
  <c r="O13" i="22"/>
  <c r="E17" i="22"/>
  <c r="L19" i="22"/>
  <c r="P20" i="22"/>
  <c r="H14" i="22"/>
  <c r="Q22" i="22"/>
  <c r="D7" i="22"/>
  <c r="F13" i="22"/>
  <c r="R15" i="22"/>
  <c r="AM15" i="22"/>
  <c r="Q16" i="22"/>
  <c r="G24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M16" i="22"/>
  <c r="J13" i="22"/>
  <c r="L8" i="22"/>
  <c r="H11" i="22"/>
  <c r="G9" i="22"/>
  <c r="K13" i="22"/>
  <c r="D10" i="22"/>
  <c r="R24" i="22"/>
  <c r="AL25" i="22"/>
  <c r="AM24" i="22"/>
  <c r="AM25" i="22" s="1"/>
  <c r="C24" i="22"/>
  <c r="W25" i="22"/>
  <c r="V24" i="22"/>
  <c r="V25" i="22" s="1"/>
  <c r="J19" i="22"/>
  <c r="N24" i="22"/>
  <c r="AH25" i="22"/>
  <c r="K10" i="22"/>
  <c r="Q18" i="22"/>
  <c r="M18" i="22"/>
  <c r="J17" i="22"/>
  <c r="L12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L19" i="21"/>
  <c r="S58" i="1"/>
  <c r="A25" i="20"/>
  <c r="H85" i="1"/>
  <c r="S74" i="1"/>
  <c r="A34" i="21"/>
  <c r="A21" i="20"/>
  <c r="G20" i="1"/>
  <c r="A7" i="1"/>
  <c r="A4" i="20" s="1"/>
  <c r="B62" i="1"/>
  <c r="D85" i="1"/>
  <c r="S70" i="1"/>
  <c r="A30" i="21"/>
  <c r="S100" i="1"/>
  <c r="Q123" i="1"/>
  <c r="E30" i="1"/>
  <c r="A17" i="20"/>
  <c r="G16" i="1"/>
  <c r="P85" i="1"/>
  <c r="S82" i="1"/>
  <c r="A42" i="21"/>
  <c r="F18" i="21"/>
  <c r="B35" i="21"/>
  <c r="K137" i="1"/>
  <c r="G28" i="1"/>
  <c r="A13" i="20"/>
  <c r="G12" i="1"/>
  <c r="Q60" i="1"/>
  <c r="L85" i="1"/>
  <c r="S78" i="1"/>
  <c r="A38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U54" i="24" s="1"/>
  <c r="B167" i="1"/>
  <c r="V53" i="24" s="1"/>
  <c r="B166" i="1"/>
  <c r="A268" i="1"/>
  <c r="K268" i="1"/>
  <c r="K273" i="1"/>
  <c r="A278" i="1"/>
  <c r="F278" i="1"/>
  <c r="K270" i="1"/>
  <c r="K269" i="1" s="1"/>
  <c r="K274" i="1"/>
  <c r="C278" i="1"/>
  <c r="G278" i="1"/>
  <c r="B267" i="1"/>
  <c r="K271" i="1"/>
  <c r="K275" i="1"/>
  <c r="D278" i="1"/>
  <c r="H278" i="1"/>
  <c r="B266" i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1" i="21"/>
  <c r="S77" i="1"/>
  <c r="A37" i="21"/>
  <c r="S73" i="1"/>
  <c r="A33" i="21"/>
  <c r="S69" i="1"/>
  <c r="A29" i="21"/>
  <c r="E110" i="1"/>
  <c r="S96" i="1"/>
  <c r="B31" i="21"/>
  <c r="G137" i="1"/>
  <c r="D21" i="20"/>
  <c r="C18" i="21"/>
  <c r="G18" i="21"/>
  <c r="K18" i="21"/>
  <c r="O18" i="21"/>
  <c r="A26" i="21"/>
  <c r="S66" i="1"/>
  <c r="S65" i="1" s="1"/>
  <c r="D18" i="21"/>
  <c r="H18" i="21"/>
  <c r="L18" i="21"/>
  <c r="P18" i="21"/>
  <c r="A27" i="21"/>
  <c r="E18" i="21"/>
  <c r="I18" i="21"/>
  <c r="M18" i="21"/>
  <c r="Q18" i="21"/>
  <c r="E19" i="21"/>
  <c r="I19" i="21"/>
  <c r="M19" i="21"/>
  <c r="Q19" i="21"/>
  <c r="B28" i="21"/>
  <c r="S93" i="1"/>
  <c r="B32" i="21"/>
  <c r="S97" i="1"/>
  <c r="B36" i="21"/>
  <c r="S101" i="1"/>
  <c r="B40" i="21"/>
  <c r="S105" i="1"/>
  <c r="F110" i="1"/>
  <c r="J110" i="1"/>
  <c r="N110" i="1"/>
  <c r="A89" i="1"/>
  <c r="F19" i="21"/>
  <c r="J19" i="21"/>
  <c r="N19" i="21"/>
  <c r="B29" i="21"/>
  <c r="S94" i="1"/>
  <c r="B33" i="21"/>
  <c r="S98" i="1"/>
  <c r="B37" i="21"/>
  <c r="S102" i="1"/>
  <c r="B41" i="21"/>
  <c r="S106" i="1"/>
  <c r="C110" i="1"/>
  <c r="G110" i="1"/>
  <c r="K110" i="1"/>
  <c r="O110" i="1"/>
  <c r="B88" i="1"/>
  <c r="C19" i="21"/>
  <c r="G19" i="21"/>
  <c r="K19" i="21"/>
  <c r="O19" i="21"/>
  <c r="B26" i="21"/>
  <c r="S91" i="1"/>
  <c r="S90" i="1" s="1"/>
  <c r="B30" i="21"/>
  <c r="S95" i="1"/>
  <c r="B34" i="21"/>
  <c r="S99" i="1"/>
  <c r="B38" i="21"/>
  <c r="S103" i="1"/>
  <c r="B42" i="21"/>
  <c r="S107" i="1"/>
  <c r="D110" i="1"/>
  <c r="H110" i="1"/>
  <c r="L110" i="1"/>
  <c r="P110" i="1"/>
  <c r="B87" i="1"/>
  <c r="D21" i="21"/>
  <c r="H21" i="21"/>
  <c r="L21" i="21"/>
  <c r="P21" i="21"/>
  <c r="E21" i="21"/>
  <c r="I21" i="21"/>
  <c r="M21" i="21"/>
  <c r="Q21" i="21"/>
  <c r="C21" i="21"/>
  <c r="K21" i="21"/>
  <c r="D26" i="21"/>
  <c r="S195" i="1"/>
  <c r="S194" i="1" s="1"/>
  <c r="D30" i="21"/>
  <c r="S199" i="1"/>
  <c r="D34" i="21"/>
  <c r="S203" i="1"/>
  <c r="D38" i="21"/>
  <c r="S207" i="1"/>
  <c r="D42" i="21"/>
  <c r="S211" i="1"/>
  <c r="D214" i="1"/>
  <c r="H214" i="1"/>
  <c r="L214" i="1"/>
  <c r="P214" i="1"/>
  <c r="B191" i="1"/>
  <c r="F21" i="21"/>
  <c r="N21" i="21"/>
  <c r="D27" i="21"/>
  <c r="S196" i="1"/>
  <c r="D31" i="21"/>
  <c r="S200" i="1"/>
  <c r="D35" i="21"/>
  <c r="S204" i="1"/>
  <c r="D39" i="21"/>
  <c r="S208" i="1"/>
  <c r="D43" i="21"/>
  <c r="S212" i="1"/>
  <c r="E214" i="1"/>
  <c r="I214" i="1"/>
  <c r="M214" i="1"/>
  <c r="Q214" i="1"/>
  <c r="G21" i="21"/>
  <c r="O21" i="21"/>
  <c r="D28" i="21"/>
  <c r="S197" i="1"/>
  <c r="D32" i="21"/>
  <c r="S201" i="1"/>
  <c r="D36" i="21"/>
  <c r="S205" i="1"/>
  <c r="D40" i="21"/>
  <c r="S209" i="1"/>
  <c r="F214" i="1"/>
  <c r="J214" i="1"/>
  <c r="N214" i="1"/>
  <c r="D37" i="21"/>
  <c r="S206" i="1"/>
  <c r="K214" i="1"/>
  <c r="A193" i="1"/>
  <c r="D41" i="21"/>
  <c r="S210" i="1"/>
  <c r="O214" i="1"/>
  <c r="J21" i="21"/>
  <c r="D29" i="21"/>
  <c r="S198" i="1"/>
  <c r="C214" i="1"/>
  <c r="B192" i="1"/>
  <c r="D33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0" i="21"/>
  <c r="S76" i="1"/>
  <c r="A36" i="21"/>
  <c r="S72" i="1"/>
  <c r="A32" i="21"/>
  <c r="S68" i="1"/>
  <c r="A28" i="21"/>
  <c r="N18" i="21"/>
  <c r="Q110" i="1"/>
  <c r="S108" i="1"/>
  <c r="B43" i="21"/>
  <c r="S92" i="1"/>
  <c r="B27" i="21"/>
  <c r="D19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F22" i="21"/>
  <c r="J22" i="21"/>
  <c r="N22" i="21"/>
  <c r="E29" i="21"/>
  <c r="S223" i="1"/>
  <c r="C22" i="21"/>
  <c r="G22" i="21"/>
  <c r="K22" i="21"/>
  <c r="O22" i="21"/>
  <c r="E26" i="21"/>
  <c r="S220" i="1"/>
  <c r="S219" i="1" s="1"/>
  <c r="E30" i="21"/>
  <c r="D22" i="21"/>
  <c r="H22" i="21"/>
  <c r="L22" i="21"/>
  <c r="P22" i="21"/>
  <c r="E27" i="21"/>
  <c r="S221" i="1"/>
  <c r="Q22" i="21"/>
  <c r="E33" i="21"/>
  <c r="S227" i="1"/>
  <c r="E37" i="21"/>
  <c r="S231" i="1"/>
  <c r="E41" i="21"/>
  <c r="S235" i="1"/>
  <c r="C239" i="1"/>
  <c r="G239" i="1"/>
  <c r="K239" i="1"/>
  <c r="O239" i="1"/>
  <c r="B217" i="1"/>
  <c r="E22" i="21"/>
  <c r="E28" i="21"/>
  <c r="S222" i="1"/>
  <c r="S224" i="1"/>
  <c r="E34" i="21"/>
  <c r="S228" i="1"/>
  <c r="E38" i="21"/>
  <c r="S232" i="1"/>
  <c r="E42" i="21"/>
  <c r="S236" i="1"/>
  <c r="D239" i="1"/>
  <c r="H239" i="1"/>
  <c r="L239" i="1"/>
  <c r="P239" i="1"/>
  <c r="B216" i="1"/>
  <c r="I22" i="21"/>
  <c r="E31" i="21"/>
  <c r="S225" i="1"/>
  <c r="E35" i="21"/>
  <c r="S229" i="1"/>
  <c r="E39" i="21"/>
  <c r="S233" i="1"/>
  <c r="E43" i="21"/>
  <c r="S237" i="1"/>
  <c r="E239" i="1"/>
  <c r="I239" i="1"/>
  <c r="M239" i="1"/>
  <c r="Q239" i="1"/>
  <c r="E40" i="21"/>
  <c r="S234" i="1"/>
  <c r="N239" i="1"/>
  <c r="E32" i="21"/>
  <c r="S226" i="1"/>
  <c r="F239" i="1"/>
  <c r="E36" i="21"/>
  <c r="M22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3" i="21"/>
  <c r="S79" i="1"/>
  <c r="A39" i="21"/>
  <c r="S75" i="1"/>
  <c r="A35" i="21"/>
  <c r="S71" i="1"/>
  <c r="A31" i="21"/>
  <c r="S67" i="1"/>
  <c r="J18" i="21"/>
  <c r="M110" i="1"/>
  <c r="S104" i="1"/>
  <c r="B39" i="21"/>
  <c r="P19" i="21"/>
  <c r="O137" i="1"/>
  <c r="D15" i="20"/>
  <c r="B5" i="1"/>
  <c r="G57" i="24" l="1"/>
  <c r="I73" i="24"/>
  <c r="I64" i="24"/>
  <c r="H58" i="24"/>
  <c r="Q62" i="24"/>
  <c r="F57" i="24"/>
  <c r="P70" i="24"/>
  <c r="L66" i="24"/>
  <c r="G60" i="24"/>
  <c r="N65" i="24"/>
  <c r="E73" i="24"/>
  <c r="R72" i="24"/>
  <c r="H60" i="24"/>
  <c r="G66" i="24"/>
  <c r="Q59" i="24"/>
  <c r="O73" i="24"/>
  <c r="K69" i="24"/>
  <c r="H72" i="24"/>
  <c r="D72" i="24"/>
  <c r="I65" i="24"/>
  <c r="F73" i="24"/>
  <c r="F67" i="24"/>
  <c r="C56" i="24"/>
  <c r="P61" i="24"/>
  <c r="M60" i="24"/>
  <c r="H56" i="24"/>
  <c r="E57" i="24"/>
  <c r="O70" i="24"/>
  <c r="L65" i="24"/>
  <c r="F60" i="24"/>
  <c r="P63" i="24"/>
  <c r="O69" i="24"/>
  <c r="K64" i="24"/>
  <c r="M57" i="24"/>
  <c r="Q65" i="24"/>
  <c r="F74" i="24"/>
  <c r="F68" i="24"/>
  <c r="E59" i="24"/>
  <c r="G72" i="24"/>
  <c r="D67" i="24"/>
  <c r="F62" i="24"/>
  <c r="E67" i="24"/>
  <c r="G71" i="24"/>
  <c r="C71" i="24"/>
  <c r="P65" i="24"/>
  <c r="K60" i="24"/>
  <c r="P59" i="24"/>
  <c r="O65" i="24"/>
  <c r="M66" i="24"/>
  <c r="Q63" i="24"/>
  <c r="Q56" i="24"/>
  <c r="Q72" i="24"/>
  <c r="J68" i="24"/>
  <c r="D58" i="24"/>
  <c r="O63" i="24"/>
  <c r="E58" i="24"/>
  <c r="K71" i="24"/>
  <c r="H66" i="24"/>
  <c r="D66" i="24"/>
  <c r="Q60" i="24"/>
  <c r="L73" i="24"/>
  <c r="I68" i="24"/>
  <c r="D65" i="24"/>
  <c r="M67" i="24"/>
  <c r="J70" i="24"/>
  <c r="D59" i="24"/>
  <c r="K58" i="24"/>
  <c r="P71" i="24"/>
  <c r="L67" i="24"/>
  <c r="N71" i="24"/>
  <c r="E64" i="24"/>
  <c r="J58" i="24"/>
  <c r="O71" i="24"/>
  <c r="K67" i="24"/>
  <c r="K61" i="24"/>
  <c r="R59" i="24"/>
  <c r="I62" i="24"/>
  <c r="Q68" i="24"/>
  <c r="I63" i="24"/>
  <c r="I61" i="24"/>
  <c r="E61" i="24"/>
  <c r="L63" i="24"/>
  <c r="H59" i="24"/>
  <c r="D63" i="24"/>
  <c r="C73" i="24"/>
  <c r="P67" i="24"/>
  <c r="R61" i="24"/>
  <c r="M69" i="24"/>
  <c r="Q71" i="24"/>
  <c r="J67" i="24"/>
  <c r="O67" i="24"/>
  <c r="Q61" i="24"/>
  <c r="J57" i="24"/>
  <c r="J73" i="24"/>
  <c r="L60" i="24"/>
  <c r="K66" i="24"/>
  <c r="J61" i="24"/>
  <c r="J71" i="24"/>
  <c r="L59" i="24"/>
  <c r="K65" i="24"/>
  <c r="Q58" i="24"/>
  <c r="D68" i="24"/>
  <c r="G62" i="24"/>
  <c r="M70" i="24"/>
  <c r="I58" i="24"/>
  <c r="D62" i="24"/>
  <c r="C68" i="24"/>
  <c r="O57" i="24"/>
  <c r="D61" i="24"/>
  <c r="P60" i="24"/>
  <c r="O66" i="24"/>
  <c r="O61" i="24"/>
  <c r="D64" i="24"/>
  <c r="N60" i="24"/>
  <c r="N73" i="24"/>
  <c r="G73" i="24"/>
  <c r="C65" i="24"/>
  <c r="F58" i="24"/>
  <c r="L71" i="24"/>
  <c r="C63" i="24"/>
  <c r="F70" i="24"/>
  <c r="F65" i="24"/>
  <c r="R74" i="24"/>
  <c r="H61" i="24"/>
  <c r="G67" i="24"/>
  <c r="C67" i="24"/>
  <c r="E62" i="24"/>
  <c r="H69" i="24"/>
  <c r="G58" i="24"/>
  <c r="L72" i="24"/>
  <c r="I66" i="24"/>
  <c r="C64" i="24"/>
  <c r="P42" i="24"/>
  <c r="Q46" i="24"/>
  <c r="E32" i="24"/>
  <c r="E34" i="24"/>
  <c r="D37" i="24"/>
  <c r="E42" i="24"/>
  <c r="D36" i="24"/>
  <c r="P35" i="24"/>
  <c r="F33" i="24"/>
  <c r="L46" i="24"/>
  <c r="G42" i="24"/>
  <c r="N70" i="24"/>
  <c r="O59" i="24"/>
  <c r="O72" i="24"/>
  <c r="K68" i="24"/>
  <c r="M61" i="24"/>
  <c r="F66" i="24"/>
  <c r="J33" i="24"/>
  <c r="L61" i="24"/>
  <c r="H57" i="24"/>
  <c r="O62" i="24"/>
  <c r="F61" i="24"/>
  <c r="P73" i="24"/>
  <c r="L69" i="24"/>
  <c r="G64" i="24"/>
  <c r="I57" i="24"/>
  <c r="E69" i="24"/>
  <c r="Q66" i="24"/>
  <c r="F64" i="24"/>
  <c r="M65" i="24"/>
  <c r="P62" i="24"/>
  <c r="O68" i="24"/>
  <c r="F63" i="24"/>
  <c r="K57" i="24"/>
  <c r="D71" i="24"/>
  <c r="I60" i="24"/>
  <c r="L57" i="24"/>
  <c r="E63" i="24"/>
  <c r="E74" i="24"/>
  <c r="I69" i="24"/>
  <c r="N64" i="24"/>
  <c r="F69" i="24"/>
  <c r="E70" i="24"/>
  <c r="I67" i="24"/>
  <c r="I59" i="24"/>
  <c r="F72" i="24"/>
  <c r="E60" i="24"/>
  <c r="C69" i="24"/>
  <c r="K63" i="24"/>
  <c r="M56" i="24"/>
  <c r="I72" i="24"/>
  <c r="R67" i="24"/>
  <c r="P57" i="24"/>
  <c r="J63" i="24"/>
  <c r="I70" i="24"/>
  <c r="Q69" i="24"/>
  <c r="J65" i="24"/>
  <c r="F71" i="24"/>
  <c r="E71" i="24"/>
  <c r="Q67" i="24"/>
  <c r="M63" i="24"/>
  <c r="F59" i="24"/>
  <c r="O56" i="24"/>
  <c r="N69" i="24"/>
  <c r="J59" i="24"/>
  <c r="K72" i="24"/>
  <c r="H67" i="24"/>
  <c r="G61" i="24"/>
  <c r="E68" i="24"/>
  <c r="Q70" i="24"/>
  <c r="J66" i="24"/>
  <c r="D57" i="24"/>
  <c r="N72" i="24"/>
  <c r="E72" i="24"/>
  <c r="H64" i="24"/>
  <c r="G70" i="24"/>
  <c r="K59" i="24"/>
  <c r="K73" i="24"/>
  <c r="H68" i="24"/>
  <c r="J48" i="24"/>
  <c r="I33" i="24"/>
  <c r="D39" i="24"/>
  <c r="M72" i="24"/>
  <c r="N63" i="24"/>
  <c r="L62" i="24"/>
  <c r="M68" i="24"/>
  <c r="I71" i="24"/>
  <c r="C59" i="24"/>
  <c r="N66" i="24"/>
  <c r="N74" i="24"/>
  <c r="J62" i="24"/>
  <c r="L64" i="24"/>
  <c r="K70" i="24"/>
  <c r="H65" i="24"/>
  <c r="M58" i="24"/>
  <c r="P72" i="24"/>
  <c r="L68" i="24"/>
  <c r="G65" i="24"/>
  <c r="Q73" i="24"/>
  <c r="J69" i="24"/>
  <c r="L58" i="24"/>
  <c r="J64" i="24"/>
  <c r="O58" i="24"/>
  <c r="C72" i="24"/>
  <c r="P66" i="24"/>
  <c r="N67" i="24"/>
  <c r="E66" i="24"/>
  <c r="D56" i="24"/>
  <c r="P69" i="24"/>
  <c r="M64" i="24"/>
  <c r="N58" i="24"/>
  <c r="D73" i="24"/>
  <c r="P68" i="24"/>
  <c r="G63" i="24"/>
  <c r="M73" i="24"/>
  <c r="R69" i="24"/>
  <c r="P58" i="24"/>
  <c r="O64" i="24"/>
  <c r="Q57" i="24"/>
  <c r="H71" i="24"/>
  <c r="N61" i="24"/>
  <c r="N68" i="24"/>
  <c r="N62" i="24"/>
  <c r="H70" i="24"/>
  <c r="D70" i="24"/>
  <c r="Q64" i="24"/>
  <c r="G59" i="24"/>
  <c r="H73" i="24"/>
  <c r="D69" i="24"/>
  <c r="P64" i="24"/>
  <c r="J60" i="24"/>
  <c r="M62" i="24"/>
  <c r="M71" i="24"/>
  <c r="C61" i="24"/>
  <c r="H62" i="24"/>
  <c r="G68" i="24"/>
  <c r="K62" i="24"/>
  <c r="P74" i="24"/>
  <c r="L70" i="24"/>
  <c r="N57" i="24"/>
  <c r="E65" i="24"/>
  <c r="M59" i="24"/>
  <c r="N59" i="24"/>
  <c r="J72" i="24"/>
  <c r="D60" i="24"/>
  <c r="O60" i="24"/>
  <c r="H63" i="24"/>
  <c r="G6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R18" i="21"/>
  <c r="D20" i="21"/>
  <c r="C39" i="21"/>
  <c r="O189" i="1"/>
  <c r="C41" i="21"/>
  <c r="H20" i="21"/>
  <c r="C34" i="21"/>
  <c r="S173" i="1"/>
  <c r="S180" i="1"/>
  <c r="M20" i="21"/>
  <c r="I160" i="1"/>
  <c r="F164" i="1"/>
  <c r="I149" i="1"/>
  <c r="I162" i="1"/>
  <c r="I146" i="1"/>
  <c r="I155" i="1"/>
  <c r="A85" i="1"/>
  <c r="A45" i="21" s="1"/>
  <c r="A44" i="21"/>
  <c r="S183" i="1"/>
  <c r="E189" i="1"/>
  <c r="S171" i="1"/>
  <c r="P189" i="1"/>
  <c r="S186" i="1"/>
  <c r="C42" i="21"/>
  <c r="K189" i="1"/>
  <c r="L20" i="21"/>
  <c r="F189" i="1"/>
  <c r="S175" i="1"/>
  <c r="S174" i="1"/>
  <c r="C30" i="21"/>
  <c r="G20" i="21"/>
  <c r="R20" i="21"/>
  <c r="S176" i="1"/>
  <c r="C32" i="21"/>
  <c r="I20" i="21"/>
  <c r="G164" i="1"/>
  <c r="I153" i="1"/>
  <c r="I150" i="1"/>
  <c r="I159" i="1"/>
  <c r="A239" i="1"/>
  <c r="E45" i="21" s="1"/>
  <c r="E44" i="21"/>
  <c r="S89" i="1"/>
  <c r="S19" i="21" s="1"/>
  <c r="R19" i="21"/>
  <c r="Q189" i="1"/>
  <c r="L189" i="1"/>
  <c r="P20" i="21"/>
  <c r="G189" i="1"/>
  <c r="S179" i="1"/>
  <c r="C44" i="21"/>
  <c r="C31" i="21"/>
  <c r="S170" i="1"/>
  <c r="S169" i="1" s="1"/>
  <c r="C26" i="21"/>
  <c r="C20" i="21"/>
  <c r="S181" i="1"/>
  <c r="C37" i="21"/>
  <c r="N20" i="21"/>
  <c r="S172" i="1"/>
  <c r="C28" i="21"/>
  <c r="E20" i="21"/>
  <c r="I157" i="1"/>
  <c r="I154" i="1"/>
  <c r="I147" i="1"/>
  <c r="S218" i="1"/>
  <c r="S22" i="21" s="1"/>
  <c r="R22" i="21"/>
  <c r="C43" i="21"/>
  <c r="D189" i="1"/>
  <c r="S185" i="1"/>
  <c r="J189" i="1"/>
  <c r="S178" i="1"/>
  <c r="K20" i="21"/>
  <c r="C29" i="21"/>
  <c r="F20" i="21"/>
  <c r="C36" i="21"/>
  <c r="S193" i="1"/>
  <c r="S21" i="21" s="1"/>
  <c r="R21" i="21"/>
  <c r="A214" i="1"/>
  <c r="D45" i="21" s="1"/>
  <c r="D44" i="21"/>
  <c r="A110" i="1"/>
  <c r="B45" i="21" s="1"/>
  <c r="B44" i="21"/>
  <c r="I189" i="1"/>
  <c r="S187" i="1"/>
  <c r="C27" i="21"/>
  <c r="H189" i="1"/>
  <c r="C189" i="1"/>
  <c r="C35" i="21"/>
  <c r="N189" i="1"/>
  <c r="S184" i="1"/>
  <c r="C40" i="21"/>
  <c r="S182" i="1"/>
  <c r="C38" i="21"/>
  <c r="O20" i="21"/>
  <c r="S177" i="1"/>
  <c r="C33" i="21"/>
  <c r="J20" i="21"/>
  <c r="Q20" i="21"/>
  <c r="I156" i="1"/>
  <c r="C164" i="1"/>
  <c r="I148" i="1"/>
  <c r="I152" i="1"/>
  <c r="I161" i="1"/>
  <c r="I145" i="1"/>
  <c r="E164" i="1"/>
  <c r="I158" i="1"/>
  <c r="D164" i="1"/>
  <c r="I151" i="1"/>
  <c r="S168" i="1"/>
  <c r="AM54" i="24" s="1"/>
  <c r="A189" i="1"/>
  <c r="U75" i="24" s="1"/>
  <c r="G30" i="20"/>
  <c r="G4" i="20"/>
  <c r="G35" i="20"/>
  <c r="G10" i="20"/>
  <c r="G48" i="20"/>
  <c r="G23" i="20"/>
  <c r="G31" i="20"/>
  <c r="G6" i="20"/>
  <c r="G44" i="20"/>
  <c r="G19" i="20"/>
  <c r="G40" i="20"/>
  <c r="G15" i="20"/>
  <c r="G49" i="20"/>
  <c r="G24" i="20"/>
  <c r="G34" i="20"/>
  <c r="G9" i="20"/>
  <c r="G36" i="20"/>
  <c r="G11" i="20"/>
  <c r="G45" i="20"/>
  <c r="G20" i="20"/>
  <c r="G38" i="20"/>
  <c r="G13" i="20"/>
  <c r="A164" i="1"/>
  <c r="G27" i="20" s="1"/>
  <c r="G51" i="20"/>
  <c r="G26" i="20"/>
  <c r="G32" i="20"/>
  <c r="G7" i="20"/>
  <c r="G41" i="20"/>
  <c r="G16" i="20"/>
  <c r="G39" i="20"/>
  <c r="G14" i="20"/>
  <c r="G47" i="20"/>
  <c r="G22" i="20"/>
  <c r="G37" i="20"/>
  <c r="G12" i="20"/>
  <c r="G42" i="20"/>
  <c r="G17" i="20"/>
  <c r="G46" i="20"/>
  <c r="G21" i="20"/>
  <c r="G50" i="20"/>
  <c r="G25" i="20"/>
  <c r="G43" i="20"/>
  <c r="G18" i="20"/>
  <c r="G33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S157" i="22" l="1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5" i="2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S20" i="21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G11" i="23"/>
  <c r="G86" i="24" s="1"/>
  <c r="E14" i="20"/>
  <c r="E7" i="20"/>
  <c r="E15" i="20"/>
  <c r="B16" i="20"/>
  <c r="E19" i="20"/>
  <c r="E24" i="20"/>
  <c r="S264" i="1"/>
  <c r="J11" i="23" s="1"/>
  <c r="J86" i="24" s="1"/>
  <c r="J136" i="24" s="1"/>
  <c r="S60" i="1"/>
  <c r="I164" i="1"/>
  <c r="H17" i="20" s="1"/>
  <c r="P22" i="23" l="1"/>
  <c r="P97" i="24" s="1"/>
  <c r="K23" i="23"/>
  <c r="K98" i="24" s="1"/>
  <c r="K148" i="24" s="1"/>
  <c r="R11" i="23"/>
  <c r="C18" i="23"/>
  <c r="B68" i="24" s="1"/>
  <c r="M17" i="23"/>
  <c r="M92" i="24" s="1"/>
  <c r="M142" i="24" s="1"/>
  <c r="G16" i="23"/>
  <c r="G91" i="24" s="1"/>
  <c r="G141" i="24" s="1"/>
  <c r="I8" i="23"/>
  <c r="I83" i="24" s="1"/>
  <c r="I133" i="24" s="1"/>
  <c r="J8" i="23"/>
  <c r="J83" i="24" s="1"/>
  <c r="J133" i="24" s="1"/>
  <c r="C93" i="24"/>
  <c r="C143" i="24" s="1"/>
  <c r="B143" i="24" s="1"/>
  <c r="N14" i="23"/>
  <c r="N89" i="24" s="1"/>
  <c r="N139" i="24" s="1"/>
  <c r="I9" i="23"/>
  <c r="I84" i="24" s="1"/>
  <c r="I134" i="24" s="1"/>
  <c r="R10" i="23"/>
  <c r="O9" i="23"/>
  <c r="O84" i="24" s="1"/>
  <c r="O134" i="24" s="1"/>
  <c r="S61" i="24"/>
  <c r="R86" i="24"/>
  <c r="R136" i="24" s="1"/>
  <c r="S136" i="24" s="1"/>
  <c r="L20" i="23"/>
  <c r="L95" i="24" s="1"/>
  <c r="L145" i="24" s="1"/>
  <c r="D15" i="23"/>
  <c r="D90" i="24" s="1"/>
  <c r="O14" i="23"/>
  <c r="O89" i="24" s="1"/>
  <c r="O139" i="24" s="1"/>
  <c r="H24" i="23"/>
  <c r="J7" i="23"/>
  <c r="J82" i="24" s="1"/>
  <c r="J132" i="24" s="1"/>
  <c r="J11" i="19"/>
  <c r="J36" i="19" s="1"/>
  <c r="J111" i="19" s="1"/>
  <c r="J136" i="19" s="1"/>
  <c r="J161" i="19" s="1"/>
  <c r="J61" i="22"/>
  <c r="J86" i="22" s="1"/>
  <c r="M17" i="19"/>
  <c r="M42" i="19" s="1"/>
  <c r="M117" i="19" s="1"/>
  <c r="M142" i="19" s="1"/>
  <c r="M167" i="19" s="1"/>
  <c r="M67" i="22"/>
  <c r="M92" i="22" s="1"/>
  <c r="G16" i="19"/>
  <c r="G41" i="19" s="1"/>
  <c r="G116" i="19" s="1"/>
  <c r="G141" i="19" s="1"/>
  <c r="G166" i="19" s="1"/>
  <c r="G66" i="22"/>
  <c r="G91" i="22" s="1"/>
  <c r="I8" i="19"/>
  <c r="I33" i="19" s="1"/>
  <c r="I108" i="19" s="1"/>
  <c r="I133" i="19" s="1"/>
  <c r="I158" i="19" s="1"/>
  <c r="I58" i="22"/>
  <c r="I83" i="22" s="1"/>
  <c r="J8" i="19"/>
  <c r="J33" i="19" s="1"/>
  <c r="J108" i="19" s="1"/>
  <c r="J133" i="19" s="1"/>
  <c r="J158" i="19" s="1"/>
  <c r="J58" i="22"/>
  <c r="J83" i="22" s="1"/>
  <c r="K19" i="23"/>
  <c r="K94" i="24" s="1"/>
  <c r="K144" i="24" s="1"/>
  <c r="L16" i="23"/>
  <c r="L91" i="24" s="1"/>
  <c r="L141" i="24" s="1"/>
  <c r="M13" i="23"/>
  <c r="M88" i="24" s="1"/>
  <c r="M138" i="24" s="1"/>
  <c r="N10" i="23"/>
  <c r="N85" i="24" s="1"/>
  <c r="N135" i="24" s="1"/>
  <c r="C14" i="23"/>
  <c r="D11" i="23"/>
  <c r="D86" i="24" s="1"/>
  <c r="G8" i="23"/>
  <c r="G83" i="24" s="1"/>
  <c r="G133" i="24" s="1"/>
  <c r="H21" i="23"/>
  <c r="H96" i="24" s="1"/>
  <c r="H146" i="24" s="1"/>
  <c r="J6" i="23"/>
  <c r="O6" i="23"/>
  <c r="P19" i="23"/>
  <c r="P94" i="24" s="1"/>
  <c r="I24" i="23"/>
  <c r="R24" i="23"/>
  <c r="H16" i="23"/>
  <c r="H91" i="24" s="1"/>
  <c r="H141" i="24" s="1"/>
  <c r="E22" i="23"/>
  <c r="E97" i="24" s="1"/>
  <c r="E147" i="24" s="1"/>
  <c r="F23" i="23"/>
  <c r="F98" i="24" s="1"/>
  <c r="F148" i="24" s="1"/>
  <c r="P14" i="23"/>
  <c r="P89" i="24" s="1"/>
  <c r="P139" i="24" s="1"/>
  <c r="E21" i="23"/>
  <c r="E96" i="24" s="1"/>
  <c r="E146" i="24" s="1"/>
  <c r="J22" i="23"/>
  <c r="J97" i="24" s="1"/>
  <c r="J147" i="24" s="1"/>
  <c r="K8" i="23"/>
  <c r="K83" i="24" s="1"/>
  <c r="K133" i="24" s="1"/>
  <c r="K24" i="23"/>
  <c r="L21" i="23"/>
  <c r="L96" i="24" s="1"/>
  <c r="L146" i="24" s="1"/>
  <c r="M18" i="23"/>
  <c r="M93" i="24" s="1"/>
  <c r="M143" i="24" s="1"/>
  <c r="N15" i="23"/>
  <c r="N90" i="24" s="1"/>
  <c r="N140" i="24" s="1"/>
  <c r="C19" i="23"/>
  <c r="D16" i="23"/>
  <c r="D91" i="24" s="1"/>
  <c r="D141" i="24" s="1"/>
  <c r="G18" i="23"/>
  <c r="G93" i="24" s="1"/>
  <c r="G143" i="24" s="1"/>
  <c r="Q10" i="23"/>
  <c r="Q85" i="24" s="1"/>
  <c r="Q135" i="24" s="1"/>
  <c r="F13" i="23"/>
  <c r="F88" i="24" s="1"/>
  <c r="O16" i="23"/>
  <c r="O91" i="24" s="1"/>
  <c r="O141" i="24" s="1"/>
  <c r="Q9" i="23"/>
  <c r="Q84" i="24" s="1"/>
  <c r="Q134" i="24" s="1"/>
  <c r="F12" i="23"/>
  <c r="F87" i="24" s="1"/>
  <c r="G13" i="23"/>
  <c r="G88" i="24" s="1"/>
  <c r="I7" i="23"/>
  <c r="I82" i="24" s="1"/>
  <c r="I132" i="24" s="1"/>
  <c r="R9" i="23"/>
  <c r="O11" i="23"/>
  <c r="O86" i="24" s="1"/>
  <c r="O136" i="24" s="1"/>
  <c r="P24" i="23"/>
  <c r="R8" i="23"/>
  <c r="H7" i="20"/>
  <c r="H18" i="20"/>
  <c r="H8" i="20"/>
  <c r="H24" i="19"/>
  <c r="K21" i="23"/>
  <c r="K96" i="24" s="1"/>
  <c r="K146" i="24" s="1"/>
  <c r="L18" i="23"/>
  <c r="L93" i="24" s="1"/>
  <c r="L143" i="24" s="1"/>
  <c r="M15" i="23"/>
  <c r="M90" i="24" s="1"/>
  <c r="M140" i="24" s="1"/>
  <c r="N12" i="23"/>
  <c r="N87" i="24" s="1"/>
  <c r="N137" i="24" s="1"/>
  <c r="C16" i="23"/>
  <c r="D13" i="23"/>
  <c r="D88" i="24" s="1"/>
  <c r="G12" i="23"/>
  <c r="G87" i="24" s="1"/>
  <c r="I6" i="23"/>
  <c r="F9" i="23"/>
  <c r="F84" i="24" s="1"/>
  <c r="O10" i="23"/>
  <c r="O85" i="24" s="1"/>
  <c r="O135" i="24" s="1"/>
  <c r="P23" i="23"/>
  <c r="P98" i="24" s="1"/>
  <c r="P148" i="24" s="1"/>
  <c r="F8" i="23"/>
  <c r="F83" i="24" s="1"/>
  <c r="G7" i="23"/>
  <c r="G82" i="24" s="1"/>
  <c r="G132" i="24" s="1"/>
  <c r="H20" i="23"/>
  <c r="H95" i="24" s="1"/>
  <c r="H145" i="24" s="1"/>
  <c r="Q24" i="23"/>
  <c r="G6" i="23"/>
  <c r="P18" i="23"/>
  <c r="P93" i="24" s="1"/>
  <c r="P143" i="24" s="1"/>
  <c r="Q23" i="23"/>
  <c r="Q98" i="24" s="1"/>
  <c r="Q148" i="24" s="1"/>
  <c r="J24" i="23"/>
  <c r="H25" i="20"/>
  <c r="K14" i="23"/>
  <c r="K89" i="24" s="1"/>
  <c r="K139" i="24" s="1"/>
  <c r="L11" i="23"/>
  <c r="L86" i="24" s="1"/>
  <c r="L136" i="24" s="1"/>
  <c r="M8" i="23"/>
  <c r="M83" i="24" s="1"/>
  <c r="M133" i="24" s="1"/>
  <c r="M24" i="23"/>
  <c r="C9" i="23"/>
  <c r="D6" i="23"/>
  <c r="D22" i="23"/>
  <c r="D97" i="24" s="1"/>
  <c r="D147" i="24" s="1"/>
  <c r="H11" i="23"/>
  <c r="H86" i="24" s="1"/>
  <c r="Q18" i="23"/>
  <c r="Q93" i="24" s="1"/>
  <c r="Q143" i="24" s="1"/>
  <c r="N20" i="23"/>
  <c r="N95" i="24" s="1"/>
  <c r="P9" i="23"/>
  <c r="P84" i="24" s="1"/>
  <c r="P134" i="24" s="1"/>
  <c r="Q17" i="23"/>
  <c r="Q92" i="24" s="1"/>
  <c r="Q142" i="24" s="1"/>
  <c r="R19" i="23"/>
  <c r="H6" i="23"/>
  <c r="I15" i="23"/>
  <c r="I90" i="24" s="1"/>
  <c r="I140" i="24" s="1"/>
  <c r="R17" i="23"/>
  <c r="O23" i="23"/>
  <c r="O98" i="24" s="1"/>
  <c r="O148" i="24" s="1"/>
  <c r="I14" i="23"/>
  <c r="I89" i="24" s="1"/>
  <c r="R16" i="23"/>
  <c r="H26" i="20"/>
  <c r="H23" i="20"/>
  <c r="N14" i="19"/>
  <c r="N39" i="19" s="1"/>
  <c r="N114" i="19" s="1"/>
  <c r="N139" i="19" s="1"/>
  <c r="N164" i="19" s="1"/>
  <c r="N64" i="22"/>
  <c r="N89" i="22" s="1"/>
  <c r="I9" i="19"/>
  <c r="I34" i="19" s="1"/>
  <c r="I109" i="19" s="1"/>
  <c r="I134" i="19" s="1"/>
  <c r="I159" i="19" s="1"/>
  <c r="I59" i="22"/>
  <c r="I84" i="22" s="1"/>
  <c r="S10" i="23"/>
  <c r="R60" i="22"/>
  <c r="O9" i="19"/>
  <c r="O34" i="19" s="1"/>
  <c r="O109" i="19" s="1"/>
  <c r="O134" i="19" s="1"/>
  <c r="O159" i="19" s="1"/>
  <c r="O59" i="22"/>
  <c r="O84" i="22" s="1"/>
  <c r="J7" i="19"/>
  <c r="J32" i="19" s="1"/>
  <c r="J107" i="19" s="1"/>
  <c r="J132" i="19" s="1"/>
  <c r="J157" i="19" s="1"/>
  <c r="J57" i="22"/>
  <c r="J82" i="22" s="1"/>
  <c r="R16" i="19"/>
  <c r="K12" i="23"/>
  <c r="K87" i="24" s="1"/>
  <c r="K137" i="24" s="1"/>
  <c r="L9" i="23"/>
  <c r="L84" i="24" s="1"/>
  <c r="L134" i="24" s="1"/>
  <c r="M6" i="23"/>
  <c r="M22" i="23"/>
  <c r="M97" i="24" s="1"/>
  <c r="C7" i="23"/>
  <c r="C23" i="23"/>
  <c r="D20" i="23"/>
  <c r="D95" i="24" s="1"/>
  <c r="D145" i="24" s="1"/>
  <c r="H7" i="23"/>
  <c r="H82" i="24" s="1"/>
  <c r="H132" i="24" s="1"/>
  <c r="E16" i="23"/>
  <c r="E91" i="24" s="1"/>
  <c r="E141" i="24" s="1"/>
  <c r="J18" i="23"/>
  <c r="J93" i="24" s="1"/>
  <c r="J143" i="24" s="1"/>
  <c r="O24" i="23"/>
  <c r="E15" i="23"/>
  <c r="E90" i="24" s="1"/>
  <c r="J17" i="23"/>
  <c r="J92" i="24" s="1"/>
  <c r="J142" i="24" s="1"/>
  <c r="G21" i="23"/>
  <c r="G96" i="24" s="1"/>
  <c r="G146" i="24" s="1"/>
  <c r="Q12" i="23"/>
  <c r="Q87" i="24" s="1"/>
  <c r="Q137" i="24" s="1"/>
  <c r="F15" i="23"/>
  <c r="F90" i="24" s="1"/>
  <c r="O19" i="23"/>
  <c r="O94" i="24" s="1"/>
  <c r="Q11" i="23"/>
  <c r="Q86" i="24" s="1"/>
  <c r="Q136" i="24" s="1"/>
  <c r="F14" i="23"/>
  <c r="F89" i="24" s="1"/>
  <c r="H14" i="20"/>
  <c r="H11" i="20"/>
  <c r="C19" i="19"/>
  <c r="R11" i="19"/>
  <c r="K9" i="23"/>
  <c r="K84" i="24" s="1"/>
  <c r="K134" i="24" s="1"/>
  <c r="L6" i="23"/>
  <c r="L22" i="23"/>
  <c r="L97" i="24" s="1"/>
  <c r="M19" i="23"/>
  <c r="M94" i="24" s="1"/>
  <c r="M144" i="24" s="1"/>
  <c r="N16" i="23"/>
  <c r="N91" i="24" s="1"/>
  <c r="N141" i="24" s="1"/>
  <c r="C20" i="23"/>
  <c r="D17" i="23"/>
  <c r="D92" i="24" s="1"/>
  <c r="D142" i="24" s="1"/>
  <c r="G20" i="23"/>
  <c r="G95" i="24" s="1"/>
  <c r="G145" i="24" s="1"/>
  <c r="E12" i="23"/>
  <c r="E87" i="24" s="1"/>
  <c r="J14" i="23"/>
  <c r="J89" i="24" s="1"/>
  <c r="J139" i="24" s="1"/>
  <c r="O18" i="23"/>
  <c r="O93" i="24" s="1"/>
  <c r="O143" i="24" s="1"/>
  <c r="E11" i="23"/>
  <c r="E86" i="24" s="1"/>
  <c r="J13" i="23"/>
  <c r="J88" i="24" s="1"/>
  <c r="J138" i="24" s="1"/>
  <c r="G15" i="23"/>
  <c r="G90" i="24" s="1"/>
  <c r="Q8" i="23"/>
  <c r="Q83" i="24" s="1"/>
  <c r="Q133" i="24" s="1"/>
  <c r="F11" i="23"/>
  <c r="F86" i="24" s="1"/>
  <c r="O13" i="23"/>
  <c r="O88" i="24" s="1"/>
  <c r="O138" i="24" s="1"/>
  <c r="Q7" i="23"/>
  <c r="Q82" i="24" s="1"/>
  <c r="Q132" i="24" s="1"/>
  <c r="F10" i="23"/>
  <c r="F85" i="24" s="1"/>
  <c r="H10" i="20"/>
  <c r="H19" i="20"/>
  <c r="J24" i="19"/>
  <c r="K18" i="23"/>
  <c r="K93" i="24" s="1"/>
  <c r="K143" i="24" s="1"/>
  <c r="L15" i="23"/>
  <c r="L90" i="24" s="1"/>
  <c r="L140" i="24" s="1"/>
  <c r="M12" i="23"/>
  <c r="M87" i="24" s="1"/>
  <c r="M137" i="24" s="1"/>
  <c r="N9" i="23"/>
  <c r="N84" i="24" s="1"/>
  <c r="N134" i="24" s="1"/>
  <c r="C13" i="23"/>
  <c r="D10" i="23"/>
  <c r="D85" i="24" s="1"/>
  <c r="E7" i="23"/>
  <c r="E82" i="24" s="1"/>
  <c r="E132" i="24" s="1"/>
  <c r="H19" i="23"/>
  <c r="H94" i="24" s="1"/>
  <c r="H144" i="24" s="1"/>
  <c r="E24" i="23"/>
  <c r="N24" i="23"/>
  <c r="P17" i="23"/>
  <c r="P92" i="24" s="1"/>
  <c r="P142" i="24" s="1"/>
  <c r="E23" i="23"/>
  <c r="E98" i="24" s="1"/>
  <c r="E148" i="24" s="1"/>
  <c r="R23" i="23"/>
  <c r="H14" i="23"/>
  <c r="H89" i="24" s="1"/>
  <c r="Q20" i="23"/>
  <c r="Q95" i="24" s="1"/>
  <c r="F22" i="23"/>
  <c r="F97" i="24" s="1"/>
  <c r="F147" i="24" s="1"/>
  <c r="P12" i="23"/>
  <c r="P87" i="24" s="1"/>
  <c r="P137" i="24" s="1"/>
  <c r="Q19" i="23"/>
  <c r="Q94" i="24" s="1"/>
  <c r="J21" i="23"/>
  <c r="J96" i="24" s="1"/>
  <c r="J146" i="24" s="1"/>
  <c r="H16" i="20"/>
  <c r="H13" i="20"/>
  <c r="K23" i="19"/>
  <c r="K48" i="19" s="1"/>
  <c r="K123" i="19" s="1"/>
  <c r="K148" i="19" s="1"/>
  <c r="K173" i="19" s="1"/>
  <c r="K73" i="22"/>
  <c r="K98" i="22" s="1"/>
  <c r="C18" i="19"/>
  <c r="B18" i="23"/>
  <c r="C68" i="22"/>
  <c r="S11" i="23"/>
  <c r="R61" i="22"/>
  <c r="G11" i="19"/>
  <c r="G36" i="19" s="1"/>
  <c r="G111" i="19" s="1"/>
  <c r="G61" i="22"/>
  <c r="G86" i="22" s="1"/>
  <c r="P22" i="19"/>
  <c r="P47" i="19" s="1"/>
  <c r="P122" i="19" s="1"/>
  <c r="P72" i="22"/>
  <c r="P97" i="22" s="1"/>
  <c r="I24" i="19"/>
  <c r="K11" i="23"/>
  <c r="K86" i="24" s="1"/>
  <c r="K136" i="24" s="1"/>
  <c r="L8" i="23"/>
  <c r="L83" i="24" s="1"/>
  <c r="L133" i="24" s="1"/>
  <c r="L24" i="23"/>
  <c r="M21" i="23"/>
  <c r="M96" i="24" s="1"/>
  <c r="M146" i="24" s="1"/>
  <c r="N18" i="23"/>
  <c r="N93" i="24" s="1"/>
  <c r="N143" i="24" s="1"/>
  <c r="C22" i="23"/>
  <c r="D19" i="23"/>
  <c r="D94" i="24" s="1"/>
  <c r="D144" i="24" s="1"/>
  <c r="G24" i="23"/>
  <c r="Q14" i="23"/>
  <c r="Q89" i="24" s="1"/>
  <c r="Q139" i="24" s="1"/>
  <c r="F17" i="23"/>
  <c r="F92" i="24" s="1"/>
  <c r="F142" i="24" s="1"/>
  <c r="O22" i="23"/>
  <c r="O97" i="24" s="1"/>
  <c r="Q13" i="23"/>
  <c r="Q88" i="24" s="1"/>
  <c r="Q138" i="24" s="1"/>
  <c r="F16" i="23"/>
  <c r="F91" i="24" s="1"/>
  <c r="F141" i="24" s="1"/>
  <c r="G19" i="23"/>
  <c r="G94" i="24" s="1"/>
  <c r="G144" i="24" s="1"/>
  <c r="I11" i="23"/>
  <c r="I86" i="24" s="1"/>
  <c r="R13" i="23"/>
  <c r="O17" i="23"/>
  <c r="O92" i="24" s="1"/>
  <c r="O142" i="24" s="1"/>
  <c r="I10" i="23"/>
  <c r="I85" i="24" s="1"/>
  <c r="I135" i="24" s="1"/>
  <c r="R12" i="23"/>
  <c r="H24" i="20"/>
  <c r="G24" i="19"/>
  <c r="K16" i="23"/>
  <c r="K91" i="24" s="1"/>
  <c r="K141" i="24" s="1"/>
  <c r="L13" i="23"/>
  <c r="L88" i="24" s="1"/>
  <c r="L138" i="24" s="1"/>
  <c r="M10" i="23"/>
  <c r="M85" i="24" s="1"/>
  <c r="M135" i="24" s="1"/>
  <c r="N7" i="23"/>
  <c r="N82" i="24" s="1"/>
  <c r="N132" i="24" s="1"/>
  <c r="C11" i="23"/>
  <c r="D8" i="23"/>
  <c r="D83" i="24" s="1"/>
  <c r="D24" i="23"/>
  <c r="H15" i="23"/>
  <c r="H90" i="24" s="1"/>
  <c r="I21" i="23"/>
  <c r="I96" i="24" s="1"/>
  <c r="I146" i="24" s="1"/>
  <c r="N22" i="23"/>
  <c r="N97" i="24" s="1"/>
  <c r="P13" i="23"/>
  <c r="P88" i="24" s="1"/>
  <c r="P138" i="24" s="1"/>
  <c r="I20" i="23"/>
  <c r="I95" i="24" s="1"/>
  <c r="I145" i="24" s="1"/>
  <c r="R21" i="23"/>
  <c r="H10" i="23"/>
  <c r="H85" i="24" s="1"/>
  <c r="E18" i="23"/>
  <c r="E93" i="24" s="1"/>
  <c r="E143" i="24" s="1"/>
  <c r="F20" i="23"/>
  <c r="F95" i="24" s="1"/>
  <c r="F145" i="24" s="1"/>
  <c r="P8" i="23"/>
  <c r="P83" i="24" s="1"/>
  <c r="P133" i="24" s="1"/>
  <c r="E17" i="23"/>
  <c r="E92" i="24" s="1"/>
  <c r="E142" i="24" s="1"/>
  <c r="J19" i="23"/>
  <c r="J94" i="24" s="1"/>
  <c r="J144" i="24" s="1"/>
  <c r="H12" i="20"/>
  <c r="H15" i="20"/>
  <c r="R9" i="19"/>
  <c r="M24" i="19"/>
  <c r="K13" i="23"/>
  <c r="K88" i="24" s="1"/>
  <c r="K138" i="24" s="1"/>
  <c r="L10" i="23"/>
  <c r="L85" i="24" s="1"/>
  <c r="L135" i="24" s="1"/>
  <c r="M7" i="23"/>
  <c r="M82" i="24" s="1"/>
  <c r="M132" i="24" s="1"/>
  <c r="M23" i="23"/>
  <c r="M98" i="24" s="1"/>
  <c r="C8" i="23"/>
  <c r="C24" i="23"/>
  <c r="D21" i="23"/>
  <c r="D96" i="24" s="1"/>
  <c r="D146" i="24" s="1"/>
  <c r="H9" i="23"/>
  <c r="H84" i="24" s="1"/>
  <c r="H134" i="24" s="1"/>
  <c r="I17" i="23"/>
  <c r="I92" i="24" s="1"/>
  <c r="I142" i="24" s="1"/>
  <c r="N19" i="23"/>
  <c r="N94" i="24" s="1"/>
  <c r="N144" i="24" s="1"/>
  <c r="P7" i="23"/>
  <c r="P82" i="24" s="1"/>
  <c r="P132" i="24" s="1"/>
  <c r="I16" i="23"/>
  <c r="I91" i="24" s="1"/>
  <c r="I141" i="24" s="1"/>
  <c r="R18" i="23"/>
  <c r="G23" i="23"/>
  <c r="G98" i="24" s="1"/>
  <c r="G148" i="24" s="1"/>
  <c r="E14" i="23"/>
  <c r="E89" i="24" s="1"/>
  <c r="J16" i="23"/>
  <c r="J91" i="24" s="1"/>
  <c r="J141" i="24" s="1"/>
  <c r="O21" i="23"/>
  <c r="O96" i="24" s="1"/>
  <c r="E13" i="23"/>
  <c r="E88" i="24" s="1"/>
  <c r="J15" i="23"/>
  <c r="J90" i="24" s="1"/>
  <c r="J140" i="24" s="1"/>
  <c r="H5" i="20"/>
  <c r="H6" i="20"/>
  <c r="C23" i="19"/>
  <c r="C48" i="19" s="1"/>
  <c r="C7" i="19"/>
  <c r="K22" i="23"/>
  <c r="K97" i="24" s="1"/>
  <c r="K147" i="24" s="1"/>
  <c r="L19" i="23"/>
  <c r="L94" i="24" s="1"/>
  <c r="L144" i="24" s="1"/>
  <c r="M16" i="23"/>
  <c r="M91" i="24" s="1"/>
  <c r="M141" i="24" s="1"/>
  <c r="N13" i="23"/>
  <c r="N88" i="24" s="1"/>
  <c r="N138" i="24" s="1"/>
  <c r="C17" i="23"/>
  <c r="D14" i="23"/>
  <c r="D89" i="24" s="1"/>
  <c r="G14" i="23"/>
  <c r="G89" i="24" s="1"/>
  <c r="E8" i="23"/>
  <c r="E83" i="24" s="1"/>
  <c r="J10" i="23"/>
  <c r="J85" i="24" s="1"/>
  <c r="J135" i="24" s="1"/>
  <c r="O12" i="23"/>
  <c r="O87" i="24" s="1"/>
  <c r="O137" i="24" s="1"/>
  <c r="Q6" i="23"/>
  <c r="J9" i="23"/>
  <c r="J84" i="24" s="1"/>
  <c r="J134" i="24" s="1"/>
  <c r="G9" i="23"/>
  <c r="G84" i="24" s="1"/>
  <c r="H22" i="23"/>
  <c r="H97" i="24" s="1"/>
  <c r="H147" i="24" s="1"/>
  <c r="F7" i="23"/>
  <c r="F82" i="24" s="1"/>
  <c r="F132" i="24" s="1"/>
  <c r="O7" i="23"/>
  <c r="O82" i="24" s="1"/>
  <c r="O132" i="24" s="1"/>
  <c r="P20" i="23"/>
  <c r="P95" i="24" s="1"/>
  <c r="F6" i="23"/>
  <c r="K6" i="23"/>
  <c r="H22" i="20"/>
  <c r="K7" i="23"/>
  <c r="K82" i="24" s="1"/>
  <c r="K132" i="24" s="1"/>
  <c r="L20" i="19"/>
  <c r="L45" i="19" s="1"/>
  <c r="L120" i="19" s="1"/>
  <c r="L145" i="19" s="1"/>
  <c r="L170" i="19" s="1"/>
  <c r="L70" i="22"/>
  <c r="L95" i="22" s="1"/>
  <c r="D15" i="19"/>
  <c r="D40" i="19" s="1"/>
  <c r="D115" i="19" s="1"/>
  <c r="D65" i="22"/>
  <c r="D90" i="22" s="1"/>
  <c r="O14" i="19"/>
  <c r="O39" i="19" s="1"/>
  <c r="O114" i="19" s="1"/>
  <c r="O139" i="19" s="1"/>
  <c r="O164" i="19" s="1"/>
  <c r="O64" i="22"/>
  <c r="O89" i="22" s="1"/>
  <c r="H25" i="23"/>
  <c r="H74" i="22"/>
  <c r="N24" i="19"/>
  <c r="R24" i="19"/>
  <c r="R19" i="19"/>
  <c r="K15" i="23"/>
  <c r="K90" i="24" s="1"/>
  <c r="K140" i="24" s="1"/>
  <c r="L12" i="23"/>
  <c r="L87" i="24" s="1"/>
  <c r="L137" i="24" s="1"/>
  <c r="M9" i="23"/>
  <c r="M84" i="24" s="1"/>
  <c r="M134" i="24" s="1"/>
  <c r="N6" i="23"/>
  <c r="C10" i="23"/>
  <c r="D7" i="23"/>
  <c r="D82" i="24" s="1"/>
  <c r="D132" i="24" s="1"/>
  <c r="D23" i="23"/>
  <c r="D98" i="24" s="1"/>
  <c r="D148" i="24" s="1"/>
  <c r="H13" i="23"/>
  <c r="H88" i="24" s="1"/>
  <c r="E20" i="23"/>
  <c r="E95" i="24" s="1"/>
  <c r="E145" i="24" s="1"/>
  <c r="N21" i="23"/>
  <c r="N96" i="24" s="1"/>
  <c r="P11" i="23"/>
  <c r="P86" i="24" s="1"/>
  <c r="P136" i="24" s="1"/>
  <c r="E19" i="23"/>
  <c r="E94" i="24" s="1"/>
  <c r="E144" i="24" s="1"/>
  <c r="R20" i="23"/>
  <c r="H8" i="23"/>
  <c r="H83" i="24" s="1"/>
  <c r="H133" i="24" s="1"/>
  <c r="Q16" i="23"/>
  <c r="Q91" i="24" s="1"/>
  <c r="Q141" i="24" s="1"/>
  <c r="F19" i="23"/>
  <c r="F94" i="24" s="1"/>
  <c r="F144" i="24" s="1"/>
  <c r="P6" i="23"/>
  <c r="Q15" i="23"/>
  <c r="Q90" i="24" s="1"/>
  <c r="Q140" i="24" s="1"/>
  <c r="F18" i="23"/>
  <c r="F93" i="24" s="1"/>
  <c r="F143" i="24" s="1"/>
  <c r="D24" i="19"/>
  <c r="C16" i="19"/>
  <c r="R12" i="19"/>
  <c r="K20" i="23"/>
  <c r="K95" i="24" s="1"/>
  <c r="K145" i="24" s="1"/>
  <c r="L17" i="23"/>
  <c r="L92" i="24" s="1"/>
  <c r="L142" i="24" s="1"/>
  <c r="M14" i="23"/>
  <c r="M89" i="24" s="1"/>
  <c r="M139" i="24" s="1"/>
  <c r="N11" i="23"/>
  <c r="N86" i="24" s="1"/>
  <c r="N136" i="24" s="1"/>
  <c r="C15" i="23"/>
  <c r="D12" i="23"/>
  <c r="D87" i="24" s="1"/>
  <c r="G10" i="23"/>
  <c r="G85" i="24" s="1"/>
  <c r="H23" i="23"/>
  <c r="H98" i="24" s="1"/>
  <c r="H148" i="24" s="1"/>
  <c r="R7" i="23"/>
  <c r="O8" i="23"/>
  <c r="O83" i="24" s="1"/>
  <c r="O133" i="24" s="1"/>
  <c r="P21" i="23"/>
  <c r="P96" i="24" s="1"/>
  <c r="R6" i="23"/>
  <c r="C6" i="23"/>
  <c r="H18" i="23"/>
  <c r="H93" i="24" s="1"/>
  <c r="H143" i="24" s="1"/>
  <c r="I23" i="23"/>
  <c r="I98" i="24" s="1"/>
  <c r="I148" i="24" s="1"/>
  <c r="F24" i="23"/>
  <c r="P16" i="23"/>
  <c r="P91" i="24" s="1"/>
  <c r="P141" i="24" s="1"/>
  <c r="I22" i="23"/>
  <c r="I97" i="24" s="1"/>
  <c r="I147" i="24" s="1"/>
  <c r="J23" i="23"/>
  <c r="J98" i="24" s="1"/>
  <c r="J148" i="24" s="1"/>
  <c r="H21" i="20"/>
  <c r="H20" i="20"/>
  <c r="C17" i="19"/>
  <c r="C24" i="19"/>
  <c r="H6" i="19"/>
  <c r="K17" i="23"/>
  <c r="K92" i="24" s="1"/>
  <c r="K142" i="24" s="1"/>
  <c r="L14" i="23"/>
  <c r="L89" i="24" s="1"/>
  <c r="L139" i="24" s="1"/>
  <c r="M11" i="23"/>
  <c r="M86" i="24" s="1"/>
  <c r="M136" i="24" s="1"/>
  <c r="N8" i="23"/>
  <c r="N83" i="24" s="1"/>
  <c r="N133" i="24" s="1"/>
  <c r="C12" i="23"/>
  <c r="D9" i="23"/>
  <c r="D84" i="24" s="1"/>
  <c r="E6" i="23"/>
  <c r="H17" i="23"/>
  <c r="H92" i="24" s="1"/>
  <c r="H142" i="24" s="1"/>
  <c r="Q22" i="23"/>
  <c r="Q97" i="24" s="1"/>
  <c r="N23" i="23"/>
  <c r="N98" i="24" s="1"/>
  <c r="N148" i="24" s="1"/>
  <c r="P15" i="23"/>
  <c r="P90" i="24" s="1"/>
  <c r="P140" i="24" s="1"/>
  <c r="Q21" i="23"/>
  <c r="Q96" i="24" s="1"/>
  <c r="R22" i="23"/>
  <c r="H12" i="23"/>
  <c r="H87" i="24" s="1"/>
  <c r="I19" i="23"/>
  <c r="I94" i="24" s="1"/>
  <c r="I144" i="24" s="1"/>
  <c r="F21" i="23"/>
  <c r="F96" i="24" s="1"/>
  <c r="F146" i="24" s="1"/>
  <c r="P10" i="23"/>
  <c r="P85" i="24" s="1"/>
  <c r="P135" i="24" s="1"/>
  <c r="I18" i="23"/>
  <c r="I93" i="24" s="1"/>
  <c r="I143" i="24" s="1"/>
  <c r="J20" i="23"/>
  <c r="J95" i="24" s="1"/>
  <c r="J145" i="24" s="1"/>
  <c r="H9" i="20"/>
  <c r="R22" i="19"/>
  <c r="R10" i="19"/>
  <c r="C9" i="19"/>
  <c r="M6" i="19"/>
  <c r="K10" i="23"/>
  <c r="K85" i="24" s="1"/>
  <c r="K135" i="24" s="1"/>
  <c r="L7" i="23"/>
  <c r="L82" i="24" s="1"/>
  <c r="L132" i="24" s="1"/>
  <c r="L23" i="23"/>
  <c r="L98" i="24" s="1"/>
  <c r="M20" i="23"/>
  <c r="M95" i="24" s="1"/>
  <c r="M145" i="24" s="1"/>
  <c r="N17" i="23"/>
  <c r="N92" i="24" s="1"/>
  <c r="N142" i="24" s="1"/>
  <c r="C21" i="23"/>
  <c r="D18" i="23"/>
  <c r="D93" i="24" s="1"/>
  <c r="D143" i="24" s="1"/>
  <c r="G22" i="23"/>
  <c r="G97" i="24" s="1"/>
  <c r="G147" i="24" s="1"/>
  <c r="I13" i="23"/>
  <c r="I88" i="24" s="1"/>
  <c r="R15" i="23"/>
  <c r="O20" i="23"/>
  <c r="O95" i="24" s="1"/>
  <c r="I12" i="23"/>
  <c r="I87" i="24" s="1"/>
  <c r="R14" i="23"/>
  <c r="G17" i="23"/>
  <c r="G92" i="24" s="1"/>
  <c r="G142" i="24" s="1"/>
  <c r="E10" i="23"/>
  <c r="E85" i="24" s="1"/>
  <c r="J12" i="23"/>
  <c r="J87" i="24" s="1"/>
  <c r="J137" i="24" s="1"/>
  <c r="O15" i="23"/>
  <c r="O90" i="24" s="1"/>
  <c r="O140" i="24" s="1"/>
  <c r="E9" i="23"/>
  <c r="E84" i="24" s="1"/>
  <c r="H27" i="20"/>
  <c r="B41" i="20" s="1"/>
  <c r="B54" i="20"/>
  <c r="B60" i="20"/>
  <c r="H43" i="20"/>
  <c r="B72" i="20"/>
  <c r="H41" i="20"/>
  <c r="H44" i="20"/>
  <c r="B34" i="20"/>
  <c r="B47" i="20"/>
  <c r="B79" i="20"/>
  <c r="B59" i="20"/>
  <c r="B74" i="20"/>
  <c r="B52" i="20"/>
  <c r="H32" i="20"/>
  <c r="H35" i="20"/>
  <c r="H33" i="20"/>
  <c r="B78" i="20"/>
  <c r="B42" i="20"/>
  <c r="B65" i="20"/>
  <c r="B53" i="20"/>
  <c r="B33" i="20"/>
  <c r="B73" i="20"/>
  <c r="H31" i="20"/>
  <c r="O189" i="22" l="1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J186" i="22"/>
  <c r="J211" i="22"/>
  <c r="J236" i="22" s="1"/>
  <c r="J261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P147" i="24"/>
  <c r="G136" i="19"/>
  <c r="G161" i="19" s="1"/>
  <c r="G136" i="24"/>
  <c r="D140" i="19"/>
  <c r="D165" i="19" s="1"/>
  <c r="D140" i="24"/>
  <c r="B49" i="20"/>
  <c r="B44" i="20"/>
  <c r="B40" i="20"/>
  <c r="B68" i="20"/>
  <c r="H38" i="20"/>
  <c r="B46" i="20"/>
  <c r="B80" i="20"/>
  <c r="B64" i="20"/>
  <c r="B43" i="20"/>
  <c r="H46" i="20"/>
  <c r="B56" i="20"/>
  <c r="H48" i="20"/>
  <c r="B48" i="20"/>
  <c r="B76" i="20"/>
  <c r="B51" i="20"/>
  <c r="B36" i="20"/>
  <c r="H50" i="20"/>
  <c r="H49" i="20"/>
  <c r="B58" i="20"/>
  <c r="B63" i="20"/>
  <c r="B50" i="20"/>
  <c r="B70" i="20"/>
  <c r="B37" i="20"/>
  <c r="H34" i="20"/>
  <c r="H42" i="20"/>
  <c r="B35" i="20"/>
  <c r="B67" i="20"/>
  <c r="B61" i="20"/>
  <c r="B81" i="20"/>
  <c r="B75" i="20"/>
  <c r="B39" i="20"/>
  <c r="H51" i="20"/>
  <c r="F99" i="24"/>
  <c r="F149" i="24" s="1"/>
  <c r="F150" i="24" s="1"/>
  <c r="F75" i="24"/>
  <c r="R6" i="19"/>
  <c r="S6" i="19" s="1"/>
  <c r="S5" i="19" s="1"/>
  <c r="F6" i="19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38" i="20"/>
  <c r="R15" i="19"/>
  <c r="R40" i="19" s="1"/>
  <c r="C21" i="19"/>
  <c r="N81" i="24"/>
  <c r="N131" i="24" s="1"/>
  <c r="N130" i="24" s="1"/>
  <c r="N55" i="24"/>
  <c r="R87" i="24"/>
  <c r="R137" i="24" s="1"/>
  <c r="S137" i="24" s="1"/>
  <c r="S62" i="24"/>
  <c r="L24" i="19"/>
  <c r="L49" i="19" s="1"/>
  <c r="C20" i="19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B93" i="24"/>
  <c r="R89" i="24"/>
  <c r="R139" i="24" s="1"/>
  <c r="S139" i="24" s="1"/>
  <c r="S64" i="24"/>
  <c r="S72" i="24"/>
  <c r="R97" i="24"/>
  <c r="B62" i="24"/>
  <c r="C87" i="24"/>
  <c r="B62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R31" i="19"/>
  <c r="O25" i="19"/>
  <c r="O49" i="19"/>
  <c r="C46" i="19"/>
  <c r="B21" i="19"/>
  <c r="F5" i="19"/>
  <c r="F31" i="19"/>
  <c r="P25" i="19"/>
  <c r="B20" i="19"/>
  <c r="C45" i="19"/>
  <c r="O15" i="19"/>
  <c r="O40" i="19" s="1"/>
  <c r="O115" i="19" s="1"/>
  <c r="O140" i="19" s="1"/>
  <c r="O165" i="19" s="1"/>
  <c r="O65" i="22"/>
  <c r="O90" i="22" s="1"/>
  <c r="S14" i="23"/>
  <c r="R64" i="22"/>
  <c r="I13" i="19"/>
  <c r="I38" i="19" s="1"/>
  <c r="I113" i="19" s="1"/>
  <c r="I63" i="22"/>
  <c r="I88" i="22" s="1"/>
  <c r="N17" i="19"/>
  <c r="N42" i="19" s="1"/>
  <c r="N117" i="19" s="1"/>
  <c r="N142" i="19" s="1"/>
  <c r="N167" i="19" s="1"/>
  <c r="N67" i="22"/>
  <c r="N92" i="22" s="1"/>
  <c r="K10" i="19"/>
  <c r="K35" i="19" s="1"/>
  <c r="K110" i="19" s="1"/>
  <c r="K135" i="19" s="1"/>
  <c r="K160" i="19" s="1"/>
  <c r="K60" i="22"/>
  <c r="K85" i="22" s="1"/>
  <c r="S22" i="19"/>
  <c r="R47" i="19"/>
  <c r="P10" i="19"/>
  <c r="P35" i="19" s="1"/>
  <c r="P110" i="19" s="1"/>
  <c r="P135" i="19" s="1"/>
  <c r="P160" i="19" s="1"/>
  <c r="P60" i="22"/>
  <c r="P85" i="22" s="1"/>
  <c r="S22" i="23"/>
  <c r="R72" i="22"/>
  <c r="Q22" i="19"/>
  <c r="Q47" i="19" s="1"/>
  <c r="Q122" i="19" s="1"/>
  <c r="Q72" i="22"/>
  <c r="Q97" i="22" s="1"/>
  <c r="B12" i="23"/>
  <c r="C62" i="22"/>
  <c r="K17" i="19"/>
  <c r="K42" i="19" s="1"/>
  <c r="K117" i="19" s="1"/>
  <c r="K142" i="19" s="1"/>
  <c r="K167" i="19" s="1"/>
  <c r="K67" i="22"/>
  <c r="K92" i="22" s="1"/>
  <c r="P16" i="19"/>
  <c r="P41" i="19" s="1"/>
  <c r="P116" i="19" s="1"/>
  <c r="P141" i="19" s="1"/>
  <c r="P166" i="19" s="1"/>
  <c r="P66" i="22"/>
  <c r="P91" i="22" s="1"/>
  <c r="C5" i="23"/>
  <c r="B6" i="23"/>
  <c r="C56" i="22"/>
  <c r="S7" i="23"/>
  <c r="R57" i="22"/>
  <c r="B15" i="23"/>
  <c r="C65" i="22"/>
  <c r="K20" i="19"/>
  <c r="K45" i="19" s="1"/>
  <c r="K120" i="19" s="1"/>
  <c r="K145" i="19" s="1"/>
  <c r="K170" i="19" s="1"/>
  <c r="K70" i="22"/>
  <c r="K95" i="22" s="1"/>
  <c r="D25" i="19"/>
  <c r="D49" i="19"/>
  <c r="F19" i="19"/>
  <c r="F44" i="19" s="1"/>
  <c r="F119" i="19" s="1"/>
  <c r="F144" i="19" s="1"/>
  <c r="F169" i="19" s="1"/>
  <c r="F69" i="22"/>
  <c r="F94" i="22" s="1"/>
  <c r="E19" i="19"/>
  <c r="E44" i="19" s="1"/>
  <c r="E119" i="19" s="1"/>
  <c r="E144" i="19" s="1"/>
  <c r="E169" i="19" s="1"/>
  <c r="E69" i="22"/>
  <c r="E94" i="22" s="1"/>
  <c r="H13" i="19"/>
  <c r="H38" i="19" s="1"/>
  <c r="H113" i="19" s="1"/>
  <c r="H63" i="22"/>
  <c r="H88" i="22" s="1"/>
  <c r="N5" i="23"/>
  <c r="N56" i="22"/>
  <c r="R44" i="19"/>
  <c r="S19" i="19"/>
  <c r="O7" i="19"/>
  <c r="O32" i="19" s="1"/>
  <c r="O107" i="19" s="1"/>
  <c r="O132" i="19" s="1"/>
  <c r="O157" i="19" s="1"/>
  <c r="O57" i="22"/>
  <c r="O82" i="22" s="1"/>
  <c r="J9" i="19"/>
  <c r="J34" i="19" s="1"/>
  <c r="J109" i="19" s="1"/>
  <c r="J134" i="19" s="1"/>
  <c r="J159" i="19" s="1"/>
  <c r="J59" i="22"/>
  <c r="J84" i="22" s="1"/>
  <c r="E8" i="19"/>
  <c r="E33" i="19" s="1"/>
  <c r="E108" i="19" s="1"/>
  <c r="E58" i="22"/>
  <c r="E83" i="22" s="1"/>
  <c r="N13" i="19"/>
  <c r="N38" i="19" s="1"/>
  <c r="N113" i="19" s="1"/>
  <c r="N138" i="19" s="1"/>
  <c r="N163" i="19" s="1"/>
  <c r="N63" i="22"/>
  <c r="N88" i="22" s="1"/>
  <c r="O21" i="19"/>
  <c r="O46" i="19" s="1"/>
  <c r="O121" i="19" s="1"/>
  <c r="O71" i="22"/>
  <c r="O96" i="22" s="1"/>
  <c r="S18" i="23"/>
  <c r="R68" i="22"/>
  <c r="I17" i="19"/>
  <c r="I42" i="19" s="1"/>
  <c r="I117" i="19" s="1"/>
  <c r="I142" i="19" s="1"/>
  <c r="I167" i="19" s="1"/>
  <c r="I67" i="22"/>
  <c r="I92" i="22" s="1"/>
  <c r="B8" i="23"/>
  <c r="C58" i="22"/>
  <c r="K13" i="19"/>
  <c r="K38" i="19" s="1"/>
  <c r="K113" i="19" s="1"/>
  <c r="K138" i="19" s="1"/>
  <c r="K163" i="19" s="1"/>
  <c r="K63" i="22"/>
  <c r="K88" i="22" s="1"/>
  <c r="P8" i="19"/>
  <c r="P33" i="19" s="1"/>
  <c r="P108" i="19" s="1"/>
  <c r="P133" i="19" s="1"/>
  <c r="P158" i="19" s="1"/>
  <c r="P58" i="22"/>
  <c r="P83" i="22" s="1"/>
  <c r="S21" i="23"/>
  <c r="R71" i="22"/>
  <c r="I21" i="19"/>
  <c r="I46" i="19" s="1"/>
  <c r="I121" i="19" s="1"/>
  <c r="I146" i="19" s="1"/>
  <c r="I171" i="19" s="1"/>
  <c r="I71" i="22"/>
  <c r="I96" i="22" s="1"/>
  <c r="B11" i="23"/>
  <c r="C61" i="22"/>
  <c r="K16" i="19"/>
  <c r="K41" i="19" s="1"/>
  <c r="K116" i="19" s="1"/>
  <c r="K141" i="19" s="1"/>
  <c r="K166" i="19" s="1"/>
  <c r="K66" i="22"/>
  <c r="K91" i="22" s="1"/>
  <c r="G25" i="19"/>
  <c r="G49" i="19"/>
  <c r="O17" i="19"/>
  <c r="O42" i="19" s="1"/>
  <c r="O117" i="19" s="1"/>
  <c r="O142" i="19" s="1"/>
  <c r="O167" i="19" s="1"/>
  <c r="O67" i="22"/>
  <c r="O92" i="22" s="1"/>
  <c r="F16" i="19"/>
  <c r="F41" i="19" s="1"/>
  <c r="F116" i="19" s="1"/>
  <c r="F141" i="19" s="1"/>
  <c r="F166" i="19" s="1"/>
  <c r="F66" i="22"/>
  <c r="F91" i="22" s="1"/>
  <c r="Q14" i="19"/>
  <c r="Q39" i="19" s="1"/>
  <c r="Q114" i="19" s="1"/>
  <c r="Q139" i="19" s="1"/>
  <c r="Q164" i="19" s="1"/>
  <c r="Q64" i="22"/>
  <c r="Q89" i="22" s="1"/>
  <c r="N18" i="19"/>
  <c r="N43" i="19" s="1"/>
  <c r="N118" i="19" s="1"/>
  <c r="N143" i="19" s="1"/>
  <c r="N168" i="19" s="1"/>
  <c r="N68" i="22"/>
  <c r="N93" i="22" s="1"/>
  <c r="K11" i="19"/>
  <c r="K36" i="19" s="1"/>
  <c r="K111" i="19" s="1"/>
  <c r="K136" i="19" s="1"/>
  <c r="K161" i="19" s="1"/>
  <c r="K61" i="22"/>
  <c r="K86" i="22" s="1"/>
  <c r="R14" i="19"/>
  <c r="P12" i="19"/>
  <c r="P37" i="19" s="1"/>
  <c r="P112" i="19" s="1"/>
  <c r="P137" i="19" s="1"/>
  <c r="P162" i="19" s="1"/>
  <c r="P62" i="22"/>
  <c r="P87" i="22" s="1"/>
  <c r="S23" i="23"/>
  <c r="R73" i="22"/>
  <c r="E25" i="23"/>
  <c r="E74" i="22"/>
  <c r="B13" i="23"/>
  <c r="C63" i="22"/>
  <c r="K18" i="19"/>
  <c r="K43" i="19" s="1"/>
  <c r="K118" i="19" s="1"/>
  <c r="K143" i="19" s="1"/>
  <c r="K168" i="19" s="1"/>
  <c r="K68" i="22"/>
  <c r="K93" i="22" s="1"/>
  <c r="O13" i="19"/>
  <c r="O38" i="19" s="1"/>
  <c r="O113" i="19" s="1"/>
  <c r="O138" i="19" s="1"/>
  <c r="O163" i="19" s="1"/>
  <c r="O63" i="22"/>
  <c r="O88" i="22" s="1"/>
  <c r="J13" i="19"/>
  <c r="J38" i="19" s="1"/>
  <c r="J113" i="19" s="1"/>
  <c r="J138" i="19" s="1"/>
  <c r="J163" i="19" s="1"/>
  <c r="J63" i="22"/>
  <c r="J88" i="22" s="1"/>
  <c r="E12" i="19"/>
  <c r="E37" i="19" s="1"/>
  <c r="E112" i="19" s="1"/>
  <c r="E62" i="22"/>
  <c r="E87" i="22" s="1"/>
  <c r="N16" i="19"/>
  <c r="N41" i="19" s="1"/>
  <c r="N116" i="19" s="1"/>
  <c r="N141" i="19" s="1"/>
  <c r="N166" i="19" s="1"/>
  <c r="N66" i="22"/>
  <c r="N91" i="22" s="1"/>
  <c r="K9" i="19"/>
  <c r="K34" i="19" s="1"/>
  <c r="K109" i="19" s="1"/>
  <c r="K134" i="19" s="1"/>
  <c r="K159" i="19" s="1"/>
  <c r="K59" i="22"/>
  <c r="K84" i="22" s="1"/>
  <c r="Q11" i="19"/>
  <c r="Q36" i="19" s="1"/>
  <c r="Q111" i="19" s="1"/>
  <c r="Q136" i="19" s="1"/>
  <c r="Q161" i="19" s="1"/>
  <c r="Q61" i="22"/>
  <c r="Q86" i="22" s="1"/>
  <c r="G21" i="19"/>
  <c r="G46" i="19" s="1"/>
  <c r="G121" i="19" s="1"/>
  <c r="G146" i="19" s="1"/>
  <c r="G171" i="19" s="1"/>
  <c r="G71" i="22"/>
  <c r="G96" i="22" s="1"/>
  <c r="J18" i="19"/>
  <c r="J43" i="19" s="1"/>
  <c r="J118" i="19" s="1"/>
  <c r="J143" i="19" s="1"/>
  <c r="J168" i="19" s="1"/>
  <c r="J68" i="22"/>
  <c r="J93" i="22" s="1"/>
  <c r="B23" i="23"/>
  <c r="C73" i="22"/>
  <c r="L9" i="19"/>
  <c r="L34" i="19" s="1"/>
  <c r="L109" i="19" s="1"/>
  <c r="L134" i="19" s="1"/>
  <c r="L159" i="19" s="1"/>
  <c r="L59" i="22"/>
  <c r="L84" i="22" s="1"/>
  <c r="S17" i="23"/>
  <c r="R67" i="22"/>
  <c r="Q17" i="19"/>
  <c r="Q42" i="19" s="1"/>
  <c r="Q117" i="19" s="1"/>
  <c r="Q142" i="19" s="1"/>
  <c r="Q167" i="19" s="1"/>
  <c r="Q67" i="22"/>
  <c r="Q92" i="22" s="1"/>
  <c r="H11" i="19"/>
  <c r="H36" i="19" s="1"/>
  <c r="H111" i="19" s="1"/>
  <c r="H61" i="22"/>
  <c r="H86" i="22" s="1"/>
  <c r="M25" i="23"/>
  <c r="M74" i="22"/>
  <c r="J25" i="23"/>
  <c r="J74" i="22"/>
  <c r="Q25" i="23"/>
  <c r="Q74" i="22"/>
  <c r="P23" i="19"/>
  <c r="P48" i="19" s="1"/>
  <c r="P123" i="19" s="1"/>
  <c r="P148" i="19" s="1"/>
  <c r="P173" i="19" s="1"/>
  <c r="P73" i="22"/>
  <c r="P98" i="22" s="1"/>
  <c r="G12" i="19"/>
  <c r="G37" i="19" s="1"/>
  <c r="G112" i="19" s="1"/>
  <c r="G62" i="22"/>
  <c r="G87" i="22" s="1"/>
  <c r="M15" i="19"/>
  <c r="M40" i="19" s="1"/>
  <c r="M115" i="19" s="1"/>
  <c r="M140" i="19" s="1"/>
  <c r="M165" i="19" s="1"/>
  <c r="M65" i="22"/>
  <c r="M90" i="22" s="1"/>
  <c r="E24" i="19"/>
  <c r="O11" i="19"/>
  <c r="O36" i="19" s="1"/>
  <c r="O111" i="19" s="1"/>
  <c r="O136" i="19" s="1"/>
  <c r="O161" i="19" s="1"/>
  <c r="O61" i="22"/>
  <c r="O86" i="22" s="1"/>
  <c r="F12" i="19"/>
  <c r="F37" i="19" s="1"/>
  <c r="F112" i="19" s="1"/>
  <c r="F62" i="22"/>
  <c r="F87" i="22" s="1"/>
  <c r="Q10" i="19"/>
  <c r="Q35" i="19" s="1"/>
  <c r="Q110" i="19" s="1"/>
  <c r="Q135" i="19" s="1"/>
  <c r="Q160" i="19" s="1"/>
  <c r="Q60" i="22"/>
  <c r="Q85" i="22" s="1"/>
  <c r="N15" i="19"/>
  <c r="N40" i="19" s="1"/>
  <c r="N115" i="19" s="1"/>
  <c r="N140" i="19" s="1"/>
  <c r="N165" i="19" s="1"/>
  <c r="N65" i="22"/>
  <c r="N90" i="22" s="1"/>
  <c r="K8" i="19"/>
  <c r="K33" i="19" s="1"/>
  <c r="K108" i="19" s="1"/>
  <c r="K133" i="19" s="1"/>
  <c r="K158" i="19" s="1"/>
  <c r="K58" i="22"/>
  <c r="K83" i="22" s="1"/>
  <c r="J22" i="19"/>
  <c r="J47" i="19" s="1"/>
  <c r="J122" i="19" s="1"/>
  <c r="J147" i="19" s="1"/>
  <c r="J172" i="19" s="1"/>
  <c r="J72" i="22"/>
  <c r="J97" i="22" s="1"/>
  <c r="E22" i="19"/>
  <c r="E47" i="19" s="1"/>
  <c r="E122" i="19" s="1"/>
  <c r="E147" i="19" s="1"/>
  <c r="E172" i="19" s="1"/>
  <c r="E72" i="22"/>
  <c r="E97" i="22" s="1"/>
  <c r="P19" i="19"/>
  <c r="P44" i="19" s="1"/>
  <c r="P119" i="19" s="1"/>
  <c r="P69" i="22"/>
  <c r="P94" i="22" s="1"/>
  <c r="G8" i="19"/>
  <c r="G33" i="19" s="1"/>
  <c r="G108" i="19" s="1"/>
  <c r="G133" i="19" s="1"/>
  <c r="G158" i="19" s="1"/>
  <c r="G58" i="22"/>
  <c r="G83" i="22" s="1"/>
  <c r="M13" i="19"/>
  <c r="M38" i="19" s="1"/>
  <c r="M113" i="19" s="1"/>
  <c r="M138" i="19" s="1"/>
  <c r="M163" i="19" s="1"/>
  <c r="M63" i="22"/>
  <c r="M88" i="22" s="1"/>
  <c r="H37" i="20"/>
  <c r="B55" i="20"/>
  <c r="H40" i="20"/>
  <c r="B69" i="20"/>
  <c r="B31" i="20"/>
  <c r="H36" i="20"/>
  <c r="H45" i="20"/>
  <c r="B45" i="20"/>
  <c r="B32" i="20"/>
  <c r="B77" i="20"/>
  <c r="J12" i="19"/>
  <c r="J37" i="19" s="1"/>
  <c r="J112" i="19" s="1"/>
  <c r="J137" i="19" s="1"/>
  <c r="J162" i="19" s="1"/>
  <c r="J62" i="22"/>
  <c r="J87" i="22" s="1"/>
  <c r="I12" i="19"/>
  <c r="I37" i="19" s="1"/>
  <c r="I112" i="19" s="1"/>
  <c r="I62" i="22"/>
  <c r="I87" i="22" s="1"/>
  <c r="G22" i="19"/>
  <c r="G47" i="19" s="1"/>
  <c r="G122" i="19" s="1"/>
  <c r="G147" i="19" s="1"/>
  <c r="G172" i="19" s="1"/>
  <c r="G72" i="22"/>
  <c r="G97" i="22" s="1"/>
  <c r="M20" i="19"/>
  <c r="M45" i="19" s="1"/>
  <c r="M120" i="19" s="1"/>
  <c r="M145" i="19" s="1"/>
  <c r="M170" i="19" s="1"/>
  <c r="M70" i="22"/>
  <c r="M95" i="22" s="1"/>
  <c r="M5" i="19"/>
  <c r="M31" i="19"/>
  <c r="F21" i="19"/>
  <c r="F46" i="19" s="1"/>
  <c r="F121" i="19" s="1"/>
  <c r="F146" i="19" s="1"/>
  <c r="F171" i="19" s="1"/>
  <c r="F71" i="22"/>
  <c r="F96" i="22" s="1"/>
  <c r="Q21" i="19"/>
  <c r="Q46" i="19" s="1"/>
  <c r="Q121" i="19" s="1"/>
  <c r="Q71" i="22"/>
  <c r="Q96" i="22" s="1"/>
  <c r="H17" i="19"/>
  <c r="H42" i="19" s="1"/>
  <c r="H117" i="19" s="1"/>
  <c r="H142" i="19" s="1"/>
  <c r="H167" i="19" s="1"/>
  <c r="H67" i="22"/>
  <c r="H92" i="22" s="1"/>
  <c r="N8" i="19"/>
  <c r="N33" i="19" s="1"/>
  <c r="N108" i="19" s="1"/>
  <c r="N133" i="19" s="1"/>
  <c r="N158" i="19" s="1"/>
  <c r="N58" i="22"/>
  <c r="N83" i="22" s="1"/>
  <c r="H5" i="19"/>
  <c r="H31" i="19"/>
  <c r="F25" i="23"/>
  <c r="F74" i="22"/>
  <c r="R5" i="23"/>
  <c r="S6" i="23"/>
  <c r="S5" i="23" s="1"/>
  <c r="R56" i="22"/>
  <c r="H23" i="19"/>
  <c r="H48" i="19" s="1"/>
  <c r="H123" i="19" s="1"/>
  <c r="H148" i="19" s="1"/>
  <c r="H173" i="19" s="1"/>
  <c r="H73" i="22"/>
  <c r="H98" i="22" s="1"/>
  <c r="N11" i="19"/>
  <c r="N36" i="19" s="1"/>
  <c r="N111" i="19" s="1"/>
  <c r="N136" i="19" s="1"/>
  <c r="N161" i="19" s="1"/>
  <c r="N61" i="22"/>
  <c r="N86" i="22" s="1"/>
  <c r="C6" i="19"/>
  <c r="F18" i="19"/>
  <c r="F43" i="19" s="1"/>
  <c r="F118" i="19" s="1"/>
  <c r="F143" i="19" s="1"/>
  <c r="F168" i="19" s="1"/>
  <c r="F68" i="22"/>
  <c r="F93" i="22" s="1"/>
  <c r="Q16" i="19"/>
  <c r="Q41" i="19" s="1"/>
  <c r="Q116" i="19" s="1"/>
  <c r="Q141" i="19" s="1"/>
  <c r="Q166" i="19" s="1"/>
  <c r="Q66" i="22"/>
  <c r="Q91" i="22" s="1"/>
  <c r="P11" i="19"/>
  <c r="P36" i="19" s="1"/>
  <c r="P111" i="19" s="1"/>
  <c r="P136" i="19" s="1"/>
  <c r="P161" i="19" s="1"/>
  <c r="P61" i="22"/>
  <c r="P86" i="22" s="1"/>
  <c r="D23" i="19"/>
  <c r="D48" i="19" s="1"/>
  <c r="D123" i="19" s="1"/>
  <c r="D148" i="19" s="1"/>
  <c r="D173" i="19" s="1"/>
  <c r="D73" i="22"/>
  <c r="D98" i="22" s="1"/>
  <c r="M9" i="19"/>
  <c r="M34" i="19" s="1"/>
  <c r="M109" i="19" s="1"/>
  <c r="M134" i="19" s="1"/>
  <c r="M159" i="19" s="1"/>
  <c r="M59" i="22"/>
  <c r="M84" i="22" s="1"/>
  <c r="R49" i="19"/>
  <c r="R25" i="19"/>
  <c r="S24" i="19"/>
  <c r="S25" i="19" s="1"/>
  <c r="K5" i="23"/>
  <c r="K56" i="22"/>
  <c r="F7" i="19"/>
  <c r="F32" i="19" s="1"/>
  <c r="F107" i="19" s="1"/>
  <c r="F132" i="19" s="1"/>
  <c r="F157" i="19" s="1"/>
  <c r="F57" i="22"/>
  <c r="F82" i="22" s="1"/>
  <c r="Q5" i="23"/>
  <c r="Q56" i="22"/>
  <c r="G14" i="19"/>
  <c r="G39" i="19" s="1"/>
  <c r="G114" i="19" s="1"/>
  <c r="G64" i="22"/>
  <c r="G89" i="22" s="1"/>
  <c r="M16" i="19"/>
  <c r="M41" i="19" s="1"/>
  <c r="M116" i="19" s="1"/>
  <c r="M141" i="19" s="1"/>
  <c r="M166" i="19" s="1"/>
  <c r="M66" i="22"/>
  <c r="M91" i="22" s="1"/>
  <c r="Q6" i="19"/>
  <c r="J16" i="19"/>
  <c r="J41" i="19" s="1"/>
  <c r="J116" i="19" s="1"/>
  <c r="J141" i="19" s="1"/>
  <c r="J166" i="19" s="1"/>
  <c r="J66" i="22"/>
  <c r="J91" i="22" s="1"/>
  <c r="I16" i="19"/>
  <c r="I41" i="19" s="1"/>
  <c r="I116" i="19" s="1"/>
  <c r="I141" i="19" s="1"/>
  <c r="I166" i="19" s="1"/>
  <c r="I66" i="22"/>
  <c r="I91" i="22" s="1"/>
  <c r="H9" i="19"/>
  <c r="H34" i="19" s="1"/>
  <c r="H109" i="19" s="1"/>
  <c r="H134" i="19" s="1"/>
  <c r="H159" i="19" s="1"/>
  <c r="H59" i="22"/>
  <c r="H84" i="22" s="1"/>
  <c r="M23" i="19"/>
  <c r="M48" i="19" s="1"/>
  <c r="M123" i="19" s="1"/>
  <c r="M73" i="22"/>
  <c r="M98" i="22" s="1"/>
  <c r="M25" i="19"/>
  <c r="M49" i="19"/>
  <c r="F20" i="19"/>
  <c r="F45" i="19" s="1"/>
  <c r="F120" i="19" s="1"/>
  <c r="F145" i="19" s="1"/>
  <c r="F170" i="19" s="1"/>
  <c r="F70" i="22"/>
  <c r="F95" i="22" s="1"/>
  <c r="I20" i="19"/>
  <c r="I45" i="19" s="1"/>
  <c r="I120" i="19" s="1"/>
  <c r="I145" i="19" s="1"/>
  <c r="I170" i="19" s="1"/>
  <c r="I70" i="22"/>
  <c r="I95" i="22" s="1"/>
  <c r="H15" i="19"/>
  <c r="H40" i="19" s="1"/>
  <c r="H115" i="19" s="1"/>
  <c r="H65" i="22"/>
  <c r="H90" i="22" s="1"/>
  <c r="N7" i="19"/>
  <c r="N32" i="19" s="1"/>
  <c r="N107" i="19" s="1"/>
  <c r="N132" i="19" s="1"/>
  <c r="N157" i="19" s="1"/>
  <c r="N57" i="22"/>
  <c r="N82" i="22" s="1"/>
  <c r="S13" i="23"/>
  <c r="R63" i="22"/>
  <c r="Q13" i="19"/>
  <c r="Q38" i="19" s="1"/>
  <c r="Q113" i="19" s="1"/>
  <c r="Q138" i="19" s="1"/>
  <c r="Q163" i="19" s="1"/>
  <c r="Q63" i="22"/>
  <c r="Q88" i="22" s="1"/>
  <c r="G25" i="23"/>
  <c r="G74" i="22"/>
  <c r="M21" i="19"/>
  <c r="M46" i="19" s="1"/>
  <c r="M121" i="19" s="1"/>
  <c r="M146" i="19" s="1"/>
  <c r="M171" i="19" s="1"/>
  <c r="M71" i="22"/>
  <c r="M96" i="22" s="1"/>
  <c r="C8" i="19"/>
  <c r="S61" i="22"/>
  <c r="R86" i="22"/>
  <c r="C43" i="19"/>
  <c r="B18" i="19"/>
  <c r="F22" i="19"/>
  <c r="F47" i="19" s="1"/>
  <c r="F122" i="19" s="1"/>
  <c r="F147" i="19" s="1"/>
  <c r="F172" i="19" s="1"/>
  <c r="F72" i="22"/>
  <c r="F97" i="22" s="1"/>
  <c r="E23" i="19"/>
  <c r="E48" i="19" s="1"/>
  <c r="E123" i="19" s="1"/>
  <c r="E148" i="19" s="1"/>
  <c r="E173" i="19" s="1"/>
  <c r="E73" i="22"/>
  <c r="E98" i="22" s="1"/>
  <c r="H19" i="19"/>
  <c r="H44" i="19" s="1"/>
  <c r="H119" i="19" s="1"/>
  <c r="H144" i="19" s="1"/>
  <c r="H169" i="19" s="1"/>
  <c r="H69" i="22"/>
  <c r="H94" i="22" s="1"/>
  <c r="N9" i="19"/>
  <c r="N34" i="19" s="1"/>
  <c r="N109" i="19" s="1"/>
  <c r="N134" i="19" s="1"/>
  <c r="N159" i="19" s="1"/>
  <c r="N59" i="22"/>
  <c r="N84" i="22" s="1"/>
  <c r="J25" i="19"/>
  <c r="J49" i="19"/>
  <c r="F11" i="19"/>
  <c r="F36" i="19" s="1"/>
  <c r="F111" i="19" s="1"/>
  <c r="F61" i="22"/>
  <c r="F86" i="22" s="1"/>
  <c r="E11" i="19"/>
  <c r="E36" i="19" s="1"/>
  <c r="E111" i="19" s="1"/>
  <c r="E61" i="22"/>
  <c r="E86" i="22" s="1"/>
  <c r="G20" i="19"/>
  <c r="G45" i="19" s="1"/>
  <c r="G120" i="19" s="1"/>
  <c r="G145" i="19" s="1"/>
  <c r="G170" i="19" s="1"/>
  <c r="G70" i="22"/>
  <c r="G95" i="22" s="1"/>
  <c r="M19" i="19"/>
  <c r="M44" i="19" s="1"/>
  <c r="M119" i="19" s="1"/>
  <c r="M144" i="19" s="1"/>
  <c r="M169" i="19" s="1"/>
  <c r="M69" i="22"/>
  <c r="M94" i="22" s="1"/>
  <c r="R36" i="19"/>
  <c r="S11" i="19"/>
  <c r="O19" i="19"/>
  <c r="O44" i="19" s="1"/>
  <c r="O119" i="19" s="1"/>
  <c r="O69" i="22"/>
  <c r="O94" i="22" s="1"/>
  <c r="J17" i="19"/>
  <c r="J42" i="19" s="1"/>
  <c r="J117" i="19" s="1"/>
  <c r="J142" i="19" s="1"/>
  <c r="J167" i="19" s="1"/>
  <c r="J67" i="22"/>
  <c r="J92" i="22" s="1"/>
  <c r="E16" i="19"/>
  <c r="E41" i="19" s="1"/>
  <c r="E116" i="19" s="1"/>
  <c r="E141" i="19" s="1"/>
  <c r="E166" i="19" s="1"/>
  <c r="E66" i="22"/>
  <c r="E91" i="22" s="1"/>
  <c r="B7" i="23"/>
  <c r="C57" i="22"/>
  <c r="K12" i="19"/>
  <c r="K37" i="19" s="1"/>
  <c r="K112" i="19" s="1"/>
  <c r="K137" i="19" s="1"/>
  <c r="K162" i="19" s="1"/>
  <c r="K62" i="22"/>
  <c r="K87" i="22" s="1"/>
  <c r="S60" i="22"/>
  <c r="R85" i="22"/>
  <c r="S16" i="23"/>
  <c r="R66" i="22"/>
  <c r="I15" i="19"/>
  <c r="I40" i="19" s="1"/>
  <c r="I115" i="19" s="1"/>
  <c r="I140" i="19" s="1"/>
  <c r="I165" i="19" s="1"/>
  <c r="I65" i="22"/>
  <c r="I90" i="22" s="1"/>
  <c r="P9" i="19"/>
  <c r="P34" i="19" s="1"/>
  <c r="P109" i="19" s="1"/>
  <c r="P134" i="19" s="1"/>
  <c r="P159" i="19" s="1"/>
  <c r="P59" i="22"/>
  <c r="P84" i="22" s="1"/>
  <c r="D22" i="19"/>
  <c r="D47" i="19" s="1"/>
  <c r="D122" i="19" s="1"/>
  <c r="D147" i="19" s="1"/>
  <c r="D172" i="19" s="1"/>
  <c r="D72" i="22"/>
  <c r="D97" i="22" s="1"/>
  <c r="M8" i="19"/>
  <c r="M33" i="19" s="1"/>
  <c r="M108" i="19" s="1"/>
  <c r="M133" i="19" s="1"/>
  <c r="M158" i="19" s="1"/>
  <c r="M58" i="22"/>
  <c r="M83" i="22" s="1"/>
  <c r="N6" i="19"/>
  <c r="Q23" i="19"/>
  <c r="Q48" i="19" s="1"/>
  <c r="Q123" i="19" s="1"/>
  <c r="Q148" i="19" s="1"/>
  <c r="Q173" i="19" s="1"/>
  <c r="Q73" i="22"/>
  <c r="Q98" i="22" s="1"/>
  <c r="H20" i="19"/>
  <c r="H45" i="19" s="1"/>
  <c r="H120" i="19" s="1"/>
  <c r="H145" i="19" s="1"/>
  <c r="H170" i="19" s="1"/>
  <c r="H70" i="22"/>
  <c r="H95" i="22" s="1"/>
  <c r="O10" i="19"/>
  <c r="O35" i="19" s="1"/>
  <c r="O110" i="19" s="1"/>
  <c r="O135" i="19" s="1"/>
  <c r="O160" i="19" s="1"/>
  <c r="O60" i="22"/>
  <c r="O85" i="22" s="1"/>
  <c r="D13" i="19"/>
  <c r="D38" i="19" s="1"/>
  <c r="D113" i="19" s="1"/>
  <c r="D63" i="22"/>
  <c r="D88" i="22" s="1"/>
  <c r="L18" i="19"/>
  <c r="L43" i="19" s="1"/>
  <c r="L118" i="19" s="1"/>
  <c r="L143" i="19" s="1"/>
  <c r="L168" i="19" s="1"/>
  <c r="L68" i="22"/>
  <c r="L93" i="22" s="1"/>
  <c r="R18" i="19"/>
  <c r="S9" i="23"/>
  <c r="R59" i="22"/>
  <c r="Q9" i="19"/>
  <c r="Q34" i="19" s="1"/>
  <c r="Q109" i="19" s="1"/>
  <c r="Q134" i="19" s="1"/>
  <c r="Q159" i="19" s="1"/>
  <c r="Q59" i="22"/>
  <c r="Q84" i="22" s="1"/>
  <c r="G18" i="19"/>
  <c r="G43" i="19" s="1"/>
  <c r="G118" i="19" s="1"/>
  <c r="G143" i="19" s="1"/>
  <c r="G168" i="19" s="1"/>
  <c r="G68" i="22"/>
  <c r="G93" i="22" s="1"/>
  <c r="M18" i="19"/>
  <c r="M43" i="19" s="1"/>
  <c r="M118" i="19" s="1"/>
  <c r="M143" i="19" s="1"/>
  <c r="M168" i="19" s="1"/>
  <c r="M68" i="22"/>
  <c r="M93" i="22" s="1"/>
  <c r="E21" i="19"/>
  <c r="E46" i="19" s="1"/>
  <c r="E121" i="19" s="1"/>
  <c r="E146" i="19" s="1"/>
  <c r="E171" i="19" s="1"/>
  <c r="E71" i="22"/>
  <c r="E96" i="22" s="1"/>
  <c r="H16" i="19"/>
  <c r="H41" i="19" s="1"/>
  <c r="H116" i="19" s="1"/>
  <c r="H141" i="19" s="1"/>
  <c r="H166" i="19" s="1"/>
  <c r="H66" i="22"/>
  <c r="H91" i="22" s="1"/>
  <c r="O6" i="19"/>
  <c r="O5" i="23"/>
  <c r="O56" i="22"/>
  <c r="D11" i="19"/>
  <c r="D36" i="19" s="1"/>
  <c r="D111" i="19" s="1"/>
  <c r="D61" i="22"/>
  <c r="D86" i="22" s="1"/>
  <c r="L16" i="19"/>
  <c r="L41" i="19" s="1"/>
  <c r="L116" i="19" s="1"/>
  <c r="L141" i="19" s="1"/>
  <c r="L166" i="19" s="1"/>
  <c r="L66" i="22"/>
  <c r="L91" i="22" s="1"/>
  <c r="C12" i="19"/>
  <c r="H39" i="20"/>
  <c r="B57" i="20"/>
  <c r="H47" i="20"/>
  <c r="B66" i="20"/>
  <c r="B71" i="20"/>
  <c r="E10" i="19"/>
  <c r="E35" i="19" s="1"/>
  <c r="E110" i="19" s="1"/>
  <c r="E60" i="22"/>
  <c r="E85" i="22" s="1"/>
  <c r="O20" i="19"/>
  <c r="O45" i="19" s="1"/>
  <c r="O120" i="19" s="1"/>
  <c r="O70" i="22"/>
  <c r="O95" i="22" s="1"/>
  <c r="D18" i="19"/>
  <c r="D43" i="19" s="1"/>
  <c r="D118" i="19" s="1"/>
  <c r="D143" i="19" s="1"/>
  <c r="D168" i="19" s="1"/>
  <c r="D68" i="22"/>
  <c r="D93" i="22" s="1"/>
  <c r="L23" i="19"/>
  <c r="L48" i="19" s="1"/>
  <c r="L123" i="19" s="1"/>
  <c r="L73" i="22"/>
  <c r="L98" i="22" s="1"/>
  <c r="C34" i="19"/>
  <c r="B9" i="19"/>
  <c r="J20" i="19"/>
  <c r="J45" i="19" s="1"/>
  <c r="J120" i="19" s="1"/>
  <c r="J145" i="19" s="1"/>
  <c r="J170" i="19" s="1"/>
  <c r="J70" i="22"/>
  <c r="J95" i="22" s="1"/>
  <c r="I19" i="19"/>
  <c r="I44" i="19" s="1"/>
  <c r="I119" i="19" s="1"/>
  <c r="I144" i="19" s="1"/>
  <c r="I169" i="19" s="1"/>
  <c r="I69" i="22"/>
  <c r="I94" i="22" s="1"/>
  <c r="P15" i="19"/>
  <c r="P40" i="19" s="1"/>
  <c r="P115" i="19" s="1"/>
  <c r="P140" i="19" s="1"/>
  <c r="P165" i="19" s="1"/>
  <c r="P65" i="22"/>
  <c r="P90" i="22" s="1"/>
  <c r="E6" i="19"/>
  <c r="E5" i="23"/>
  <c r="E56" i="22"/>
  <c r="M11" i="19"/>
  <c r="M36" i="19" s="1"/>
  <c r="M111" i="19" s="1"/>
  <c r="M136" i="19" s="1"/>
  <c r="M161" i="19" s="1"/>
  <c r="M61" i="22"/>
  <c r="M86" i="22" s="1"/>
  <c r="C49" i="19"/>
  <c r="B24" i="19"/>
  <c r="B25" i="19" s="1"/>
  <c r="C25" i="19"/>
  <c r="J23" i="19"/>
  <c r="J48" i="19" s="1"/>
  <c r="J123" i="19" s="1"/>
  <c r="J148" i="19" s="1"/>
  <c r="J173" i="19" s="1"/>
  <c r="J73" i="22"/>
  <c r="J98" i="22" s="1"/>
  <c r="I23" i="19"/>
  <c r="I48" i="19" s="1"/>
  <c r="I123" i="19" s="1"/>
  <c r="I148" i="19" s="1"/>
  <c r="I173" i="19" s="1"/>
  <c r="I73" i="22"/>
  <c r="I98" i="22" s="1"/>
  <c r="P21" i="19"/>
  <c r="P46" i="19" s="1"/>
  <c r="P121" i="19" s="1"/>
  <c r="P71" i="22"/>
  <c r="P96" i="22" s="1"/>
  <c r="G10" i="19"/>
  <c r="G35" i="19" s="1"/>
  <c r="G110" i="19" s="1"/>
  <c r="G60" i="22"/>
  <c r="G85" i="22" s="1"/>
  <c r="M14" i="19"/>
  <c r="M39" i="19" s="1"/>
  <c r="M114" i="19" s="1"/>
  <c r="M139" i="19" s="1"/>
  <c r="M164" i="19" s="1"/>
  <c r="M64" i="22"/>
  <c r="M89" i="22" s="1"/>
  <c r="S12" i="19"/>
  <c r="R37" i="19"/>
  <c r="Q15" i="19"/>
  <c r="Q40" i="19" s="1"/>
  <c r="Q115" i="19" s="1"/>
  <c r="Q140" i="19" s="1"/>
  <c r="Q165" i="19" s="1"/>
  <c r="Q65" i="22"/>
  <c r="Q90" i="22" s="1"/>
  <c r="H8" i="19"/>
  <c r="H33" i="19" s="1"/>
  <c r="H108" i="19" s="1"/>
  <c r="H133" i="19" s="1"/>
  <c r="H158" i="19" s="1"/>
  <c r="H58" i="22"/>
  <c r="H83" i="22" s="1"/>
  <c r="N21" i="19"/>
  <c r="N46" i="19" s="1"/>
  <c r="N121" i="19" s="1"/>
  <c r="N71" i="22"/>
  <c r="N96" i="22" s="1"/>
  <c r="D7" i="19"/>
  <c r="D32" i="19" s="1"/>
  <c r="D107" i="19" s="1"/>
  <c r="D132" i="19" s="1"/>
  <c r="D157" i="19" s="1"/>
  <c r="D57" i="22"/>
  <c r="D82" i="22" s="1"/>
  <c r="L12" i="19"/>
  <c r="L37" i="19" s="1"/>
  <c r="L112" i="19" s="1"/>
  <c r="L137" i="19" s="1"/>
  <c r="L162" i="19" s="1"/>
  <c r="L62" i="22"/>
  <c r="L87" i="22" s="1"/>
  <c r="N25" i="19"/>
  <c r="N49" i="19"/>
  <c r="F5" i="23"/>
  <c r="F56" i="22"/>
  <c r="H22" i="19"/>
  <c r="H47" i="19" s="1"/>
  <c r="H122" i="19" s="1"/>
  <c r="H147" i="19" s="1"/>
  <c r="H172" i="19" s="1"/>
  <c r="H72" i="22"/>
  <c r="H97" i="22" s="1"/>
  <c r="O12" i="19"/>
  <c r="O37" i="19" s="1"/>
  <c r="O112" i="19" s="1"/>
  <c r="O137" i="19" s="1"/>
  <c r="O162" i="19" s="1"/>
  <c r="O62" i="22"/>
  <c r="O87" i="22" s="1"/>
  <c r="D14" i="19"/>
  <c r="D39" i="19" s="1"/>
  <c r="D114" i="19" s="1"/>
  <c r="D64" i="22"/>
  <c r="D89" i="22" s="1"/>
  <c r="L19" i="19"/>
  <c r="L44" i="19" s="1"/>
  <c r="L119" i="19" s="1"/>
  <c r="L144" i="19" s="1"/>
  <c r="L169" i="19" s="1"/>
  <c r="L69" i="22"/>
  <c r="L94" i="22" s="1"/>
  <c r="C32" i="19"/>
  <c r="B7" i="19"/>
  <c r="J15" i="19"/>
  <c r="J40" i="19" s="1"/>
  <c r="J115" i="19" s="1"/>
  <c r="J140" i="19" s="1"/>
  <c r="J165" i="19" s="1"/>
  <c r="J65" i="22"/>
  <c r="J90" i="22" s="1"/>
  <c r="E14" i="19"/>
  <c r="E39" i="19" s="1"/>
  <c r="E114" i="19" s="1"/>
  <c r="E64" i="22"/>
  <c r="E89" i="22" s="1"/>
  <c r="P7" i="19"/>
  <c r="P32" i="19" s="1"/>
  <c r="P107" i="19" s="1"/>
  <c r="P132" i="19" s="1"/>
  <c r="P157" i="19" s="1"/>
  <c r="P57" i="22"/>
  <c r="P82" i="22" s="1"/>
  <c r="D21" i="19"/>
  <c r="D46" i="19" s="1"/>
  <c r="D121" i="19" s="1"/>
  <c r="D146" i="19" s="1"/>
  <c r="D171" i="19" s="1"/>
  <c r="D71" i="22"/>
  <c r="D96" i="22" s="1"/>
  <c r="M7" i="19"/>
  <c r="M32" i="19" s="1"/>
  <c r="M107" i="19" s="1"/>
  <c r="M132" i="19" s="1"/>
  <c r="M157" i="19" s="1"/>
  <c r="M57" i="22"/>
  <c r="M82" i="22" s="1"/>
  <c r="R34" i="19"/>
  <c r="S9" i="19"/>
  <c r="J19" i="19"/>
  <c r="J44" i="19" s="1"/>
  <c r="J119" i="19" s="1"/>
  <c r="J144" i="19" s="1"/>
  <c r="J169" i="19" s="1"/>
  <c r="J69" i="22"/>
  <c r="J94" i="22" s="1"/>
  <c r="E18" i="19"/>
  <c r="E43" i="19" s="1"/>
  <c r="E118" i="19" s="1"/>
  <c r="E143" i="19" s="1"/>
  <c r="E168" i="19" s="1"/>
  <c r="E68" i="22"/>
  <c r="E93" i="22" s="1"/>
  <c r="P13" i="19"/>
  <c r="P38" i="19" s="1"/>
  <c r="P113" i="19" s="1"/>
  <c r="P138" i="19" s="1"/>
  <c r="P163" i="19" s="1"/>
  <c r="P63" i="22"/>
  <c r="P88" i="22" s="1"/>
  <c r="D25" i="23"/>
  <c r="D74" i="22"/>
  <c r="M10" i="19"/>
  <c r="M35" i="19" s="1"/>
  <c r="M110" i="19" s="1"/>
  <c r="M135" i="19" s="1"/>
  <c r="M160" i="19" s="1"/>
  <c r="M60" i="22"/>
  <c r="M85" i="22" s="1"/>
  <c r="R7" i="19"/>
  <c r="S12" i="23"/>
  <c r="R62" i="22"/>
  <c r="I11" i="19"/>
  <c r="I36" i="19" s="1"/>
  <c r="I111" i="19" s="1"/>
  <c r="I61" i="22"/>
  <c r="I86" i="22" s="1"/>
  <c r="O22" i="19"/>
  <c r="O47" i="19" s="1"/>
  <c r="O122" i="19" s="1"/>
  <c r="O72" i="22"/>
  <c r="O97" i="22" s="1"/>
  <c r="D19" i="19"/>
  <c r="D44" i="19" s="1"/>
  <c r="D119" i="19" s="1"/>
  <c r="D144" i="19" s="1"/>
  <c r="D169" i="19" s="1"/>
  <c r="D69" i="22"/>
  <c r="D94" i="22" s="1"/>
  <c r="L25" i="23"/>
  <c r="L74" i="22"/>
  <c r="I25" i="19"/>
  <c r="I49" i="19"/>
  <c r="J21" i="19"/>
  <c r="J46" i="19" s="1"/>
  <c r="J121" i="19" s="1"/>
  <c r="J146" i="19" s="1"/>
  <c r="J171" i="19" s="1"/>
  <c r="J71" i="22"/>
  <c r="J96" i="22" s="1"/>
  <c r="Q20" i="19"/>
  <c r="Q45" i="19" s="1"/>
  <c r="Q120" i="19" s="1"/>
  <c r="Q70" i="22"/>
  <c r="Q95" i="22" s="1"/>
  <c r="P17" i="19"/>
  <c r="P42" i="19" s="1"/>
  <c r="P117" i="19" s="1"/>
  <c r="P142" i="19" s="1"/>
  <c r="P167" i="19" s="1"/>
  <c r="P67" i="22"/>
  <c r="P92" i="22" s="1"/>
  <c r="E7" i="19"/>
  <c r="E32" i="19" s="1"/>
  <c r="E107" i="19" s="1"/>
  <c r="E132" i="19" s="1"/>
  <c r="E157" i="19" s="1"/>
  <c r="E57" i="22"/>
  <c r="E82" i="22" s="1"/>
  <c r="M12" i="19"/>
  <c r="M37" i="19" s="1"/>
  <c r="M112" i="19" s="1"/>
  <c r="M137" i="19" s="1"/>
  <c r="M162" i="19" s="1"/>
  <c r="M62" i="22"/>
  <c r="M87" i="22" s="1"/>
  <c r="C15" i="19"/>
  <c r="F10" i="19"/>
  <c r="F35" i="19" s="1"/>
  <c r="F110" i="19" s="1"/>
  <c r="F60" i="22"/>
  <c r="F85" i="22" s="1"/>
  <c r="Q8" i="19"/>
  <c r="Q33" i="19" s="1"/>
  <c r="Q108" i="19" s="1"/>
  <c r="Q133" i="19" s="1"/>
  <c r="Q158" i="19" s="1"/>
  <c r="Q58" i="22"/>
  <c r="Q83" i="22" s="1"/>
  <c r="O18" i="19"/>
  <c r="O43" i="19" s="1"/>
  <c r="O118" i="19" s="1"/>
  <c r="O143" i="19" s="1"/>
  <c r="O168" i="19" s="1"/>
  <c r="O68" i="22"/>
  <c r="O93" i="22" s="1"/>
  <c r="D17" i="19"/>
  <c r="D42" i="19" s="1"/>
  <c r="D117" i="19" s="1"/>
  <c r="D142" i="19" s="1"/>
  <c r="D167" i="19" s="1"/>
  <c r="D67" i="22"/>
  <c r="D92" i="22" s="1"/>
  <c r="L22" i="19"/>
  <c r="L47" i="19" s="1"/>
  <c r="L122" i="19" s="1"/>
  <c r="L72" i="22"/>
  <c r="L97" i="22" s="1"/>
  <c r="C44" i="19"/>
  <c r="B19" i="19"/>
  <c r="F15" i="19"/>
  <c r="F40" i="19" s="1"/>
  <c r="F115" i="19" s="1"/>
  <c r="F65" i="22"/>
  <c r="F90" i="22" s="1"/>
  <c r="E15" i="19"/>
  <c r="E40" i="19" s="1"/>
  <c r="E115" i="19" s="1"/>
  <c r="E65" i="22"/>
  <c r="E90" i="22" s="1"/>
  <c r="H7" i="19"/>
  <c r="H32" i="19" s="1"/>
  <c r="H107" i="19" s="1"/>
  <c r="H132" i="19" s="1"/>
  <c r="H157" i="19" s="1"/>
  <c r="H57" i="22"/>
  <c r="H82" i="22" s="1"/>
  <c r="M22" i="19"/>
  <c r="M47" i="19" s="1"/>
  <c r="M122" i="19" s="1"/>
  <c r="M72" i="22"/>
  <c r="M97" i="22" s="1"/>
  <c r="C13" i="19"/>
  <c r="I14" i="19"/>
  <c r="I39" i="19" s="1"/>
  <c r="I114" i="19" s="1"/>
  <c r="I64" i="22"/>
  <c r="I89" i="22" s="1"/>
  <c r="H5" i="23"/>
  <c r="H56" i="22"/>
  <c r="N20" i="19"/>
  <c r="N45" i="19" s="1"/>
  <c r="N120" i="19" s="1"/>
  <c r="N70" i="22"/>
  <c r="N95" i="22" s="1"/>
  <c r="D6" i="19"/>
  <c r="D5" i="23"/>
  <c r="D56" i="22"/>
  <c r="L11" i="19"/>
  <c r="L36" i="19" s="1"/>
  <c r="L111" i="19" s="1"/>
  <c r="L136" i="19" s="1"/>
  <c r="L161" i="19" s="1"/>
  <c r="L61" i="22"/>
  <c r="L86" i="22" s="1"/>
  <c r="C11" i="19"/>
  <c r="P18" i="19"/>
  <c r="P43" i="19" s="1"/>
  <c r="P118" i="19" s="1"/>
  <c r="P143" i="19" s="1"/>
  <c r="P168" i="19" s="1"/>
  <c r="P68" i="22"/>
  <c r="P93" i="22" s="1"/>
  <c r="G7" i="19"/>
  <c r="G32" i="19" s="1"/>
  <c r="G107" i="19" s="1"/>
  <c r="G132" i="19" s="1"/>
  <c r="G157" i="19" s="1"/>
  <c r="G57" i="22"/>
  <c r="G82" i="22" s="1"/>
  <c r="F9" i="19"/>
  <c r="F34" i="19" s="1"/>
  <c r="F109" i="19" s="1"/>
  <c r="F59" i="22"/>
  <c r="F84" i="22" s="1"/>
  <c r="B16" i="23"/>
  <c r="C66" i="22"/>
  <c r="K21" i="19"/>
  <c r="K46" i="19" s="1"/>
  <c r="K121" i="19" s="1"/>
  <c r="K146" i="19" s="1"/>
  <c r="K171" i="19" s="1"/>
  <c r="K71" i="22"/>
  <c r="K96" i="22" s="1"/>
  <c r="H25" i="19"/>
  <c r="H49" i="19"/>
  <c r="S8" i="23"/>
  <c r="R58" i="22"/>
  <c r="I7" i="19"/>
  <c r="I32" i="19" s="1"/>
  <c r="I107" i="19" s="1"/>
  <c r="I132" i="19" s="1"/>
  <c r="I157" i="19" s="1"/>
  <c r="I57" i="22"/>
  <c r="I82" i="22" s="1"/>
  <c r="O16" i="19"/>
  <c r="O41" i="19" s="1"/>
  <c r="O116" i="19" s="1"/>
  <c r="O141" i="19" s="1"/>
  <c r="O166" i="19" s="1"/>
  <c r="O66" i="22"/>
  <c r="O91" i="22" s="1"/>
  <c r="D16" i="19"/>
  <c r="D41" i="19" s="1"/>
  <c r="D116" i="19" s="1"/>
  <c r="D141" i="19" s="1"/>
  <c r="D166" i="19" s="1"/>
  <c r="D66" i="22"/>
  <c r="D91" i="22" s="1"/>
  <c r="L21" i="19"/>
  <c r="L46" i="19" s="1"/>
  <c r="L121" i="19" s="1"/>
  <c r="L146" i="19" s="1"/>
  <c r="L171" i="19" s="1"/>
  <c r="L71" i="22"/>
  <c r="L96" i="22" s="1"/>
  <c r="R17" i="19"/>
  <c r="P14" i="19"/>
  <c r="P39" i="19" s="1"/>
  <c r="P114" i="19" s="1"/>
  <c r="P139" i="19" s="1"/>
  <c r="P164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119" i="19" s="1"/>
  <c r="K144" i="19" s="1"/>
  <c r="K169" i="19" s="1"/>
  <c r="K69" i="22"/>
  <c r="K94" i="22" s="1"/>
  <c r="E9" i="19"/>
  <c r="E34" i="19" s="1"/>
  <c r="E109" i="19" s="1"/>
  <c r="E59" i="22"/>
  <c r="E84" i="22" s="1"/>
  <c r="G17" i="19"/>
  <c r="G42" i="19" s="1"/>
  <c r="G117" i="19" s="1"/>
  <c r="G142" i="19" s="1"/>
  <c r="G167" i="19" s="1"/>
  <c r="G67" i="22"/>
  <c r="G92" i="22" s="1"/>
  <c r="S15" i="23"/>
  <c r="R65" i="22"/>
  <c r="B21" i="23"/>
  <c r="C71" i="22"/>
  <c r="L7" i="19"/>
  <c r="L32" i="19" s="1"/>
  <c r="L107" i="19" s="1"/>
  <c r="L132" i="19" s="1"/>
  <c r="L157" i="19" s="1"/>
  <c r="L57" i="22"/>
  <c r="L82" i="22" s="1"/>
  <c r="S10" i="19"/>
  <c r="R35" i="19"/>
  <c r="I18" i="19"/>
  <c r="I43" i="19" s="1"/>
  <c r="I118" i="19" s="1"/>
  <c r="I143" i="19" s="1"/>
  <c r="I168" i="19" s="1"/>
  <c r="I68" i="22"/>
  <c r="I93" i="22" s="1"/>
  <c r="H12" i="19"/>
  <c r="H37" i="19" s="1"/>
  <c r="H112" i="19" s="1"/>
  <c r="H62" i="22"/>
  <c r="H87" i="22" s="1"/>
  <c r="N23" i="19"/>
  <c r="N48" i="19" s="1"/>
  <c r="N123" i="19" s="1"/>
  <c r="N148" i="19" s="1"/>
  <c r="N173" i="19" s="1"/>
  <c r="N73" i="22"/>
  <c r="N98" i="22" s="1"/>
  <c r="D9" i="19"/>
  <c r="D34" i="19" s="1"/>
  <c r="D109" i="19" s="1"/>
  <c r="D59" i="22"/>
  <c r="D84" i="22" s="1"/>
  <c r="L14" i="19"/>
  <c r="L39" i="19" s="1"/>
  <c r="L114" i="19" s="1"/>
  <c r="L139" i="19" s="1"/>
  <c r="L164" i="19" s="1"/>
  <c r="L64" i="22"/>
  <c r="L89" i="22" s="1"/>
  <c r="C42" i="19"/>
  <c r="B17" i="19"/>
  <c r="I22" i="19"/>
  <c r="I47" i="19" s="1"/>
  <c r="I122" i="19" s="1"/>
  <c r="I147" i="19" s="1"/>
  <c r="I172" i="19" s="1"/>
  <c r="I72" i="22"/>
  <c r="I97" i="22" s="1"/>
  <c r="H18" i="19"/>
  <c r="H43" i="19" s="1"/>
  <c r="H118" i="19" s="1"/>
  <c r="H143" i="19" s="1"/>
  <c r="H168" i="19" s="1"/>
  <c r="H68" i="22"/>
  <c r="H93" i="22" s="1"/>
  <c r="O8" i="19"/>
  <c r="O33" i="19" s="1"/>
  <c r="O108" i="19" s="1"/>
  <c r="O133" i="19" s="1"/>
  <c r="O158" i="19" s="1"/>
  <c r="O58" i="22"/>
  <c r="O83" i="22" s="1"/>
  <c r="D12" i="19"/>
  <c r="D37" i="19" s="1"/>
  <c r="D112" i="19" s="1"/>
  <c r="D62" i="22"/>
  <c r="D87" i="22" s="1"/>
  <c r="L17" i="19"/>
  <c r="L42" i="19" s="1"/>
  <c r="L117" i="19" s="1"/>
  <c r="L142" i="19" s="1"/>
  <c r="L167" i="19" s="1"/>
  <c r="L67" i="22"/>
  <c r="L92" i="22" s="1"/>
  <c r="B16" i="19"/>
  <c r="C41" i="19"/>
  <c r="P5" i="23"/>
  <c r="P56" i="22"/>
  <c r="S20" i="23"/>
  <c r="R70" i="22"/>
  <c r="E20" i="19"/>
  <c r="E45" i="19" s="1"/>
  <c r="E120" i="19" s="1"/>
  <c r="E145" i="19" s="1"/>
  <c r="E170" i="19" s="1"/>
  <c r="E70" i="22"/>
  <c r="E95" i="22" s="1"/>
  <c r="C10" i="19"/>
  <c r="B10" i="23"/>
  <c r="C60" i="22"/>
  <c r="K15" i="19"/>
  <c r="K40" i="19" s="1"/>
  <c r="K115" i="19" s="1"/>
  <c r="K140" i="19" s="1"/>
  <c r="K165" i="19" s="1"/>
  <c r="K65" i="22"/>
  <c r="K90" i="22" s="1"/>
  <c r="H75" i="22"/>
  <c r="H99" i="22"/>
  <c r="K7" i="19"/>
  <c r="K32" i="19" s="1"/>
  <c r="K107" i="19" s="1"/>
  <c r="K132" i="19" s="1"/>
  <c r="K157" i="19" s="1"/>
  <c r="K57" i="22"/>
  <c r="K82" i="22" s="1"/>
  <c r="P20" i="19"/>
  <c r="P45" i="19" s="1"/>
  <c r="P120" i="19" s="1"/>
  <c r="P70" i="22"/>
  <c r="P95" i="22" s="1"/>
  <c r="G9" i="19"/>
  <c r="G34" i="19" s="1"/>
  <c r="G109" i="19" s="1"/>
  <c r="G59" i="22"/>
  <c r="G84" i="22" s="1"/>
  <c r="J10" i="19"/>
  <c r="J35" i="19" s="1"/>
  <c r="J110" i="19" s="1"/>
  <c r="J135" i="19" s="1"/>
  <c r="J160" i="19" s="1"/>
  <c r="J60" i="22"/>
  <c r="J85" i="22" s="1"/>
  <c r="B17" i="23"/>
  <c r="C67" i="22"/>
  <c r="K22" i="19"/>
  <c r="K47" i="19" s="1"/>
  <c r="K122" i="19" s="1"/>
  <c r="K147" i="19" s="1"/>
  <c r="K172" i="19" s="1"/>
  <c r="K72" i="22"/>
  <c r="K97" i="22" s="1"/>
  <c r="B48" i="19"/>
  <c r="C123" i="19"/>
  <c r="B123" i="19" s="1"/>
  <c r="E13" i="19"/>
  <c r="E38" i="19" s="1"/>
  <c r="E113" i="19" s="1"/>
  <c r="E63" i="22"/>
  <c r="E88" i="22" s="1"/>
  <c r="G23" i="19"/>
  <c r="G48" i="19" s="1"/>
  <c r="G123" i="19" s="1"/>
  <c r="G148" i="19" s="1"/>
  <c r="G173" i="19" s="1"/>
  <c r="G73" i="22"/>
  <c r="G98" i="22" s="1"/>
  <c r="N19" i="19"/>
  <c r="N44" i="19" s="1"/>
  <c r="N119" i="19" s="1"/>
  <c r="N144" i="19" s="1"/>
  <c r="N169" i="19" s="1"/>
  <c r="N69" i="22"/>
  <c r="N94" i="22" s="1"/>
  <c r="C25" i="23"/>
  <c r="B24" i="23"/>
  <c r="B25" i="23" s="1"/>
  <c r="C74" i="22"/>
  <c r="L10" i="19"/>
  <c r="L35" i="19" s="1"/>
  <c r="L110" i="19" s="1"/>
  <c r="L135" i="19" s="1"/>
  <c r="L160" i="19" s="1"/>
  <c r="L60" i="22"/>
  <c r="L85" i="22" s="1"/>
  <c r="R21" i="19"/>
  <c r="E17" i="19"/>
  <c r="E42" i="19" s="1"/>
  <c r="E117" i="19" s="1"/>
  <c r="E142" i="19" s="1"/>
  <c r="E167" i="19" s="1"/>
  <c r="E67" i="22"/>
  <c r="E92" i="22" s="1"/>
  <c r="H10" i="19"/>
  <c r="H35" i="19" s="1"/>
  <c r="H110" i="19" s="1"/>
  <c r="H60" i="22"/>
  <c r="H85" i="22" s="1"/>
  <c r="N22" i="19"/>
  <c r="N47" i="19" s="1"/>
  <c r="N122" i="19" s="1"/>
  <c r="N72" i="22"/>
  <c r="N97" i="22" s="1"/>
  <c r="D8" i="19"/>
  <c r="D33" i="19" s="1"/>
  <c r="D108" i="19" s="1"/>
  <c r="D58" i="22"/>
  <c r="D83" i="22" s="1"/>
  <c r="L13" i="19"/>
  <c r="L38" i="19" s="1"/>
  <c r="L113" i="19" s="1"/>
  <c r="L138" i="19" s="1"/>
  <c r="L163" i="19" s="1"/>
  <c r="L63" i="22"/>
  <c r="L88" i="22" s="1"/>
  <c r="K6" i="19"/>
  <c r="I10" i="19"/>
  <c r="I35" i="19" s="1"/>
  <c r="I110" i="19" s="1"/>
  <c r="I135" i="19" s="1"/>
  <c r="I160" i="19" s="1"/>
  <c r="I60" i="22"/>
  <c r="I85" i="22" s="1"/>
  <c r="G19" i="19"/>
  <c r="G44" i="19" s="1"/>
  <c r="G119" i="19" s="1"/>
  <c r="G144" i="19" s="1"/>
  <c r="G169" i="19" s="1"/>
  <c r="G69" i="22"/>
  <c r="G94" i="22" s="1"/>
  <c r="F17" i="19"/>
  <c r="F42" i="19" s="1"/>
  <c r="F117" i="19" s="1"/>
  <c r="F142" i="19" s="1"/>
  <c r="F167" i="19" s="1"/>
  <c r="F67" i="22"/>
  <c r="F92" i="22" s="1"/>
  <c r="C22" i="19"/>
  <c r="B22" i="23"/>
  <c r="C72" i="22"/>
  <c r="L8" i="19"/>
  <c r="L33" i="19" s="1"/>
  <c r="L108" i="19" s="1"/>
  <c r="L133" i="19" s="1"/>
  <c r="L158" i="19" s="1"/>
  <c r="L58" i="22"/>
  <c r="L83" i="22" s="1"/>
  <c r="F24" i="19"/>
  <c r="B68" i="22"/>
  <c r="C93" i="22"/>
  <c r="Q19" i="19"/>
  <c r="Q44" i="19" s="1"/>
  <c r="Q119" i="19" s="1"/>
  <c r="Q69" i="22"/>
  <c r="Q94" i="22" s="1"/>
  <c r="H14" i="19"/>
  <c r="H39" i="19" s="1"/>
  <c r="H114" i="19" s="1"/>
  <c r="H64" i="22"/>
  <c r="H89" i="22" s="1"/>
  <c r="N25" i="23"/>
  <c r="N74" i="22"/>
  <c r="D10" i="19"/>
  <c r="D35" i="19" s="1"/>
  <c r="D110" i="19" s="1"/>
  <c r="D60" i="22"/>
  <c r="D85" i="22" s="1"/>
  <c r="L15" i="19"/>
  <c r="L40" i="19" s="1"/>
  <c r="L115" i="19" s="1"/>
  <c r="L140" i="19" s="1"/>
  <c r="L165" i="19" s="1"/>
  <c r="L65" i="22"/>
  <c r="L90" i="22" s="1"/>
  <c r="R13" i="19"/>
  <c r="Q7" i="19"/>
  <c r="Q32" i="19" s="1"/>
  <c r="Q107" i="19" s="1"/>
  <c r="Q132" i="19" s="1"/>
  <c r="Q157" i="19" s="1"/>
  <c r="Q57" i="22"/>
  <c r="Q82" i="22" s="1"/>
  <c r="G15" i="19"/>
  <c r="G40" i="19" s="1"/>
  <c r="G115" i="19" s="1"/>
  <c r="G65" i="22"/>
  <c r="G90" i="22" s="1"/>
  <c r="J14" i="19"/>
  <c r="J39" i="19" s="1"/>
  <c r="J114" i="19" s="1"/>
  <c r="J139" i="19" s="1"/>
  <c r="J164" i="19" s="1"/>
  <c r="J64" i="22"/>
  <c r="J89" i="22" s="1"/>
  <c r="B20" i="23"/>
  <c r="C70" i="22"/>
  <c r="L6" i="19"/>
  <c r="L5" i="23"/>
  <c r="L56" i="22"/>
  <c r="P6" i="19"/>
  <c r="F14" i="19"/>
  <c r="F39" i="19" s="1"/>
  <c r="F114" i="19" s="1"/>
  <c r="F64" i="22"/>
  <c r="F89" i="22" s="1"/>
  <c r="Q12" i="19"/>
  <c r="Q37" i="19" s="1"/>
  <c r="Q112" i="19" s="1"/>
  <c r="Q137" i="19" s="1"/>
  <c r="Q162" i="19" s="1"/>
  <c r="Q62" i="22"/>
  <c r="Q87" i="22" s="1"/>
  <c r="O25" i="23"/>
  <c r="O74" i="22"/>
  <c r="D20" i="19"/>
  <c r="D45" i="19" s="1"/>
  <c r="D120" i="19" s="1"/>
  <c r="D145" i="19" s="1"/>
  <c r="D170" i="19" s="1"/>
  <c r="D70" i="22"/>
  <c r="D95" i="22" s="1"/>
  <c r="M5" i="23"/>
  <c r="M56" i="22"/>
  <c r="S16" i="19"/>
  <c r="R41" i="19"/>
  <c r="O23" i="19"/>
  <c r="O48" i="19" s="1"/>
  <c r="O123" i="19" s="1"/>
  <c r="O148" i="19" s="1"/>
  <c r="O173" i="19" s="1"/>
  <c r="O73" i="22"/>
  <c r="O98" i="22" s="1"/>
  <c r="S19" i="23"/>
  <c r="R69" i="22"/>
  <c r="Q18" i="19"/>
  <c r="Q43" i="19" s="1"/>
  <c r="Q118" i="19" s="1"/>
  <c r="Q143" i="19" s="1"/>
  <c r="Q168" i="19" s="1"/>
  <c r="Q68" i="22"/>
  <c r="Q93" i="22" s="1"/>
  <c r="B9" i="23"/>
  <c r="C59" i="22"/>
  <c r="K14" i="19"/>
  <c r="K39" i="19" s="1"/>
  <c r="K114" i="19" s="1"/>
  <c r="K139" i="19" s="1"/>
  <c r="K164" i="19" s="1"/>
  <c r="K64" i="22"/>
  <c r="K89" i="22" s="1"/>
  <c r="G5" i="23"/>
  <c r="G56" i="22"/>
  <c r="F8" i="19"/>
  <c r="F33" i="19" s="1"/>
  <c r="F108" i="19" s="1"/>
  <c r="F58" i="22"/>
  <c r="F83" i="22" s="1"/>
  <c r="I6" i="19"/>
  <c r="I5" i="23"/>
  <c r="I56" i="22"/>
  <c r="N12" i="19"/>
  <c r="N37" i="19" s="1"/>
  <c r="N112" i="19" s="1"/>
  <c r="N137" i="19" s="1"/>
  <c r="N162" i="19" s="1"/>
  <c r="N62" i="22"/>
  <c r="N87" i="22" s="1"/>
  <c r="R20" i="19"/>
  <c r="P25" i="23"/>
  <c r="P74" i="22"/>
  <c r="G13" i="19"/>
  <c r="G38" i="19" s="1"/>
  <c r="G113" i="19" s="1"/>
  <c r="G63" i="22"/>
  <c r="G88" i="22" s="1"/>
  <c r="F13" i="19"/>
  <c r="F38" i="19" s="1"/>
  <c r="F113" i="19" s="1"/>
  <c r="F63" i="22"/>
  <c r="F88" i="22" s="1"/>
  <c r="B19" i="23"/>
  <c r="C69" i="22"/>
  <c r="K25" i="23"/>
  <c r="K74" i="22"/>
  <c r="Q24" i="19"/>
  <c r="F23" i="19"/>
  <c r="F48" i="19" s="1"/>
  <c r="F123" i="19" s="1"/>
  <c r="F148" i="19" s="1"/>
  <c r="F173" i="19" s="1"/>
  <c r="F73" i="22"/>
  <c r="F98" i="22" s="1"/>
  <c r="I25" i="23"/>
  <c r="I74" i="22"/>
  <c r="H21" i="19"/>
  <c r="H46" i="19" s="1"/>
  <c r="H121" i="19" s="1"/>
  <c r="H146" i="19" s="1"/>
  <c r="H171" i="19" s="1"/>
  <c r="H71" i="22"/>
  <c r="H96" i="22" s="1"/>
  <c r="N10" i="19"/>
  <c r="N35" i="19" s="1"/>
  <c r="N110" i="19" s="1"/>
  <c r="N135" i="19" s="1"/>
  <c r="N160" i="19" s="1"/>
  <c r="N60" i="22"/>
  <c r="N85" i="22" s="1"/>
  <c r="R8" i="19"/>
  <c r="R23" i="19"/>
  <c r="O198" i="22" l="1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E134" i="19"/>
  <c r="E159" i="19" s="1"/>
  <c r="E134" i="24"/>
  <c r="D135" i="19"/>
  <c r="D160" i="19" s="1"/>
  <c r="D135" i="24"/>
  <c r="H139" i="19"/>
  <c r="H164" i="19" s="1"/>
  <c r="H139" i="24"/>
  <c r="D137" i="19"/>
  <c r="D162" i="19" s="1"/>
  <c r="D137" i="24"/>
  <c r="D134" i="19"/>
  <c r="D159" i="19" s="1"/>
  <c r="D134" i="24"/>
  <c r="H137" i="19"/>
  <c r="H162" i="19" s="1"/>
  <c r="H137" i="24"/>
  <c r="Q145" i="19"/>
  <c r="Q170" i="19" s="1"/>
  <c r="Q145" i="24"/>
  <c r="I136" i="19"/>
  <c r="I161" i="19" s="1"/>
  <c r="I136" i="24"/>
  <c r="O144" i="19"/>
  <c r="O169" i="19" s="1"/>
  <c r="O144" i="24"/>
  <c r="E136" i="19"/>
  <c r="E161" i="19" s="1"/>
  <c r="E136" i="24"/>
  <c r="G139" i="19"/>
  <c r="G164" i="19" s="1"/>
  <c r="G139" i="24"/>
  <c r="G137" i="19"/>
  <c r="G162" i="19" s="1"/>
  <c r="G137" i="24"/>
  <c r="C150" i="24"/>
  <c r="B149" i="24"/>
  <c r="B150" i="24" s="1"/>
  <c r="G138" i="19"/>
  <c r="G163" i="19" s="1"/>
  <c r="G138" i="24"/>
  <c r="G140" i="19"/>
  <c r="G165" i="19" s="1"/>
  <c r="G140" i="24"/>
  <c r="D133" i="19"/>
  <c r="D158" i="19" s="1"/>
  <c r="D133" i="24"/>
  <c r="H135" i="19"/>
  <c r="H160" i="19" s="1"/>
  <c r="H135" i="24"/>
  <c r="G134" i="19"/>
  <c r="G159" i="19" s="1"/>
  <c r="G134" i="24"/>
  <c r="M147" i="19"/>
  <c r="M172" i="19" s="1"/>
  <c r="M147" i="24"/>
  <c r="E140" i="19"/>
  <c r="E165" i="19" s="1"/>
  <c r="E140" i="24"/>
  <c r="N146" i="19"/>
  <c r="N171" i="19" s="1"/>
  <c r="N146" i="24"/>
  <c r="P146" i="19"/>
  <c r="P171" i="19" s="1"/>
  <c r="P146" i="24"/>
  <c r="E135" i="19"/>
  <c r="E160" i="19" s="1"/>
  <c r="E135" i="24"/>
  <c r="H140" i="19"/>
  <c r="H165" i="19" s="1"/>
  <c r="H140" i="24"/>
  <c r="M148" i="19"/>
  <c r="M173" i="19" s="1"/>
  <c r="M148" i="24"/>
  <c r="Q146" i="19"/>
  <c r="Q171" i="19" s="1"/>
  <c r="Q146" i="24"/>
  <c r="P144" i="19"/>
  <c r="P169" i="19" s="1"/>
  <c r="P144" i="24"/>
  <c r="F137" i="19"/>
  <c r="F162" i="19" s="1"/>
  <c r="F137" i="24"/>
  <c r="O146" i="19"/>
  <c r="O171" i="19" s="1"/>
  <c r="O146" i="24"/>
  <c r="E133" i="19"/>
  <c r="E158" i="19" s="1"/>
  <c r="E133" i="24"/>
  <c r="B131" i="24"/>
  <c r="B130" i="24" s="1"/>
  <c r="C130" i="24"/>
  <c r="S149" i="24"/>
  <c r="S150" i="24" s="1"/>
  <c r="R150" i="24"/>
  <c r="Q144" i="19"/>
  <c r="Q169" i="19" s="1"/>
  <c r="Q144" i="24"/>
  <c r="F134" i="19"/>
  <c r="F159" i="19" s="1"/>
  <c r="F134" i="24"/>
  <c r="F136" i="19"/>
  <c r="F161" i="19" s="1"/>
  <c r="F136" i="24"/>
  <c r="H136" i="19"/>
  <c r="H161" i="19" s="1"/>
  <c r="H136" i="24"/>
  <c r="E137" i="19"/>
  <c r="E162" i="19" s="1"/>
  <c r="E137" i="24"/>
  <c r="Q147" i="19"/>
  <c r="Q172" i="19" s="1"/>
  <c r="Q147" i="24"/>
  <c r="I138" i="19"/>
  <c r="I163" i="19" s="1"/>
  <c r="I138" i="24"/>
  <c r="N145" i="19"/>
  <c r="N170" i="19" s="1"/>
  <c r="N145" i="24"/>
  <c r="I139" i="19"/>
  <c r="I164" i="19" s="1"/>
  <c r="I139" i="24"/>
  <c r="O147" i="19"/>
  <c r="O172" i="19" s="1"/>
  <c r="O147" i="24"/>
  <c r="F138" i="19"/>
  <c r="F163" i="19" s="1"/>
  <c r="F138" i="24"/>
  <c r="F133" i="19"/>
  <c r="F158" i="19" s="1"/>
  <c r="F133" i="24"/>
  <c r="F139" i="19"/>
  <c r="F164" i="19" s="1"/>
  <c r="F139" i="24"/>
  <c r="N147" i="19"/>
  <c r="N172" i="19" s="1"/>
  <c r="N147" i="24"/>
  <c r="E138" i="19"/>
  <c r="E163" i="19" s="1"/>
  <c r="E138" i="24"/>
  <c r="P145" i="19"/>
  <c r="P170" i="19" s="1"/>
  <c r="P145" i="24"/>
  <c r="F140" i="19"/>
  <c r="F165" i="19" s="1"/>
  <c r="F140" i="24"/>
  <c r="L147" i="19"/>
  <c r="L172" i="19" s="1"/>
  <c r="L147" i="24"/>
  <c r="F135" i="19"/>
  <c r="F160" i="19" s="1"/>
  <c r="F135" i="24"/>
  <c r="E139" i="19"/>
  <c r="E164" i="19" s="1"/>
  <c r="E139" i="24"/>
  <c r="D139" i="19"/>
  <c r="D164" i="19" s="1"/>
  <c r="D139" i="24"/>
  <c r="G135" i="19"/>
  <c r="G160" i="19" s="1"/>
  <c r="G135" i="24"/>
  <c r="L148" i="19"/>
  <c r="L173" i="19" s="1"/>
  <c r="L148" i="24"/>
  <c r="O145" i="19"/>
  <c r="O170" i="19" s="1"/>
  <c r="O145" i="24"/>
  <c r="D136" i="19"/>
  <c r="D161" i="19" s="1"/>
  <c r="D136" i="24"/>
  <c r="D138" i="19"/>
  <c r="D163" i="19" s="1"/>
  <c r="D138" i="24"/>
  <c r="I137" i="19"/>
  <c r="I162" i="19" s="1"/>
  <c r="I137" i="24"/>
  <c r="H138" i="19"/>
  <c r="H163" i="19" s="1"/>
  <c r="H138" i="24"/>
  <c r="G31" i="19"/>
  <c r="R5" i="19"/>
  <c r="L25" i="19"/>
  <c r="K49" i="19"/>
  <c r="K124" i="19" s="1"/>
  <c r="K125" i="19" s="1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B69" i="22"/>
  <c r="C94" i="22"/>
  <c r="S20" i="19"/>
  <c r="R45" i="19"/>
  <c r="G55" i="22"/>
  <c r="G81" i="22"/>
  <c r="B59" i="22"/>
  <c r="C84" i="22"/>
  <c r="S69" i="22"/>
  <c r="R94" i="22"/>
  <c r="S41" i="19"/>
  <c r="R116" i="19"/>
  <c r="S116" i="19" s="1"/>
  <c r="P5" i="19"/>
  <c r="P31" i="19"/>
  <c r="B70" i="22"/>
  <c r="C95" i="22"/>
  <c r="R38" i="19"/>
  <c r="S13" i="19"/>
  <c r="B72" i="22"/>
  <c r="C97" i="22"/>
  <c r="R46" i="19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14" i="19"/>
  <c r="R75" i="22"/>
  <c r="S74" i="22"/>
  <c r="S75" i="22" s="1"/>
  <c r="R99" i="22"/>
  <c r="H50" i="19"/>
  <c r="H124" i="19"/>
  <c r="H125" i="19" s="1"/>
  <c r="B66" i="22"/>
  <c r="C91" i="22"/>
  <c r="C36" i="19"/>
  <c r="B11" i="19"/>
  <c r="H55" i="22"/>
  <c r="H81" i="22"/>
  <c r="C38" i="19"/>
  <c r="B13" i="19"/>
  <c r="I50" i="19"/>
  <c r="I124" i="19"/>
  <c r="I125" i="19" s="1"/>
  <c r="R32" i="19"/>
  <c r="S7" i="19"/>
  <c r="S34" i="19"/>
  <c r="R109" i="19"/>
  <c r="S109" i="19" s="1"/>
  <c r="B32" i="19"/>
  <c r="C107" i="19"/>
  <c r="B107" i="19" s="1"/>
  <c r="E55" i="22"/>
  <c r="E81" i="22"/>
  <c r="B12" i="19"/>
  <c r="C37" i="19"/>
  <c r="S18" i="19"/>
  <c r="R43" i="19"/>
  <c r="S66" i="22"/>
  <c r="R91" i="22"/>
  <c r="J50" i="19"/>
  <c r="J124" i="19"/>
  <c r="J125" i="19" s="1"/>
  <c r="S86" i="22"/>
  <c r="S136" i="22"/>
  <c r="E25" i="19"/>
  <c r="E49" i="19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I31" i="19"/>
  <c r="I5" i="19"/>
  <c r="L55" i="22"/>
  <c r="L81" i="22"/>
  <c r="N75" i="22"/>
  <c r="N99" i="22"/>
  <c r="F25" i="19"/>
  <c r="F49" i="19"/>
  <c r="K5" i="19"/>
  <c r="K31" i="19"/>
  <c r="C148" i="19"/>
  <c r="B67" i="22"/>
  <c r="C92" i="22"/>
  <c r="C35" i="19"/>
  <c r="B10" i="19"/>
  <c r="B42" i="19"/>
  <c r="C117" i="19"/>
  <c r="B117" i="19" s="1"/>
  <c r="J55" i="22"/>
  <c r="J81" i="22"/>
  <c r="R42" i="19"/>
  <c r="S17" i="19"/>
  <c r="D31" i="19"/>
  <c r="D5" i="19"/>
  <c r="C40" i="19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C5" i="19"/>
  <c r="B23" i="19" s="1"/>
  <c r="B6" i="19"/>
  <c r="B5" i="19" s="1"/>
  <c r="C31" i="19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E5" i="19"/>
  <c r="B34" i="19"/>
  <c r="C109" i="19"/>
  <c r="S59" i="22"/>
  <c r="R84" i="22"/>
  <c r="S85" i="22"/>
  <c r="S135" i="22"/>
  <c r="B57" i="22"/>
  <c r="C82" i="22"/>
  <c r="B8" i="19"/>
  <c r="C33" i="19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G30" i="19"/>
  <c r="G106" i="19"/>
  <c r="G105" i="19" s="1"/>
  <c r="R48" i="19"/>
  <c r="S23" i="19"/>
  <c r="I55" i="22"/>
  <c r="I81" i="22"/>
  <c r="L31" i="19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O5" i="19"/>
  <c r="N5" i="19"/>
  <c r="N31" i="19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B62" i="22"/>
  <c r="C87" i="22"/>
  <c r="S72" i="22"/>
  <c r="R97" i="22"/>
  <c r="S47" i="19"/>
  <c r="R122" i="19"/>
  <c r="S64" i="22"/>
  <c r="R89" i="22"/>
  <c r="B45" i="19"/>
  <c r="C120" i="19"/>
  <c r="B120" i="19" s="1"/>
  <c r="F30" i="19"/>
  <c r="F106" i="19"/>
  <c r="F105" i="19" s="1"/>
  <c r="K50" i="19"/>
  <c r="R190" i="22" l="1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S181" i="22"/>
  <c r="S180" i="22" s="1"/>
  <c r="M149" i="19"/>
  <c r="M174" i="19" s="1"/>
  <c r="M175" i="19" s="1"/>
  <c r="C145" i="19"/>
  <c r="C170" i="19" s="1"/>
  <c r="B170" i="19" s="1"/>
  <c r="R147" i="19"/>
  <c r="R172" i="19" s="1"/>
  <c r="S172" i="19" s="1"/>
  <c r="R144" i="19"/>
  <c r="R169" i="19" s="1"/>
  <c r="S169" i="19" s="1"/>
  <c r="J149" i="19"/>
  <c r="J150" i="19" s="1"/>
  <c r="R136" i="19"/>
  <c r="S136" i="19" s="1"/>
  <c r="D149" i="19"/>
  <c r="D150" i="19" s="1"/>
  <c r="C143" i="19"/>
  <c r="P149" i="19"/>
  <c r="P150" i="19" s="1"/>
  <c r="I149" i="19"/>
  <c r="I150" i="19" s="1"/>
  <c r="K149" i="19"/>
  <c r="K174" i="19" s="1"/>
  <c r="K175" i="19" s="1"/>
  <c r="C134" i="19"/>
  <c r="C159" i="19" s="1"/>
  <c r="B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S46" i="19"/>
  <c r="R121" i="19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N205" i="22" s="1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205" i="22" s="1"/>
  <c r="P100" i="22"/>
  <c r="P150" i="22"/>
  <c r="R131" i="19"/>
  <c r="R105" i="19"/>
  <c r="S106" i="19"/>
  <c r="S105" i="19" s="1"/>
  <c r="R161" i="19"/>
  <c r="S161" i="19" s="1"/>
  <c r="I80" i="22"/>
  <c r="I130" i="22"/>
  <c r="I205" i="22" s="1"/>
  <c r="C146" i="19"/>
  <c r="S89" i="22"/>
  <c r="S139" i="22"/>
  <c r="E100" i="22"/>
  <c r="E150" i="22"/>
  <c r="Q100" i="22"/>
  <c r="Q150" i="22"/>
  <c r="B143" i="19"/>
  <c r="C168" i="19"/>
  <c r="B168" i="19" s="1"/>
  <c r="D100" i="22"/>
  <c r="D150" i="22"/>
  <c r="G131" i="19"/>
  <c r="S84" i="22"/>
  <c r="S134" i="22"/>
  <c r="C144" i="19"/>
  <c r="B89" i="22"/>
  <c r="B139" i="22"/>
  <c r="M80" i="22"/>
  <c r="M130" i="22"/>
  <c r="M205" i="22" s="1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50" i="19"/>
  <c r="B149" i="19"/>
  <c r="B150" i="19" s="1"/>
  <c r="F80" i="22"/>
  <c r="F130" i="22"/>
  <c r="J80" i="22"/>
  <c r="J130" i="22"/>
  <c r="J205" i="22" s="1"/>
  <c r="F50" i="19"/>
  <c r="F124" i="19"/>
  <c r="F125" i="19" s="1"/>
  <c r="L80" i="22"/>
  <c r="L130" i="22"/>
  <c r="L205" i="22" s="1"/>
  <c r="Q50" i="19"/>
  <c r="Q124" i="19"/>
  <c r="Q125" i="19" s="1"/>
  <c r="D174" i="19"/>
  <c r="D175" i="19" s="1"/>
  <c r="E50" i="19"/>
  <c r="E124" i="19"/>
  <c r="E125" i="19" s="1"/>
  <c r="S91" i="22"/>
  <c r="S141" i="22"/>
  <c r="B37" i="19"/>
  <c r="C112" i="19"/>
  <c r="R134" i="19"/>
  <c r="B38" i="19"/>
  <c r="C113" i="19"/>
  <c r="B36" i="19"/>
  <c r="C111" i="19"/>
  <c r="H149" i="19"/>
  <c r="B84" i="22"/>
  <c r="B134" i="22"/>
  <c r="S45" i="19"/>
  <c r="R120" i="19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Q205" i="22" s="1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K205" i="22" s="1"/>
  <c r="B33" i="19"/>
  <c r="C108" i="19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B173" i="19" s="1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G205" i="22" l="1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J175" i="19" s="1"/>
  <c r="B134" i="19"/>
  <c r="S144" i="19"/>
  <c r="P174" i="19"/>
  <c r="P175" i="19" s="1"/>
  <c r="M150" i="19"/>
  <c r="K150" i="19"/>
  <c r="I174" i="19"/>
  <c r="I175" i="19" s="1"/>
  <c r="B145" i="19"/>
  <c r="R143" i="19"/>
  <c r="R168" i="19" s="1"/>
  <c r="S168" i="19" s="1"/>
  <c r="C140" i="19"/>
  <c r="C165" i="19" s="1"/>
  <c r="B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S164" i="19" s="1"/>
  <c r="C139" i="19"/>
  <c r="C164" i="19" s="1"/>
  <c r="B164" i="19" s="1"/>
  <c r="D131" i="19"/>
  <c r="D156" i="19" s="1"/>
  <c r="D155" i="19" s="1"/>
  <c r="N131" i="19"/>
  <c r="N130" i="19" s="1"/>
  <c r="K131" i="19"/>
  <c r="K130" i="19" s="1"/>
  <c r="C166" i="19"/>
  <c r="B166" i="19" s="1"/>
  <c r="B141" i="19"/>
  <c r="B132" i="19"/>
  <c r="C157" i="19"/>
  <c r="B157" i="19" s="1"/>
  <c r="C105" i="19"/>
  <c r="B106" i="19"/>
  <c r="B105" i="19" s="1"/>
  <c r="O150" i="19"/>
  <c r="O174" i="19"/>
  <c r="O175" i="19" s="1"/>
  <c r="C133" i="19"/>
  <c r="J131" i="19"/>
  <c r="O131" i="19"/>
  <c r="S131" i="22"/>
  <c r="S130" i="22" s="1"/>
  <c r="R130" i="22"/>
  <c r="R133" i="19"/>
  <c r="H150" i="19"/>
  <c r="H174" i="19"/>
  <c r="H175" i="19" s="1"/>
  <c r="C138" i="19"/>
  <c r="E149" i="19"/>
  <c r="B131" i="22"/>
  <c r="B130" i="22" s="1"/>
  <c r="C130" i="22"/>
  <c r="S143" i="19"/>
  <c r="S135" i="19"/>
  <c r="R160" i="19"/>
  <c r="S160" i="19" s="1"/>
  <c r="S137" i="19"/>
  <c r="R162" i="19"/>
  <c r="S162" i="19" s="1"/>
  <c r="S134" i="19"/>
  <c r="R159" i="19"/>
  <c r="S159" i="19" s="1"/>
  <c r="S141" i="19"/>
  <c r="R166" i="19"/>
  <c r="S166" i="19" s="1"/>
  <c r="B142" i="19"/>
  <c r="C167" i="19"/>
  <c r="B167" i="19" s="1"/>
  <c r="R138" i="19"/>
  <c r="R150" i="22"/>
  <c r="S149" i="22"/>
  <c r="S150" i="22" s="1"/>
  <c r="P131" i="19"/>
  <c r="B149" i="22"/>
  <c r="B150" i="22" s="1"/>
  <c r="C150" i="22"/>
  <c r="H130" i="19"/>
  <c r="H156" i="19"/>
  <c r="H155" i="19" s="1"/>
  <c r="F130" i="19"/>
  <c r="F156" i="19"/>
  <c r="F155" i="19" s="1"/>
  <c r="R145" i="19"/>
  <c r="C136" i="19"/>
  <c r="C137" i="19"/>
  <c r="C175" i="19"/>
  <c r="B174" i="19"/>
  <c r="B175" i="19" s="1"/>
  <c r="Q131" i="19"/>
  <c r="L150" i="19"/>
  <c r="L174" i="19"/>
  <c r="L175" i="19" s="1"/>
  <c r="B144" i="19"/>
  <c r="C169" i="19"/>
  <c r="B169" i="19" s="1"/>
  <c r="G130" i="19"/>
  <c r="G156" i="19"/>
  <c r="G155" i="19" s="1"/>
  <c r="E131" i="19"/>
  <c r="R174" i="19"/>
  <c r="S149" i="19"/>
  <c r="S150" i="19" s="1"/>
  <c r="R150" i="19"/>
  <c r="G150" i="19"/>
  <c r="G174" i="19"/>
  <c r="G175" i="19" s="1"/>
  <c r="S140" i="19"/>
  <c r="R165" i="19"/>
  <c r="S165" i="19" s="1"/>
  <c r="C156" i="19"/>
  <c r="B131" i="19"/>
  <c r="B130" i="19" s="1"/>
  <c r="C130" i="19"/>
  <c r="M130" i="19"/>
  <c r="M156" i="19"/>
  <c r="M155" i="19" s="1"/>
  <c r="N150" i="19"/>
  <c r="N174" i="19"/>
  <c r="N175" i="19" s="1"/>
  <c r="B146" i="19"/>
  <c r="C171" i="19"/>
  <c r="B171" i="19" s="1"/>
  <c r="R156" i="19"/>
  <c r="S131" i="19"/>
  <c r="S130" i="19" s="1"/>
  <c r="R130" i="19"/>
  <c r="R148" i="19"/>
  <c r="L131" i="19"/>
  <c r="R132" i="19"/>
  <c r="I131" i="19"/>
  <c r="R146" i="19"/>
  <c r="B139" i="19" l="1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F175" i="19" s="1"/>
  <c r="S139" i="19"/>
  <c r="C160" i="19"/>
  <c r="B160" i="19" s="1"/>
  <c r="C172" i="19"/>
  <c r="B172" i="19" s="1"/>
  <c r="N156" i="19"/>
  <c r="N155" i="19" s="1"/>
  <c r="Q174" i="19"/>
  <c r="Q175" i="19" s="1"/>
  <c r="R167" i="19"/>
  <c r="S167" i="19" s="1"/>
  <c r="K156" i="19"/>
  <c r="K155" i="19" s="1"/>
  <c r="B156" i="19"/>
  <c r="B155" i="19" s="1"/>
  <c r="C155" i="19"/>
  <c r="B137" i="19"/>
  <c r="C162" i="19"/>
  <c r="B162" i="19" s="1"/>
  <c r="L130" i="19"/>
  <c r="L156" i="19"/>
  <c r="L155" i="19" s="1"/>
  <c r="S148" i="19"/>
  <c r="R173" i="19"/>
  <c r="S173" i="19" s="1"/>
  <c r="I130" i="19"/>
  <c r="I156" i="19"/>
  <c r="I155" i="19" s="1"/>
  <c r="S132" i="19"/>
  <c r="R157" i="19"/>
  <c r="S157" i="19" s="1"/>
  <c r="R175" i="19"/>
  <c r="S174" i="19"/>
  <c r="S175" i="19" s="1"/>
  <c r="B136" i="19"/>
  <c r="C161" i="19"/>
  <c r="B161" i="19" s="1"/>
  <c r="E150" i="19"/>
  <c r="E174" i="19"/>
  <c r="E175" i="19" s="1"/>
  <c r="S133" i="19"/>
  <c r="R158" i="19"/>
  <c r="S158" i="19" s="1"/>
  <c r="B133" i="19"/>
  <c r="C158" i="19"/>
  <c r="B158" i="19" s="1"/>
  <c r="S146" i="19"/>
  <c r="R171" i="19"/>
  <c r="S171" i="19" s="1"/>
  <c r="E130" i="19"/>
  <c r="E156" i="19"/>
  <c r="E155" i="19" s="1"/>
  <c r="S145" i="19"/>
  <c r="R170" i="19"/>
  <c r="S170" i="19" s="1"/>
  <c r="B138" i="19"/>
  <c r="C163" i="19"/>
  <c r="B163" i="19" s="1"/>
  <c r="O130" i="19"/>
  <c r="O156" i="19"/>
  <c r="O155" i="19" s="1"/>
  <c r="R155" i="19"/>
  <c r="S156" i="19"/>
  <c r="S155" i="19" s="1"/>
  <c r="Q130" i="19"/>
  <c r="Q156" i="19"/>
  <c r="Q155" i="19" s="1"/>
  <c r="P130" i="19"/>
  <c r="P156" i="19"/>
  <c r="P155" i="19" s="1"/>
  <c r="S138" i="19"/>
  <c r="R163" i="19"/>
  <c r="S163" i="19" s="1"/>
  <c r="J130" i="19"/>
  <c r="J156" i="19"/>
  <c r="J155" i="19" s="1"/>
</calcChain>
</file>

<file path=xl/sharedStrings.xml><?xml version="1.0" encoding="utf-8"?>
<sst xmlns="http://schemas.openxmlformats.org/spreadsheetml/2006/main" count="2874" uniqueCount="1432">
  <si>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</si>
  <si>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</si>
  <si>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</si>
  <si>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</si>
  <si>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</si>
  <si>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</si>
  <si>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</si>
  <si>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</si>
  <si>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</si>
  <si>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</si>
  <si>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</si>
  <si>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</si>
  <si>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</si>
  <si>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</si>
  <si>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</si>
  <si>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</si>
  <si>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</si>
  <si>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</si>
  <si>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</si>
  <si>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</si>
  <si>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</si>
  <si>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</si>
  <si>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</si>
  <si>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</si>
  <si>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</si>
  <si>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</si>
  <si>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</si>
  <si>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</si>
  <si>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</si>
  <si>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</si>
  <si>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</si>
  <si>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</si>
  <si>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</si>
  <si>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</si>
  <si>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</si>
  <si>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</si>
  <si>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</si>
  <si>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</si>
  <si>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</si>
  <si>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</si>
  <si>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</si>
  <si>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</si>
  <si>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</si>
  <si>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</si>
  <si>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</si>
  <si>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</si>
  <si>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</si>
  <si>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</si>
  <si>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</si>
  <si>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</si>
  <si>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</si>
  <si>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</si>
  <si>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</si>
  <si>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</si>
  <si>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</si>
  <si>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</si>
  <si>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</si>
  <si>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</si>
  <si>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</si>
  <si>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</si>
  <si>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</si>
  <si>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</si>
  <si>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</si>
  <si>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</si>
  <si>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</si>
  <si>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</si>
  <si>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</si>
  <si>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</si>
  <si>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</si>
  <si>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</si>
  <si>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</si>
  <si>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</si>
  <si>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</si>
  <si>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</si>
  <si>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</si>
  <si>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</si>
  <si>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</si>
  <si>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</si>
  <si>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</si>
  <si>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</si>
  <si>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</si>
  <si>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</si>
  <si>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</si>
  <si>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</si>
  <si>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</si>
  <si>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</si>
  <si>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</si>
  <si>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</si>
  <si>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</si>
  <si>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</si>
  <si>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</si>
  <si>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</si>
  <si>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</si>
  <si>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</si>
  <si>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</si>
  <si>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</si>
  <si>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</si>
  <si>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</si>
  <si>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</si>
  <si>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</si>
  <si>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</si>
  <si>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</si>
  <si>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</si>
  <si>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</si>
  <si>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</si>
  <si>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</si>
  <si>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</si>
  <si>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</si>
  <si>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</si>
  <si>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</si>
  <si>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</si>
  <si>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</si>
  <si>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</si>
  <si>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</si>
  <si>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</si>
  <si>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</si>
  <si>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</si>
  <si>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</si>
  <si>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</si>
  <si>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</si>
  <si>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</si>
  <si>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</si>
  <si>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</si>
  <si>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</si>
  <si>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</si>
  <si>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</si>
  <si>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</si>
  <si>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</si>
  <si>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</si>
  <si>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</si>
  <si>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</si>
  <si>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</si>
  <si>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</si>
  <si>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</si>
  <si>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</si>
  <si>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</si>
  <si>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</si>
  <si>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</si>
  <si>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</si>
  <si>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</si>
  <si>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</si>
  <si>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</si>
  <si>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</si>
  <si>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</si>
  <si>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</si>
  <si>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</si>
  <si>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</si>
  <si>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</si>
  <si>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</si>
  <si>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</si>
  <si>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</si>
  <si>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</si>
  <si>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</si>
  <si>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</si>
  <si>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</si>
  <si>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</si>
  <si>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</si>
  <si>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</si>
  <si>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</si>
  <si>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</si>
  <si>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</si>
  <si>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</si>
  <si>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</si>
  <si>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</si>
  <si>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</si>
  <si>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</si>
  <si>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</si>
  <si>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</si>
  <si>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</si>
  <si>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</si>
  <si>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</si>
  <si>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</si>
  <si>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</si>
  <si>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</si>
  <si>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</si>
  <si>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</si>
  <si>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</si>
  <si>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</si>
  <si>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</si>
  <si>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</si>
  <si>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</si>
  <si>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</si>
  <si>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</si>
  <si>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</si>
  <si>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</si>
  <si>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</si>
  <si>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</si>
  <si>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</si>
  <si>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</si>
  <si>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</si>
  <si>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</si>
  <si>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</si>
  <si>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</si>
  <si>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</si>
  <si>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</si>
  <si>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</si>
  <si>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</si>
  <si>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</si>
  <si>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</si>
  <si>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</si>
  <si>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</si>
  <si>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</si>
  <si>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</si>
  <si>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</si>
  <si>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</si>
  <si>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</si>
  <si>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</si>
  <si>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</si>
  <si>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</si>
  <si>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</si>
  <si>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</si>
  <si>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</si>
  <si>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</si>
  <si>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</si>
  <si>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</si>
  <si>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</si>
  <si>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</si>
  <si>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</si>
  <si>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</si>
  <si>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</si>
  <si>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</si>
  <si>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</si>
  <si>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</si>
  <si>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</si>
  <si>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</si>
  <si>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</si>
  <si>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</si>
  <si>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</si>
  <si>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</si>
  <si>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</si>
  <si>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</si>
  <si>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</si>
  <si>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</si>
  <si>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</si>
  <si>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</si>
  <si>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</si>
  <si>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</si>
  <si>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</si>
  <si>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</si>
  <si>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</si>
  <si>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</si>
  <si>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</si>
  <si>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</si>
  <si>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</si>
  <si>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</si>
  <si>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</si>
  <si>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</si>
  <si>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</si>
  <si>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</si>
  <si>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</si>
  <si>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</si>
  <si>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</si>
  <si>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</si>
  <si>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</si>
  <si>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</si>
  <si>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</si>
  <si>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</si>
  <si>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</si>
  <si>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</si>
  <si>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</si>
  <si>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</si>
  <si>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</si>
  <si>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</si>
  <si>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</si>
  <si>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</si>
  <si>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</si>
  <si>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</si>
  <si>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</si>
  <si>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</si>
  <si>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</si>
  <si>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</si>
  <si>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</si>
  <si>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</si>
  <si>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</si>
  <si>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</si>
  <si>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</si>
  <si>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</si>
  <si>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</si>
  <si>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</si>
  <si>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</si>
  <si>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</si>
  <si>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</si>
  <si>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</si>
  <si>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</si>
  <si>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</si>
  <si>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</si>
  <si>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</si>
  <si>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</si>
  <si>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</si>
  <si>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</si>
  <si>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</si>
  <si>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</si>
  <si>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</si>
  <si>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</si>
  <si>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</si>
  <si>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</si>
  <si>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</si>
  <si>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</si>
  <si>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</si>
  <si>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</si>
  <si>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</si>
  <si>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</si>
  <si>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</si>
  <si>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</si>
  <si>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</si>
  <si>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</si>
  <si>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</si>
  <si>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</si>
  <si>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</si>
  <si>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</si>
  <si>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</si>
  <si>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</si>
  <si>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</si>
  <si>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</si>
  <si>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</si>
  <si>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</si>
  <si>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</si>
  <si>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</si>
  <si>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</si>
  <si>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</si>
  <si>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</si>
  <si>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</si>
  <si>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</si>
  <si>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</si>
  <si>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</si>
  <si>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</si>
  <si>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</si>
  <si>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</si>
  <si>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</si>
  <si>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</si>
  <si>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</si>
  <si>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</si>
  <si>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</si>
  <si>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</si>
  <si>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</si>
  <si>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</si>
  <si>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</si>
  <si>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</si>
  <si>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</si>
  <si>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</si>
  <si>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</si>
  <si>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</si>
  <si>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</si>
  <si>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</si>
  <si>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</si>
  <si>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</si>
  <si>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</si>
  <si>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</si>
  <si>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</si>
  <si>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</si>
  <si>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</si>
  <si>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</si>
  <si>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</si>
  <si>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</si>
  <si>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</si>
  <si>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</si>
  <si>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</si>
  <si>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</si>
  <si>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</si>
  <si>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</si>
  <si>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</si>
  <si>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</si>
  <si>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</si>
  <si>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</si>
  <si>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</si>
  <si>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</si>
  <si>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</si>
  <si>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</si>
  <si>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</si>
  <si>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</si>
  <si>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</si>
  <si>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</si>
  <si>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</si>
  <si>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</si>
  <si>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</si>
  <si>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</si>
  <si>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</si>
  <si>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</si>
  <si>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</si>
  <si>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</si>
  <si>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</si>
  <si>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</si>
  <si>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</si>
  <si>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</si>
  <si>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</si>
  <si>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</si>
  <si>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</si>
  <si>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</si>
  <si>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</si>
  <si>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</si>
  <si>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</si>
  <si>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</si>
  <si>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</si>
  <si>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</si>
  <si>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</si>
  <si>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</si>
  <si>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</si>
  <si>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</si>
  <si>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</si>
  <si>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</si>
  <si>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</si>
  <si>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</si>
  <si>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</si>
  <si>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</si>
  <si>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</si>
  <si>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</si>
  <si>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</si>
  <si>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</si>
  <si>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</si>
  <si>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</si>
  <si>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</si>
  <si>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</si>
  <si>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</si>
  <si>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</si>
  <si>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</si>
  <si>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</si>
  <si>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</si>
  <si>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</si>
  <si>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</si>
  <si>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</si>
  <si>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</si>
  <si>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</si>
  <si>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</si>
  <si>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</si>
  <si>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</si>
  <si>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</si>
  <si>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</si>
  <si>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</si>
  <si>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</si>
  <si>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</si>
  <si>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</si>
  <si>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</si>
  <si>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</si>
  <si>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</si>
  <si>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</si>
  <si>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</si>
  <si>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</si>
  <si>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</si>
  <si>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</si>
  <si>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</si>
  <si>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</si>
  <si>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</si>
  <si>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</si>
  <si>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</si>
  <si>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</si>
  <si>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</si>
  <si>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</si>
  <si>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</si>
  <si>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</si>
  <si>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</si>
  <si>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</si>
  <si>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</si>
  <si>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</si>
  <si>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</si>
  <si>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</si>
  <si>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</si>
  <si>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</si>
  <si>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</si>
  <si>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</si>
  <si>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</si>
  <si>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</si>
  <si>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</si>
  <si>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</si>
  <si>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</si>
  <si>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</si>
  <si>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</si>
  <si>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</si>
  <si>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</si>
  <si>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</si>
  <si>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</si>
  <si>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</si>
  <si>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</si>
  <si>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</si>
  <si>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</si>
  <si>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</si>
  <si>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</si>
  <si>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</si>
  <si>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</si>
  <si>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</si>
  <si>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</si>
  <si>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</si>
  <si>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</si>
  <si>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</si>
  <si>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</si>
  <si>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</si>
  <si>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</si>
  <si>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</si>
  <si>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</si>
  <si>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</si>
  <si>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</si>
  <si>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</si>
  <si>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</si>
  <si>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</si>
  <si>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</si>
  <si>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</si>
  <si>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</si>
  <si>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</si>
  <si>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</si>
  <si>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</si>
  <si>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</si>
  <si>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</si>
  <si>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</si>
  <si>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</si>
  <si>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</si>
  <si>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</si>
  <si>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</si>
  <si>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</si>
  <si>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</si>
  <si>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</si>
  <si>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</si>
  <si>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</si>
  <si>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</si>
  <si>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</si>
  <si>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</si>
  <si>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</si>
  <si>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</si>
  <si>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</si>
  <si>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</si>
  <si>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</si>
  <si>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</si>
  <si>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</si>
  <si>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</si>
  <si>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</si>
  <si>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</si>
  <si>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</si>
  <si>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</si>
  <si>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</si>
  <si>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</si>
  <si>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</si>
  <si>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</si>
  <si>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</si>
  <si>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</si>
  <si>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</si>
  <si>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</si>
  <si>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</si>
  <si>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</si>
  <si>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</si>
  <si>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</si>
  <si>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</si>
  <si>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</si>
  <si>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</si>
  <si>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</si>
  <si>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</si>
  <si>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</si>
  <si>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</si>
  <si>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</si>
  <si>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</si>
  <si>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</si>
  <si>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</si>
  <si>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</si>
  <si>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</si>
  <si>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</si>
  <si>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</si>
  <si>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</si>
  <si>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</si>
  <si>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</si>
  <si>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</si>
  <si>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</si>
  <si>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</si>
  <si>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</si>
  <si>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</si>
  <si>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</si>
  <si>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</si>
  <si>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</si>
  <si>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</si>
  <si>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</si>
  <si>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</si>
  <si>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</si>
  <si>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</si>
  <si>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</si>
  <si>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</si>
  <si>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</si>
  <si>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</si>
  <si>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</si>
  <si>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</si>
  <si>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</si>
  <si>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</si>
  <si>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</si>
  <si>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</si>
  <si>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</si>
  <si>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</si>
  <si>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</si>
  <si>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</si>
  <si>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</si>
  <si>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</si>
  <si>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</si>
  <si>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</si>
  <si>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</si>
  <si>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</si>
  <si>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</si>
  <si>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</si>
  <si>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</si>
  <si>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</si>
  <si>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</si>
  <si>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</si>
  <si>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</si>
  <si>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</si>
  <si>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</si>
  <si>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</si>
  <si>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</si>
  <si>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</si>
  <si>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</si>
  <si>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</si>
  <si>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</si>
  <si>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</si>
  <si>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</si>
  <si>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</si>
  <si>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</si>
  <si>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</si>
  <si>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</si>
  <si>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</si>
  <si>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</si>
  <si>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</si>
  <si>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</si>
  <si>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</si>
  <si>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</si>
  <si>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</si>
  <si>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</si>
  <si>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</si>
  <si>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</si>
  <si>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</si>
  <si>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</si>
  <si>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</si>
  <si>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</si>
  <si>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</si>
  <si>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</si>
  <si>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</si>
  <si>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</si>
  <si>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</si>
  <si>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</si>
  <si>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</si>
  <si>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</si>
  <si>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</si>
  <si>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</si>
  <si>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</si>
  <si>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</si>
  <si>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</si>
  <si>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</si>
  <si>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</si>
  <si>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</si>
  <si>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</si>
  <si>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</si>
  <si>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</si>
  <si>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</si>
  <si>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</si>
  <si>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</si>
  <si>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</si>
  <si>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</si>
  <si>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</si>
  <si>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</si>
  <si>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</si>
  <si>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</si>
  <si>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</si>
  <si>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</si>
  <si>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</si>
  <si>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</si>
  <si>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</si>
  <si>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</si>
  <si>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</si>
  <si>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</si>
  <si>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</si>
  <si>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</si>
  <si>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</si>
  <si>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</si>
  <si>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</si>
  <si>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</si>
  <si>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</si>
  <si>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</si>
  <si>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</si>
  <si>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</si>
  <si>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</si>
  <si>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</si>
  <si>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</si>
  <si>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</si>
  <si>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</si>
  <si>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</si>
  <si>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</si>
  <si>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</si>
  <si>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</si>
  <si>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</si>
  <si>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</si>
  <si>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</si>
  <si>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</si>
  <si>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</si>
  <si>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</si>
  <si>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</si>
  <si>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</si>
  <si>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</si>
  <si>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</si>
  <si>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</si>
  <si>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</si>
  <si>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</si>
  <si>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</si>
  <si>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</si>
  <si>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</si>
  <si>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</si>
  <si>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</si>
  <si>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</si>
  <si>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</si>
  <si>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</si>
  <si>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</si>
  <si>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</si>
  <si>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</si>
  <si>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</si>
  <si>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</si>
  <si>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</si>
  <si>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</si>
  <si>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</si>
  <si>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</si>
  <si>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</si>
  <si>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</si>
  <si>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</si>
  <si>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</si>
  <si>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</si>
  <si>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</si>
  <si>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</si>
  <si>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</si>
  <si>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</si>
  <si>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</si>
  <si>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</si>
  <si>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</si>
  <si>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</si>
  <si>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</si>
  <si>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</si>
  <si>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</si>
  <si>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</si>
  <si>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</si>
  <si>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</si>
  <si>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</si>
  <si>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</si>
  <si>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</si>
  <si>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</si>
  <si>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</si>
  <si>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</si>
  <si>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</si>
  <si>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</si>
  <si>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</si>
  <si>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</si>
  <si>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</si>
  <si>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</si>
  <si>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</si>
  <si>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</si>
  <si>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</si>
  <si>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</si>
  <si>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</si>
  <si>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</si>
  <si>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</si>
  <si>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</si>
  <si>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</si>
  <si>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</si>
  <si>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</si>
  <si>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</si>
  <si>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</si>
  <si>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</si>
  <si>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</si>
  <si>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</si>
  <si>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</si>
  <si>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</si>
  <si>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</si>
  <si>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</si>
  <si>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</si>
  <si>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</si>
  <si>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</si>
  <si>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</si>
  <si>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</si>
  <si>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</si>
  <si>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</si>
  <si>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</si>
  <si>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</si>
  <si>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</si>
  <si>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</si>
  <si>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</si>
  <si>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</si>
  <si>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</si>
  <si>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</si>
  <si>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</si>
  <si>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</si>
  <si>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</si>
  <si>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</si>
  <si>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</si>
  <si>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</si>
  <si>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</si>
  <si>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</si>
  <si>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</si>
  <si>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</si>
  <si>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</si>
  <si>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</si>
  <si>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</si>
  <si>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</si>
  <si>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</si>
  <si>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</si>
  <si>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</si>
  <si>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</si>
  <si>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</si>
  <si>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</si>
  <si>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</si>
  <si>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</si>
  <si>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</si>
  <si>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</si>
  <si>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</si>
  <si>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</si>
  <si>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</si>
  <si>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</si>
  <si>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</si>
  <si>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</si>
  <si>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</si>
  <si>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</si>
  <si>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</si>
  <si>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</si>
  <si>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</si>
  <si>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</si>
  <si>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</si>
  <si>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</si>
  <si>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</si>
  <si>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</si>
  <si>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</si>
  <si>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</si>
  <si>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</si>
  <si>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</si>
  <si>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</si>
  <si>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</si>
  <si>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</si>
  <si>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</si>
  <si>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</si>
  <si>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</si>
  <si>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</si>
  <si>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</si>
  <si>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</si>
  <si>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</si>
  <si>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</si>
  <si>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</si>
  <si>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</si>
  <si>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</si>
  <si>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</si>
  <si>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</si>
  <si>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</si>
  <si>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</si>
  <si>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</si>
  <si>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</si>
  <si>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</si>
  <si>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</si>
  <si>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</si>
  <si>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</si>
  <si>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</si>
  <si>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</si>
  <si>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</si>
  <si>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</si>
  <si>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</si>
  <si>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</si>
  <si>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</si>
  <si>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</si>
  <si>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</si>
  <si>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</si>
  <si>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</si>
  <si>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</si>
  <si>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</si>
  <si>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</si>
  <si>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</si>
  <si>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</si>
  <si>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</si>
  <si>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</si>
  <si>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</si>
  <si>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</si>
  <si>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</si>
  <si>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</si>
  <si>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</si>
  <si>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</si>
  <si>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</si>
  <si>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</si>
  <si>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</si>
  <si>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</si>
  <si>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</si>
  <si>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</si>
  <si>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</si>
  <si>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</si>
  <si>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</si>
  <si>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</si>
  <si>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</si>
  <si>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</si>
  <si>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</si>
  <si>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</si>
  <si>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</si>
  <si>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</si>
  <si>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</si>
  <si>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</si>
  <si>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</si>
  <si>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</si>
  <si>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</si>
  <si>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</si>
  <si>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</si>
  <si>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</si>
  <si>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</si>
  <si>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</si>
  <si>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</si>
  <si>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</si>
  <si>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</si>
  <si>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</si>
  <si>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</si>
  <si>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</si>
  <si>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</si>
  <si>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</si>
  <si>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</si>
  <si>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</si>
  <si>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</si>
  <si>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</si>
  <si>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</si>
  <si>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</si>
  <si>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</si>
  <si>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</si>
  <si>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</si>
  <si>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</si>
  <si>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</si>
  <si>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</si>
  <si>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</si>
  <si>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</si>
  <si>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</si>
  <si>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</si>
  <si>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</si>
  <si>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</si>
  <si>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</si>
  <si>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</si>
  <si>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</si>
  <si>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</si>
  <si>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</si>
  <si>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</si>
  <si>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</si>
  <si>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</si>
  <si>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</si>
  <si>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</si>
  <si>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</si>
  <si>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</si>
  <si>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</si>
  <si>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</si>
  <si>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</si>
  <si>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</si>
  <si>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</si>
  <si>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</si>
  <si>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</si>
  <si>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</si>
  <si>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</si>
  <si>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</si>
  <si>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</si>
  <si>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</si>
  <si>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</si>
  <si>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</si>
  <si>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</si>
  <si>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</si>
  <si>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</si>
  <si>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</si>
  <si>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</si>
  <si>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</si>
  <si>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</si>
  <si>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</si>
  <si>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</si>
  <si>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</si>
  <si>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</si>
  <si>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</si>
  <si>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</si>
  <si>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</si>
  <si>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</si>
  <si>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</si>
  <si>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</si>
  <si>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</si>
  <si>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</si>
  <si>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</si>
  <si>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</si>
  <si>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</si>
  <si>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</si>
  <si>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</si>
  <si>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</si>
  <si>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</si>
  <si>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</si>
  <si>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</si>
  <si>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</si>
  <si>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</si>
  <si>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</si>
  <si>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</si>
  <si>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</si>
  <si>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</si>
  <si>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</si>
  <si>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</si>
  <si>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</si>
  <si>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</si>
  <si>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</si>
  <si>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</si>
  <si>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</si>
  <si>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</si>
  <si>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</si>
  <si>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</si>
  <si>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</si>
  <si>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</si>
  <si>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</si>
  <si>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</si>
  <si>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</si>
  <si>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</si>
  <si>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</si>
  <si>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</si>
  <si>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</si>
  <si>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</si>
  <si>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</si>
  <si>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</si>
  <si>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</si>
  <si>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</si>
  <si>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</si>
  <si>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</si>
  <si>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</si>
  <si>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</si>
  <si>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</si>
  <si>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</si>
  <si>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</si>
  <si>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</si>
  <si>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</si>
  <si>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</si>
  <si>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</si>
  <si>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</si>
  <si>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</si>
  <si>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</si>
  <si>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</si>
  <si>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</si>
  <si>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</si>
  <si>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</si>
  <si>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</si>
  <si>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</si>
  <si>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</si>
  <si>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</si>
  <si>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</si>
  <si>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</si>
  <si>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</si>
  <si>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</si>
  <si>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</si>
  <si>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</si>
  <si>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</si>
  <si>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</si>
  <si>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</si>
  <si>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</si>
  <si>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</si>
  <si>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</si>
  <si>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</si>
  <si>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</si>
  <si>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</si>
  <si>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</si>
  <si>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</si>
  <si>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</si>
  <si>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</si>
  <si>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</si>
  <si>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</si>
  <si>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</si>
  <si>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</si>
  <si>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</si>
  <si>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</si>
  <si>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</si>
  <si>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</si>
  <si>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</si>
  <si>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</si>
  <si>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</si>
  <si>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</si>
  <si>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</si>
  <si>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</si>
  <si>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</si>
  <si>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</si>
  <si>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</si>
  <si>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</si>
  <si>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</si>
  <si>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</si>
  <si>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</si>
  <si>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</si>
  <si>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</si>
  <si>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</si>
  <si>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</si>
  <si>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</si>
  <si>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</si>
  <si>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</si>
  <si>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</si>
  <si>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</si>
  <si>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</si>
  <si>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</si>
  <si>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</si>
  <si>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</si>
  <si>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</si>
  <si>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</si>
  <si>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</si>
  <si>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</si>
  <si>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</si>
  <si>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</si>
  <si>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</si>
  <si>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</si>
  <si>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</si>
  <si>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</si>
  <si>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</si>
  <si>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</si>
  <si>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</si>
  <si>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</si>
  <si>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</si>
  <si>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</si>
  <si>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</si>
  <si>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</si>
  <si>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</si>
  <si>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</si>
  <si>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Overall Limit Mapped to Baro Table 1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</si>
  <si>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</si>
  <si>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</si>
  <si>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</si>
  <si>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</si>
  <si>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</si>
  <si>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</si>
  <si>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</si>
  <si>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</si>
  <si>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</si>
  <si>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</si>
  <si>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</si>
  <si>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</si>
  <si>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</si>
  <si>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</si>
  <si>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</si>
  <si>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</si>
  <si>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</si>
  <si>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</si>
  <si>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</si>
  <si>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</si>
  <si>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</si>
  <si>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</si>
  <si>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</si>
  <si>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</si>
  <si>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</si>
  <si>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</si>
  <si>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</si>
  <si>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</si>
  <si>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</si>
  <si>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</si>
  <si>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</si>
  <si>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</si>
  <si>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</si>
  <si>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</si>
  <si>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</si>
  <si>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</si>
  <si>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</si>
  <si>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</si>
  <si>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</si>
  <si>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</si>
  <si>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</si>
  <si>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</si>
  <si>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</si>
  <si>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</si>
  <si>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</si>
  <si>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</si>
  <si>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</si>
  <si>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</si>
  <si>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</si>
  <si>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</si>
  <si>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</si>
  <si>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</si>
  <si>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</si>
  <si>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</si>
  <si>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</si>
  <si>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Arin_CSP5.csv</t>
  </si>
  <si>
    <t>Sep 27,2019</t>
  </si>
  <si>
    <t>A9649</t>
  </si>
  <si>
    <t>CSP5 Tune Switch Password</t>
  </si>
  <si>
    <t>A9101</t>
  </si>
  <si>
    <t>A9201</t>
  </si>
  <si>
    <t>A9301</t>
  </si>
  <si>
    <t>A9401</t>
  </si>
  <si>
    <t>A9501</t>
  </si>
  <si>
    <t>A9601</t>
  </si>
  <si>
    <t>A9102</t>
  </si>
  <si>
    <t>A9202</t>
  </si>
  <si>
    <t>A9302</t>
  </si>
  <si>
    <t>A9402</t>
  </si>
  <si>
    <t>A9502</t>
  </si>
  <si>
    <t>A9602</t>
  </si>
  <si>
    <t>A9103</t>
  </si>
  <si>
    <t>A9203</t>
  </si>
  <si>
    <t>A9303</t>
  </si>
  <si>
    <t>A9403</t>
  </si>
  <si>
    <t>A9503</t>
  </si>
  <si>
    <t>A9603</t>
  </si>
  <si>
    <t>A9104</t>
  </si>
  <si>
    <t>A9204</t>
  </si>
  <si>
    <t>A9304</t>
  </si>
  <si>
    <t>A9404</t>
  </si>
  <si>
    <t>A9504</t>
  </si>
  <si>
    <t>A9604</t>
  </si>
  <si>
    <t>A9105</t>
  </si>
  <si>
    <t>A9205</t>
  </si>
  <si>
    <t>A9305</t>
  </si>
  <si>
    <t>A9405</t>
  </si>
  <si>
    <t>A9505</t>
  </si>
  <si>
    <t>A9605</t>
  </si>
  <si>
    <t>A9106</t>
  </si>
  <si>
    <t>A9206</t>
  </si>
  <si>
    <t>A9306</t>
  </si>
  <si>
    <t>A9406</t>
  </si>
  <si>
    <t>A9506</t>
  </si>
  <si>
    <t>A9606</t>
  </si>
  <si>
    <t>A9107</t>
  </si>
  <si>
    <t>A9207</t>
  </si>
  <si>
    <t>A9307</t>
  </si>
  <si>
    <t>A9407</t>
  </si>
  <si>
    <t>A9507</t>
  </si>
  <si>
    <t>A9607</t>
  </si>
  <si>
    <t>A9117</t>
  </si>
  <si>
    <t>A9217</t>
  </si>
  <si>
    <t>A9317</t>
  </si>
  <si>
    <t>A9417</t>
  </si>
  <si>
    <t>A9517</t>
  </si>
  <si>
    <t>A9617</t>
  </si>
  <si>
    <t>A9118</t>
  </si>
  <si>
    <t>A9218</t>
  </si>
  <si>
    <t>A9318</t>
  </si>
  <si>
    <t>A9418</t>
  </si>
  <si>
    <t>A9518</t>
  </si>
  <si>
    <t>A9618</t>
  </si>
  <si>
    <t>A9108</t>
  </si>
  <si>
    <t>A9208</t>
  </si>
  <si>
    <t>A9308</t>
  </si>
  <si>
    <t>A9408</t>
  </si>
  <si>
    <t>A9508</t>
  </si>
  <si>
    <t>A9608</t>
  </si>
  <si>
    <t>A9109</t>
  </si>
  <si>
    <t>Main Timing, Base Table, Air Density Adjust 1</t>
  </si>
  <si>
    <t>A9209</t>
  </si>
  <si>
    <t>A9309</t>
  </si>
  <si>
    <t>A9409</t>
  </si>
  <si>
    <t>A9509</t>
  </si>
  <si>
    <t>A9609</t>
  </si>
  <si>
    <t>A9110</t>
  </si>
  <si>
    <t>Main Timing, Base Table, Air Density Adjust 2</t>
  </si>
  <si>
    <t>A9210</t>
  </si>
  <si>
    <t>A9310</t>
  </si>
  <si>
    <t>A9410</t>
  </si>
  <si>
    <t>A9510</t>
  </si>
  <si>
    <t>A9610</t>
  </si>
  <si>
    <t>A9111</t>
  </si>
  <si>
    <t>Main Timing, Base Table, Air Density Adjust 3</t>
  </si>
  <si>
    <t>A9211</t>
  </si>
  <si>
    <t>A9311</t>
  </si>
  <si>
    <t>A9411</t>
  </si>
  <si>
    <t>A9511</t>
  </si>
  <si>
    <t>A9611</t>
  </si>
  <si>
    <t>A9112</t>
  </si>
  <si>
    <t>Main Timing, Base Table, Air Density Adjust 4</t>
  </si>
  <si>
    <t>A9212</t>
  </si>
  <si>
    <t>A9312</t>
  </si>
  <si>
    <t>A9412</t>
  </si>
  <si>
    <t>A9512</t>
  </si>
  <si>
    <t>A9612</t>
  </si>
  <si>
    <t>A9133</t>
  </si>
  <si>
    <t>Main Timing, Cranking</t>
  </si>
  <si>
    <t>A9233</t>
  </si>
  <si>
    <t>A9333</t>
  </si>
  <si>
    <t>A9433</t>
  </si>
  <si>
    <t>A9533</t>
  </si>
  <si>
    <t>A9633</t>
  </si>
  <si>
    <t>A9113</t>
  </si>
  <si>
    <t>Pilot Timing, Base Table</t>
  </si>
  <si>
    <t>A9213</t>
  </si>
  <si>
    <t>A9313</t>
  </si>
  <si>
    <t>A9413</t>
  </si>
  <si>
    <t>A9513</t>
  </si>
  <si>
    <t>A9613</t>
  </si>
  <si>
    <t>A9114</t>
  </si>
  <si>
    <t>Pilot Timing, Base Table, Air Density Adjust 1</t>
  </si>
  <si>
    <t>A9214</t>
  </si>
  <si>
    <t>A9314</t>
  </si>
  <si>
    <t>A9414</t>
  </si>
  <si>
    <t>A9514</t>
  </si>
  <si>
    <t>A9614</t>
  </si>
  <si>
    <t>A9115</t>
  </si>
  <si>
    <t>Post Timing, Base Table</t>
  </si>
  <si>
    <t>A9215</t>
  </si>
  <si>
    <t>A9315</t>
  </si>
  <si>
    <t>A9415</t>
  </si>
  <si>
    <t>A9515</t>
  </si>
  <si>
    <t>A9615</t>
  </si>
  <si>
    <t>A9116</t>
  </si>
  <si>
    <t>Post Timing, Base Table, Air Density Adjust 1</t>
  </si>
  <si>
    <t>A9216</t>
  </si>
  <si>
    <t>A9316</t>
  </si>
  <si>
    <t>A9416</t>
  </si>
  <si>
    <t>A9516</t>
  </si>
  <si>
    <t>A9616</t>
  </si>
  <si>
    <t>A9119</t>
  </si>
  <si>
    <t>A9219</t>
  </si>
  <si>
    <t>A9319</t>
  </si>
  <si>
    <t>A9419</t>
  </si>
  <si>
    <t>A9519</t>
  </si>
  <si>
    <t>A9619</t>
  </si>
  <si>
    <t>A9120</t>
  </si>
  <si>
    <t>A9220</t>
  </si>
  <si>
    <t>A9320</t>
  </si>
  <si>
    <t>A9420</t>
  </si>
  <si>
    <t>A9520</t>
  </si>
  <si>
    <t>A9620</t>
  </si>
  <si>
    <t>A9121</t>
  </si>
  <si>
    <t>A9221</t>
  </si>
  <si>
    <t>A9321</t>
  </si>
  <si>
    <t>A9421</t>
  </si>
  <si>
    <t>A9521</t>
  </si>
  <si>
    <t>A9621</t>
  </si>
  <si>
    <t>F1041</t>
  </si>
  <si>
    <t>PTO Option</t>
  </si>
  <si>
    <t>A9643</t>
  </si>
  <si>
    <t>CSP5 Output, Minimum RPM Check</t>
  </si>
  <si>
    <t>A9638</t>
  </si>
  <si>
    <t>CSP5 Output, Minimum RPM</t>
  </si>
  <si>
    <t>A9644</t>
  </si>
  <si>
    <t>CSP5 Output, Minimum Speed Check</t>
  </si>
  <si>
    <t>A9639</t>
  </si>
  <si>
    <t>CSP5 Output, Minimum Speed</t>
  </si>
  <si>
    <t>A9645</t>
  </si>
  <si>
    <t>CSP5 Output, Minimum Throttle Check</t>
  </si>
  <si>
    <t>A9640</t>
  </si>
  <si>
    <t>CSP5 Output, Minimum Throttle</t>
  </si>
  <si>
    <t>A9646</t>
  </si>
  <si>
    <t>CSP5 Output, Minimum Rail Pressure Check</t>
  </si>
  <si>
    <t>A9641</t>
  </si>
  <si>
    <t>CSP5 Output, Minimum Rail Pressure</t>
  </si>
  <si>
    <t>A9647</t>
  </si>
  <si>
    <t>CSP5 Output, Minimum Boost Check</t>
  </si>
  <si>
    <t>A9642</t>
  </si>
  <si>
    <t>CSP5 Output, Minimum Boost</t>
  </si>
  <si>
    <t>A9648</t>
  </si>
  <si>
    <t>CSP5 Output, Brake Switch Check</t>
  </si>
  <si>
    <t>A9122</t>
  </si>
  <si>
    <t>A9222</t>
  </si>
  <si>
    <t>A9322</t>
  </si>
  <si>
    <t>A9422</t>
  </si>
  <si>
    <t>A9522</t>
  </si>
  <si>
    <t>A9622</t>
  </si>
  <si>
    <t>A9123</t>
  </si>
  <si>
    <t>A9223</t>
  </si>
  <si>
    <t>A9323</t>
  </si>
  <si>
    <t>A9423</t>
  </si>
  <si>
    <t>A9523</t>
  </si>
  <si>
    <t>A9623</t>
  </si>
  <si>
    <t>A9124</t>
  </si>
  <si>
    <t>A9224</t>
  </si>
  <si>
    <t>A9324</t>
  </si>
  <si>
    <t>A9424</t>
  </si>
  <si>
    <t>A9524</t>
  </si>
  <si>
    <t>A9624</t>
  </si>
  <si>
    <t>A9125</t>
  </si>
  <si>
    <t>A9225</t>
  </si>
  <si>
    <t>A9325</t>
  </si>
  <si>
    <t>A9425</t>
  </si>
  <si>
    <t>A9525</t>
  </si>
  <si>
    <t>A9625</t>
  </si>
  <si>
    <t>A9128</t>
  </si>
  <si>
    <t>A9228</t>
  </si>
  <si>
    <t>A9328</t>
  </si>
  <si>
    <t>A9428</t>
  </si>
  <si>
    <t>A9528</t>
  </si>
  <si>
    <t>A9628</t>
  </si>
  <si>
    <t>A9129</t>
  </si>
  <si>
    <t>A9229</t>
  </si>
  <si>
    <t>A9329</t>
  </si>
  <si>
    <t>A9429</t>
  </si>
  <si>
    <t>A9529</t>
  </si>
  <si>
    <t>A9629</t>
  </si>
  <si>
    <t>A9130</t>
  </si>
  <si>
    <t>A9230</t>
  </si>
  <si>
    <t>A9330</t>
  </si>
  <si>
    <t>A9430</t>
  </si>
  <si>
    <t>A9530</t>
  </si>
  <si>
    <t>A9630</t>
  </si>
  <si>
    <t>A9131</t>
  </si>
  <si>
    <t>A9231</t>
  </si>
  <si>
    <t>A9331</t>
  </si>
  <si>
    <t>A9431</t>
  </si>
  <si>
    <t>A9531</t>
  </si>
  <si>
    <t>A9631</t>
  </si>
  <si>
    <t>A9126</t>
  </si>
  <si>
    <t>A9226</t>
  </si>
  <si>
    <t>A9326</t>
  </si>
  <si>
    <t>A9426</t>
  </si>
  <si>
    <t>A9526</t>
  </si>
  <si>
    <t>A9626</t>
  </si>
  <si>
    <t>A9127</t>
  </si>
  <si>
    <t>A9227</t>
  </si>
  <si>
    <t>A9327</t>
  </si>
  <si>
    <t>A9427</t>
  </si>
  <si>
    <t>A9527</t>
  </si>
  <si>
    <t>A9627</t>
  </si>
  <si>
    <t>A9132</t>
  </si>
  <si>
    <t>A9232</t>
  </si>
  <si>
    <t>A9332</t>
  </si>
  <si>
    <t>A9432</t>
  </si>
  <si>
    <t>A9532</t>
  </si>
  <si>
    <t>A9632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</si>
  <si>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</si>
  <si>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</si>
  <si>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</si>
  <si>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</si>
  <si>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</si>
  <si>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</si>
  <si>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</si>
  <si>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</si>
  <si>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</si>
  <si>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</si>
  <si>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</si>
  <si>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</si>
  <si>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</si>
  <si>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</si>
  <si>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</si>
  <si>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</si>
  <si>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</si>
  <si>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</si>
  <si>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</si>
  <si>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</si>
  <si>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</si>
  <si>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</si>
  <si>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</si>
  <si>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</si>
  <si>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</si>
  <si>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</si>
  <si>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</si>
  <si>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</si>
  <si>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</si>
  <si>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Fuel pressure corrections exist as well but their function I do not understand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</si>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</sst>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77530183727034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05592"/>
        <c:axId val="499309200"/>
      </c:scatterChart>
      <c:valAx>
        <c:axId val="4993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9200"/>
        <c:crosses val="autoZero"/>
        <c:crossBetween val="midCat"/>
      </c:valAx>
      <c:valAx>
        <c:axId val="4993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36440"/>
        <c:axId val="444739392"/>
      </c:scatterChart>
      <c:valAx>
        <c:axId val="4447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9392"/>
        <c:crosses val="autoZero"/>
        <c:crossBetween val="midCat"/>
      </c:valAx>
      <c:valAx>
        <c:axId val="4447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775301837270341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232.812505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General</c:formatCode>
                <c:ptCount val="8"/>
                <c:pt idx="0">
                  <c:v>0</c:v>
                </c:pt>
                <c:pt idx="1">
                  <c:v>10.484756475700001</c:v>
                </c:pt>
                <c:pt idx="2">
                  <c:v>10.484756475700001</c:v>
                </c:pt>
                <c:pt idx="3">
                  <c:v>10.484756475700001</c:v>
                </c:pt>
                <c:pt idx="4">
                  <c:v>16.059965969649994</c:v>
                </c:pt>
                <c:pt idx="5">
                  <c:v>33.361472591750001</c:v>
                </c:pt>
                <c:pt idx="6">
                  <c:v>51.867070716077265</c:v>
                </c:pt>
                <c:pt idx="7">
                  <c:v>70.834431919122736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05592"/>
        <c:axId val="499309200"/>
      </c:scatterChart>
      <c:valAx>
        <c:axId val="4993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9200"/>
        <c:crosses val="autoZero"/>
        <c:crossBetween val="midCat"/>
      </c:valAx>
      <c:valAx>
        <c:axId val="4993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Interp'!$B$22:$I$22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Interp'!$B$23:$I$23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Interp'!$B$24:$I$24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Interp'!$B$25:$I$25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16.059965969649994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Interp'!$B$26:$I$26</c:f>
              <c:numCache>
                <c:formatCode>General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33.361472591750001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Interp'!$B$27:$I$27</c:f>
              <c:numCache>
                <c:formatCode>General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51.867070716077265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Interp'!$B$28:$I$28</c:f>
              <c:numCache>
                <c:formatCode>General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70.834431919122736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36440"/>
        <c:axId val="444739392"/>
      </c:scatterChart>
      <c:valAx>
        <c:axId val="4447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9392"/>
        <c:crosses val="autoZero"/>
        <c:crossBetween val="midCat"/>
      </c:valAx>
      <c:valAx>
        <c:axId val="4447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/EFILive/Tuning%20Calc/fca%20inte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  <cell r="D2">
            <v>10</v>
          </cell>
          <cell r="E2">
            <v>20</v>
          </cell>
          <cell r="F2">
            <v>30</v>
          </cell>
          <cell r="G2">
            <v>50</v>
          </cell>
          <cell r="H2">
            <v>60</v>
          </cell>
          <cell r="I2">
            <v>100</v>
          </cell>
          <cell r="J2">
            <v>140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B4">
            <v>100</v>
          </cell>
          <cell r="C4">
            <v>0</v>
          </cell>
          <cell r="D4">
            <v>0.43919999999999998</v>
          </cell>
          <cell r="E4">
            <v>0.90280000000000005</v>
          </cell>
          <cell r="F4">
            <v>1.3420000000000001</v>
          </cell>
          <cell r="G4">
            <v>2.2448000000000001</v>
          </cell>
          <cell r="H4">
            <v>2.6840000000000002</v>
          </cell>
          <cell r="I4">
            <v>4.4896000000000003</v>
          </cell>
          <cell r="J4">
            <v>6.2952000000000004</v>
          </cell>
        </row>
        <row r="5">
          <cell r="B5">
            <v>500</v>
          </cell>
          <cell r="C5">
            <v>0</v>
          </cell>
          <cell r="D5">
            <v>0.43919999999999998</v>
          </cell>
          <cell r="E5">
            <v>0.90280000000000005</v>
          </cell>
          <cell r="F5">
            <v>1.3420000000000001</v>
          </cell>
          <cell r="G5">
            <v>2.2448000000000001</v>
          </cell>
          <cell r="H5">
            <v>2.6840000000000002</v>
          </cell>
          <cell r="I5">
            <v>4.4896000000000003</v>
          </cell>
          <cell r="J5">
            <v>6.2952000000000004</v>
          </cell>
        </row>
        <row r="6">
          <cell r="B6">
            <v>650</v>
          </cell>
          <cell r="C6">
            <v>0</v>
          </cell>
          <cell r="D6">
            <v>0.43919999999999998</v>
          </cell>
          <cell r="E6">
            <v>0.90280000000000005</v>
          </cell>
          <cell r="F6">
            <v>1.3420000000000001</v>
          </cell>
          <cell r="G6">
            <v>2.2448000000000001</v>
          </cell>
          <cell r="H6">
            <v>2.6840000000000002</v>
          </cell>
          <cell r="I6">
            <v>4.4896000000000003</v>
          </cell>
          <cell r="J6">
            <v>6.2952000000000004</v>
          </cell>
        </row>
        <row r="7">
          <cell r="B7">
            <v>1000</v>
          </cell>
          <cell r="C7">
            <v>0</v>
          </cell>
          <cell r="D7">
            <v>0.68320000000000003</v>
          </cell>
          <cell r="E7">
            <v>1.3908</v>
          </cell>
          <cell r="F7">
            <v>2.0739999999999998</v>
          </cell>
          <cell r="G7">
            <v>3.4403999999999999</v>
          </cell>
          <cell r="H7">
            <v>4.1479999999999997</v>
          </cell>
          <cell r="I7">
            <v>6.9051999999999998</v>
          </cell>
          <cell r="J7">
            <v>9.6623999999999999</v>
          </cell>
        </row>
        <row r="8">
          <cell r="B8">
            <v>1800</v>
          </cell>
          <cell r="C8">
            <v>0</v>
          </cell>
          <cell r="D8">
            <v>1.2687999999999999</v>
          </cell>
          <cell r="E8">
            <v>2.5619999999999998</v>
          </cell>
          <cell r="F8">
            <v>3.8308</v>
          </cell>
          <cell r="G8">
            <v>6.3928000000000003</v>
          </cell>
          <cell r="H8">
            <v>7.6616</v>
          </cell>
          <cell r="I8">
            <v>12.785600000000001</v>
          </cell>
          <cell r="J8">
            <v>17.909600000000001</v>
          </cell>
        </row>
        <row r="9">
          <cell r="B9">
            <v>2400</v>
          </cell>
          <cell r="C9">
            <v>0</v>
          </cell>
          <cell r="D9">
            <v>1.7323999999999999</v>
          </cell>
          <cell r="E9">
            <v>3.4891999999999999</v>
          </cell>
          <cell r="F9">
            <v>5.2215999999999996</v>
          </cell>
          <cell r="G9">
            <v>8.7108000000000008</v>
          </cell>
          <cell r="H9">
            <v>10.443199999999999</v>
          </cell>
          <cell r="I9">
            <v>17.397200000000002</v>
          </cell>
          <cell r="J9">
            <v>24.351199999999999</v>
          </cell>
        </row>
        <row r="10">
          <cell r="B10">
            <v>3500</v>
          </cell>
          <cell r="C10">
            <v>0</v>
          </cell>
          <cell r="D10">
            <v>2.6352000000000002</v>
          </cell>
          <cell r="E10">
            <v>5.2704000000000004</v>
          </cell>
          <cell r="F10">
            <v>7.9055999999999997</v>
          </cell>
          <cell r="G10">
            <v>13.176</v>
          </cell>
          <cell r="H10">
            <v>15.811199999999999</v>
          </cell>
          <cell r="I10">
            <v>26.352</v>
          </cell>
          <cell r="J10">
            <v>36.892800000000001</v>
          </cell>
        </row>
        <row r="19">
          <cell r="C19">
            <v>0</v>
          </cell>
          <cell r="D19">
            <v>10</v>
          </cell>
          <cell r="E19">
            <v>20</v>
          </cell>
          <cell r="F19">
            <v>30</v>
          </cell>
          <cell r="G19">
            <v>60</v>
          </cell>
          <cell r="H19">
            <v>100</v>
          </cell>
          <cell r="I19">
            <v>140</v>
          </cell>
          <cell r="J19">
            <v>232.81250499999999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100</v>
          </cell>
          <cell r="C21">
            <v>0</v>
          </cell>
          <cell r="D21">
            <v>0.43919999999999998</v>
          </cell>
          <cell r="E21">
            <v>0.90280000000000005</v>
          </cell>
          <cell r="F21">
            <v>1.3420000000000001</v>
          </cell>
          <cell r="G21">
            <v>2.6840000000000002</v>
          </cell>
          <cell r="H21">
            <v>4.4896000000000003</v>
          </cell>
          <cell r="I21">
            <v>6.2952000000000004</v>
          </cell>
          <cell r="J21">
            <v>10.484756475700001</v>
          </cell>
        </row>
        <row r="22">
          <cell r="B22">
            <v>500</v>
          </cell>
          <cell r="C22">
            <v>0</v>
          </cell>
          <cell r="D22">
            <v>0.43919999999999998</v>
          </cell>
          <cell r="E22">
            <v>0.90280000000000005</v>
          </cell>
          <cell r="F22">
            <v>1.3420000000000001</v>
          </cell>
          <cell r="G22">
            <v>2.6840000000000002</v>
          </cell>
          <cell r="H22">
            <v>4.4896000000000003</v>
          </cell>
          <cell r="I22">
            <v>6.2952000000000004</v>
          </cell>
          <cell r="J22">
            <v>10.484756475700001</v>
          </cell>
        </row>
        <row r="23">
          <cell r="B23">
            <v>650</v>
          </cell>
          <cell r="C23">
            <v>0</v>
          </cell>
          <cell r="D23">
            <v>0.43919999999999998</v>
          </cell>
          <cell r="E23">
            <v>0.90280000000000005</v>
          </cell>
          <cell r="F23">
            <v>1.3420000000000001</v>
          </cell>
          <cell r="G23">
            <v>2.6840000000000002</v>
          </cell>
          <cell r="H23">
            <v>4.4896000000000003</v>
          </cell>
          <cell r="I23">
            <v>6.2952000000000004</v>
          </cell>
          <cell r="J23">
            <v>10.484756475700001</v>
          </cell>
        </row>
        <row r="24">
          <cell r="B24">
            <v>1000</v>
          </cell>
          <cell r="C24">
            <v>0</v>
          </cell>
          <cell r="D24">
            <v>0.68320000000000003</v>
          </cell>
          <cell r="E24">
            <v>1.3908</v>
          </cell>
          <cell r="F24">
            <v>2.0739999999999998</v>
          </cell>
          <cell r="G24">
            <v>4.1479999999999997</v>
          </cell>
          <cell r="H24">
            <v>6.9051999999999998</v>
          </cell>
          <cell r="I24">
            <v>9.6623999999999999</v>
          </cell>
          <cell r="J24">
            <v>16.059965969649994</v>
          </cell>
        </row>
        <row r="25">
          <cell r="B25">
            <v>2000</v>
          </cell>
          <cell r="C25">
            <v>0</v>
          </cell>
          <cell r="D25">
            <v>1.4233333333333333</v>
          </cell>
          <cell r="E25">
            <v>2.8710666666666667</v>
          </cell>
          <cell r="F25">
            <v>4.2943999999999996</v>
          </cell>
          <cell r="G25">
            <v>8.5887999999999991</v>
          </cell>
          <cell r="H25">
            <v>14.322800000000001</v>
          </cell>
          <cell r="I25">
            <v>20.056800000000003</v>
          </cell>
          <cell r="J25">
            <v>33.361472591750001</v>
          </cell>
        </row>
        <row r="26">
          <cell r="B26">
            <v>3000</v>
          </cell>
          <cell r="C26">
            <v>0</v>
          </cell>
          <cell r="D26">
            <v>2.2248363636363635</v>
          </cell>
          <cell r="E26">
            <v>4.4607636363636365</v>
          </cell>
          <cell r="F26">
            <v>6.6855999999999991</v>
          </cell>
          <cell r="G26">
            <v>13.371199999999998</v>
          </cell>
          <cell r="H26">
            <v>22.281636363636363</v>
          </cell>
          <cell r="I26">
            <v>31.192072727272727</v>
          </cell>
          <cell r="J26">
            <v>51.867070716077265</v>
          </cell>
        </row>
        <row r="27">
          <cell r="B27">
            <v>4000</v>
          </cell>
          <cell r="C27">
            <v>0</v>
          </cell>
          <cell r="D27">
            <v>3.0455636363636369</v>
          </cell>
          <cell r="E27">
            <v>6.0800363636363643</v>
          </cell>
          <cell r="F27">
            <v>9.1255999999999986</v>
          </cell>
          <cell r="G27">
            <v>18.251199999999997</v>
          </cell>
          <cell r="H27">
            <v>30.422363636363638</v>
          </cell>
          <cell r="I27">
            <v>42.593527272727279</v>
          </cell>
          <cell r="J27">
            <v>70.834431919122736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83"/>
  <sheetViews>
    <sheetView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1154</v>
      </c>
    </row>
    <row r="3" spans="1:4" x14ac:dyDescent="0.25">
      <c r="A3" t="s">
        <v>2</v>
      </c>
      <c r="B3" t="s">
        <v>1155</v>
      </c>
      <c r="C3" s="2">
        <v>0.88405092592592593</v>
      </c>
    </row>
    <row r="5" spans="1:4" x14ac:dyDescent="0.25">
      <c r="A5" t="s">
        <v>1156</v>
      </c>
      <c r="B5">
        <v>0</v>
      </c>
      <c r="C5" t="s">
        <v>3</v>
      </c>
      <c r="D5" t="s">
        <v>1157</v>
      </c>
    </row>
    <row r="7" spans="1:4" x14ac:dyDescent="0.25">
      <c r="A7" t="s">
        <v>4</v>
      </c>
      <c r="B7" t="s">
        <v>5</v>
      </c>
    </row>
    <row r="8" spans="1:4" x14ac:dyDescent="0.25">
      <c r="A8" t="s">
        <v>3</v>
      </c>
      <c r="B8" t="s">
        <v>6</v>
      </c>
    </row>
    <row r="9" spans="1:4" x14ac:dyDescent="0.25">
      <c r="A9">
        <v>1</v>
      </c>
      <c r="B9">
        <v>600</v>
      </c>
    </row>
    <row r="10" spans="1:4" x14ac:dyDescent="0.25">
      <c r="A10">
        <v>2</v>
      </c>
      <c r="B10">
        <v>650</v>
      </c>
    </row>
    <row r="11" spans="1:4" x14ac:dyDescent="0.25">
      <c r="A11">
        <v>3</v>
      </c>
      <c r="B11">
        <v>750</v>
      </c>
    </row>
    <row r="12" spans="1:4" x14ac:dyDescent="0.25">
      <c r="A12">
        <v>4</v>
      </c>
      <c r="B12">
        <v>800</v>
      </c>
    </row>
    <row r="13" spans="1:4" x14ac:dyDescent="0.25">
      <c r="A13">
        <v>5</v>
      </c>
      <c r="B13">
        <v>900</v>
      </c>
    </row>
    <row r="14" spans="1:4" x14ac:dyDescent="0.25">
      <c r="A14">
        <v>6</v>
      </c>
      <c r="B14">
        <v>1000</v>
      </c>
    </row>
    <row r="15" spans="1:4" x14ac:dyDescent="0.25">
      <c r="A15">
        <v>7</v>
      </c>
      <c r="B15">
        <v>1200</v>
      </c>
    </row>
    <row r="16" spans="1:4" x14ac:dyDescent="0.25">
      <c r="A16">
        <v>8</v>
      </c>
      <c r="B16">
        <v>1380</v>
      </c>
    </row>
    <row r="17" spans="1:2" x14ac:dyDescent="0.25">
      <c r="A17">
        <v>9</v>
      </c>
      <c r="B17">
        <v>1600</v>
      </c>
    </row>
    <row r="18" spans="1:2" x14ac:dyDescent="0.25">
      <c r="A18">
        <v>10</v>
      </c>
      <c r="B18">
        <v>1800</v>
      </c>
    </row>
    <row r="19" spans="1:2" x14ac:dyDescent="0.25">
      <c r="A19">
        <v>11</v>
      </c>
      <c r="B19">
        <v>2000</v>
      </c>
    </row>
    <row r="20" spans="1:2" x14ac:dyDescent="0.25">
      <c r="A20">
        <v>12</v>
      </c>
      <c r="B20">
        <v>2200</v>
      </c>
    </row>
    <row r="21" spans="1:2" x14ac:dyDescent="0.25">
      <c r="A21">
        <v>13</v>
      </c>
      <c r="B21">
        <v>2400</v>
      </c>
    </row>
    <row r="22" spans="1:2" x14ac:dyDescent="0.25">
      <c r="A22">
        <v>14</v>
      </c>
      <c r="B22">
        <v>2600</v>
      </c>
    </row>
    <row r="23" spans="1:2" x14ac:dyDescent="0.25">
      <c r="A23">
        <v>15</v>
      </c>
      <c r="B23">
        <v>2700</v>
      </c>
    </row>
    <row r="24" spans="1:2" x14ac:dyDescent="0.25">
      <c r="A24">
        <v>16</v>
      </c>
      <c r="B24">
        <v>2800</v>
      </c>
    </row>
    <row r="25" spans="1:2" x14ac:dyDescent="0.25">
      <c r="A25">
        <v>17</v>
      </c>
      <c r="B25">
        <v>2900</v>
      </c>
    </row>
    <row r="26" spans="1:2" x14ac:dyDescent="0.25">
      <c r="A26">
        <v>18</v>
      </c>
      <c r="B26">
        <v>3000</v>
      </c>
    </row>
    <row r="27" spans="1:2" x14ac:dyDescent="0.25">
      <c r="A27">
        <v>19</v>
      </c>
      <c r="B27">
        <v>3220</v>
      </c>
    </row>
    <row r="28" spans="1:2" x14ac:dyDescent="0.25">
      <c r="A28">
        <v>20</v>
      </c>
      <c r="B28">
        <v>3600</v>
      </c>
    </row>
    <row r="29" spans="1:2" x14ac:dyDescent="0.25">
      <c r="A29">
        <v>21</v>
      </c>
      <c r="B29">
        <v>4000</v>
      </c>
    </row>
    <row r="31" spans="1:2" x14ac:dyDescent="0.25">
      <c r="A31" t="s">
        <v>7</v>
      </c>
      <c r="B31" t="s">
        <v>8</v>
      </c>
    </row>
    <row r="32" spans="1:2" x14ac:dyDescent="0.25">
      <c r="A32" t="s">
        <v>3</v>
      </c>
      <c r="B32" t="s">
        <v>9</v>
      </c>
    </row>
    <row r="33" spans="1:2" x14ac:dyDescent="0.25">
      <c r="A33">
        <v>1</v>
      </c>
      <c r="B33">
        <v>0</v>
      </c>
    </row>
    <row r="34" spans="1:2" x14ac:dyDescent="0.25">
      <c r="A34">
        <v>2</v>
      </c>
      <c r="B34">
        <v>25</v>
      </c>
    </row>
    <row r="35" spans="1:2" x14ac:dyDescent="0.25">
      <c r="A35">
        <v>3</v>
      </c>
      <c r="B35">
        <v>50</v>
      </c>
    </row>
    <row r="36" spans="1:2" x14ac:dyDescent="0.25">
      <c r="A36">
        <v>4</v>
      </c>
      <c r="B36">
        <v>100</v>
      </c>
    </row>
    <row r="38" spans="1:2" x14ac:dyDescent="0.25">
      <c r="A38" t="s">
        <v>10</v>
      </c>
      <c r="B38" t="s">
        <v>11</v>
      </c>
    </row>
    <row r="39" spans="1:2" x14ac:dyDescent="0.25">
      <c r="A39" t="s">
        <v>3</v>
      </c>
      <c r="B39" t="s">
        <v>6</v>
      </c>
    </row>
    <row r="40" spans="1:2" x14ac:dyDescent="0.25">
      <c r="A40">
        <v>1</v>
      </c>
      <c r="B40">
        <v>600</v>
      </c>
    </row>
    <row r="41" spans="1:2" x14ac:dyDescent="0.25">
      <c r="A41">
        <v>2</v>
      </c>
      <c r="B41">
        <v>650</v>
      </c>
    </row>
    <row r="42" spans="1:2" x14ac:dyDescent="0.25">
      <c r="A42">
        <v>3</v>
      </c>
      <c r="B42">
        <v>750</v>
      </c>
    </row>
    <row r="43" spans="1:2" x14ac:dyDescent="0.25">
      <c r="A43">
        <v>4</v>
      </c>
      <c r="B43">
        <v>800</v>
      </c>
    </row>
    <row r="44" spans="1:2" x14ac:dyDescent="0.25">
      <c r="A44">
        <v>5</v>
      </c>
      <c r="B44">
        <v>900</v>
      </c>
    </row>
    <row r="45" spans="1:2" x14ac:dyDescent="0.25">
      <c r="A45">
        <v>6</v>
      </c>
      <c r="B45">
        <v>1000</v>
      </c>
    </row>
    <row r="46" spans="1:2" x14ac:dyDescent="0.25">
      <c r="A46">
        <v>7</v>
      </c>
      <c r="B46">
        <v>1200</v>
      </c>
    </row>
    <row r="47" spans="1:2" x14ac:dyDescent="0.25">
      <c r="A47">
        <v>8</v>
      </c>
      <c r="B47">
        <v>1380</v>
      </c>
    </row>
    <row r="48" spans="1:2" x14ac:dyDescent="0.25">
      <c r="A48">
        <v>9</v>
      </c>
      <c r="B48">
        <v>1600</v>
      </c>
    </row>
    <row r="49" spans="1:2" x14ac:dyDescent="0.25">
      <c r="A49">
        <v>10</v>
      </c>
      <c r="B49">
        <v>1800</v>
      </c>
    </row>
    <row r="50" spans="1:2" x14ac:dyDescent="0.25">
      <c r="A50">
        <v>11</v>
      </c>
      <c r="B50">
        <v>2000</v>
      </c>
    </row>
    <row r="51" spans="1:2" x14ac:dyDescent="0.25">
      <c r="A51">
        <v>12</v>
      </c>
      <c r="B51">
        <v>2200</v>
      </c>
    </row>
    <row r="52" spans="1:2" x14ac:dyDescent="0.25">
      <c r="A52">
        <v>13</v>
      </c>
      <c r="B52">
        <v>2400</v>
      </c>
    </row>
    <row r="53" spans="1:2" x14ac:dyDescent="0.25">
      <c r="A53">
        <v>14</v>
      </c>
      <c r="B53">
        <v>2600</v>
      </c>
    </row>
    <row r="54" spans="1:2" x14ac:dyDescent="0.25">
      <c r="A54">
        <v>15</v>
      </c>
      <c r="B54">
        <v>2700</v>
      </c>
    </row>
    <row r="55" spans="1:2" x14ac:dyDescent="0.25">
      <c r="A55">
        <v>16</v>
      </c>
      <c r="B55">
        <v>2800</v>
      </c>
    </row>
    <row r="56" spans="1:2" x14ac:dyDescent="0.25">
      <c r="A56">
        <v>17</v>
      </c>
      <c r="B56">
        <v>2900</v>
      </c>
    </row>
    <row r="57" spans="1:2" x14ac:dyDescent="0.25">
      <c r="A57">
        <v>18</v>
      </c>
      <c r="B57">
        <v>3000</v>
      </c>
    </row>
    <row r="58" spans="1:2" x14ac:dyDescent="0.25">
      <c r="A58">
        <v>19</v>
      </c>
      <c r="B58">
        <v>3220</v>
      </c>
    </row>
    <row r="59" spans="1:2" x14ac:dyDescent="0.25">
      <c r="A59">
        <v>20</v>
      </c>
      <c r="B59">
        <v>3600</v>
      </c>
    </row>
    <row r="60" spans="1:2" x14ac:dyDescent="0.25">
      <c r="A60">
        <v>21</v>
      </c>
      <c r="B60">
        <v>4000</v>
      </c>
    </row>
    <row r="62" spans="1:2" x14ac:dyDescent="0.25">
      <c r="A62" t="s">
        <v>12</v>
      </c>
      <c r="B62" t="s">
        <v>13</v>
      </c>
    </row>
    <row r="63" spans="1:2" x14ac:dyDescent="0.25">
      <c r="A63" t="s">
        <v>3</v>
      </c>
      <c r="B63" t="s">
        <v>9</v>
      </c>
    </row>
    <row r="64" spans="1:2" x14ac:dyDescent="0.25">
      <c r="A64">
        <v>1</v>
      </c>
      <c r="B64">
        <v>0</v>
      </c>
    </row>
    <row r="65" spans="1:2" x14ac:dyDescent="0.25">
      <c r="A65">
        <v>2</v>
      </c>
      <c r="B65">
        <v>25</v>
      </c>
    </row>
    <row r="66" spans="1:2" x14ac:dyDescent="0.25">
      <c r="A66">
        <v>3</v>
      </c>
      <c r="B66">
        <v>50</v>
      </c>
    </row>
    <row r="67" spans="1:2" x14ac:dyDescent="0.25">
      <c r="A67">
        <v>4</v>
      </c>
      <c r="B67">
        <v>100</v>
      </c>
    </row>
    <row r="69" spans="1:2" x14ac:dyDescent="0.25">
      <c r="A69" t="s">
        <v>14</v>
      </c>
      <c r="B69" t="s">
        <v>15</v>
      </c>
    </row>
    <row r="70" spans="1:2" x14ac:dyDescent="0.25">
      <c r="A70" t="s">
        <v>3</v>
      </c>
      <c r="B70" t="s">
        <v>16</v>
      </c>
    </row>
    <row r="71" spans="1:2" x14ac:dyDescent="0.25">
      <c r="A71">
        <v>1</v>
      </c>
      <c r="B71">
        <v>0</v>
      </c>
    </row>
    <row r="72" spans="1:2" x14ac:dyDescent="0.25">
      <c r="A72">
        <v>2</v>
      </c>
      <c r="B72">
        <v>1.0190220000000001</v>
      </c>
    </row>
    <row r="73" spans="1:2" x14ac:dyDescent="0.25">
      <c r="A73">
        <v>3</v>
      </c>
      <c r="B73">
        <v>1.9701090000000001</v>
      </c>
    </row>
    <row r="74" spans="1:2" x14ac:dyDescent="0.25">
      <c r="A74">
        <v>4</v>
      </c>
      <c r="B74">
        <v>5.0271739999999996</v>
      </c>
    </row>
    <row r="75" spans="1:2" x14ac:dyDescent="0.25">
      <c r="A75">
        <v>5</v>
      </c>
      <c r="B75">
        <v>8.0163049999999991</v>
      </c>
    </row>
    <row r="76" spans="1:2" x14ac:dyDescent="0.25">
      <c r="A76">
        <v>6</v>
      </c>
      <c r="B76">
        <v>12.024457</v>
      </c>
    </row>
    <row r="77" spans="1:2" x14ac:dyDescent="0.25">
      <c r="A77">
        <v>7</v>
      </c>
      <c r="B77">
        <v>15.013586999999999</v>
      </c>
    </row>
    <row r="78" spans="1:2" x14ac:dyDescent="0.25">
      <c r="A78">
        <v>8</v>
      </c>
      <c r="B78">
        <v>19.972826000000001</v>
      </c>
    </row>
    <row r="79" spans="1:2" x14ac:dyDescent="0.25">
      <c r="A79">
        <v>9</v>
      </c>
      <c r="B79">
        <v>25.000001000000001</v>
      </c>
    </row>
    <row r="80" spans="1:2" x14ac:dyDescent="0.25">
      <c r="A80">
        <v>10</v>
      </c>
      <c r="B80">
        <v>30.027175</v>
      </c>
    </row>
    <row r="81" spans="1:2" x14ac:dyDescent="0.25">
      <c r="A81">
        <v>11</v>
      </c>
      <c r="B81">
        <v>33.016305000000003</v>
      </c>
    </row>
    <row r="82" spans="1:2" x14ac:dyDescent="0.25">
      <c r="A82">
        <v>12</v>
      </c>
      <c r="B82">
        <v>34.986414000000003</v>
      </c>
    </row>
    <row r="83" spans="1:2" x14ac:dyDescent="0.25">
      <c r="A83">
        <v>13</v>
      </c>
      <c r="B83">
        <v>37.975543999999999</v>
      </c>
    </row>
    <row r="84" spans="1:2" x14ac:dyDescent="0.25">
      <c r="A84">
        <v>14</v>
      </c>
      <c r="B84">
        <v>40.013587999999999</v>
      </c>
    </row>
    <row r="85" spans="1:2" x14ac:dyDescent="0.25">
      <c r="A85">
        <v>15</v>
      </c>
      <c r="B85">
        <v>41.032609999999998</v>
      </c>
    </row>
    <row r="86" spans="1:2" x14ac:dyDescent="0.25">
      <c r="A86">
        <v>16</v>
      </c>
      <c r="B86">
        <v>44.021740000000001</v>
      </c>
    </row>
    <row r="87" spans="1:2" x14ac:dyDescent="0.25">
      <c r="A87">
        <v>17</v>
      </c>
      <c r="B87">
        <v>45.991849000000002</v>
      </c>
    </row>
    <row r="88" spans="1:2" x14ac:dyDescent="0.25">
      <c r="A88">
        <v>18</v>
      </c>
      <c r="B88">
        <v>48.029891999999997</v>
      </c>
    </row>
    <row r="89" spans="1:2" x14ac:dyDescent="0.25">
      <c r="A89">
        <v>19</v>
      </c>
      <c r="B89">
        <v>51.019022999999997</v>
      </c>
    </row>
    <row r="90" spans="1:2" x14ac:dyDescent="0.25">
      <c r="A90">
        <v>20</v>
      </c>
      <c r="B90">
        <v>59.986414000000003</v>
      </c>
    </row>
    <row r="91" spans="1:2" x14ac:dyDescent="0.25">
      <c r="A91">
        <v>21</v>
      </c>
      <c r="B91">
        <v>80.027175999999997</v>
      </c>
    </row>
    <row r="92" spans="1:2" x14ac:dyDescent="0.25">
      <c r="A92">
        <v>22</v>
      </c>
      <c r="B92">
        <v>100.00000199999999</v>
      </c>
    </row>
    <row r="93" spans="1:2" x14ac:dyDescent="0.25">
      <c r="A93">
        <v>23</v>
      </c>
      <c r="B93">
        <v>119.972829</v>
      </c>
    </row>
    <row r="94" spans="1:2" x14ac:dyDescent="0.25">
      <c r="A94">
        <v>24</v>
      </c>
      <c r="B94">
        <v>140.01358999999999</v>
      </c>
    </row>
    <row r="96" spans="1:2" x14ac:dyDescent="0.25">
      <c r="A96" t="s">
        <v>17</v>
      </c>
      <c r="B96" t="s">
        <v>18</v>
      </c>
    </row>
    <row r="97" spans="1:2" x14ac:dyDescent="0.25">
      <c r="A97" t="s">
        <v>3</v>
      </c>
      <c r="B97" t="s">
        <v>19</v>
      </c>
    </row>
    <row r="98" spans="1:2" x14ac:dyDescent="0.25">
      <c r="A98">
        <v>1</v>
      </c>
      <c r="B98">
        <v>8.9792000000000005</v>
      </c>
    </row>
    <row r="99" spans="1:2" x14ac:dyDescent="0.25">
      <c r="A99">
        <v>2</v>
      </c>
      <c r="B99">
        <v>14.9816</v>
      </c>
    </row>
    <row r="100" spans="1:2" x14ac:dyDescent="0.25">
      <c r="A100">
        <v>3</v>
      </c>
      <c r="B100">
        <v>20.007999999999999</v>
      </c>
    </row>
    <row r="101" spans="1:2" x14ac:dyDescent="0.25">
      <c r="A101">
        <v>4</v>
      </c>
      <c r="B101">
        <v>24.985600000000002</v>
      </c>
    </row>
    <row r="102" spans="1:2" x14ac:dyDescent="0.25">
      <c r="A102">
        <v>5</v>
      </c>
      <c r="B102">
        <v>30.012</v>
      </c>
    </row>
    <row r="103" spans="1:2" x14ac:dyDescent="0.25">
      <c r="A103">
        <v>6</v>
      </c>
      <c r="B103">
        <v>40.015999999999998</v>
      </c>
    </row>
    <row r="104" spans="1:2" x14ac:dyDescent="0.25">
      <c r="A104">
        <v>7</v>
      </c>
      <c r="B104">
        <v>50.02</v>
      </c>
    </row>
    <row r="105" spans="1:2" x14ac:dyDescent="0.25">
      <c r="A105">
        <v>8</v>
      </c>
      <c r="B105">
        <v>60.024000000000001</v>
      </c>
    </row>
    <row r="106" spans="1:2" x14ac:dyDescent="0.25">
      <c r="A106">
        <v>9</v>
      </c>
      <c r="B106">
        <v>69.979200000000006</v>
      </c>
    </row>
    <row r="107" spans="1:2" x14ac:dyDescent="0.25">
      <c r="A107">
        <v>10</v>
      </c>
      <c r="B107">
        <v>79.983199999999997</v>
      </c>
    </row>
    <row r="108" spans="1:2" x14ac:dyDescent="0.25">
      <c r="A108">
        <v>11</v>
      </c>
      <c r="B108">
        <v>99.991200000000006</v>
      </c>
    </row>
    <row r="109" spans="1:2" x14ac:dyDescent="0.25">
      <c r="A109">
        <v>12</v>
      </c>
      <c r="B109">
        <v>109.9952</v>
      </c>
    </row>
    <row r="110" spans="1:2" x14ac:dyDescent="0.25">
      <c r="A110">
        <v>13</v>
      </c>
      <c r="B110">
        <v>119.9992</v>
      </c>
    </row>
    <row r="111" spans="1:2" x14ac:dyDescent="0.25">
      <c r="A111">
        <v>14</v>
      </c>
      <c r="B111">
        <v>140.00720000000001</v>
      </c>
    </row>
    <row r="112" spans="1:2" x14ac:dyDescent="0.25">
      <c r="A112">
        <v>15</v>
      </c>
      <c r="B112">
        <v>160.01519999999999</v>
      </c>
    </row>
    <row r="113" spans="1:5" x14ac:dyDescent="0.25">
      <c r="A113">
        <v>16</v>
      </c>
      <c r="B113">
        <v>180.0232</v>
      </c>
    </row>
    <row r="115" spans="1:5" x14ac:dyDescent="0.25">
      <c r="A115" t="s">
        <v>1158</v>
      </c>
      <c r="B115" t="s">
        <v>20</v>
      </c>
    </row>
    <row r="116" spans="1:5" x14ac:dyDescent="0.25">
      <c r="B116" t="s">
        <v>21</v>
      </c>
    </row>
    <row r="117" spans="1:5" x14ac:dyDescent="0.25">
      <c r="A117" t="s">
        <v>22</v>
      </c>
      <c r="B117">
        <v>0</v>
      </c>
      <c r="C117">
        <v>25</v>
      </c>
      <c r="D117">
        <v>50</v>
      </c>
      <c r="E117">
        <v>100</v>
      </c>
    </row>
    <row r="118" spans="1:5" x14ac:dyDescent="0.25">
      <c r="A118">
        <v>600</v>
      </c>
      <c r="B118">
        <v>0</v>
      </c>
      <c r="C118">
        <v>33.220109000000001</v>
      </c>
      <c r="D118">
        <v>57.472827000000002</v>
      </c>
      <c r="E118">
        <v>144.97282899999999</v>
      </c>
    </row>
    <row r="119" spans="1:5" x14ac:dyDescent="0.25">
      <c r="A119">
        <v>650</v>
      </c>
      <c r="B119">
        <v>0</v>
      </c>
      <c r="C119">
        <v>30.027175</v>
      </c>
      <c r="D119">
        <v>55.027175</v>
      </c>
      <c r="E119">
        <v>144.97282899999999</v>
      </c>
    </row>
    <row r="120" spans="1:5" x14ac:dyDescent="0.25">
      <c r="A120">
        <v>750</v>
      </c>
      <c r="B120">
        <v>0</v>
      </c>
      <c r="C120">
        <v>28.328804999999999</v>
      </c>
      <c r="D120">
        <v>52.513587999999999</v>
      </c>
      <c r="E120">
        <v>144.97282899999999</v>
      </c>
    </row>
    <row r="121" spans="1:5" x14ac:dyDescent="0.25">
      <c r="A121">
        <v>800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900</v>
      </c>
      <c r="B122">
        <v>0</v>
      </c>
      <c r="C122">
        <v>23.233695999999998</v>
      </c>
      <c r="D122">
        <v>47.486414000000003</v>
      </c>
      <c r="E122">
        <v>144.97282899999999</v>
      </c>
    </row>
    <row r="123" spans="1:5" x14ac:dyDescent="0.25">
      <c r="A123">
        <v>1000</v>
      </c>
      <c r="B123">
        <v>0</v>
      </c>
      <c r="C123">
        <v>23.233695999999998</v>
      </c>
      <c r="D123">
        <v>47.486414000000003</v>
      </c>
      <c r="E123">
        <v>144.97282899999999</v>
      </c>
    </row>
    <row r="124" spans="1:5" x14ac:dyDescent="0.25">
      <c r="A124">
        <v>1200</v>
      </c>
      <c r="B124">
        <v>0</v>
      </c>
      <c r="C124">
        <v>30.027175</v>
      </c>
      <c r="D124">
        <v>55.027175</v>
      </c>
      <c r="E124">
        <v>144.97282899999999</v>
      </c>
    </row>
    <row r="125" spans="1:5" x14ac:dyDescent="0.25">
      <c r="A125">
        <v>1380</v>
      </c>
      <c r="B125">
        <v>0</v>
      </c>
      <c r="C125">
        <v>30.027175</v>
      </c>
      <c r="D125">
        <v>59.986414000000003</v>
      </c>
      <c r="E125">
        <v>144.97282899999999</v>
      </c>
    </row>
    <row r="126" spans="1:5" x14ac:dyDescent="0.25">
      <c r="A126">
        <v>1600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1800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2000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2200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2400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2600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2700</v>
      </c>
      <c r="B132">
        <v>0</v>
      </c>
      <c r="C132">
        <v>34.986414000000003</v>
      </c>
      <c r="D132">
        <v>69.972828000000007</v>
      </c>
      <c r="E132">
        <v>144.97282899999999</v>
      </c>
    </row>
    <row r="133" spans="1:5" x14ac:dyDescent="0.25">
      <c r="A133">
        <v>2800</v>
      </c>
      <c r="B133">
        <v>0</v>
      </c>
      <c r="C133">
        <v>34.986414000000003</v>
      </c>
      <c r="D133">
        <v>69.972828000000007</v>
      </c>
      <c r="E133">
        <v>144.97282899999999</v>
      </c>
    </row>
    <row r="134" spans="1:5" x14ac:dyDescent="0.25">
      <c r="A134">
        <v>2900</v>
      </c>
      <c r="B134">
        <v>0</v>
      </c>
      <c r="C134">
        <v>34.986414000000003</v>
      </c>
      <c r="D134">
        <v>69.972828000000007</v>
      </c>
      <c r="E134">
        <v>141.983699</v>
      </c>
    </row>
    <row r="135" spans="1:5" x14ac:dyDescent="0.25">
      <c r="A135">
        <v>3000</v>
      </c>
      <c r="B135">
        <v>0</v>
      </c>
      <c r="C135">
        <v>34.986414000000003</v>
      </c>
      <c r="D135">
        <v>69.972828000000007</v>
      </c>
      <c r="E135">
        <v>130.978264</v>
      </c>
    </row>
    <row r="136" spans="1:5" x14ac:dyDescent="0.25">
      <c r="A136">
        <v>3220</v>
      </c>
      <c r="B136">
        <v>0</v>
      </c>
      <c r="C136">
        <v>25.000001000000001</v>
      </c>
      <c r="D136">
        <v>50.000000999999997</v>
      </c>
      <c r="E136">
        <v>100.00000199999999</v>
      </c>
    </row>
    <row r="137" spans="1:5" x14ac:dyDescent="0.25">
      <c r="A137">
        <v>3600</v>
      </c>
      <c r="B137">
        <v>0</v>
      </c>
      <c r="C137">
        <v>25.000001000000001</v>
      </c>
      <c r="D137">
        <v>50.000000999999997</v>
      </c>
      <c r="E137">
        <v>72.010870999999995</v>
      </c>
    </row>
    <row r="138" spans="1:5" x14ac:dyDescent="0.25">
      <c r="A138">
        <v>4000</v>
      </c>
      <c r="B138">
        <v>0</v>
      </c>
      <c r="C138">
        <v>0</v>
      </c>
      <c r="D138">
        <v>0</v>
      </c>
      <c r="E138">
        <v>0</v>
      </c>
    </row>
    <row r="140" spans="1:5" x14ac:dyDescent="0.25">
      <c r="A140" t="s">
        <v>1159</v>
      </c>
      <c r="B140" t="s">
        <v>20</v>
      </c>
    </row>
    <row r="141" spans="1:5" x14ac:dyDescent="0.25">
      <c r="B141" t="s">
        <v>21</v>
      </c>
    </row>
    <row r="142" spans="1:5" x14ac:dyDescent="0.25">
      <c r="A142" t="s">
        <v>22</v>
      </c>
      <c r="B142">
        <v>0</v>
      </c>
      <c r="C142">
        <v>25</v>
      </c>
      <c r="D142">
        <v>50</v>
      </c>
      <c r="E142">
        <v>100</v>
      </c>
    </row>
    <row r="143" spans="1:5" x14ac:dyDescent="0.25">
      <c r="A143">
        <v>600</v>
      </c>
      <c r="B143">
        <v>0</v>
      </c>
      <c r="C143">
        <v>33.220109000000001</v>
      </c>
      <c r="D143">
        <v>57.472827000000002</v>
      </c>
      <c r="E143">
        <v>144.97282899999999</v>
      </c>
    </row>
    <row r="144" spans="1:5" x14ac:dyDescent="0.25">
      <c r="A144">
        <v>650</v>
      </c>
      <c r="B144">
        <v>0</v>
      </c>
      <c r="C144">
        <v>30.027175</v>
      </c>
      <c r="D144">
        <v>55.027175</v>
      </c>
      <c r="E144">
        <v>144.97282899999999</v>
      </c>
    </row>
    <row r="145" spans="1:5" x14ac:dyDescent="0.25">
      <c r="A145">
        <v>750</v>
      </c>
      <c r="B145">
        <v>0</v>
      </c>
      <c r="C145">
        <v>28.328804999999999</v>
      </c>
      <c r="D145">
        <v>52.513587999999999</v>
      </c>
      <c r="E145">
        <v>144.97282899999999</v>
      </c>
    </row>
    <row r="146" spans="1:5" x14ac:dyDescent="0.25">
      <c r="A146">
        <v>800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900</v>
      </c>
      <c r="B147">
        <v>0</v>
      </c>
      <c r="C147">
        <v>23.233695999999998</v>
      </c>
      <c r="D147">
        <v>47.486414000000003</v>
      </c>
      <c r="E147">
        <v>144.97282899999999</v>
      </c>
    </row>
    <row r="148" spans="1:5" x14ac:dyDescent="0.25">
      <c r="A148">
        <v>1000</v>
      </c>
      <c r="B148">
        <v>0</v>
      </c>
      <c r="C148">
        <v>23.233695999999998</v>
      </c>
      <c r="D148">
        <v>47.486414000000003</v>
      </c>
      <c r="E148">
        <v>144.97282899999999</v>
      </c>
    </row>
    <row r="149" spans="1:5" x14ac:dyDescent="0.25">
      <c r="A149">
        <v>1200</v>
      </c>
      <c r="B149">
        <v>0</v>
      </c>
      <c r="C149">
        <v>30.027175</v>
      </c>
      <c r="D149">
        <v>55.027175</v>
      </c>
      <c r="E149">
        <v>144.97282899999999</v>
      </c>
    </row>
    <row r="150" spans="1:5" x14ac:dyDescent="0.25">
      <c r="A150">
        <v>1380</v>
      </c>
      <c r="B150">
        <v>0</v>
      </c>
      <c r="C150">
        <v>30.027175</v>
      </c>
      <c r="D150">
        <v>59.986414000000003</v>
      </c>
      <c r="E150">
        <v>144.97282899999999</v>
      </c>
    </row>
    <row r="151" spans="1:5" x14ac:dyDescent="0.25">
      <c r="A151">
        <v>1600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1800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2000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2200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2400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2600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2700</v>
      </c>
      <c r="B157">
        <v>0</v>
      </c>
      <c r="C157">
        <v>34.986414000000003</v>
      </c>
      <c r="D157">
        <v>69.972828000000007</v>
      </c>
      <c r="E157">
        <v>144.97282899999999</v>
      </c>
    </row>
    <row r="158" spans="1:5" x14ac:dyDescent="0.25">
      <c r="A158">
        <v>2800</v>
      </c>
      <c r="B158">
        <v>0</v>
      </c>
      <c r="C158">
        <v>34.986414000000003</v>
      </c>
      <c r="D158">
        <v>69.972828000000007</v>
      </c>
      <c r="E158">
        <v>144.97282899999999</v>
      </c>
    </row>
    <row r="159" spans="1:5" x14ac:dyDescent="0.25">
      <c r="A159">
        <v>2900</v>
      </c>
      <c r="B159">
        <v>0</v>
      </c>
      <c r="C159">
        <v>34.986414000000003</v>
      </c>
      <c r="D159">
        <v>69.972828000000007</v>
      </c>
      <c r="E159">
        <v>141.983699</v>
      </c>
    </row>
    <row r="160" spans="1:5" x14ac:dyDescent="0.25">
      <c r="A160">
        <v>3000</v>
      </c>
      <c r="B160">
        <v>0</v>
      </c>
      <c r="C160">
        <v>34.986414000000003</v>
      </c>
      <c r="D160">
        <v>69.972828000000007</v>
      </c>
      <c r="E160">
        <v>130.978264</v>
      </c>
    </row>
    <row r="161" spans="1:5" x14ac:dyDescent="0.25">
      <c r="A161">
        <v>3220</v>
      </c>
      <c r="B161">
        <v>0</v>
      </c>
      <c r="C161">
        <v>25.000001000000001</v>
      </c>
      <c r="D161">
        <v>50.000000999999997</v>
      </c>
      <c r="E161">
        <v>100.00000199999999</v>
      </c>
    </row>
    <row r="162" spans="1:5" x14ac:dyDescent="0.25">
      <c r="A162">
        <v>3600</v>
      </c>
      <c r="B162">
        <v>0</v>
      </c>
      <c r="C162">
        <v>25.000001000000001</v>
      </c>
      <c r="D162">
        <v>50.000000999999997</v>
      </c>
      <c r="E162">
        <v>72.010870999999995</v>
      </c>
    </row>
    <row r="163" spans="1:5" x14ac:dyDescent="0.25">
      <c r="A163">
        <v>4000</v>
      </c>
      <c r="B163">
        <v>0</v>
      </c>
      <c r="C163">
        <v>0</v>
      </c>
      <c r="D163">
        <v>0</v>
      </c>
      <c r="E163">
        <v>0</v>
      </c>
    </row>
    <row r="165" spans="1:5" x14ac:dyDescent="0.25">
      <c r="A165" t="s">
        <v>1160</v>
      </c>
      <c r="B165" t="s">
        <v>20</v>
      </c>
    </row>
    <row r="166" spans="1:5" x14ac:dyDescent="0.25">
      <c r="B166" t="s">
        <v>21</v>
      </c>
    </row>
    <row r="167" spans="1:5" x14ac:dyDescent="0.25">
      <c r="A167" t="s">
        <v>22</v>
      </c>
      <c r="B167">
        <v>0</v>
      </c>
      <c r="C167">
        <v>25</v>
      </c>
      <c r="D167">
        <v>50</v>
      </c>
      <c r="E167">
        <v>100</v>
      </c>
    </row>
    <row r="168" spans="1:5" x14ac:dyDescent="0.25">
      <c r="A168">
        <v>600</v>
      </c>
      <c r="B168">
        <v>0</v>
      </c>
      <c r="C168">
        <v>33.220109000000001</v>
      </c>
      <c r="D168">
        <v>57.472827000000002</v>
      </c>
      <c r="E168">
        <v>144.97282899999999</v>
      </c>
    </row>
    <row r="169" spans="1:5" x14ac:dyDescent="0.25">
      <c r="A169">
        <v>650</v>
      </c>
      <c r="B169">
        <v>0</v>
      </c>
      <c r="C169">
        <v>30.027175</v>
      </c>
      <c r="D169">
        <v>55.027175</v>
      </c>
      <c r="E169">
        <v>144.97282899999999</v>
      </c>
    </row>
    <row r="170" spans="1:5" x14ac:dyDescent="0.25">
      <c r="A170">
        <v>750</v>
      </c>
      <c r="B170">
        <v>0</v>
      </c>
      <c r="C170">
        <v>28.328804999999999</v>
      </c>
      <c r="D170">
        <v>52.513587999999999</v>
      </c>
      <c r="E170">
        <v>144.97282899999999</v>
      </c>
    </row>
    <row r="171" spans="1:5" x14ac:dyDescent="0.25">
      <c r="A171">
        <v>800</v>
      </c>
      <c r="B171">
        <v>0</v>
      </c>
      <c r="C171">
        <v>23.233695999999998</v>
      </c>
      <c r="D171">
        <v>47.486414000000003</v>
      </c>
      <c r="E171">
        <v>144.97282899999999</v>
      </c>
    </row>
    <row r="172" spans="1:5" x14ac:dyDescent="0.25">
      <c r="A172">
        <v>900</v>
      </c>
      <c r="B172">
        <v>0</v>
      </c>
      <c r="C172">
        <v>23.233695999999998</v>
      </c>
      <c r="D172">
        <v>47.486414000000003</v>
      </c>
      <c r="E172">
        <v>144.97282899999999</v>
      </c>
    </row>
    <row r="173" spans="1:5" x14ac:dyDescent="0.25">
      <c r="A173">
        <v>1000</v>
      </c>
      <c r="B173">
        <v>0</v>
      </c>
      <c r="C173">
        <v>23.233695999999998</v>
      </c>
      <c r="D173">
        <v>47.486414000000003</v>
      </c>
      <c r="E173">
        <v>144.97282899999999</v>
      </c>
    </row>
    <row r="174" spans="1:5" x14ac:dyDescent="0.25">
      <c r="A174">
        <v>1200</v>
      </c>
      <c r="B174">
        <v>0</v>
      </c>
      <c r="C174">
        <v>30.027175</v>
      </c>
      <c r="D174">
        <v>55.027175</v>
      </c>
      <c r="E174">
        <v>144.97282899999999</v>
      </c>
    </row>
    <row r="175" spans="1:5" x14ac:dyDescent="0.25">
      <c r="A175">
        <v>1380</v>
      </c>
      <c r="B175">
        <v>0</v>
      </c>
      <c r="C175">
        <v>30.027175</v>
      </c>
      <c r="D175">
        <v>59.986414000000003</v>
      </c>
      <c r="E175">
        <v>144.97282899999999</v>
      </c>
    </row>
    <row r="176" spans="1:5" x14ac:dyDescent="0.25">
      <c r="A176">
        <v>1600</v>
      </c>
      <c r="B176">
        <v>0</v>
      </c>
      <c r="C176">
        <v>34.986414000000003</v>
      </c>
      <c r="D176">
        <v>69.972828000000007</v>
      </c>
      <c r="E176">
        <v>144.97282899999999</v>
      </c>
    </row>
    <row r="177" spans="1:5" x14ac:dyDescent="0.25">
      <c r="A177">
        <v>1800</v>
      </c>
      <c r="B177">
        <v>0</v>
      </c>
      <c r="C177">
        <v>34.986414000000003</v>
      </c>
      <c r="D177">
        <v>69.972828000000007</v>
      </c>
      <c r="E177">
        <v>144.97282899999999</v>
      </c>
    </row>
    <row r="178" spans="1:5" x14ac:dyDescent="0.25">
      <c r="A178">
        <v>2000</v>
      </c>
      <c r="B178">
        <v>0</v>
      </c>
      <c r="C178">
        <v>34.986414000000003</v>
      </c>
      <c r="D178">
        <v>69.972828000000007</v>
      </c>
      <c r="E178">
        <v>144.97282899999999</v>
      </c>
    </row>
    <row r="179" spans="1:5" x14ac:dyDescent="0.25">
      <c r="A179">
        <v>2200</v>
      </c>
      <c r="B179">
        <v>0</v>
      </c>
      <c r="C179">
        <v>34.986414000000003</v>
      </c>
      <c r="D179">
        <v>69.972828000000007</v>
      </c>
      <c r="E179">
        <v>144.97282899999999</v>
      </c>
    </row>
    <row r="180" spans="1:5" x14ac:dyDescent="0.25">
      <c r="A180">
        <v>2400</v>
      </c>
      <c r="B180">
        <v>0</v>
      </c>
      <c r="C180">
        <v>34.986414000000003</v>
      </c>
      <c r="D180">
        <v>69.972828000000007</v>
      </c>
      <c r="E180">
        <v>144.97282899999999</v>
      </c>
    </row>
    <row r="181" spans="1:5" x14ac:dyDescent="0.25">
      <c r="A181">
        <v>2600</v>
      </c>
      <c r="B181">
        <v>0</v>
      </c>
      <c r="C181">
        <v>34.986414000000003</v>
      </c>
      <c r="D181">
        <v>69.972828000000007</v>
      </c>
      <c r="E181">
        <v>144.97282899999999</v>
      </c>
    </row>
    <row r="182" spans="1:5" x14ac:dyDescent="0.25">
      <c r="A182">
        <v>2700</v>
      </c>
      <c r="B182">
        <v>0</v>
      </c>
      <c r="C182">
        <v>34.986414000000003</v>
      </c>
      <c r="D182">
        <v>69.972828000000007</v>
      </c>
      <c r="E182">
        <v>144.97282899999999</v>
      </c>
    </row>
    <row r="183" spans="1:5" x14ac:dyDescent="0.25">
      <c r="A183">
        <v>2800</v>
      </c>
      <c r="B183">
        <v>0</v>
      </c>
      <c r="C183">
        <v>34.986414000000003</v>
      </c>
      <c r="D183">
        <v>69.972828000000007</v>
      </c>
      <c r="E183">
        <v>144.97282899999999</v>
      </c>
    </row>
    <row r="184" spans="1:5" x14ac:dyDescent="0.25">
      <c r="A184">
        <v>2900</v>
      </c>
      <c r="B184">
        <v>0</v>
      </c>
      <c r="C184">
        <v>34.986414000000003</v>
      </c>
      <c r="D184">
        <v>69.972828000000007</v>
      </c>
      <c r="E184">
        <v>141.983699</v>
      </c>
    </row>
    <row r="185" spans="1:5" x14ac:dyDescent="0.25">
      <c r="A185">
        <v>3000</v>
      </c>
      <c r="B185">
        <v>0</v>
      </c>
      <c r="C185">
        <v>34.986414000000003</v>
      </c>
      <c r="D185">
        <v>69.972828000000007</v>
      </c>
      <c r="E185">
        <v>130.978264</v>
      </c>
    </row>
    <row r="186" spans="1:5" x14ac:dyDescent="0.25">
      <c r="A186">
        <v>3220</v>
      </c>
      <c r="B186">
        <v>0</v>
      </c>
      <c r="C186">
        <v>25.000001000000001</v>
      </c>
      <c r="D186">
        <v>50.000000999999997</v>
      </c>
      <c r="E186">
        <v>100.00000199999999</v>
      </c>
    </row>
    <row r="187" spans="1:5" x14ac:dyDescent="0.25">
      <c r="A187">
        <v>3600</v>
      </c>
      <c r="B187">
        <v>0</v>
      </c>
      <c r="C187">
        <v>25.000001000000001</v>
      </c>
      <c r="D187">
        <v>50.000000999999997</v>
      </c>
      <c r="E187">
        <v>72.010870999999995</v>
      </c>
    </row>
    <row r="188" spans="1:5" x14ac:dyDescent="0.25">
      <c r="A188">
        <v>4000</v>
      </c>
      <c r="B188">
        <v>0</v>
      </c>
      <c r="C188">
        <v>0</v>
      </c>
      <c r="D188">
        <v>0</v>
      </c>
      <c r="E188">
        <v>0</v>
      </c>
    </row>
    <row r="190" spans="1:5" x14ac:dyDescent="0.25">
      <c r="A190" t="s">
        <v>1161</v>
      </c>
      <c r="B190" t="s">
        <v>20</v>
      </c>
    </row>
    <row r="191" spans="1:5" x14ac:dyDescent="0.25">
      <c r="B191" t="s">
        <v>21</v>
      </c>
    </row>
    <row r="192" spans="1:5" x14ac:dyDescent="0.25">
      <c r="A192" t="s">
        <v>22</v>
      </c>
      <c r="B192">
        <v>0</v>
      </c>
      <c r="C192">
        <v>25</v>
      </c>
      <c r="D192">
        <v>50</v>
      </c>
      <c r="E192">
        <v>100</v>
      </c>
    </row>
    <row r="193" spans="1:5" x14ac:dyDescent="0.25">
      <c r="A193">
        <v>600</v>
      </c>
      <c r="B193">
        <v>0</v>
      </c>
      <c r="C193">
        <v>33.220109000000001</v>
      </c>
      <c r="D193">
        <v>57.472827000000002</v>
      </c>
      <c r="E193">
        <v>144.97282899999999</v>
      </c>
    </row>
    <row r="194" spans="1:5" x14ac:dyDescent="0.25">
      <c r="A194">
        <v>650</v>
      </c>
      <c r="B194">
        <v>0</v>
      </c>
      <c r="C194">
        <v>30.027175</v>
      </c>
      <c r="D194">
        <v>55.027175</v>
      </c>
      <c r="E194">
        <v>144.97282899999999</v>
      </c>
    </row>
    <row r="195" spans="1:5" x14ac:dyDescent="0.25">
      <c r="A195">
        <v>750</v>
      </c>
      <c r="B195">
        <v>0</v>
      </c>
      <c r="C195">
        <v>28.328804999999999</v>
      </c>
      <c r="D195">
        <v>52.513587999999999</v>
      </c>
      <c r="E195">
        <v>144.97282899999999</v>
      </c>
    </row>
    <row r="196" spans="1:5" x14ac:dyDescent="0.25">
      <c r="A196">
        <v>800</v>
      </c>
      <c r="B196">
        <v>0</v>
      </c>
      <c r="C196">
        <v>23.233695999999998</v>
      </c>
      <c r="D196">
        <v>47.486414000000003</v>
      </c>
      <c r="E196">
        <v>144.97282899999999</v>
      </c>
    </row>
    <row r="197" spans="1:5" x14ac:dyDescent="0.25">
      <c r="A197">
        <v>900</v>
      </c>
      <c r="B197">
        <v>0</v>
      </c>
      <c r="C197">
        <v>23.233695999999998</v>
      </c>
      <c r="D197">
        <v>47.486414000000003</v>
      </c>
      <c r="E197">
        <v>144.97282899999999</v>
      </c>
    </row>
    <row r="198" spans="1:5" x14ac:dyDescent="0.25">
      <c r="A198">
        <v>1000</v>
      </c>
      <c r="B198">
        <v>0</v>
      </c>
      <c r="C198">
        <v>23.233695999999998</v>
      </c>
      <c r="D198">
        <v>47.486414000000003</v>
      </c>
      <c r="E198">
        <v>144.97282899999999</v>
      </c>
    </row>
    <row r="199" spans="1:5" x14ac:dyDescent="0.25">
      <c r="A199">
        <v>1200</v>
      </c>
      <c r="B199">
        <v>0</v>
      </c>
      <c r="C199">
        <v>30.027175</v>
      </c>
      <c r="D199">
        <v>55.027175</v>
      </c>
      <c r="E199">
        <v>144.97282899999999</v>
      </c>
    </row>
    <row r="200" spans="1:5" x14ac:dyDescent="0.25">
      <c r="A200">
        <v>1380</v>
      </c>
      <c r="B200">
        <v>0</v>
      </c>
      <c r="C200">
        <v>30.027175</v>
      </c>
      <c r="D200">
        <v>59.986414000000003</v>
      </c>
      <c r="E200">
        <v>144.97282899999999</v>
      </c>
    </row>
    <row r="201" spans="1:5" x14ac:dyDescent="0.25">
      <c r="A201">
        <v>1600</v>
      </c>
      <c r="B201">
        <v>0</v>
      </c>
      <c r="C201">
        <v>34.986414000000003</v>
      </c>
      <c r="D201">
        <v>69.972828000000007</v>
      </c>
      <c r="E201">
        <v>144.97282899999999</v>
      </c>
    </row>
    <row r="202" spans="1:5" x14ac:dyDescent="0.25">
      <c r="A202">
        <v>1800</v>
      </c>
      <c r="B202">
        <v>0</v>
      </c>
      <c r="C202">
        <v>34.986414000000003</v>
      </c>
      <c r="D202">
        <v>69.972828000000007</v>
      </c>
      <c r="E202">
        <v>144.97282899999999</v>
      </c>
    </row>
    <row r="203" spans="1:5" x14ac:dyDescent="0.25">
      <c r="A203">
        <v>2000</v>
      </c>
      <c r="B203">
        <v>0</v>
      </c>
      <c r="C203">
        <v>34.986414000000003</v>
      </c>
      <c r="D203">
        <v>69.972828000000007</v>
      </c>
      <c r="E203">
        <v>144.97282899999999</v>
      </c>
    </row>
    <row r="204" spans="1:5" x14ac:dyDescent="0.25">
      <c r="A204">
        <v>2200</v>
      </c>
      <c r="B204">
        <v>0</v>
      </c>
      <c r="C204">
        <v>34.986414000000003</v>
      </c>
      <c r="D204">
        <v>69.972828000000007</v>
      </c>
      <c r="E204">
        <v>144.97282899999999</v>
      </c>
    </row>
    <row r="205" spans="1:5" x14ac:dyDescent="0.25">
      <c r="A205">
        <v>2400</v>
      </c>
      <c r="B205">
        <v>0</v>
      </c>
      <c r="C205">
        <v>34.986414000000003</v>
      </c>
      <c r="D205">
        <v>69.972828000000007</v>
      </c>
      <c r="E205">
        <v>144.97282899999999</v>
      </c>
    </row>
    <row r="206" spans="1:5" x14ac:dyDescent="0.25">
      <c r="A206">
        <v>2600</v>
      </c>
      <c r="B206">
        <v>0</v>
      </c>
      <c r="C206">
        <v>34.986414000000003</v>
      </c>
      <c r="D206">
        <v>69.972828000000007</v>
      </c>
      <c r="E206">
        <v>144.97282899999999</v>
      </c>
    </row>
    <row r="207" spans="1:5" x14ac:dyDescent="0.25">
      <c r="A207">
        <v>2700</v>
      </c>
      <c r="B207">
        <v>0</v>
      </c>
      <c r="C207">
        <v>34.986414000000003</v>
      </c>
      <c r="D207">
        <v>69.972828000000007</v>
      </c>
      <c r="E207">
        <v>144.97282899999999</v>
      </c>
    </row>
    <row r="208" spans="1:5" x14ac:dyDescent="0.25">
      <c r="A208">
        <v>2800</v>
      </c>
      <c r="B208">
        <v>0</v>
      </c>
      <c r="C208">
        <v>34.986414000000003</v>
      </c>
      <c r="D208">
        <v>69.972828000000007</v>
      </c>
      <c r="E208">
        <v>144.97282899999999</v>
      </c>
    </row>
    <row r="209" spans="1:5" x14ac:dyDescent="0.25">
      <c r="A209">
        <v>2900</v>
      </c>
      <c r="B209">
        <v>0</v>
      </c>
      <c r="C209">
        <v>34.986414000000003</v>
      </c>
      <c r="D209">
        <v>69.972828000000007</v>
      </c>
      <c r="E209">
        <v>141.983699</v>
      </c>
    </row>
    <row r="210" spans="1:5" x14ac:dyDescent="0.25">
      <c r="A210">
        <v>3000</v>
      </c>
      <c r="B210">
        <v>0</v>
      </c>
      <c r="C210">
        <v>34.986414000000003</v>
      </c>
      <c r="D210">
        <v>69.972828000000007</v>
      </c>
      <c r="E210">
        <v>130.978264</v>
      </c>
    </row>
    <row r="211" spans="1:5" x14ac:dyDescent="0.25">
      <c r="A211">
        <v>3220</v>
      </c>
      <c r="B211">
        <v>0</v>
      </c>
      <c r="C211">
        <v>25.000001000000001</v>
      </c>
      <c r="D211">
        <v>50.000000999999997</v>
      </c>
      <c r="E211">
        <v>100.00000199999999</v>
      </c>
    </row>
    <row r="212" spans="1:5" x14ac:dyDescent="0.25">
      <c r="A212">
        <v>3600</v>
      </c>
      <c r="B212">
        <v>0</v>
      </c>
      <c r="C212">
        <v>25.000001000000001</v>
      </c>
      <c r="D212">
        <v>50.000000999999997</v>
      </c>
      <c r="E212">
        <v>72.010870999999995</v>
      </c>
    </row>
    <row r="213" spans="1:5" x14ac:dyDescent="0.25">
      <c r="A213">
        <v>4000</v>
      </c>
      <c r="B213">
        <v>0</v>
      </c>
      <c r="C213">
        <v>0</v>
      </c>
      <c r="D213">
        <v>0</v>
      </c>
      <c r="E213">
        <v>0</v>
      </c>
    </row>
    <row r="215" spans="1:5" x14ac:dyDescent="0.25">
      <c r="A215" t="s">
        <v>1162</v>
      </c>
      <c r="B215" t="s">
        <v>20</v>
      </c>
    </row>
    <row r="216" spans="1:5" x14ac:dyDescent="0.25">
      <c r="B216" t="s">
        <v>21</v>
      </c>
    </row>
    <row r="217" spans="1:5" x14ac:dyDescent="0.25">
      <c r="A217" t="s">
        <v>22</v>
      </c>
      <c r="B217">
        <v>0</v>
      </c>
      <c r="C217">
        <v>25</v>
      </c>
      <c r="D217">
        <v>50</v>
      </c>
      <c r="E217">
        <v>100</v>
      </c>
    </row>
    <row r="218" spans="1:5" x14ac:dyDescent="0.25">
      <c r="A218">
        <v>600</v>
      </c>
      <c r="B218">
        <v>0</v>
      </c>
      <c r="C218">
        <v>33.220109000000001</v>
      </c>
      <c r="D218">
        <v>57.472827000000002</v>
      </c>
      <c r="E218">
        <v>144.97282899999999</v>
      </c>
    </row>
    <row r="219" spans="1:5" x14ac:dyDescent="0.25">
      <c r="A219">
        <v>650</v>
      </c>
      <c r="B219">
        <v>0</v>
      </c>
      <c r="C219">
        <v>30.027175</v>
      </c>
      <c r="D219">
        <v>55.027175</v>
      </c>
      <c r="E219">
        <v>144.97282899999999</v>
      </c>
    </row>
    <row r="220" spans="1:5" x14ac:dyDescent="0.25">
      <c r="A220">
        <v>750</v>
      </c>
      <c r="B220">
        <v>0</v>
      </c>
      <c r="C220">
        <v>28.328804999999999</v>
      </c>
      <c r="D220">
        <v>52.513587999999999</v>
      </c>
      <c r="E220">
        <v>144.97282899999999</v>
      </c>
    </row>
    <row r="221" spans="1:5" x14ac:dyDescent="0.25">
      <c r="A221">
        <v>800</v>
      </c>
      <c r="B221">
        <v>0</v>
      </c>
      <c r="C221">
        <v>23.233695999999998</v>
      </c>
      <c r="D221">
        <v>47.486414000000003</v>
      </c>
      <c r="E221">
        <v>144.97282899999999</v>
      </c>
    </row>
    <row r="222" spans="1:5" x14ac:dyDescent="0.25">
      <c r="A222">
        <v>900</v>
      </c>
      <c r="B222">
        <v>0</v>
      </c>
      <c r="C222">
        <v>23.233695999999998</v>
      </c>
      <c r="D222">
        <v>47.486414000000003</v>
      </c>
      <c r="E222">
        <v>144.97282899999999</v>
      </c>
    </row>
    <row r="223" spans="1:5" x14ac:dyDescent="0.25">
      <c r="A223">
        <v>1000</v>
      </c>
      <c r="B223">
        <v>0</v>
      </c>
      <c r="C223">
        <v>23.233695999999998</v>
      </c>
      <c r="D223">
        <v>47.486414000000003</v>
      </c>
      <c r="E223">
        <v>144.97282899999999</v>
      </c>
    </row>
    <row r="224" spans="1:5" x14ac:dyDescent="0.25">
      <c r="A224">
        <v>1200</v>
      </c>
      <c r="B224">
        <v>0</v>
      </c>
      <c r="C224">
        <v>30.027175</v>
      </c>
      <c r="D224">
        <v>55.027175</v>
      </c>
      <c r="E224">
        <v>144.97282899999999</v>
      </c>
    </row>
    <row r="225" spans="1:5" x14ac:dyDescent="0.25">
      <c r="A225">
        <v>1380</v>
      </c>
      <c r="B225">
        <v>0</v>
      </c>
      <c r="C225">
        <v>30.027175</v>
      </c>
      <c r="D225">
        <v>59.986414000000003</v>
      </c>
      <c r="E225">
        <v>144.97282899999999</v>
      </c>
    </row>
    <row r="226" spans="1:5" x14ac:dyDescent="0.25">
      <c r="A226">
        <v>1600</v>
      </c>
      <c r="B226">
        <v>0</v>
      </c>
      <c r="C226">
        <v>34.986414000000003</v>
      </c>
      <c r="D226">
        <v>69.972828000000007</v>
      </c>
      <c r="E226">
        <v>144.97282899999999</v>
      </c>
    </row>
    <row r="227" spans="1:5" x14ac:dyDescent="0.25">
      <c r="A227">
        <v>1800</v>
      </c>
      <c r="B227">
        <v>0</v>
      </c>
      <c r="C227">
        <v>34.986414000000003</v>
      </c>
      <c r="D227">
        <v>69.972828000000007</v>
      </c>
      <c r="E227">
        <v>144.97282899999999</v>
      </c>
    </row>
    <row r="228" spans="1:5" x14ac:dyDescent="0.25">
      <c r="A228">
        <v>2000</v>
      </c>
      <c r="B228">
        <v>0</v>
      </c>
      <c r="C228">
        <v>34.986414000000003</v>
      </c>
      <c r="D228">
        <v>69.972828000000007</v>
      </c>
      <c r="E228">
        <v>144.97282899999999</v>
      </c>
    </row>
    <row r="229" spans="1:5" x14ac:dyDescent="0.25">
      <c r="A229">
        <v>2200</v>
      </c>
      <c r="B229">
        <v>0</v>
      </c>
      <c r="C229">
        <v>34.986414000000003</v>
      </c>
      <c r="D229">
        <v>69.972828000000007</v>
      </c>
      <c r="E229">
        <v>144.97282899999999</v>
      </c>
    </row>
    <row r="230" spans="1:5" x14ac:dyDescent="0.25">
      <c r="A230">
        <v>2400</v>
      </c>
      <c r="B230">
        <v>0</v>
      </c>
      <c r="C230">
        <v>34.986414000000003</v>
      </c>
      <c r="D230">
        <v>69.972828000000007</v>
      </c>
      <c r="E230">
        <v>144.97282899999999</v>
      </c>
    </row>
    <row r="231" spans="1:5" x14ac:dyDescent="0.25">
      <c r="A231">
        <v>2600</v>
      </c>
      <c r="B231">
        <v>0</v>
      </c>
      <c r="C231">
        <v>34.986414000000003</v>
      </c>
      <c r="D231">
        <v>69.972828000000007</v>
      </c>
      <c r="E231">
        <v>144.97282899999999</v>
      </c>
    </row>
    <row r="232" spans="1:5" x14ac:dyDescent="0.25">
      <c r="A232">
        <v>2700</v>
      </c>
      <c r="B232">
        <v>0</v>
      </c>
      <c r="C232">
        <v>34.986414000000003</v>
      </c>
      <c r="D232">
        <v>69.972828000000007</v>
      </c>
      <c r="E232">
        <v>144.97282899999999</v>
      </c>
    </row>
    <row r="233" spans="1:5" x14ac:dyDescent="0.25">
      <c r="A233">
        <v>2800</v>
      </c>
      <c r="B233">
        <v>0</v>
      </c>
      <c r="C233">
        <v>34.986414000000003</v>
      </c>
      <c r="D233">
        <v>69.972828000000007</v>
      </c>
      <c r="E233">
        <v>144.97282899999999</v>
      </c>
    </row>
    <row r="234" spans="1:5" x14ac:dyDescent="0.25">
      <c r="A234">
        <v>2900</v>
      </c>
      <c r="B234">
        <v>0</v>
      </c>
      <c r="C234">
        <v>34.986414000000003</v>
      </c>
      <c r="D234">
        <v>69.972828000000007</v>
      </c>
      <c r="E234">
        <v>141.983699</v>
      </c>
    </row>
    <row r="235" spans="1:5" x14ac:dyDescent="0.25">
      <c r="A235">
        <v>3000</v>
      </c>
      <c r="B235">
        <v>0</v>
      </c>
      <c r="C235">
        <v>34.986414000000003</v>
      </c>
      <c r="D235">
        <v>69.972828000000007</v>
      </c>
      <c r="E235">
        <v>130.978264</v>
      </c>
    </row>
    <row r="236" spans="1:5" x14ac:dyDescent="0.25">
      <c r="A236">
        <v>3220</v>
      </c>
      <c r="B236">
        <v>0</v>
      </c>
      <c r="C236">
        <v>25.000001000000001</v>
      </c>
      <c r="D236">
        <v>50.000000999999997</v>
      </c>
      <c r="E236">
        <v>100.00000199999999</v>
      </c>
    </row>
    <row r="237" spans="1:5" x14ac:dyDescent="0.25">
      <c r="A237">
        <v>3600</v>
      </c>
      <c r="B237">
        <v>0</v>
      </c>
      <c r="C237">
        <v>25.000001000000001</v>
      </c>
      <c r="D237">
        <v>50.000000999999997</v>
      </c>
      <c r="E237">
        <v>72.010870999999995</v>
      </c>
    </row>
    <row r="238" spans="1:5" x14ac:dyDescent="0.25">
      <c r="A238">
        <v>4000</v>
      </c>
      <c r="B238">
        <v>0</v>
      </c>
      <c r="C238">
        <v>0</v>
      </c>
      <c r="D238">
        <v>0</v>
      </c>
      <c r="E238">
        <v>0</v>
      </c>
    </row>
    <row r="240" spans="1:5" x14ac:dyDescent="0.25">
      <c r="A240" t="s">
        <v>1163</v>
      </c>
      <c r="B240" t="s">
        <v>20</v>
      </c>
    </row>
    <row r="241" spans="1:5" x14ac:dyDescent="0.25">
      <c r="B241" t="s">
        <v>21</v>
      </c>
    </row>
    <row r="242" spans="1:5" x14ac:dyDescent="0.25">
      <c r="A242" t="s">
        <v>22</v>
      </c>
      <c r="B242">
        <v>0</v>
      </c>
      <c r="C242">
        <v>25</v>
      </c>
      <c r="D242">
        <v>50</v>
      </c>
      <c r="E242">
        <v>100</v>
      </c>
    </row>
    <row r="243" spans="1:5" x14ac:dyDescent="0.25">
      <c r="A243">
        <v>600</v>
      </c>
      <c r="B243">
        <v>0</v>
      </c>
      <c r="C243">
        <v>33.220109000000001</v>
      </c>
      <c r="D243">
        <v>57.472827000000002</v>
      </c>
      <c r="E243">
        <v>144.97282899999999</v>
      </c>
    </row>
    <row r="244" spans="1:5" x14ac:dyDescent="0.25">
      <c r="A244">
        <v>650</v>
      </c>
      <c r="B244">
        <v>0</v>
      </c>
      <c r="C244">
        <v>30.027175</v>
      </c>
      <c r="D244">
        <v>55.027175</v>
      </c>
      <c r="E244">
        <v>144.97282899999999</v>
      </c>
    </row>
    <row r="245" spans="1:5" x14ac:dyDescent="0.25">
      <c r="A245">
        <v>750</v>
      </c>
      <c r="B245">
        <v>0</v>
      </c>
      <c r="C245">
        <v>28.328804999999999</v>
      </c>
      <c r="D245">
        <v>52.513587999999999</v>
      </c>
      <c r="E245">
        <v>144.97282899999999</v>
      </c>
    </row>
    <row r="246" spans="1:5" x14ac:dyDescent="0.25">
      <c r="A246">
        <v>800</v>
      </c>
      <c r="B246">
        <v>0</v>
      </c>
      <c r="C246">
        <v>23.233695999999998</v>
      </c>
      <c r="D246">
        <v>47.486414000000003</v>
      </c>
      <c r="E246">
        <v>144.97282899999999</v>
      </c>
    </row>
    <row r="247" spans="1:5" x14ac:dyDescent="0.25">
      <c r="A247">
        <v>900</v>
      </c>
      <c r="B247">
        <v>0</v>
      </c>
      <c r="C247">
        <v>23.233695999999998</v>
      </c>
      <c r="D247">
        <v>47.486414000000003</v>
      </c>
      <c r="E247">
        <v>144.97282899999999</v>
      </c>
    </row>
    <row r="248" spans="1:5" x14ac:dyDescent="0.25">
      <c r="A248">
        <v>1000</v>
      </c>
      <c r="B248">
        <v>0</v>
      </c>
      <c r="C248">
        <v>23.233695999999998</v>
      </c>
      <c r="D248">
        <v>47.486414000000003</v>
      </c>
      <c r="E248">
        <v>144.97282899999999</v>
      </c>
    </row>
    <row r="249" spans="1:5" x14ac:dyDescent="0.25">
      <c r="A249">
        <v>1200</v>
      </c>
      <c r="B249">
        <v>0</v>
      </c>
      <c r="C249">
        <v>30.027175</v>
      </c>
      <c r="D249">
        <v>55.027175</v>
      </c>
      <c r="E249">
        <v>144.97282899999999</v>
      </c>
    </row>
    <row r="250" spans="1:5" x14ac:dyDescent="0.25">
      <c r="A250">
        <v>1380</v>
      </c>
      <c r="B250">
        <v>0</v>
      </c>
      <c r="C250">
        <v>30.027175</v>
      </c>
      <c r="D250">
        <v>59.986414000000003</v>
      </c>
      <c r="E250">
        <v>144.97282899999999</v>
      </c>
    </row>
    <row r="251" spans="1:5" x14ac:dyDescent="0.25">
      <c r="A251">
        <v>1600</v>
      </c>
      <c r="B251">
        <v>0</v>
      </c>
      <c r="C251">
        <v>34.986414000000003</v>
      </c>
      <c r="D251">
        <v>69.972828000000007</v>
      </c>
      <c r="E251">
        <v>144.97282899999999</v>
      </c>
    </row>
    <row r="252" spans="1:5" x14ac:dyDescent="0.25">
      <c r="A252">
        <v>1800</v>
      </c>
      <c r="B252">
        <v>0</v>
      </c>
      <c r="C252">
        <v>34.986414000000003</v>
      </c>
      <c r="D252">
        <v>69.972828000000007</v>
      </c>
      <c r="E252">
        <v>144.97282899999999</v>
      </c>
    </row>
    <row r="253" spans="1:5" x14ac:dyDescent="0.25">
      <c r="A253">
        <v>2000</v>
      </c>
      <c r="B253">
        <v>0</v>
      </c>
      <c r="C253">
        <v>34.986414000000003</v>
      </c>
      <c r="D253">
        <v>69.972828000000007</v>
      </c>
      <c r="E253">
        <v>144.97282899999999</v>
      </c>
    </row>
    <row r="254" spans="1:5" x14ac:dyDescent="0.25">
      <c r="A254">
        <v>2200</v>
      </c>
      <c r="B254">
        <v>0</v>
      </c>
      <c r="C254">
        <v>34.986414000000003</v>
      </c>
      <c r="D254">
        <v>69.972828000000007</v>
      </c>
      <c r="E254">
        <v>144.97282899999999</v>
      </c>
    </row>
    <row r="255" spans="1:5" x14ac:dyDescent="0.25">
      <c r="A255">
        <v>2400</v>
      </c>
      <c r="B255">
        <v>0</v>
      </c>
      <c r="C255">
        <v>34.986414000000003</v>
      </c>
      <c r="D255">
        <v>69.972828000000007</v>
      </c>
      <c r="E255">
        <v>144.97282899999999</v>
      </c>
    </row>
    <row r="256" spans="1:5" x14ac:dyDescent="0.25">
      <c r="A256">
        <v>2600</v>
      </c>
      <c r="B256">
        <v>0</v>
      </c>
      <c r="C256">
        <v>34.986414000000003</v>
      </c>
      <c r="D256">
        <v>69.972828000000007</v>
      </c>
      <c r="E256">
        <v>144.97282899999999</v>
      </c>
    </row>
    <row r="257" spans="1:5" x14ac:dyDescent="0.25">
      <c r="A257">
        <v>2700</v>
      </c>
      <c r="B257">
        <v>0</v>
      </c>
      <c r="C257">
        <v>34.986414000000003</v>
      </c>
      <c r="D257">
        <v>69.972828000000007</v>
      </c>
      <c r="E257">
        <v>144.97282899999999</v>
      </c>
    </row>
    <row r="258" spans="1:5" x14ac:dyDescent="0.25">
      <c r="A258">
        <v>2800</v>
      </c>
      <c r="B258">
        <v>0</v>
      </c>
      <c r="C258">
        <v>34.986414000000003</v>
      </c>
      <c r="D258">
        <v>69.972828000000007</v>
      </c>
      <c r="E258">
        <v>144.97282899999999</v>
      </c>
    </row>
    <row r="259" spans="1:5" x14ac:dyDescent="0.25">
      <c r="A259">
        <v>2900</v>
      </c>
      <c r="B259">
        <v>0</v>
      </c>
      <c r="C259">
        <v>34.986414000000003</v>
      </c>
      <c r="D259">
        <v>69.972828000000007</v>
      </c>
      <c r="E259">
        <v>141.983699</v>
      </c>
    </row>
    <row r="260" spans="1:5" x14ac:dyDescent="0.25">
      <c r="A260">
        <v>3000</v>
      </c>
      <c r="B260">
        <v>0</v>
      </c>
      <c r="C260">
        <v>34.986414000000003</v>
      </c>
      <c r="D260">
        <v>69.972828000000007</v>
      </c>
      <c r="E260">
        <v>130.978264</v>
      </c>
    </row>
    <row r="261" spans="1:5" x14ac:dyDescent="0.25">
      <c r="A261">
        <v>3220</v>
      </c>
      <c r="B261">
        <v>0</v>
      </c>
      <c r="C261">
        <v>25.000001000000001</v>
      </c>
      <c r="D261">
        <v>50.000000999999997</v>
      </c>
      <c r="E261">
        <v>100.00000199999999</v>
      </c>
    </row>
    <row r="262" spans="1:5" x14ac:dyDescent="0.25">
      <c r="A262">
        <v>3600</v>
      </c>
      <c r="B262">
        <v>0</v>
      </c>
      <c r="C262">
        <v>25.000001000000001</v>
      </c>
      <c r="D262">
        <v>50.000000999999997</v>
      </c>
      <c r="E262">
        <v>72.010870999999995</v>
      </c>
    </row>
    <row r="263" spans="1:5" x14ac:dyDescent="0.25">
      <c r="A263">
        <v>4000</v>
      </c>
      <c r="B263">
        <v>0</v>
      </c>
      <c r="C263">
        <v>0</v>
      </c>
      <c r="D263">
        <v>0</v>
      </c>
      <c r="E263">
        <v>0</v>
      </c>
    </row>
    <row r="265" spans="1:5" x14ac:dyDescent="0.25">
      <c r="A265" t="s">
        <v>1164</v>
      </c>
      <c r="B265" t="s">
        <v>23</v>
      </c>
    </row>
    <row r="266" spans="1:5" x14ac:dyDescent="0.25">
      <c r="B266" t="s">
        <v>21</v>
      </c>
    </row>
    <row r="267" spans="1:5" x14ac:dyDescent="0.25">
      <c r="A267" t="s">
        <v>22</v>
      </c>
      <c r="B267">
        <v>0</v>
      </c>
      <c r="C267">
        <v>25</v>
      </c>
      <c r="D267">
        <v>50</v>
      </c>
      <c r="E267">
        <v>100</v>
      </c>
    </row>
    <row r="268" spans="1:5" x14ac:dyDescent="0.25">
      <c r="A268">
        <v>600</v>
      </c>
      <c r="B268">
        <v>0</v>
      </c>
      <c r="C268">
        <v>33.220109000000001</v>
      </c>
      <c r="D268">
        <v>57.472827000000002</v>
      </c>
      <c r="E268">
        <v>144.97282899999999</v>
      </c>
    </row>
    <row r="269" spans="1:5" x14ac:dyDescent="0.25">
      <c r="A269">
        <v>650</v>
      </c>
      <c r="B269">
        <v>0</v>
      </c>
      <c r="C269">
        <v>30.027175</v>
      </c>
      <c r="D269">
        <v>55.027175</v>
      </c>
      <c r="E269">
        <v>144.97282899999999</v>
      </c>
    </row>
    <row r="270" spans="1:5" x14ac:dyDescent="0.25">
      <c r="A270">
        <v>750</v>
      </c>
      <c r="B270">
        <v>0</v>
      </c>
      <c r="C270">
        <v>28.328804999999999</v>
      </c>
      <c r="D270">
        <v>52.513587999999999</v>
      </c>
      <c r="E270">
        <v>144.97282899999999</v>
      </c>
    </row>
    <row r="271" spans="1:5" x14ac:dyDescent="0.25">
      <c r="A271">
        <v>800</v>
      </c>
      <c r="B271">
        <v>0</v>
      </c>
      <c r="C271">
        <v>23.233695999999998</v>
      </c>
      <c r="D271">
        <v>47.486414000000003</v>
      </c>
      <c r="E271">
        <v>144.97282899999999</v>
      </c>
    </row>
    <row r="272" spans="1:5" x14ac:dyDescent="0.25">
      <c r="A272">
        <v>900</v>
      </c>
      <c r="B272">
        <v>0</v>
      </c>
      <c r="C272">
        <v>23.233695999999998</v>
      </c>
      <c r="D272">
        <v>47.486414000000003</v>
      </c>
      <c r="E272">
        <v>144.97282899999999</v>
      </c>
    </row>
    <row r="273" spans="1:5" x14ac:dyDescent="0.25">
      <c r="A273">
        <v>1000</v>
      </c>
      <c r="B273">
        <v>0</v>
      </c>
      <c r="C273">
        <v>23.233695999999998</v>
      </c>
      <c r="D273">
        <v>47.486414000000003</v>
      </c>
      <c r="E273">
        <v>144.97282899999999</v>
      </c>
    </row>
    <row r="274" spans="1:5" x14ac:dyDescent="0.25">
      <c r="A274">
        <v>1200</v>
      </c>
      <c r="B274">
        <v>0</v>
      </c>
      <c r="C274">
        <v>30.027175</v>
      </c>
      <c r="D274">
        <v>55.027175</v>
      </c>
      <c r="E274">
        <v>144.97282899999999</v>
      </c>
    </row>
    <row r="275" spans="1:5" x14ac:dyDescent="0.25">
      <c r="A275">
        <v>1380</v>
      </c>
      <c r="B275">
        <v>0</v>
      </c>
      <c r="C275">
        <v>30.027175</v>
      </c>
      <c r="D275">
        <v>59.986414000000003</v>
      </c>
      <c r="E275">
        <v>144.97282899999999</v>
      </c>
    </row>
    <row r="276" spans="1:5" x14ac:dyDescent="0.25">
      <c r="A276">
        <v>1600</v>
      </c>
      <c r="B276">
        <v>0</v>
      </c>
      <c r="C276">
        <v>34.986414000000003</v>
      </c>
      <c r="D276">
        <v>69.972828000000007</v>
      </c>
      <c r="E276">
        <v>144.97282899999999</v>
      </c>
    </row>
    <row r="277" spans="1:5" x14ac:dyDescent="0.25">
      <c r="A277">
        <v>1800</v>
      </c>
      <c r="B277">
        <v>0</v>
      </c>
      <c r="C277">
        <v>34.986414000000003</v>
      </c>
      <c r="D277">
        <v>69.972828000000007</v>
      </c>
      <c r="E277">
        <v>144.97282899999999</v>
      </c>
    </row>
    <row r="278" spans="1:5" x14ac:dyDescent="0.25">
      <c r="A278">
        <v>2000</v>
      </c>
      <c r="B278">
        <v>0</v>
      </c>
      <c r="C278">
        <v>34.986414000000003</v>
      </c>
      <c r="D278">
        <v>69.972828000000007</v>
      </c>
      <c r="E278">
        <v>144.97282899999999</v>
      </c>
    </row>
    <row r="279" spans="1:5" x14ac:dyDescent="0.25">
      <c r="A279">
        <v>2200</v>
      </c>
      <c r="B279">
        <v>0</v>
      </c>
      <c r="C279">
        <v>34.986414000000003</v>
      </c>
      <c r="D279">
        <v>69.972828000000007</v>
      </c>
      <c r="E279">
        <v>144.97282899999999</v>
      </c>
    </row>
    <row r="280" spans="1:5" x14ac:dyDescent="0.25">
      <c r="A280">
        <v>2400</v>
      </c>
      <c r="B280">
        <v>0</v>
      </c>
      <c r="C280">
        <v>34.986414000000003</v>
      </c>
      <c r="D280">
        <v>69.972828000000007</v>
      </c>
      <c r="E280">
        <v>144.97282899999999</v>
      </c>
    </row>
    <row r="281" spans="1:5" x14ac:dyDescent="0.25">
      <c r="A281">
        <v>2600</v>
      </c>
      <c r="B281">
        <v>0</v>
      </c>
      <c r="C281">
        <v>34.986414000000003</v>
      </c>
      <c r="D281">
        <v>69.972828000000007</v>
      </c>
      <c r="E281">
        <v>144.97282899999999</v>
      </c>
    </row>
    <row r="282" spans="1:5" x14ac:dyDescent="0.25">
      <c r="A282">
        <v>2700</v>
      </c>
      <c r="B282">
        <v>0</v>
      </c>
      <c r="C282">
        <v>34.986414000000003</v>
      </c>
      <c r="D282">
        <v>69.972828000000007</v>
      </c>
      <c r="E282">
        <v>144.97282899999999</v>
      </c>
    </row>
    <row r="283" spans="1:5" x14ac:dyDescent="0.25">
      <c r="A283">
        <v>2800</v>
      </c>
      <c r="B283">
        <v>0</v>
      </c>
      <c r="C283">
        <v>34.986414000000003</v>
      </c>
      <c r="D283">
        <v>69.972828000000007</v>
      </c>
      <c r="E283">
        <v>144.97282899999999</v>
      </c>
    </row>
    <row r="284" spans="1:5" x14ac:dyDescent="0.25">
      <c r="A284">
        <v>2900</v>
      </c>
      <c r="B284">
        <v>0</v>
      </c>
      <c r="C284">
        <v>34.986414000000003</v>
      </c>
      <c r="D284">
        <v>69.972828000000007</v>
      </c>
      <c r="E284">
        <v>141.983699</v>
      </c>
    </row>
    <row r="285" spans="1:5" x14ac:dyDescent="0.25">
      <c r="A285">
        <v>3000</v>
      </c>
      <c r="B285">
        <v>0</v>
      </c>
      <c r="C285">
        <v>34.986414000000003</v>
      </c>
      <c r="D285">
        <v>69.972828000000007</v>
      </c>
      <c r="E285">
        <v>130.978264</v>
      </c>
    </row>
    <row r="286" spans="1:5" x14ac:dyDescent="0.25">
      <c r="A286">
        <v>3220</v>
      </c>
      <c r="B286">
        <v>0</v>
      </c>
      <c r="C286">
        <v>25.000001000000001</v>
      </c>
      <c r="D286">
        <v>50.000000999999997</v>
      </c>
      <c r="E286">
        <v>100.00000199999999</v>
      </c>
    </row>
    <row r="287" spans="1:5" x14ac:dyDescent="0.25">
      <c r="A287">
        <v>3600</v>
      </c>
      <c r="B287">
        <v>0</v>
      </c>
      <c r="C287">
        <v>25.000001000000001</v>
      </c>
      <c r="D287">
        <v>50.000000999999997</v>
      </c>
      <c r="E287">
        <v>72.010870999999995</v>
      </c>
    </row>
    <row r="288" spans="1:5" x14ac:dyDescent="0.25">
      <c r="A288">
        <v>4000</v>
      </c>
      <c r="B288">
        <v>0</v>
      </c>
      <c r="C288">
        <v>0</v>
      </c>
      <c r="D288">
        <v>0</v>
      </c>
      <c r="E288">
        <v>0</v>
      </c>
    </row>
    <row r="290" spans="1:5" x14ac:dyDescent="0.25">
      <c r="A290" t="s">
        <v>1165</v>
      </c>
      <c r="B290" t="s">
        <v>23</v>
      </c>
    </row>
    <row r="291" spans="1:5" x14ac:dyDescent="0.25">
      <c r="B291" t="s">
        <v>21</v>
      </c>
    </row>
    <row r="292" spans="1:5" x14ac:dyDescent="0.25">
      <c r="A292" t="s">
        <v>22</v>
      </c>
      <c r="B292">
        <v>0</v>
      </c>
      <c r="C292">
        <v>25</v>
      </c>
      <c r="D292">
        <v>50</v>
      </c>
      <c r="E292">
        <v>100</v>
      </c>
    </row>
    <row r="293" spans="1:5" x14ac:dyDescent="0.25">
      <c r="A293">
        <v>600</v>
      </c>
      <c r="B293">
        <v>0</v>
      </c>
      <c r="C293">
        <v>33.220109000000001</v>
      </c>
      <c r="D293">
        <v>57.472827000000002</v>
      </c>
      <c r="E293">
        <v>144.97282899999999</v>
      </c>
    </row>
    <row r="294" spans="1:5" x14ac:dyDescent="0.25">
      <c r="A294">
        <v>650</v>
      </c>
      <c r="B294">
        <v>0</v>
      </c>
      <c r="C294">
        <v>30.027175</v>
      </c>
      <c r="D294">
        <v>55.027175</v>
      </c>
      <c r="E294">
        <v>144.97282899999999</v>
      </c>
    </row>
    <row r="295" spans="1:5" x14ac:dyDescent="0.25">
      <c r="A295">
        <v>750</v>
      </c>
      <c r="B295">
        <v>0</v>
      </c>
      <c r="C295">
        <v>28.328804999999999</v>
      </c>
      <c r="D295">
        <v>52.513587999999999</v>
      </c>
      <c r="E295">
        <v>144.97282899999999</v>
      </c>
    </row>
    <row r="296" spans="1:5" x14ac:dyDescent="0.25">
      <c r="A296">
        <v>800</v>
      </c>
      <c r="B296">
        <v>0</v>
      </c>
      <c r="C296">
        <v>23.233695999999998</v>
      </c>
      <c r="D296">
        <v>47.486414000000003</v>
      </c>
      <c r="E296">
        <v>144.97282899999999</v>
      </c>
    </row>
    <row r="297" spans="1:5" x14ac:dyDescent="0.25">
      <c r="A297">
        <v>900</v>
      </c>
      <c r="B297">
        <v>0</v>
      </c>
      <c r="C297">
        <v>23.233695999999998</v>
      </c>
      <c r="D297">
        <v>47.486414000000003</v>
      </c>
      <c r="E297">
        <v>144.97282899999999</v>
      </c>
    </row>
    <row r="298" spans="1:5" x14ac:dyDescent="0.25">
      <c r="A298">
        <v>1000</v>
      </c>
      <c r="B298">
        <v>0</v>
      </c>
      <c r="C298">
        <v>23.233695999999998</v>
      </c>
      <c r="D298">
        <v>47.486414000000003</v>
      </c>
      <c r="E298">
        <v>144.97282899999999</v>
      </c>
    </row>
    <row r="299" spans="1:5" x14ac:dyDescent="0.25">
      <c r="A299">
        <v>1200</v>
      </c>
      <c r="B299">
        <v>0</v>
      </c>
      <c r="C299">
        <v>30.027175</v>
      </c>
      <c r="D299">
        <v>55.027175</v>
      </c>
      <c r="E299">
        <v>144.97282899999999</v>
      </c>
    </row>
    <row r="300" spans="1:5" x14ac:dyDescent="0.25">
      <c r="A300">
        <v>1380</v>
      </c>
      <c r="B300">
        <v>0</v>
      </c>
      <c r="C300">
        <v>30.027175</v>
      </c>
      <c r="D300">
        <v>59.986414000000003</v>
      </c>
      <c r="E300">
        <v>144.97282899999999</v>
      </c>
    </row>
    <row r="301" spans="1:5" x14ac:dyDescent="0.25">
      <c r="A301">
        <v>1600</v>
      </c>
      <c r="B301">
        <v>0</v>
      </c>
      <c r="C301">
        <v>34.986414000000003</v>
      </c>
      <c r="D301">
        <v>69.972828000000007</v>
      </c>
      <c r="E301">
        <v>144.97282899999999</v>
      </c>
    </row>
    <row r="302" spans="1:5" x14ac:dyDescent="0.25">
      <c r="A302">
        <v>1800</v>
      </c>
      <c r="B302">
        <v>0</v>
      </c>
      <c r="C302">
        <v>34.986414000000003</v>
      </c>
      <c r="D302">
        <v>69.972828000000007</v>
      </c>
      <c r="E302">
        <v>144.97282899999999</v>
      </c>
    </row>
    <row r="303" spans="1:5" x14ac:dyDescent="0.25">
      <c r="A303">
        <v>2000</v>
      </c>
      <c r="B303">
        <v>0</v>
      </c>
      <c r="C303">
        <v>34.986414000000003</v>
      </c>
      <c r="D303">
        <v>69.972828000000007</v>
      </c>
      <c r="E303">
        <v>144.97282899999999</v>
      </c>
    </row>
    <row r="304" spans="1:5" x14ac:dyDescent="0.25">
      <c r="A304">
        <v>2200</v>
      </c>
      <c r="B304">
        <v>0</v>
      </c>
      <c r="C304">
        <v>34.986414000000003</v>
      </c>
      <c r="D304">
        <v>69.972828000000007</v>
      </c>
      <c r="E304">
        <v>144.97282899999999</v>
      </c>
    </row>
    <row r="305" spans="1:5" x14ac:dyDescent="0.25">
      <c r="A305">
        <v>2400</v>
      </c>
      <c r="B305">
        <v>0</v>
      </c>
      <c r="C305">
        <v>34.986414000000003</v>
      </c>
      <c r="D305">
        <v>69.972828000000007</v>
      </c>
      <c r="E305">
        <v>144.97282899999999</v>
      </c>
    </row>
    <row r="306" spans="1:5" x14ac:dyDescent="0.25">
      <c r="A306">
        <v>2600</v>
      </c>
      <c r="B306">
        <v>0</v>
      </c>
      <c r="C306">
        <v>34.986414000000003</v>
      </c>
      <c r="D306">
        <v>69.972828000000007</v>
      </c>
      <c r="E306">
        <v>144.97282899999999</v>
      </c>
    </row>
    <row r="307" spans="1:5" x14ac:dyDescent="0.25">
      <c r="A307">
        <v>2700</v>
      </c>
      <c r="B307">
        <v>0</v>
      </c>
      <c r="C307">
        <v>34.986414000000003</v>
      </c>
      <c r="D307">
        <v>69.972828000000007</v>
      </c>
      <c r="E307">
        <v>144.97282899999999</v>
      </c>
    </row>
    <row r="308" spans="1:5" x14ac:dyDescent="0.25">
      <c r="A308">
        <v>2800</v>
      </c>
      <c r="B308">
        <v>0</v>
      </c>
      <c r="C308">
        <v>34.986414000000003</v>
      </c>
      <c r="D308">
        <v>69.972828000000007</v>
      </c>
      <c r="E308">
        <v>144.97282899999999</v>
      </c>
    </row>
    <row r="309" spans="1:5" x14ac:dyDescent="0.25">
      <c r="A309">
        <v>2900</v>
      </c>
      <c r="B309">
        <v>0</v>
      </c>
      <c r="C309">
        <v>34.986414000000003</v>
      </c>
      <c r="D309">
        <v>69.972828000000007</v>
      </c>
      <c r="E309">
        <v>141.983699</v>
      </c>
    </row>
    <row r="310" spans="1:5" x14ac:dyDescent="0.25">
      <c r="A310">
        <v>3000</v>
      </c>
      <c r="B310">
        <v>0</v>
      </c>
      <c r="C310">
        <v>34.986414000000003</v>
      </c>
      <c r="D310">
        <v>69.972828000000007</v>
      </c>
      <c r="E310">
        <v>130.978264</v>
      </c>
    </row>
    <row r="311" spans="1:5" x14ac:dyDescent="0.25">
      <c r="A311">
        <v>3220</v>
      </c>
      <c r="B311">
        <v>0</v>
      </c>
      <c r="C311">
        <v>25.000001000000001</v>
      </c>
      <c r="D311">
        <v>50.000000999999997</v>
      </c>
      <c r="E311">
        <v>100.00000199999999</v>
      </c>
    </row>
    <row r="312" spans="1:5" x14ac:dyDescent="0.25">
      <c r="A312">
        <v>3600</v>
      </c>
      <c r="B312">
        <v>0</v>
      </c>
      <c r="C312">
        <v>25.000001000000001</v>
      </c>
      <c r="D312">
        <v>50.000000999999997</v>
      </c>
      <c r="E312">
        <v>72.010870999999995</v>
      </c>
    </row>
    <row r="313" spans="1:5" x14ac:dyDescent="0.25">
      <c r="A313">
        <v>4000</v>
      </c>
      <c r="B313">
        <v>0</v>
      </c>
      <c r="C313">
        <v>0</v>
      </c>
      <c r="D313">
        <v>0</v>
      </c>
      <c r="E313">
        <v>0</v>
      </c>
    </row>
    <row r="315" spans="1:5" x14ac:dyDescent="0.25">
      <c r="A315" t="s">
        <v>1166</v>
      </c>
      <c r="B315" t="s">
        <v>23</v>
      </c>
    </row>
    <row r="316" spans="1:5" x14ac:dyDescent="0.25">
      <c r="B316" t="s">
        <v>21</v>
      </c>
    </row>
    <row r="317" spans="1:5" x14ac:dyDescent="0.25">
      <c r="A317" t="s">
        <v>22</v>
      </c>
      <c r="B317">
        <v>0</v>
      </c>
      <c r="C317">
        <v>25</v>
      </c>
      <c r="D317">
        <v>50</v>
      </c>
      <c r="E317">
        <v>100</v>
      </c>
    </row>
    <row r="318" spans="1:5" x14ac:dyDescent="0.25">
      <c r="A318">
        <v>600</v>
      </c>
      <c r="B318">
        <v>0</v>
      </c>
      <c r="C318">
        <v>33.220109000000001</v>
      </c>
      <c r="D318">
        <v>57.472827000000002</v>
      </c>
      <c r="E318">
        <v>144.97282899999999</v>
      </c>
    </row>
    <row r="319" spans="1:5" x14ac:dyDescent="0.25">
      <c r="A319">
        <v>650</v>
      </c>
      <c r="B319">
        <v>0</v>
      </c>
      <c r="C319">
        <v>30.027175</v>
      </c>
      <c r="D319">
        <v>55.027175</v>
      </c>
      <c r="E319">
        <v>144.97282899999999</v>
      </c>
    </row>
    <row r="320" spans="1:5" x14ac:dyDescent="0.25">
      <c r="A320">
        <v>750</v>
      </c>
      <c r="B320">
        <v>0</v>
      </c>
      <c r="C320">
        <v>28.328804999999999</v>
      </c>
      <c r="D320">
        <v>52.513587999999999</v>
      </c>
      <c r="E320">
        <v>144.97282899999999</v>
      </c>
    </row>
    <row r="321" spans="1:5" x14ac:dyDescent="0.25">
      <c r="A321">
        <v>800</v>
      </c>
      <c r="B321">
        <v>0</v>
      </c>
      <c r="C321">
        <v>23.233695999999998</v>
      </c>
      <c r="D321">
        <v>47.486414000000003</v>
      </c>
      <c r="E321">
        <v>144.97282899999999</v>
      </c>
    </row>
    <row r="322" spans="1:5" x14ac:dyDescent="0.25">
      <c r="A322">
        <v>900</v>
      </c>
      <c r="B322">
        <v>0</v>
      </c>
      <c r="C322">
        <v>23.233695999999998</v>
      </c>
      <c r="D322">
        <v>47.486414000000003</v>
      </c>
      <c r="E322">
        <v>144.97282899999999</v>
      </c>
    </row>
    <row r="323" spans="1:5" x14ac:dyDescent="0.25">
      <c r="A323">
        <v>1000</v>
      </c>
      <c r="B323">
        <v>0</v>
      </c>
      <c r="C323">
        <v>23.233695999999998</v>
      </c>
      <c r="D323">
        <v>47.486414000000003</v>
      </c>
      <c r="E323">
        <v>144.97282899999999</v>
      </c>
    </row>
    <row r="324" spans="1:5" x14ac:dyDescent="0.25">
      <c r="A324">
        <v>1200</v>
      </c>
      <c r="B324">
        <v>0</v>
      </c>
      <c r="C324">
        <v>30.027175</v>
      </c>
      <c r="D324">
        <v>55.027175</v>
      </c>
      <c r="E324">
        <v>144.97282899999999</v>
      </c>
    </row>
    <row r="325" spans="1:5" x14ac:dyDescent="0.25">
      <c r="A325">
        <v>1380</v>
      </c>
      <c r="B325">
        <v>0</v>
      </c>
      <c r="C325">
        <v>30.027175</v>
      </c>
      <c r="D325">
        <v>59.986414000000003</v>
      </c>
      <c r="E325">
        <v>144.97282899999999</v>
      </c>
    </row>
    <row r="326" spans="1:5" x14ac:dyDescent="0.25">
      <c r="A326">
        <v>1600</v>
      </c>
      <c r="B326">
        <v>0</v>
      </c>
      <c r="C326">
        <v>34.986414000000003</v>
      </c>
      <c r="D326">
        <v>69.972828000000007</v>
      </c>
      <c r="E326">
        <v>144.97282899999999</v>
      </c>
    </row>
    <row r="327" spans="1:5" x14ac:dyDescent="0.25">
      <c r="A327">
        <v>1800</v>
      </c>
      <c r="B327">
        <v>0</v>
      </c>
      <c r="C327">
        <v>34.986414000000003</v>
      </c>
      <c r="D327">
        <v>69.972828000000007</v>
      </c>
      <c r="E327">
        <v>144.97282899999999</v>
      </c>
    </row>
    <row r="328" spans="1:5" x14ac:dyDescent="0.25">
      <c r="A328">
        <v>2000</v>
      </c>
      <c r="B328">
        <v>0</v>
      </c>
      <c r="C328">
        <v>34.986414000000003</v>
      </c>
      <c r="D328">
        <v>69.972828000000007</v>
      </c>
      <c r="E328">
        <v>144.97282899999999</v>
      </c>
    </row>
    <row r="329" spans="1:5" x14ac:dyDescent="0.25">
      <c r="A329">
        <v>2200</v>
      </c>
      <c r="B329">
        <v>0</v>
      </c>
      <c r="C329">
        <v>34.986414000000003</v>
      </c>
      <c r="D329">
        <v>69.972828000000007</v>
      </c>
      <c r="E329">
        <v>144.97282899999999</v>
      </c>
    </row>
    <row r="330" spans="1:5" x14ac:dyDescent="0.25">
      <c r="A330">
        <v>2400</v>
      </c>
      <c r="B330">
        <v>0</v>
      </c>
      <c r="C330">
        <v>34.986414000000003</v>
      </c>
      <c r="D330">
        <v>69.972828000000007</v>
      </c>
      <c r="E330">
        <v>144.97282899999999</v>
      </c>
    </row>
    <row r="331" spans="1:5" x14ac:dyDescent="0.25">
      <c r="A331">
        <v>2600</v>
      </c>
      <c r="B331">
        <v>0</v>
      </c>
      <c r="C331">
        <v>34.986414000000003</v>
      </c>
      <c r="D331">
        <v>69.972828000000007</v>
      </c>
      <c r="E331">
        <v>144.97282899999999</v>
      </c>
    </row>
    <row r="332" spans="1:5" x14ac:dyDescent="0.25">
      <c r="A332">
        <v>2700</v>
      </c>
      <c r="B332">
        <v>0</v>
      </c>
      <c r="C332">
        <v>34.986414000000003</v>
      </c>
      <c r="D332">
        <v>69.972828000000007</v>
      </c>
      <c r="E332">
        <v>144.97282899999999</v>
      </c>
    </row>
    <row r="333" spans="1:5" x14ac:dyDescent="0.25">
      <c r="A333">
        <v>2800</v>
      </c>
      <c r="B333">
        <v>0</v>
      </c>
      <c r="C333">
        <v>34.986414000000003</v>
      </c>
      <c r="D333">
        <v>69.972828000000007</v>
      </c>
      <c r="E333">
        <v>144.97282899999999</v>
      </c>
    </row>
    <row r="334" spans="1:5" x14ac:dyDescent="0.25">
      <c r="A334">
        <v>2900</v>
      </c>
      <c r="B334">
        <v>0</v>
      </c>
      <c r="C334">
        <v>34.986414000000003</v>
      </c>
      <c r="D334">
        <v>69.972828000000007</v>
      </c>
      <c r="E334">
        <v>141.983699</v>
      </c>
    </row>
    <row r="335" spans="1:5" x14ac:dyDescent="0.25">
      <c r="A335">
        <v>3000</v>
      </c>
      <c r="B335">
        <v>0</v>
      </c>
      <c r="C335">
        <v>34.986414000000003</v>
      </c>
      <c r="D335">
        <v>69.972828000000007</v>
      </c>
      <c r="E335">
        <v>130.978264</v>
      </c>
    </row>
    <row r="336" spans="1:5" x14ac:dyDescent="0.25">
      <c r="A336">
        <v>3220</v>
      </c>
      <c r="B336">
        <v>0</v>
      </c>
      <c r="C336">
        <v>25.000001000000001</v>
      </c>
      <c r="D336">
        <v>50.000000999999997</v>
      </c>
      <c r="E336">
        <v>100.00000199999999</v>
      </c>
    </row>
    <row r="337" spans="1:5" x14ac:dyDescent="0.25">
      <c r="A337">
        <v>3600</v>
      </c>
      <c r="B337">
        <v>0</v>
      </c>
      <c r="C337">
        <v>25.000001000000001</v>
      </c>
      <c r="D337">
        <v>50.000000999999997</v>
      </c>
      <c r="E337">
        <v>72.010870999999995</v>
      </c>
    </row>
    <row r="338" spans="1:5" x14ac:dyDescent="0.25">
      <c r="A338">
        <v>4000</v>
      </c>
      <c r="B338">
        <v>0</v>
      </c>
      <c r="C338">
        <v>0</v>
      </c>
      <c r="D338">
        <v>0</v>
      </c>
      <c r="E338">
        <v>0</v>
      </c>
    </row>
    <row r="340" spans="1:5" x14ac:dyDescent="0.25">
      <c r="A340" t="s">
        <v>1167</v>
      </c>
      <c r="B340" t="s">
        <v>23</v>
      </c>
    </row>
    <row r="341" spans="1:5" x14ac:dyDescent="0.25">
      <c r="B341" t="s">
        <v>21</v>
      </c>
    </row>
    <row r="342" spans="1:5" x14ac:dyDescent="0.25">
      <c r="A342" t="s">
        <v>22</v>
      </c>
      <c r="B342">
        <v>0</v>
      </c>
      <c r="C342">
        <v>25</v>
      </c>
      <c r="D342">
        <v>50</v>
      </c>
      <c r="E342">
        <v>100</v>
      </c>
    </row>
    <row r="343" spans="1:5" x14ac:dyDescent="0.25">
      <c r="A343">
        <v>600</v>
      </c>
      <c r="B343">
        <v>0</v>
      </c>
      <c r="C343">
        <v>33.220109000000001</v>
      </c>
      <c r="D343">
        <v>57.472827000000002</v>
      </c>
      <c r="E343">
        <v>144.97282899999999</v>
      </c>
    </row>
    <row r="344" spans="1:5" x14ac:dyDescent="0.25">
      <c r="A344">
        <v>650</v>
      </c>
      <c r="B344">
        <v>0</v>
      </c>
      <c r="C344">
        <v>30.027175</v>
      </c>
      <c r="D344">
        <v>55.027175</v>
      </c>
      <c r="E344">
        <v>144.97282899999999</v>
      </c>
    </row>
    <row r="345" spans="1:5" x14ac:dyDescent="0.25">
      <c r="A345">
        <v>750</v>
      </c>
      <c r="B345">
        <v>0</v>
      </c>
      <c r="C345">
        <v>28.328804999999999</v>
      </c>
      <c r="D345">
        <v>52.513587999999999</v>
      </c>
      <c r="E345">
        <v>144.97282899999999</v>
      </c>
    </row>
    <row r="346" spans="1:5" x14ac:dyDescent="0.25">
      <c r="A346">
        <v>800</v>
      </c>
      <c r="B346">
        <v>0</v>
      </c>
      <c r="C346">
        <v>23.233695999999998</v>
      </c>
      <c r="D346">
        <v>47.486414000000003</v>
      </c>
      <c r="E346">
        <v>144.97282899999999</v>
      </c>
    </row>
    <row r="347" spans="1:5" x14ac:dyDescent="0.25">
      <c r="A347">
        <v>900</v>
      </c>
      <c r="B347">
        <v>0</v>
      </c>
      <c r="C347">
        <v>23.233695999999998</v>
      </c>
      <c r="D347">
        <v>47.486414000000003</v>
      </c>
      <c r="E347">
        <v>144.97282899999999</v>
      </c>
    </row>
    <row r="348" spans="1:5" x14ac:dyDescent="0.25">
      <c r="A348">
        <v>1000</v>
      </c>
      <c r="B348">
        <v>0</v>
      </c>
      <c r="C348">
        <v>23.233695999999998</v>
      </c>
      <c r="D348">
        <v>47.486414000000003</v>
      </c>
      <c r="E348">
        <v>144.97282899999999</v>
      </c>
    </row>
    <row r="349" spans="1:5" x14ac:dyDescent="0.25">
      <c r="A349">
        <v>1200</v>
      </c>
      <c r="B349">
        <v>0</v>
      </c>
      <c r="C349">
        <v>30.027175</v>
      </c>
      <c r="D349">
        <v>55.027175</v>
      </c>
      <c r="E349">
        <v>144.97282899999999</v>
      </c>
    </row>
    <row r="350" spans="1:5" x14ac:dyDescent="0.25">
      <c r="A350">
        <v>1380</v>
      </c>
      <c r="B350">
        <v>0</v>
      </c>
      <c r="C350">
        <v>30.027175</v>
      </c>
      <c r="D350">
        <v>59.986414000000003</v>
      </c>
      <c r="E350">
        <v>144.97282899999999</v>
      </c>
    </row>
    <row r="351" spans="1:5" x14ac:dyDescent="0.25">
      <c r="A351">
        <v>1600</v>
      </c>
      <c r="B351">
        <v>0</v>
      </c>
      <c r="C351">
        <v>34.986414000000003</v>
      </c>
      <c r="D351">
        <v>69.972828000000007</v>
      </c>
      <c r="E351">
        <v>144.97282899999999</v>
      </c>
    </row>
    <row r="352" spans="1:5" x14ac:dyDescent="0.25">
      <c r="A352">
        <v>1800</v>
      </c>
      <c r="B352">
        <v>0</v>
      </c>
      <c r="C352">
        <v>34.986414000000003</v>
      </c>
      <c r="D352">
        <v>69.972828000000007</v>
      </c>
      <c r="E352">
        <v>144.97282899999999</v>
      </c>
    </row>
    <row r="353" spans="1:5" x14ac:dyDescent="0.25">
      <c r="A353">
        <v>2000</v>
      </c>
      <c r="B353">
        <v>0</v>
      </c>
      <c r="C353">
        <v>34.986414000000003</v>
      </c>
      <c r="D353">
        <v>69.972828000000007</v>
      </c>
      <c r="E353">
        <v>144.97282899999999</v>
      </c>
    </row>
    <row r="354" spans="1:5" x14ac:dyDescent="0.25">
      <c r="A354">
        <v>2200</v>
      </c>
      <c r="B354">
        <v>0</v>
      </c>
      <c r="C354">
        <v>34.986414000000003</v>
      </c>
      <c r="D354">
        <v>69.972828000000007</v>
      </c>
      <c r="E354">
        <v>144.97282899999999</v>
      </c>
    </row>
    <row r="355" spans="1:5" x14ac:dyDescent="0.25">
      <c r="A355">
        <v>2400</v>
      </c>
      <c r="B355">
        <v>0</v>
      </c>
      <c r="C355">
        <v>34.986414000000003</v>
      </c>
      <c r="D355">
        <v>69.972828000000007</v>
      </c>
      <c r="E355">
        <v>144.97282899999999</v>
      </c>
    </row>
    <row r="356" spans="1:5" x14ac:dyDescent="0.25">
      <c r="A356">
        <v>2600</v>
      </c>
      <c r="B356">
        <v>0</v>
      </c>
      <c r="C356">
        <v>34.986414000000003</v>
      </c>
      <c r="D356">
        <v>69.972828000000007</v>
      </c>
      <c r="E356">
        <v>144.97282899999999</v>
      </c>
    </row>
    <row r="357" spans="1:5" x14ac:dyDescent="0.25">
      <c r="A357">
        <v>2700</v>
      </c>
      <c r="B357">
        <v>0</v>
      </c>
      <c r="C357">
        <v>34.986414000000003</v>
      </c>
      <c r="D357">
        <v>69.972828000000007</v>
      </c>
      <c r="E357">
        <v>144.97282899999999</v>
      </c>
    </row>
    <row r="358" spans="1:5" x14ac:dyDescent="0.25">
      <c r="A358">
        <v>2800</v>
      </c>
      <c r="B358">
        <v>0</v>
      </c>
      <c r="C358">
        <v>34.986414000000003</v>
      </c>
      <c r="D358">
        <v>69.972828000000007</v>
      </c>
      <c r="E358">
        <v>144.97282899999999</v>
      </c>
    </row>
    <row r="359" spans="1:5" x14ac:dyDescent="0.25">
      <c r="A359">
        <v>2900</v>
      </c>
      <c r="B359">
        <v>0</v>
      </c>
      <c r="C359">
        <v>34.986414000000003</v>
      </c>
      <c r="D359">
        <v>69.972828000000007</v>
      </c>
      <c r="E359">
        <v>141.983699</v>
      </c>
    </row>
    <row r="360" spans="1:5" x14ac:dyDescent="0.25">
      <c r="A360">
        <v>3000</v>
      </c>
      <c r="B360">
        <v>0</v>
      </c>
      <c r="C360">
        <v>34.986414000000003</v>
      </c>
      <c r="D360">
        <v>69.972828000000007</v>
      </c>
      <c r="E360">
        <v>130.978264</v>
      </c>
    </row>
    <row r="361" spans="1:5" x14ac:dyDescent="0.25">
      <c r="A361">
        <v>3220</v>
      </c>
      <c r="B361">
        <v>0</v>
      </c>
      <c r="C361">
        <v>25.000001000000001</v>
      </c>
      <c r="D361">
        <v>50.000000999999997</v>
      </c>
      <c r="E361">
        <v>100.00000199999999</v>
      </c>
    </row>
    <row r="362" spans="1:5" x14ac:dyDescent="0.25">
      <c r="A362">
        <v>3600</v>
      </c>
      <c r="B362">
        <v>0</v>
      </c>
      <c r="C362">
        <v>25.000001000000001</v>
      </c>
      <c r="D362">
        <v>50.000000999999997</v>
      </c>
      <c r="E362">
        <v>72.010870999999995</v>
      </c>
    </row>
    <row r="363" spans="1:5" x14ac:dyDescent="0.25">
      <c r="A363">
        <v>4000</v>
      </c>
      <c r="B363">
        <v>0</v>
      </c>
      <c r="C363">
        <v>0</v>
      </c>
      <c r="D363">
        <v>0</v>
      </c>
      <c r="E363">
        <v>0</v>
      </c>
    </row>
    <row r="365" spans="1:5" x14ac:dyDescent="0.25">
      <c r="A365" t="s">
        <v>1168</v>
      </c>
      <c r="B365" t="s">
        <v>23</v>
      </c>
    </row>
    <row r="366" spans="1:5" x14ac:dyDescent="0.25">
      <c r="B366" t="s">
        <v>21</v>
      </c>
    </row>
    <row r="367" spans="1:5" x14ac:dyDescent="0.25">
      <c r="A367" t="s">
        <v>22</v>
      </c>
      <c r="B367">
        <v>0</v>
      </c>
      <c r="C367">
        <v>25</v>
      </c>
      <c r="D367">
        <v>50</v>
      </c>
      <c r="E367">
        <v>100</v>
      </c>
    </row>
    <row r="368" spans="1:5" x14ac:dyDescent="0.25">
      <c r="A368">
        <v>600</v>
      </c>
      <c r="B368">
        <v>0</v>
      </c>
      <c r="C368">
        <v>33.220109000000001</v>
      </c>
      <c r="D368">
        <v>57.472827000000002</v>
      </c>
      <c r="E368">
        <v>144.97282899999999</v>
      </c>
    </row>
    <row r="369" spans="1:5" x14ac:dyDescent="0.25">
      <c r="A369">
        <v>650</v>
      </c>
      <c r="B369">
        <v>0</v>
      </c>
      <c r="C369">
        <v>30.027175</v>
      </c>
      <c r="D369">
        <v>55.027175</v>
      </c>
      <c r="E369">
        <v>144.97282899999999</v>
      </c>
    </row>
    <row r="370" spans="1:5" x14ac:dyDescent="0.25">
      <c r="A370">
        <v>750</v>
      </c>
      <c r="B370">
        <v>0</v>
      </c>
      <c r="C370">
        <v>28.328804999999999</v>
      </c>
      <c r="D370">
        <v>52.513587999999999</v>
      </c>
      <c r="E370">
        <v>144.97282899999999</v>
      </c>
    </row>
    <row r="371" spans="1:5" x14ac:dyDescent="0.25">
      <c r="A371">
        <v>800</v>
      </c>
      <c r="B371">
        <v>0</v>
      </c>
      <c r="C371">
        <v>23.233695999999998</v>
      </c>
      <c r="D371">
        <v>47.486414000000003</v>
      </c>
      <c r="E371">
        <v>144.97282899999999</v>
      </c>
    </row>
    <row r="372" spans="1:5" x14ac:dyDescent="0.25">
      <c r="A372">
        <v>900</v>
      </c>
      <c r="B372">
        <v>0</v>
      </c>
      <c r="C372">
        <v>23.233695999999998</v>
      </c>
      <c r="D372">
        <v>47.486414000000003</v>
      </c>
      <c r="E372">
        <v>144.97282899999999</v>
      </c>
    </row>
    <row r="373" spans="1:5" x14ac:dyDescent="0.25">
      <c r="A373">
        <v>1000</v>
      </c>
      <c r="B373">
        <v>0</v>
      </c>
      <c r="C373">
        <v>23.233695999999998</v>
      </c>
      <c r="D373">
        <v>47.486414000000003</v>
      </c>
      <c r="E373">
        <v>144.97282899999999</v>
      </c>
    </row>
    <row r="374" spans="1:5" x14ac:dyDescent="0.25">
      <c r="A374">
        <v>1200</v>
      </c>
      <c r="B374">
        <v>0</v>
      </c>
      <c r="C374">
        <v>30.027175</v>
      </c>
      <c r="D374">
        <v>55.027175</v>
      </c>
      <c r="E374">
        <v>144.97282899999999</v>
      </c>
    </row>
    <row r="375" spans="1:5" x14ac:dyDescent="0.25">
      <c r="A375">
        <v>1380</v>
      </c>
      <c r="B375">
        <v>0</v>
      </c>
      <c r="C375">
        <v>30.027175</v>
      </c>
      <c r="D375">
        <v>59.986414000000003</v>
      </c>
      <c r="E375">
        <v>144.97282899999999</v>
      </c>
    </row>
    <row r="376" spans="1:5" x14ac:dyDescent="0.25">
      <c r="A376">
        <v>1600</v>
      </c>
      <c r="B376">
        <v>0</v>
      </c>
      <c r="C376">
        <v>34.986414000000003</v>
      </c>
      <c r="D376">
        <v>69.972828000000007</v>
      </c>
      <c r="E376">
        <v>144.97282899999999</v>
      </c>
    </row>
    <row r="377" spans="1:5" x14ac:dyDescent="0.25">
      <c r="A377">
        <v>1800</v>
      </c>
      <c r="B377">
        <v>0</v>
      </c>
      <c r="C377">
        <v>34.986414000000003</v>
      </c>
      <c r="D377">
        <v>69.972828000000007</v>
      </c>
      <c r="E377">
        <v>144.97282899999999</v>
      </c>
    </row>
    <row r="378" spans="1:5" x14ac:dyDescent="0.25">
      <c r="A378">
        <v>2000</v>
      </c>
      <c r="B378">
        <v>0</v>
      </c>
      <c r="C378">
        <v>34.986414000000003</v>
      </c>
      <c r="D378">
        <v>69.972828000000007</v>
      </c>
      <c r="E378">
        <v>144.97282899999999</v>
      </c>
    </row>
    <row r="379" spans="1:5" x14ac:dyDescent="0.25">
      <c r="A379">
        <v>2200</v>
      </c>
      <c r="B379">
        <v>0</v>
      </c>
      <c r="C379">
        <v>34.986414000000003</v>
      </c>
      <c r="D379">
        <v>69.972828000000007</v>
      </c>
      <c r="E379">
        <v>144.97282899999999</v>
      </c>
    </row>
    <row r="380" spans="1:5" x14ac:dyDescent="0.25">
      <c r="A380">
        <v>2400</v>
      </c>
      <c r="B380">
        <v>0</v>
      </c>
      <c r="C380">
        <v>34.986414000000003</v>
      </c>
      <c r="D380">
        <v>69.972828000000007</v>
      </c>
      <c r="E380">
        <v>144.97282899999999</v>
      </c>
    </row>
    <row r="381" spans="1:5" x14ac:dyDescent="0.25">
      <c r="A381">
        <v>2600</v>
      </c>
      <c r="B381">
        <v>0</v>
      </c>
      <c r="C381">
        <v>34.986414000000003</v>
      </c>
      <c r="D381">
        <v>69.972828000000007</v>
      </c>
      <c r="E381">
        <v>144.97282899999999</v>
      </c>
    </row>
    <row r="382" spans="1:5" x14ac:dyDescent="0.25">
      <c r="A382">
        <v>2700</v>
      </c>
      <c r="B382">
        <v>0</v>
      </c>
      <c r="C382">
        <v>34.986414000000003</v>
      </c>
      <c r="D382">
        <v>69.972828000000007</v>
      </c>
      <c r="E382">
        <v>144.97282899999999</v>
      </c>
    </row>
    <row r="383" spans="1:5" x14ac:dyDescent="0.25">
      <c r="A383">
        <v>2800</v>
      </c>
      <c r="B383">
        <v>0</v>
      </c>
      <c r="C383">
        <v>34.986414000000003</v>
      </c>
      <c r="D383">
        <v>69.972828000000007</v>
      </c>
      <c r="E383">
        <v>144.97282899999999</v>
      </c>
    </row>
    <row r="384" spans="1:5" x14ac:dyDescent="0.25">
      <c r="A384">
        <v>2900</v>
      </c>
      <c r="B384">
        <v>0</v>
      </c>
      <c r="C384">
        <v>34.986414000000003</v>
      </c>
      <c r="D384">
        <v>69.972828000000007</v>
      </c>
      <c r="E384">
        <v>141.983699</v>
      </c>
    </row>
    <row r="385" spans="1:5" x14ac:dyDescent="0.25">
      <c r="A385">
        <v>3000</v>
      </c>
      <c r="B385">
        <v>0</v>
      </c>
      <c r="C385">
        <v>34.986414000000003</v>
      </c>
      <c r="D385">
        <v>69.972828000000007</v>
      </c>
      <c r="E385">
        <v>130.978264</v>
      </c>
    </row>
    <row r="386" spans="1:5" x14ac:dyDescent="0.25">
      <c r="A386">
        <v>3220</v>
      </c>
      <c r="B386">
        <v>0</v>
      </c>
      <c r="C386">
        <v>25.000001000000001</v>
      </c>
      <c r="D386">
        <v>50.000000999999997</v>
      </c>
      <c r="E386">
        <v>100.00000199999999</v>
      </c>
    </row>
    <row r="387" spans="1:5" x14ac:dyDescent="0.25">
      <c r="A387">
        <v>3600</v>
      </c>
      <c r="B387">
        <v>0</v>
      </c>
      <c r="C387">
        <v>25.000001000000001</v>
      </c>
      <c r="D387">
        <v>50.000000999999997</v>
      </c>
      <c r="E387">
        <v>72.010870999999995</v>
      </c>
    </row>
    <row r="388" spans="1:5" x14ac:dyDescent="0.25">
      <c r="A388">
        <v>4000</v>
      </c>
      <c r="B388">
        <v>0</v>
      </c>
      <c r="C388">
        <v>0</v>
      </c>
      <c r="D388">
        <v>0</v>
      </c>
      <c r="E388">
        <v>0</v>
      </c>
    </row>
    <row r="390" spans="1:5" x14ac:dyDescent="0.25">
      <c r="A390" t="s">
        <v>1169</v>
      </c>
      <c r="B390" t="s">
        <v>23</v>
      </c>
    </row>
    <row r="391" spans="1:5" x14ac:dyDescent="0.25">
      <c r="B391" t="s">
        <v>21</v>
      </c>
    </row>
    <row r="392" spans="1:5" x14ac:dyDescent="0.25">
      <c r="A392" t="s">
        <v>22</v>
      </c>
      <c r="B392">
        <v>0</v>
      </c>
      <c r="C392">
        <v>25</v>
      </c>
      <c r="D392">
        <v>50</v>
      </c>
      <c r="E392">
        <v>100</v>
      </c>
    </row>
    <row r="393" spans="1:5" x14ac:dyDescent="0.25">
      <c r="A393">
        <v>600</v>
      </c>
      <c r="B393">
        <v>0</v>
      </c>
      <c r="C393">
        <v>33.220109000000001</v>
      </c>
      <c r="D393">
        <v>57.472827000000002</v>
      </c>
      <c r="E393">
        <v>144.97282899999999</v>
      </c>
    </row>
    <row r="394" spans="1:5" x14ac:dyDescent="0.25">
      <c r="A394">
        <v>650</v>
      </c>
      <c r="B394">
        <v>0</v>
      </c>
      <c r="C394">
        <v>30.027175</v>
      </c>
      <c r="D394">
        <v>55.027175</v>
      </c>
      <c r="E394">
        <v>144.97282899999999</v>
      </c>
    </row>
    <row r="395" spans="1:5" x14ac:dyDescent="0.25">
      <c r="A395">
        <v>750</v>
      </c>
      <c r="B395">
        <v>0</v>
      </c>
      <c r="C395">
        <v>28.328804999999999</v>
      </c>
      <c r="D395">
        <v>52.513587999999999</v>
      </c>
      <c r="E395">
        <v>144.97282899999999</v>
      </c>
    </row>
    <row r="396" spans="1:5" x14ac:dyDescent="0.25">
      <c r="A396">
        <v>800</v>
      </c>
      <c r="B396">
        <v>0</v>
      </c>
      <c r="C396">
        <v>23.233695999999998</v>
      </c>
      <c r="D396">
        <v>47.486414000000003</v>
      </c>
      <c r="E396">
        <v>144.97282899999999</v>
      </c>
    </row>
    <row r="397" spans="1:5" x14ac:dyDescent="0.25">
      <c r="A397">
        <v>900</v>
      </c>
      <c r="B397">
        <v>0</v>
      </c>
      <c r="C397">
        <v>23.233695999999998</v>
      </c>
      <c r="D397">
        <v>47.486414000000003</v>
      </c>
      <c r="E397">
        <v>144.97282899999999</v>
      </c>
    </row>
    <row r="398" spans="1:5" x14ac:dyDescent="0.25">
      <c r="A398">
        <v>1000</v>
      </c>
      <c r="B398">
        <v>0</v>
      </c>
      <c r="C398">
        <v>23.233695999999998</v>
      </c>
      <c r="D398">
        <v>47.486414000000003</v>
      </c>
      <c r="E398">
        <v>144.97282899999999</v>
      </c>
    </row>
    <row r="399" spans="1:5" x14ac:dyDescent="0.25">
      <c r="A399">
        <v>1200</v>
      </c>
      <c r="B399">
        <v>0</v>
      </c>
      <c r="C399">
        <v>30.027175</v>
      </c>
      <c r="D399">
        <v>55.027175</v>
      </c>
      <c r="E399">
        <v>144.97282899999999</v>
      </c>
    </row>
    <row r="400" spans="1:5" x14ac:dyDescent="0.25">
      <c r="A400">
        <v>1380</v>
      </c>
      <c r="B400">
        <v>0</v>
      </c>
      <c r="C400">
        <v>30.027175</v>
      </c>
      <c r="D400">
        <v>59.986414000000003</v>
      </c>
      <c r="E400">
        <v>144.97282899999999</v>
      </c>
    </row>
    <row r="401" spans="1:5" x14ac:dyDescent="0.25">
      <c r="A401">
        <v>1600</v>
      </c>
      <c r="B401">
        <v>0</v>
      </c>
      <c r="C401">
        <v>34.986414000000003</v>
      </c>
      <c r="D401">
        <v>69.972828000000007</v>
      </c>
      <c r="E401">
        <v>144.97282899999999</v>
      </c>
    </row>
    <row r="402" spans="1:5" x14ac:dyDescent="0.25">
      <c r="A402">
        <v>1800</v>
      </c>
      <c r="B402">
        <v>0</v>
      </c>
      <c r="C402">
        <v>34.986414000000003</v>
      </c>
      <c r="D402">
        <v>69.972828000000007</v>
      </c>
      <c r="E402">
        <v>144.97282899999999</v>
      </c>
    </row>
    <row r="403" spans="1:5" x14ac:dyDescent="0.25">
      <c r="A403">
        <v>2000</v>
      </c>
      <c r="B403">
        <v>0</v>
      </c>
      <c r="C403">
        <v>34.986414000000003</v>
      </c>
      <c r="D403">
        <v>69.972828000000007</v>
      </c>
      <c r="E403">
        <v>144.97282899999999</v>
      </c>
    </row>
    <row r="404" spans="1:5" x14ac:dyDescent="0.25">
      <c r="A404">
        <v>2200</v>
      </c>
      <c r="B404">
        <v>0</v>
      </c>
      <c r="C404">
        <v>34.986414000000003</v>
      </c>
      <c r="D404">
        <v>69.972828000000007</v>
      </c>
      <c r="E404">
        <v>144.97282899999999</v>
      </c>
    </row>
    <row r="405" spans="1:5" x14ac:dyDescent="0.25">
      <c r="A405">
        <v>2400</v>
      </c>
      <c r="B405">
        <v>0</v>
      </c>
      <c r="C405">
        <v>34.986414000000003</v>
      </c>
      <c r="D405">
        <v>69.972828000000007</v>
      </c>
      <c r="E405">
        <v>144.97282899999999</v>
      </c>
    </row>
    <row r="406" spans="1:5" x14ac:dyDescent="0.25">
      <c r="A406">
        <v>2600</v>
      </c>
      <c r="B406">
        <v>0</v>
      </c>
      <c r="C406">
        <v>34.986414000000003</v>
      </c>
      <c r="D406">
        <v>69.972828000000007</v>
      </c>
      <c r="E406">
        <v>144.97282899999999</v>
      </c>
    </row>
    <row r="407" spans="1:5" x14ac:dyDescent="0.25">
      <c r="A407">
        <v>2700</v>
      </c>
      <c r="B407">
        <v>0</v>
      </c>
      <c r="C407">
        <v>34.986414000000003</v>
      </c>
      <c r="D407">
        <v>69.972828000000007</v>
      </c>
      <c r="E407">
        <v>144.97282899999999</v>
      </c>
    </row>
    <row r="408" spans="1:5" x14ac:dyDescent="0.25">
      <c r="A408">
        <v>2800</v>
      </c>
      <c r="B408">
        <v>0</v>
      </c>
      <c r="C408">
        <v>34.986414000000003</v>
      </c>
      <c r="D408">
        <v>69.972828000000007</v>
      </c>
      <c r="E408">
        <v>144.97282899999999</v>
      </c>
    </row>
    <row r="409" spans="1:5" x14ac:dyDescent="0.25">
      <c r="A409">
        <v>2900</v>
      </c>
      <c r="B409">
        <v>0</v>
      </c>
      <c r="C409">
        <v>34.986414000000003</v>
      </c>
      <c r="D409">
        <v>69.972828000000007</v>
      </c>
      <c r="E409">
        <v>141.983699</v>
      </c>
    </row>
    <row r="410" spans="1:5" x14ac:dyDescent="0.25">
      <c r="A410">
        <v>3000</v>
      </c>
      <c r="B410">
        <v>0</v>
      </c>
      <c r="C410">
        <v>34.986414000000003</v>
      </c>
      <c r="D410">
        <v>69.972828000000007</v>
      </c>
      <c r="E410">
        <v>130.978264</v>
      </c>
    </row>
    <row r="411" spans="1:5" x14ac:dyDescent="0.25">
      <c r="A411">
        <v>3220</v>
      </c>
      <c r="B411">
        <v>0</v>
      </c>
      <c r="C411">
        <v>25.000001000000001</v>
      </c>
      <c r="D411">
        <v>50.000000999999997</v>
      </c>
      <c r="E411">
        <v>100.00000199999999</v>
      </c>
    </row>
    <row r="412" spans="1:5" x14ac:dyDescent="0.25">
      <c r="A412">
        <v>3600</v>
      </c>
      <c r="B412">
        <v>0</v>
      </c>
      <c r="C412">
        <v>25.000001000000001</v>
      </c>
      <c r="D412">
        <v>50.000000999999997</v>
      </c>
      <c r="E412">
        <v>72.010870999999995</v>
      </c>
    </row>
    <row r="413" spans="1:5" x14ac:dyDescent="0.25">
      <c r="A413">
        <v>4000</v>
      </c>
      <c r="B413">
        <v>0</v>
      </c>
      <c r="C413">
        <v>0</v>
      </c>
      <c r="D413">
        <v>0</v>
      </c>
      <c r="E413">
        <v>0</v>
      </c>
    </row>
    <row r="415" spans="1:5" x14ac:dyDescent="0.25">
      <c r="A415" t="s">
        <v>1170</v>
      </c>
      <c r="B415" t="s">
        <v>24</v>
      </c>
    </row>
    <row r="416" spans="1:5" x14ac:dyDescent="0.25">
      <c r="B416" t="s">
        <v>25</v>
      </c>
    </row>
    <row r="417" spans="1:17" x14ac:dyDescent="0.25">
      <c r="A417" t="s">
        <v>26</v>
      </c>
      <c r="B417">
        <v>9</v>
      </c>
      <c r="C417">
        <v>15</v>
      </c>
      <c r="D417">
        <v>20</v>
      </c>
      <c r="E417">
        <v>25</v>
      </c>
      <c r="F417">
        <v>30</v>
      </c>
      <c r="G417">
        <v>40</v>
      </c>
      <c r="H417">
        <v>50</v>
      </c>
      <c r="I417">
        <v>60</v>
      </c>
      <c r="J417">
        <v>70</v>
      </c>
      <c r="K417">
        <v>80</v>
      </c>
      <c r="L417">
        <v>100</v>
      </c>
      <c r="M417">
        <v>110</v>
      </c>
      <c r="N417">
        <v>120</v>
      </c>
      <c r="O417">
        <v>140</v>
      </c>
      <c r="P417">
        <v>160</v>
      </c>
      <c r="Q417">
        <v>180</v>
      </c>
    </row>
    <row r="418" spans="1:17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>
        <v>1</v>
      </c>
      <c r="B419">
        <v>0</v>
      </c>
      <c r="C419">
        <v>590</v>
      </c>
      <c r="D419">
        <v>407.2</v>
      </c>
      <c r="E419">
        <v>287.2</v>
      </c>
      <c r="F419">
        <v>259.2</v>
      </c>
      <c r="G419">
        <v>160</v>
      </c>
      <c r="H419">
        <v>160</v>
      </c>
      <c r="I419">
        <v>160</v>
      </c>
      <c r="J419">
        <v>160</v>
      </c>
      <c r="K419">
        <v>160</v>
      </c>
      <c r="L419">
        <v>160</v>
      </c>
      <c r="M419">
        <v>160</v>
      </c>
      <c r="N419">
        <v>160</v>
      </c>
      <c r="O419">
        <v>160</v>
      </c>
      <c r="P419">
        <v>160</v>
      </c>
      <c r="Q419">
        <v>160</v>
      </c>
    </row>
    <row r="420" spans="1:17" x14ac:dyDescent="0.25">
      <c r="A420">
        <v>2</v>
      </c>
      <c r="B420">
        <v>0</v>
      </c>
      <c r="C420">
        <v>784</v>
      </c>
      <c r="D420">
        <v>513.20000000000005</v>
      </c>
      <c r="E420">
        <v>378</v>
      </c>
      <c r="F420">
        <v>333.2</v>
      </c>
      <c r="G420">
        <v>264</v>
      </c>
      <c r="H420">
        <v>213.2</v>
      </c>
      <c r="I420">
        <v>200</v>
      </c>
      <c r="J420">
        <v>186</v>
      </c>
      <c r="K420">
        <v>160</v>
      </c>
      <c r="L420">
        <v>160</v>
      </c>
      <c r="M420">
        <v>160</v>
      </c>
      <c r="N420">
        <v>160</v>
      </c>
      <c r="O420">
        <v>160</v>
      </c>
      <c r="P420">
        <v>160</v>
      </c>
      <c r="Q420">
        <v>160</v>
      </c>
    </row>
    <row r="421" spans="1:17" x14ac:dyDescent="0.25">
      <c r="A421">
        <v>5</v>
      </c>
      <c r="B421">
        <v>0</v>
      </c>
      <c r="C421">
        <v>1092</v>
      </c>
      <c r="D421">
        <v>732</v>
      </c>
      <c r="E421">
        <v>581.20000000000005</v>
      </c>
      <c r="F421">
        <v>482</v>
      </c>
      <c r="G421">
        <v>373.2</v>
      </c>
      <c r="H421">
        <v>312</v>
      </c>
      <c r="I421">
        <v>284</v>
      </c>
      <c r="J421">
        <v>263.2</v>
      </c>
      <c r="K421">
        <v>243.2</v>
      </c>
      <c r="L421">
        <v>227.2</v>
      </c>
      <c r="M421">
        <v>226</v>
      </c>
      <c r="N421">
        <v>222</v>
      </c>
      <c r="O421">
        <v>215.2</v>
      </c>
      <c r="P421">
        <v>213.2</v>
      </c>
      <c r="Q421">
        <v>200</v>
      </c>
    </row>
    <row r="422" spans="1:17" x14ac:dyDescent="0.25">
      <c r="A422">
        <v>8</v>
      </c>
      <c r="B422">
        <v>0</v>
      </c>
      <c r="C422">
        <v>1289.2</v>
      </c>
      <c r="D422">
        <v>883.2</v>
      </c>
      <c r="E422">
        <v>704</v>
      </c>
      <c r="F422">
        <v>595.20000000000005</v>
      </c>
      <c r="G422">
        <v>457.2</v>
      </c>
      <c r="H422">
        <v>383.2</v>
      </c>
      <c r="I422">
        <v>351.2</v>
      </c>
      <c r="J422">
        <v>313.2</v>
      </c>
      <c r="K422">
        <v>289.2</v>
      </c>
      <c r="L422">
        <v>261.2</v>
      </c>
      <c r="M422">
        <v>257.2</v>
      </c>
      <c r="N422">
        <v>248</v>
      </c>
      <c r="O422">
        <v>235.2</v>
      </c>
      <c r="P422">
        <v>231.2</v>
      </c>
      <c r="Q422">
        <v>218</v>
      </c>
    </row>
    <row r="423" spans="1:17" x14ac:dyDescent="0.25">
      <c r="A423">
        <v>12</v>
      </c>
      <c r="B423">
        <v>0</v>
      </c>
      <c r="C423">
        <v>1496</v>
      </c>
      <c r="D423">
        <v>1050</v>
      </c>
      <c r="E423">
        <v>837.2</v>
      </c>
      <c r="F423">
        <v>712</v>
      </c>
      <c r="G423">
        <v>560</v>
      </c>
      <c r="H423">
        <v>460</v>
      </c>
      <c r="I423">
        <v>398</v>
      </c>
      <c r="J423">
        <v>369.2</v>
      </c>
      <c r="K423">
        <v>351.2</v>
      </c>
      <c r="L423">
        <v>315.2</v>
      </c>
      <c r="M423">
        <v>301.2</v>
      </c>
      <c r="N423">
        <v>288</v>
      </c>
      <c r="O423">
        <v>265.2</v>
      </c>
      <c r="P423">
        <v>258</v>
      </c>
      <c r="Q423">
        <v>243.2</v>
      </c>
    </row>
    <row r="424" spans="1:17" x14ac:dyDescent="0.25">
      <c r="A424">
        <v>15</v>
      </c>
      <c r="B424">
        <v>0</v>
      </c>
      <c r="C424">
        <v>1615.2</v>
      </c>
      <c r="D424">
        <v>1159.2</v>
      </c>
      <c r="E424">
        <v>929.2</v>
      </c>
      <c r="F424">
        <v>790</v>
      </c>
      <c r="G424">
        <v>621.20000000000005</v>
      </c>
      <c r="H424">
        <v>526</v>
      </c>
      <c r="I424">
        <v>455.2</v>
      </c>
      <c r="J424">
        <v>398</v>
      </c>
      <c r="K424">
        <v>374</v>
      </c>
      <c r="L424">
        <v>348</v>
      </c>
      <c r="M424">
        <v>342</v>
      </c>
      <c r="N424">
        <v>321.2</v>
      </c>
      <c r="O424">
        <v>290</v>
      </c>
      <c r="P424">
        <v>280</v>
      </c>
      <c r="Q424">
        <v>264</v>
      </c>
    </row>
    <row r="425" spans="1:17" x14ac:dyDescent="0.25">
      <c r="A425">
        <v>20</v>
      </c>
      <c r="B425">
        <v>0</v>
      </c>
      <c r="C425">
        <v>1819.2</v>
      </c>
      <c r="D425">
        <v>1323.2</v>
      </c>
      <c r="E425">
        <v>1063.2</v>
      </c>
      <c r="F425">
        <v>911.2</v>
      </c>
      <c r="G425">
        <v>720</v>
      </c>
      <c r="H425">
        <v>604</v>
      </c>
      <c r="I425">
        <v>539.20000000000005</v>
      </c>
      <c r="J425">
        <v>490</v>
      </c>
      <c r="K425">
        <v>426</v>
      </c>
      <c r="L425">
        <v>381.2</v>
      </c>
      <c r="M425">
        <v>381.2</v>
      </c>
      <c r="N425">
        <v>366</v>
      </c>
      <c r="O425">
        <v>345.2</v>
      </c>
      <c r="P425">
        <v>329.2</v>
      </c>
      <c r="Q425">
        <v>310</v>
      </c>
    </row>
    <row r="426" spans="1:17" x14ac:dyDescent="0.25">
      <c r="A426">
        <v>25</v>
      </c>
      <c r="B426">
        <v>0</v>
      </c>
      <c r="C426">
        <v>2038</v>
      </c>
      <c r="D426">
        <v>1477.2</v>
      </c>
      <c r="E426">
        <v>1195.2</v>
      </c>
      <c r="F426">
        <v>1023.2</v>
      </c>
      <c r="G426">
        <v>817.2</v>
      </c>
      <c r="H426">
        <v>690</v>
      </c>
      <c r="I426">
        <v>602</v>
      </c>
      <c r="J426">
        <v>544</v>
      </c>
      <c r="K426">
        <v>501.2</v>
      </c>
      <c r="L426">
        <v>424</v>
      </c>
      <c r="M426">
        <v>415.2</v>
      </c>
      <c r="N426">
        <v>396</v>
      </c>
      <c r="O426">
        <v>377.2</v>
      </c>
      <c r="P426">
        <v>364</v>
      </c>
      <c r="Q426">
        <v>344</v>
      </c>
    </row>
    <row r="427" spans="1:17" x14ac:dyDescent="0.25">
      <c r="A427">
        <v>30</v>
      </c>
      <c r="B427">
        <v>0</v>
      </c>
      <c r="C427">
        <v>2244</v>
      </c>
      <c r="D427">
        <v>1646</v>
      </c>
      <c r="E427">
        <v>1359.2</v>
      </c>
      <c r="F427">
        <v>1165.2</v>
      </c>
      <c r="G427">
        <v>935.2</v>
      </c>
      <c r="H427">
        <v>775.2</v>
      </c>
      <c r="I427">
        <v>686</v>
      </c>
      <c r="J427">
        <v>608</v>
      </c>
      <c r="K427">
        <v>552</v>
      </c>
      <c r="L427">
        <v>486</v>
      </c>
      <c r="M427">
        <v>451.2</v>
      </c>
      <c r="N427">
        <v>432</v>
      </c>
      <c r="O427">
        <v>407.2</v>
      </c>
      <c r="P427">
        <v>386</v>
      </c>
      <c r="Q427">
        <v>364</v>
      </c>
    </row>
    <row r="428" spans="1:17" x14ac:dyDescent="0.25">
      <c r="A428">
        <v>33</v>
      </c>
      <c r="B428">
        <v>0</v>
      </c>
      <c r="C428">
        <v>2385.1999999999998</v>
      </c>
      <c r="D428">
        <v>1766</v>
      </c>
      <c r="E428">
        <v>1481.2</v>
      </c>
      <c r="F428">
        <v>1284</v>
      </c>
      <c r="G428">
        <v>1037.2</v>
      </c>
      <c r="H428">
        <v>870</v>
      </c>
      <c r="I428">
        <v>742</v>
      </c>
      <c r="J428">
        <v>657.2</v>
      </c>
      <c r="K428">
        <v>580</v>
      </c>
      <c r="L428">
        <v>517.20000000000005</v>
      </c>
      <c r="M428">
        <v>486</v>
      </c>
      <c r="N428">
        <v>456</v>
      </c>
      <c r="O428">
        <v>425.2</v>
      </c>
      <c r="P428">
        <v>399.2</v>
      </c>
      <c r="Q428">
        <v>376</v>
      </c>
    </row>
    <row r="429" spans="1:17" x14ac:dyDescent="0.25">
      <c r="A429">
        <v>35</v>
      </c>
      <c r="B429">
        <v>0</v>
      </c>
      <c r="C429">
        <v>2479.1999999999998</v>
      </c>
      <c r="D429">
        <v>1858</v>
      </c>
      <c r="E429">
        <v>1555.2</v>
      </c>
      <c r="F429">
        <v>1359.2</v>
      </c>
      <c r="G429">
        <v>1102</v>
      </c>
      <c r="H429">
        <v>933.2</v>
      </c>
      <c r="I429">
        <v>817.2</v>
      </c>
      <c r="J429">
        <v>694</v>
      </c>
      <c r="K429">
        <v>599.20000000000005</v>
      </c>
      <c r="L429">
        <v>534</v>
      </c>
      <c r="M429">
        <v>507.2</v>
      </c>
      <c r="N429">
        <v>480</v>
      </c>
      <c r="O429">
        <v>437.2</v>
      </c>
      <c r="P429">
        <v>409.2</v>
      </c>
      <c r="Q429">
        <v>386</v>
      </c>
    </row>
    <row r="430" spans="1:17" x14ac:dyDescent="0.25">
      <c r="A430">
        <v>38</v>
      </c>
      <c r="B430">
        <v>0</v>
      </c>
      <c r="C430">
        <v>2617.1999999999998</v>
      </c>
      <c r="D430">
        <v>1997.2</v>
      </c>
      <c r="E430">
        <v>1668</v>
      </c>
      <c r="F430">
        <v>1468</v>
      </c>
      <c r="G430">
        <v>1199.2</v>
      </c>
      <c r="H430">
        <v>1019.2</v>
      </c>
      <c r="I430">
        <v>887.2</v>
      </c>
      <c r="J430">
        <v>803.2</v>
      </c>
      <c r="K430">
        <v>725.2</v>
      </c>
      <c r="L430">
        <v>566</v>
      </c>
      <c r="M430">
        <v>532</v>
      </c>
      <c r="N430">
        <v>511.2</v>
      </c>
      <c r="O430">
        <v>461.2</v>
      </c>
      <c r="P430">
        <v>426</v>
      </c>
      <c r="Q430">
        <v>401.2</v>
      </c>
    </row>
    <row r="431" spans="1:17" x14ac:dyDescent="0.25">
      <c r="A431">
        <v>40</v>
      </c>
      <c r="B431">
        <v>0</v>
      </c>
      <c r="C431">
        <v>2709.2</v>
      </c>
      <c r="D431">
        <v>2087.1999999999998</v>
      </c>
      <c r="E431">
        <v>1745.2</v>
      </c>
      <c r="F431">
        <v>1542</v>
      </c>
      <c r="G431">
        <v>1257.2</v>
      </c>
      <c r="H431">
        <v>1086</v>
      </c>
      <c r="I431">
        <v>946</v>
      </c>
      <c r="J431">
        <v>853.2</v>
      </c>
      <c r="K431">
        <v>758</v>
      </c>
      <c r="L431">
        <v>593.20000000000005</v>
      </c>
      <c r="M431">
        <v>549.20000000000005</v>
      </c>
      <c r="N431">
        <v>527.20000000000005</v>
      </c>
      <c r="O431">
        <v>489.2</v>
      </c>
      <c r="P431">
        <v>437.2</v>
      </c>
      <c r="Q431">
        <v>412</v>
      </c>
    </row>
    <row r="432" spans="1:17" x14ac:dyDescent="0.25">
      <c r="A432">
        <v>41</v>
      </c>
      <c r="B432">
        <v>0</v>
      </c>
      <c r="C432">
        <v>2754</v>
      </c>
      <c r="D432">
        <v>2133.1999999999998</v>
      </c>
      <c r="E432">
        <v>1786</v>
      </c>
      <c r="F432">
        <v>1579.2</v>
      </c>
      <c r="G432">
        <v>1285.2</v>
      </c>
      <c r="H432">
        <v>1116</v>
      </c>
      <c r="I432">
        <v>978</v>
      </c>
      <c r="J432">
        <v>879.2</v>
      </c>
      <c r="K432">
        <v>778</v>
      </c>
      <c r="L432">
        <v>649.20000000000005</v>
      </c>
      <c r="M432">
        <v>569.20000000000005</v>
      </c>
      <c r="N432">
        <v>534</v>
      </c>
      <c r="O432">
        <v>502</v>
      </c>
      <c r="P432">
        <v>442</v>
      </c>
      <c r="Q432">
        <v>417.2</v>
      </c>
    </row>
    <row r="433" spans="1:17" x14ac:dyDescent="0.25">
      <c r="A433">
        <v>44</v>
      </c>
      <c r="B433">
        <v>0</v>
      </c>
      <c r="C433">
        <v>2892</v>
      </c>
      <c r="D433">
        <v>2268</v>
      </c>
      <c r="E433">
        <v>1912</v>
      </c>
      <c r="F433">
        <v>1691.2</v>
      </c>
      <c r="G433">
        <v>1387.2</v>
      </c>
      <c r="H433">
        <v>1197.2</v>
      </c>
      <c r="I433">
        <v>1054</v>
      </c>
      <c r="J433">
        <v>947.2</v>
      </c>
      <c r="K433">
        <v>840</v>
      </c>
      <c r="L433">
        <v>721.2</v>
      </c>
      <c r="M433">
        <v>666</v>
      </c>
      <c r="N433">
        <v>603.20000000000005</v>
      </c>
      <c r="O433">
        <v>533.20000000000005</v>
      </c>
      <c r="P433">
        <v>469.2</v>
      </c>
      <c r="Q433">
        <v>442</v>
      </c>
    </row>
    <row r="434" spans="1:17" x14ac:dyDescent="0.25">
      <c r="A434">
        <v>46</v>
      </c>
      <c r="B434">
        <v>0</v>
      </c>
      <c r="C434">
        <v>2983.2</v>
      </c>
      <c r="D434">
        <v>2360</v>
      </c>
      <c r="E434">
        <v>1996</v>
      </c>
      <c r="F434">
        <v>1751.2</v>
      </c>
      <c r="G434">
        <v>1451.2</v>
      </c>
      <c r="H434">
        <v>1256</v>
      </c>
      <c r="I434">
        <v>1100</v>
      </c>
      <c r="J434">
        <v>990</v>
      </c>
      <c r="K434">
        <v>900</v>
      </c>
      <c r="L434">
        <v>753.2</v>
      </c>
      <c r="M434">
        <v>707.2</v>
      </c>
      <c r="N434">
        <v>670</v>
      </c>
      <c r="O434">
        <v>564</v>
      </c>
      <c r="P434">
        <v>493.2</v>
      </c>
      <c r="Q434">
        <v>464</v>
      </c>
    </row>
    <row r="435" spans="1:17" x14ac:dyDescent="0.25">
      <c r="A435">
        <v>48</v>
      </c>
      <c r="B435">
        <v>0</v>
      </c>
      <c r="C435">
        <v>3074</v>
      </c>
      <c r="D435">
        <v>2451.1999999999998</v>
      </c>
      <c r="E435">
        <v>2077.1999999999998</v>
      </c>
      <c r="F435">
        <v>1825.2</v>
      </c>
      <c r="G435">
        <v>1513.2</v>
      </c>
      <c r="H435">
        <v>1314</v>
      </c>
      <c r="I435">
        <v>1159.2</v>
      </c>
      <c r="J435">
        <v>1047.2</v>
      </c>
      <c r="K435">
        <v>939.2</v>
      </c>
      <c r="L435">
        <v>800</v>
      </c>
      <c r="M435">
        <v>741.2</v>
      </c>
      <c r="N435">
        <v>706</v>
      </c>
      <c r="O435">
        <v>646</v>
      </c>
      <c r="P435">
        <v>527.20000000000005</v>
      </c>
      <c r="Q435">
        <v>497.2</v>
      </c>
    </row>
    <row r="436" spans="1:17" x14ac:dyDescent="0.25">
      <c r="A436">
        <v>51</v>
      </c>
      <c r="B436">
        <v>0</v>
      </c>
      <c r="C436">
        <v>3212</v>
      </c>
      <c r="D436">
        <v>2589.1999999999998</v>
      </c>
      <c r="E436">
        <v>2198</v>
      </c>
      <c r="F436">
        <v>1936</v>
      </c>
      <c r="G436">
        <v>1606</v>
      </c>
      <c r="H436">
        <v>1397.2</v>
      </c>
      <c r="I436">
        <v>1242</v>
      </c>
      <c r="J436">
        <v>1128</v>
      </c>
      <c r="K436">
        <v>1000</v>
      </c>
      <c r="L436">
        <v>852</v>
      </c>
      <c r="M436">
        <v>803.2</v>
      </c>
      <c r="N436">
        <v>764</v>
      </c>
      <c r="O436">
        <v>694</v>
      </c>
      <c r="P436">
        <v>615.20000000000005</v>
      </c>
      <c r="Q436">
        <v>580</v>
      </c>
    </row>
    <row r="437" spans="1:17" x14ac:dyDescent="0.25">
      <c r="A437">
        <v>60</v>
      </c>
      <c r="B437">
        <v>3000</v>
      </c>
      <c r="C437">
        <v>3623.2</v>
      </c>
      <c r="D437">
        <v>3000</v>
      </c>
      <c r="E437">
        <v>2568</v>
      </c>
      <c r="F437">
        <v>2262</v>
      </c>
      <c r="G437">
        <v>1885.2</v>
      </c>
      <c r="H437">
        <v>1651.2</v>
      </c>
      <c r="I437">
        <v>1471.2</v>
      </c>
      <c r="J437">
        <v>1344</v>
      </c>
      <c r="K437">
        <v>1218</v>
      </c>
      <c r="L437">
        <v>1054</v>
      </c>
      <c r="M437">
        <v>982</v>
      </c>
      <c r="N437">
        <v>930</v>
      </c>
      <c r="O437">
        <v>836</v>
      </c>
      <c r="P437">
        <v>766</v>
      </c>
      <c r="Q437">
        <v>722</v>
      </c>
    </row>
    <row r="438" spans="1:17" x14ac:dyDescent="0.25">
      <c r="A438">
        <v>80</v>
      </c>
      <c r="B438">
        <v>4750</v>
      </c>
      <c r="C438">
        <v>4538</v>
      </c>
      <c r="D438">
        <v>3915.2</v>
      </c>
      <c r="E438">
        <v>3392</v>
      </c>
      <c r="F438">
        <v>2983.2</v>
      </c>
      <c r="G438">
        <v>2505.1999999999998</v>
      </c>
      <c r="H438">
        <v>2210</v>
      </c>
      <c r="I438">
        <v>1989.2</v>
      </c>
      <c r="J438">
        <v>1811.2</v>
      </c>
      <c r="K438">
        <v>1656</v>
      </c>
      <c r="L438">
        <v>1459.2</v>
      </c>
      <c r="M438">
        <v>1371.2</v>
      </c>
      <c r="N438">
        <v>1304</v>
      </c>
      <c r="O438">
        <v>1175.2</v>
      </c>
      <c r="P438">
        <v>1088</v>
      </c>
      <c r="Q438">
        <v>1026</v>
      </c>
    </row>
    <row r="439" spans="1:17" x14ac:dyDescent="0.25">
      <c r="A439">
        <v>100</v>
      </c>
      <c r="B439">
        <v>5500</v>
      </c>
      <c r="C439">
        <v>5453.2</v>
      </c>
      <c r="D439">
        <v>4830</v>
      </c>
      <c r="E439">
        <v>4216</v>
      </c>
      <c r="F439">
        <v>3705.2</v>
      </c>
      <c r="G439">
        <v>3125.2</v>
      </c>
      <c r="H439">
        <v>2768</v>
      </c>
      <c r="I439">
        <v>2508</v>
      </c>
      <c r="J439">
        <v>2290</v>
      </c>
      <c r="K439">
        <v>2103.1999999999998</v>
      </c>
      <c r="L439">
        <v>1840</v>
      </c>
      <c r="M439">
        <v>1740</v>
      </c>
      <c r="N439">
        <v>1654</v>
      </c>
      <c r="O439">
        <v>1508</v>
      </c>
      <c r="P439">
        <v>1396</v>
      </c>
      <c r="Q439">
        <v>1316</v>
      </c>
    </row>
    <row r="440" spans="1:17" x14ac:dyDescent="0.25">
      <c r="A440">
        <v>120</v>
      </c>
      <c r="B440">
        <v>6300</v>
      </c>
      <c r="C440">
        <v>6367.2</v>
      </c>
      <c r="D440">
        <v>5744</v>
      </c>
      <c r="E440">
        <v>5039.2</v>
      </c>
      <c r="F440">
        <v>4426</v>
      </c>
      <c r="G440">
        <v>3745.2</v>
      </c>
      <c r="H440">
        <v>3327.2</v>
      </c>
      <c r="I440">
        <v>3028</v>
      </c>
      <c r="J440">
        <v>2759.2</v>
      </c>
      <c r="K440">
        <v>2545.1999999999998</v>
      </c>
      <c r="L440">
        <v>2238</v>
      </c>
      <c r="M440">
        <v>2102</v>
      </c>
      <c r="N440">
        <v>2001.2</v>
      </c>
      <c r="O440">
        <v>1831.2</v>
      </c>
      <c r="P440">
        <v>1701.2</v>
      </c>
      <c r="Q440">
        <v>1604</v>
      </c>
    </row>
    <row r="441" spans="1:17" x14ac:dyDescent="0.25">
      <c r="A441">
        <v>140</v>
      </c>
      <c r="B441">
        <v>7400</v>
      </c>
      <c r="C441">
        <v>7282</v>
      </c>
      <c r="D441">
        <v>6659.2</v>
      </c>
      <c r="E441">
        <v>5863.2</v>
      </c>
      <c r="F441">
        <v>5148</v>
      </c>
      <c r="G441">
        <v>4365.2</v>
      </c>
      <c r="H441">
        <v>3885.2</v>
      </c>
      <c r="I441">
        <v>3547.2</v>
      </c>
      <c r="J441">
        <v>3228</v>
      </c>
      <c r="K441">
        <v>2987.2</v>
      </c>
      <c r="L441">
        <v>2626</v>
      </c>
      <c r="M441">
        <v>2468</v>
      </c>
      <c r="N441">
        <v>2350</v>
      </c>
      <c r="O441">
        <v>2156</v>
      </c>
      <c r="P441">
        <v>2005.2</v>
      </c>
      <c r="Q441">
        <v>1890</v>
      </c>
    </row>
    <row r="443" spans="1:17" x14ac:dyDescent="0.25">
      <c r="A443" t="s">
        <v>1171</v>
      </c>
      <c r="B443" t="s">
        <v>24</v>
      </c>
    </row>
    <row r="444" spans="1:17" x14ac:dyDescent="0.25">
      <c r="B444" t="s">
        <v>25</v>
      </c>
    </row>
    <row r="445" spans="1:17" x14ac:dyDescent="0.25">
      <c r="A445" t="s">
        <v>26</v>
      </c>
      <c r="B445">
        <v>9</v>
      </c>
      <c r="C445">
        <v>15</v>
      </c>
      <c r="D445">
        <v>20</v>
      </c>
      <c r="E445">
        <v>25</v>
      </c>
      <c r="F445">
        <v>30</v>
      </c>
      <c r="G445">
        <v>40</v>
      </c>
      <c r="H445">
        <v>50</v>
      </c>
      <c r="I445">
        <v>60</v>
      </c>
      <c r="J445">
        <v>70</v>
      </c>
      <c r="K445">
        <v>80</v>
      </c>
      <c r="L445">
        <v>100</v>
      </c>
      <c r="M445">
        <v>110</v>
      </c>
      <c r="N445">
        <v>120</v>
      </c>
      <c r="O445">
        <v>140</v>
      </c>
      <c r="P445">
        <v>160</v>
      </c>
      <c r="Q445">
        <v>180</v>
      </c>
    </row>
    <row r="446" spans="1:17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>
        <v>1</v>
      </c>
      <c r="B447">
        <v>0</v>
      </c>
      <c r="C447">
        <v>590</v>
      </c>
      <c r="D447">
        <v>407.2</v>
      </c>
      <c r="E447">
        <v>287.2</v>
      </c>
      <c r="F447">
        <v>259.2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160</v>
      </c>
      <c r="M447">
        <v>160</v>
      </c>
      <c r="N447">
        <v>160</v>
      </c>
      <c r="O447">
        <v>160</v>
      </c>
      <c r="P447">
        <v>160</v>
      </c>
      <c r="Q447">
        <v>160</v>
      </c>
    </row>
    <row r="448" spans="1:17" x14ac:dyDescent="0.25">
      <c r="A448">
        <v>2</v>
      </c>
      <c r="B448">
        <v>0</v>
      </c>
      <c r="C448">
        <v>784</v>
      </c>
      <c r="D448">
        <v>513.20000000000005</v>
      </c>
      <c r="E448">
        <v>378</v>
      </c>
      <c r="F448">
        <v>333.2</v>
      </c>
      <c r="G448">
        <v>264</v>
      </c>
      <c r="H448">
        <v>213.2</v>
      </c>
      <c r="I448">
        <v>200</v>
      </c>
      <c r="J448">
        <v>186</v>
      </c>
      <c r="K448">
        <v>160</v>
      </c>
      <c r="L448">
        <v>160</v>
      </c>
      <c r="M448">
        <v>160</v>
      </c>
      <c r="N448">
        <v>160</v>
      </c>
      <c r="O448">
        <v>160</v>
      </c>
      <c r="P448">
        <v>160</v>
      </c>
      <c r="Q448">
        <v>160</v>
      </c>
    </row>
    <row r="449" spans="1:17" x14ac:dyDescent="0.25">
      <c r="A449">
        <v>5</v>
      </c>
      <c r="B449">
        <v>0</v>
      </c>
      <c r="C449">
        <v>1092</v>
      </c>
      <c r="D449">
        <v>732</v>
      </c>
      <c r="E449">
        <v>581.20000000000005</v>
      </c>
      <c r="F449">
        <v>482</v>
      </c>
      <c r="G449">
        <v>373.2</v>
      </c>
      <c r="H449">
        <v>312</v>
      </c>
      <c r="I449">
        <v>284</v>
      </c>
      <c r="J449">
        <v>263.2</v>
      </c>
      <c r="K449">
        <v>243.2</v>
      </c>
      <c r="L449">
        <v>227.2</v>
      </c>
      <c r="M449">
        <v>226</v>
      </c>
      <c r="N449">
        <v>222</v>
      </c>
      <c r="O449">
        <v>215.2</v>
      </c>
      <c r="P449">
        <v>213.2</v>
      </c>
      <c r="Q449">
        <v>200</v>
      </c>
    </row>
    <row r="450" spans="1:17" x14ac:dyDescent="0.25">
      <c r="A450">
        <v>8</v>
      </c>
      <c r="B450">
        <v>0</v>
      </c>
      <c r="C450">
        <v>1289.2</v>
      </c>
      <c r="D450">
        <v>883.2</v>
      </c>
      <c r="E450">
        <v>704</v>
      </c>
      <c r="F450">
        <v>595.20000000000005</v>
      </c>
      <c r="G450">
        <v>457.2</v>
      </c>
      <c r="H450">
        <v>383.2</v>
      </c>
      <c r="I450">
        <v>351.2</v>
      </c>
      <c r="J450">
        <v>313.2</v>
      </c>
      <c r="K450">
        <v>289.2</v>
      </c>
      <c r="L450">
        <v>261.2</v>
      </c>
      <c r="M450">
        <v>257.2</v>
      </c>
      <c r="N450">
        <v>248</v>
      </c>
      <c r="O450">
        <v>235.2</v>
      </c>
      <c r="P450">
        <v>231.2</v>
      </c>
      <c r="Q450">
        <v>218</v>
      </c>
    </row>
    <row r="451" spans="1:17" x14ac:dyDescent="0.25">
      <c r="A451">
        <v>12</v>
      </c>
      <c r="B451">
        <v>0</v>
      </c>
      <c r="C451">
        <v>1496</v>
      </c>
      <c r="D451">
        <v>1050</v>
      </c>
      <c r="E451">
        <v>837.2</v>
      </c>
      <c r="F451">
        <v>712</v>
      </c>
      <c r="G451">
        <v>560</v>
      </c>
      <c r="H451">
        <v>460</v>
      </c>
      <c r="I451">
        <v>398</v>
      </c>
      <c r="J451">
        <v>369.2</v>
      </c>
      <c r="K451">
        <v>351.2</v>
      </c>
      <c r="L451">
        <v>315.2</v>
      </c>
      <c r="M451">
        <v>301.2</v>
      </c>
      <c r="N451">
        <v>288</v>
      </c>
      <c r="O451">
        <v>265.2</v>
      </c>
      <c r="P451">
        <v>258</v>
      </c>
      <c r="Q451">
        <v>243.2</v>
      </c>
    </row>
    <row r="452" spans="1:17" x14ac:dyDescent="0.25">
      <c r="A452">
        <v>15</v>
      </c>
      <c r="B452">
        <v>0</v>
      </c>
      <c r="C452">
        <v>1615.2</v>
      </c>
      <c r="D452">
        <v>1159.2</v>
      </c>
      <c r="E452">
        <v>929.2</v>
      </c>
      <c r="F452">
        <v>790</v>
      </c>
      <c r="G452">
        <v>621.20000000000005</v>
      </c>
      <c r="H452">
        <v>526</v>
      </c>
      <c r="I452">
        <v>455.2</v>
      </c>
      <c r="J452">
        <v>398</v>
      </c>
      <c r="K452">
        <v>374</v>
      </c>
      <c r="L452">
        <v>348</v>
      </c>
      <c r="M452">
        <v>342</v>
      </c>
      <c r="N452">
        <v>321.2</v>
      </c>
      <c r="O452">
        <v>290</v>
      </c>
      <c r="P452">
        <v>280</v>
      </c>
      <c r="Q452">
        <v>264</v>
      </c>
    </row>
    <row r="453" spans="1:17" x14ac:dyDescent="0.25">
      <c r="A453">
        <v>20</v>
      </c>
      <c r="B453">
        <v>0</v>
      </c>
      <c r="C453">
        <v>1819.2</v>
      </c>
      <c r="D453">
        <v>1323.2</v>
      </c>
      <c r="E453">
        <v>1063.2</v>
      </c>
      <c r="F453">
        <v>911.2</v>
      </c>
      <c r="G453">
        <v>720</v>
      </c>
      <c r="H453">
        <v>604</v>
      </c>
      <c r="I453">
        <v>539.20000000000005</v>
      </c>
      <c r="J453">
        <v>490</v>
      </c>
      <c r="K453">
        <v>426</v>
      </c>
      <c r="L453">
        <v>381.2</v>
      </c>
      <c r="M453">
        <v>381.2</v>
      </c>
      <c r="N453">
        <v>366</v>
      </c>
      <c r="O453">
        <v>345.2</v>
      </c>
      <c r="P453">
        <v>329.2</v>
      </c>
      <c r="Q453">
        <v>310</v>
      </c>
    </row>
    <row r="454" spans="1:17" x14ac:dyDescent="0.25">
      <c r="A454">
        <v>25</v>
      </c>
      <c r="B454">
        <v>0</v>
      </c>
      <c r="C454">
        <v>2038</v>
      </c>
      <c r="D454">
        <v>1477.2</v>
      </c>
      <c r="E454">
        <v>1195.2</v>
      </c>
      <c r="F454">
        <v>1023.2</v>
      </c>
      <c r="G454">
        <v>817.2</v>
      </c>
      <c r="H454">
        <v>690</v>
      </c>
      <c r="I454">
        <v>602</v>
      </c>
      <c r="J454">
        <v>544</v>
      </c>
      <c r="K454">
        <v>501.2</v>
      </c>
      <c r="L454">
        <v>424</v>
      </c>
      <c r="M454">
        <v>415.2</v>
      </c>
      <c r="N454">
        <v>396</v>
      </c>
      <c r="O454">
        <v>377.2</v>
      </c>
      <c r="P454">
        <v>364</v>
      </c>
      <c r="Q454">
        <v>344</v>
      </c>
    </row>
    <row r="455" spans="1:17" x14ac:dyDescent="0.25">
      <c r="A455">
        <v>30</v>
      </c>
      <c r="B455">
        <v>0</v>
      </c>
      <c r="C455">
        <v>2244</v>
      </c>
      <c r="D455">
        <v>1646</v>
      </c>
      <c r="E455">
        <v>1359.2</v>
      </c>
      <c r="F455">
        <v>1165.2</v>
      </c>
      <c r="G455">
        <v>935.2</v>
      </c>
      <c r="H455">
        <v>775.2</v>
      </c>
      <c r="I455">
        <v>686</v>
      </c>
      <c r="J455">
        <v>608</v>
      </c>
      <c r="K455">
        <v>552</v>
      </c>
      <c r="L455">
        <v>486</v>
      </c>
      <c r="M455">
        <v>451.2</v>
      </c>
      <c r="N455">
        <v>432</v>
      </c>
      <c r="O455">
        <v>407.2</v>
      </c>
      <c r="P455">
        <v>386</v>
      </c>
      <c r="Q455">
        <v>364</v>
      </c>
    </row>
    <row r="456" spans="1:17" x14ac:dyDescent="0.25">
      <c r="A456">
        <v>33</v>
      </c>
      <c r="B456">
        <v>0</v>
      </c>
      <c r="C456">
        <v>2385.1999999999998</v>
      </c>
      <c r="D456">
        <v>1766</v>
      </c>
      <c r="E456">
        <v>1481.2</v>
      </c>
      <c r="F456">
        <v>1284</v>
      </c>
      <c r="G456">
        <v>1037.2</v>
      </c>
      <c r="H456">
        <v>870</v>
      </c>
      <c r="I456">
        <v>742</v>
      </c>
      <c r="J456">
        <v>657.2</v>
      </c>
      <c r="K456">
        <v>580</v>
      </c>
      <c r="L456">
        <v>517.20000000000005</v>
      </c>
      <c r="M456">
        <v>486</v>
      </c>
      <c r="N456">
        <v>456</v>
      </c>
      <c r="O456">
        <v>425.2</v>
      </c>
      <c r="P456">
        <v>399.2</v>
      </c>
      <c r="Q456">
        <v>376</v>
      </c>
    </row>
    <row r="457" spans="1:17" x14ac:dyDescent="0.25">
      <c r="A457">
        <v>35</v>
      </c>
      <c r="B457">
        <v>0</v>
      </c>
      <c r="C457">
        <v>2479.1999999999998</v>
      </c>
      <c r="D457">
        <v>1858</v>
      </c>
      <c r="E457">
        <v>1555.2</v>
      </c>
      <c r="F457">
        <v>1359.2</v>
      </c>
      <c r="G457">
        <v>1102</v>
      </c>
      <c r="H457">
        <v>933.2</v>
      </c>
      <c r="I457">
        <v>817.2</v>
      </c>
      <c r="J457">
        <v>694</v>
      </c>
      <c r="K457">
        <v>599.20000000000005</v>
      </c>
      <c r="L457">
        <v>534</v>
      </c>
      <c r="M457">
        <v>507.2</v>
      </c>
      <c r="N457">
        <v>480</v>
      </c>
      <c r="O457">
        <v>437.2</v>
      </c>
      <c r="P457">
        <v>409.2</v>
      </c>
      <c r="Q457">
        <v>386</v>
      </c>
    </row>
    <row r="458" spans="1:17" x14ac:dyDescent="0.25">
      <c r="A458">
        <v>38</v>
      </c>
      <c r="B458">
        <v>0</v>
      </c>
      <c r="C458">
        <v>2617.1999999999998</v>
      </c>
      <c r="D458">
        <v>1997.2</v>
      </c>
      <c r="E458">
        <v>1668</v>
      </c>
      <c r="F458">
        <v>1468</v>
      </c>
      <c r="G458">
        <v>1199.2</v>
      </c>
      <c r="H458">
        <v>1019.2</v>
      </c>
      <c r="I458">
        <v>887.2</v>
      </c>
      <c r="J458">
        <v>803.2</v>
      </c>
      <c r="K458">
        <v>725.2</v>
      </c>
      <c r="L458">
        <v>566</v>
      </c>
      <c r="M458">
        <v>532</v>
      </c>
      <c r="N458">
        <v>511.2</v>
      </c>
      <c r="O458">
        <v>461.2</v>
      </c>
      <c r="P458">
        <v>426</v>
      </c>
      <c r="Q458">
        <v>401.2</v>
      </c>
    </row>
    <row r="459" spans="1:17" x14ac:dyDescent="0.25">
      <c r="A459">
        <v>40</v>
      </c>
      <c r="B459">
        <v>0</v>
      </c>
      <c r="C459">
        <v>2709.2</v>
      </c>
      <c r="D459">
        <v>2087.1999999999998</v>
      </c>
      <c r="E459">
        <v>1745.2</v>
      </c>
      <c r="F459">
        <v>1542</v>
      </c>
      <c r="G459">
        <v>1257.2</v>
      </c>
      <c r="H459">
        <v>1086</v>
      </c>
      <c r="I459">
        <v>946</v>
      </c>
      <c r="J459">
        <v>853.2</v>
      </c>
      <c r="K459">
        <v>758</v>
      </c>
      <c r="L459">
        <v>593.20000000000005</v>
      </c>
      <c r="M459">
        <v>549.20000000000005</v>
      </c>
      <c r="N459">
        <v>527.20000000000005</v>
      </c>
      <c r="O459">
        <v>489.2</v>
      </c>
      <c r="P459">
        <v>437.2</v>
      </c>
      <c r="Q459">
        <v>412</v>
      </c>
    </row>
    <row r="460" spans="1:17" x14ac:dyDescent="0.25">
      <c r="A460">
        <v>41</v>
      </c>
      <c r="B460">
        <v>0</v>
      </c>
      <c r="C460">
        <v>2754</v>
      </c>
      <c r="D460">
        <v>2133.1999999999998</v>
      </c>
      <c r="E460">
        <v>1786</v>
      </c>
      <c r="F460">
        <v>1579.2</v>
      </c>
      <c r="G460">
        <v>1285.2</v>
      </c>
      <c r="H460">
        <v>1116</v>
      </c>
      <c r="I460">
        <v>978</v>
      </c>
      <c r="J460">
        <v>879.2</v>
      </c>
      <c r="K460">
        <v>778</v>
      </c>
      <c r="L460">
        <v>649.20000000000005</v>
      </c>
      <c r="M460">
        <v>569.20000000000005</v>
      </c>
      <c r="N460">
        <v>534</v>
      </c>
      <c r="O460">
        <v>502</v>
      </c>
      <c r="P460">
        <v>442</v>
      </c>
      <c r="Q460">
        <v>417.2</v>
      </c>
    </row>
    <row r="461" spans="1:17" x14ac:dyDescent="0.25">
      <c r="A461">
        <v>44</v>
      </c>
      <c r="B461">
        <v>0</v>
      </c>
      <c r="C461">
        <v>2892</v>
      </c>
      <c r="D461">
        <v>2268</v>
      </c>
      <c r="E461">
        <v>1912</v>
      </c>
      <c r="F461">
        <v>1691.2</v>
      </c>
      <c r="G461">
        <v>1387.2</v>
      </c>
      <c r="H461">
        <v>1197.2</v>
      </c>
      <c r="I461">
        <v>1054</v>
      </c>
      <c r="J461">
        <v>947.2</v>
      </c>
      <c r="K461">
        <v>840</v>
      </c>
      <c r="L461">
        <v>721.2</v>
      </c>
      <c r="M461">
        <v>666</v>
      </c>
      <c r="N461">
        <v>603.20000000000005</v>
      </c>
      <c r="O461">
        <v>533.20000000000005</v>
      </c>
      <c r="P461">
        <v>469.2</v>
      </c>
      <c r="Q461">
        <v>442</v>
      </c>
    </row>
    <row r="462" spans="1:17" x14ac:dyDescent="0.25">
      <c r="A462">
        <v>46</v>
      </c>
      <c r="B462">
        <v>0</v>
      </c>
      <c r="C462">
        <v>2983.2</v>
      </c>
      <c r="D462">
        <v>2360</v>
      </c>
      <c r="E462">
        <v>1996</v>
      </c>
      <c r="F462">
        <v>1751.2</v>
      </c>
      <c r="G462">
        <v>1451.2</v>
      </c>
      <c r="H462">
        <v>1256</v>
      </c>
      <c r="I462">
        <v>1100</v>
      </c>
      <c r="J462">
        <v>990</v>
      </c>
      <c r="K462">
        <v>900</v>
      </c>
      <c r="L462">
        <v>753.2</v>
      </c>
      <c r="M462">
        <v>707.2</v>
      </c>
      <c r="N462">
        <v>670</v>
      </c>
      <c r="O462">
        <v>564</v>
      </c>
      <c r="P462">
        <v>493.2</v>
      </c>
      <c r="Q462">
        <v>464</v>
      </c>
    </row>
    <row r="463" spans="1:17" x14ac:dyDescent="0.25">
      <c r="A463">
        <v>48</v>
      </c>
      <c r="B463">
        <v>0</v>
      </c>
      <c r="C463">
        <v>3074</v>
      </c>
      <c r="D463">
        <v>2451.1999999999998</v>
      </c>
      <c r="E463">
        <v>2077.1999999999998</v>
      </c>
      <c r="F463">
        <v>1825.2</v>
      </c>
      <c r="G463">
        <v>1513.2</v>
      </c>
      <c r="H463">
        <v>1314</v>
      </c>
      <c r="I463">
        <v>1159.2</v>
      </c>
      <c r="J463">
        <v>1047.2</v>
      </c>
      <c r="K463">
        <v>939.2</v>
      </c>
      <c r="L463">
        <v>800</v>
      </c>
      <c r="M463">
        <v>741.2</v>
      </c>
      <c r="N463">
        <v>706</v>
      </c>
      <c r="O463">
        <v>646</v>
      </c>
      <c r="P463">
        <v>527.20000000000005</v>
      </c>
      <c r="Q463">
        <v>497.2</v>
      </c>
    </row>
    <row r="464" spans="1:17" x14ac:dyDescent="0.25">
      <c r="A464">
        <v>51</v>
      </c>
      <c r="B464">
        <v>0</v>
      </c>
      <c r="C464">
        <v>3212</v>
      </c>
      <c r="D464">
        <v>2589.1999999999998</v>
      </c>
      <c r="E464">
        <v>2198</v>
      </c>
      <c r="F464">
        <v>1936</v>
      </c>
      <c r="G464">
        <v>1606</v>
      </c>
      <c r="H464">
        <v>1397.2</v>
      </c>
      <c r="I464">
        <v>1242</v>
      </c>
      <c r="J464">
        <v>1128</v>
      </c>
      <c r="K464">
        <v>1000</v>
      </c>
      <c r="L464">
        <v>852</v>
      </c>
      <c r="M464">
        <v>803.2</v>
      </c>
      <c r="N464">
        <v>764</v>
      </c>
      <c r="O464">
        <v>694</v>
      </c>
      <c r="P464">
        <v>615.20000000000005</v>
      </c>
      <c r="Q464">
        <v>580</v>
      </c>
    </row>
    <row r="465" spans="1:17" x14ac:dyDescent="0.25">
      <c r="A465">
        <v>60</v>
      </c>
      <c r="B465">
        <v>3000</v>
      </c>
      <c r="C465">
        <v>3623.2</v>
      </c>
      <c r="D465">
        <v>3000</v>
      </c>
      <c r="E465">
        <v>2568</v>
      </c>
      <c r="F465">
        <v>2262</v>
      </c>
      <c r="G465">
        <v>1885.2</v>
      </c>
      <c r="H465">
        <v>1651.2</v>
      </c>
      <c r="I465">
        <v>1471.2</v>
      </c>
      <c r="J465">
        <v>1344</v>
      </c>
      <c r="K465">
        <v>1218</v>
      </c>
      <c r="L465">
        <v>1054</v>
      </c>
      <c r="M465">
        <v>982</v>
      </c>
      <c r="N465">
        <v>930</v>
      </c>
      <c r="O465">
        <v>836</v>
      </c>
      <c r="P465">
        <v>766</v>
      </c>
      <c r="Q465">
        <v>722</v>
      </c>
    </row>
    <row r="466" spans="1:17" x14ac:dyDescent="0.25">
      <c r="A466">
        <v>80</v>
      </c>
      <c r="B466">
        <v>4750</v>
      </c>
      <c r="C466">
        <v>4538</v>
      </c>
      <c r="D466">
        <v>3915.2</v>
      </c>
      <c r="E466">
        <v>3392</v>
      </c>
      <c r="F466">
        <v>2983.2</v>
      </c>
      <c r="G466">
        <v>2505.1999999999998</v>
      </c>
      <c r="H466">
        <v>2210</v>
      </c>
      <c r="I466">
        <v>1989.2</v>
      </c>
      <c r="J466">
        <v>1811.2</v>
      </c>
      <c r="K466">
        <v>1656</v>
      </c>
      <c r="L466">
        <v>1459.2</v>
      </c>
      <c r="M466">
        <v>1371.2</v>
      </c>
      <c r="N466">
        <v>1304</v>
      </c>
      <c r="O466">
        <v>1175.2</v>
      </c>
      <c r="P466">
        <v>1088</v>
      </c>
      <c r="Q466">
        <v>1026</v>
      </c>
    </row>
    <row r="467" spans="1:17" x14ac:dyDescent="0.25">
      <c r="A467">
        <v>100</v>
      </c>
      <c r="B467">
        <v>5500</v>
      </c>
      <c r="C467">
        <v>5453.2</v>
      </c>
      <c r="D467">
        <v>4830</v>
      </c>
      <c r="E467">
        <v>4216</v>
      </c>
      <c r="F467">
        <v>3705.2</v>
      </c>
      <c r="G467">
        <v>3125.2</v>
      </c>
      <c r="H467">
        <v>2768</v>
      </c>
      <c r="I467">
        <v>2508</v>
      </c>
      <c r="J467">
        <v>2290</v>
      </c>
      <c r="K467">
        <v>2103.1999999999998</v>
      </c>
      <c r="L467">
        <v>1840</v>
      </c>
      <c r="M467">
        <v>1740</v>
      </c>
      <c r="N467">
        <v>1654</v>
      </c>
      <c r="O467">
        <v>1508</v>
      </c>
      <c r="P467">
        <v>1396</v>
      </c>
      <c r="Q467">
        <v>1316</v>
      </c>
    </row>
    <row r="468" spans="1:17" x14ac:dyDescent="0.25">
      <c r="A468">
        <v>120</v>
      </c>
      <c r="B468">
        <v>6300</v>
      </c>
      <c r="C468">
        <v>6367.2</v>
      </c>
      <c r="D468">
        <v>5744</v>
      </c>
      <c r="E468">
        <v>5039.2</v>
      </c>
      <c r="F468">
        <v>4426</v>
      </c>
      <c r="G468">
        <v>3745.2</v>
      </c>
      <c r="H468">
        <v>3327.2</v>
      </c>
      <c r="I468">
        <v>3028</v>
      </c>
      <c r="J468">
        <v>2759.2</v>
      </c>
      <c r="K468">
        <v>2545.1999999999998</v>
      </c>
      <c r="L468">
        <v>2238</v>
      </c>
      <c r="M468">
        <v>2102</v>
      </c>
      <c r="N468">
        <v>2001.2</v>
      </c>
      <c r="O468">
        <v>1831.2</v>
      </c>
      <c r="P468">
        <v>1701.2</v>
      </c>
      <c r="Q468">
        <v>1604</v>
      </c>
    </row>
    <row r="469" spans="1:17" x14ac:dyDescent="0.25">
      <c r="A469">
        <v>140</v>
      </c>
      <c r="B469">
        <v>7400</v>
      </c>
      <c r="C469">
        <v>7282</v>
      </c>
      <c r="D469">
        <v>6659.2</v>
      </c>
      <c r="E469">
        <v>5863.2</v>
      </c>
      <c r="F469">
        <v>5148</v>
      </c>
      <c r="G469">
        <v>4365.2</v>
      </c>
      <c r="H469">
        <v>3885.2</v>
      </c>
      <c r="I469">
        <v>3547.2</v>
      </c>
      <c r="J469">
        <v>3228</v>
      </c>
      <c r="K469">
        <v>2987.2</v>
      </c>
      <c r="L469">
        <v>2626</v>
      </c>
      <c r="M469">
        <v>2468</v>
      </c>
      <c r="N469">
        <v>2350</v>
      </c>
      <c r="O469">
        <v>2156</v>
      </c>
      <c r="P469">
        <v>2005.2</v>
      </c>
      <c r="Q469">
        <v>1890</v>
      </c>
    </row>
    <row r="471" spans="1:17" x14ac:dyDescent="0.25">
      <c r="A471" t="s">
        <v>1172</v>
      </c>
      <c r="B471" t="s">
        <v>24</v>
      </c>
    </row>
    <row r="472" spans="1:17" x14ac:dyDescent="0.25">
      <c r="B472" t="s">
        <v>25</v>
      </c>
    </row>
    <row r="473" spans="1:17" x14ac:dyDescent="0.25">
      <c r="A473" t="s">
        <v>26</v>
      </c>
      <c r="B473">
        <v>9</v>
      </c>
      <c r="C473">
        <v>15</v>
      </c>
      <c r="D473">
        <v>20</v>
      </c>
      <c r="E473">
        <v>25</v>
      </c>
      <c r="F473">
        <v>30</v>
      </c>
      <c r="G473">
        <v>40</v>
      </c>
      <c r="H473">
        <v>50</v>
      </c>
      <c r="I473">
        <v>60</v>
      </c>
      <c r="J473">
        <v>70</v>
      </c>
      <c r="K473">
        <v>80</v>
      </c>
      <c r="L473">
        <v>100</v>
      </c>
      <c r="M473">
        <v>110</v>
      </c>
      <c r="N473">
        <v>120</v>
      </c>
      <c r="O473">
        <v>140</v>
      </c>
      <c r="P473">
        <v>160</v>
      </c>
      <c r="Q473">
        <v>180</v>
      </c>
    </row>
    <row r="474" spans="1:17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>
        <v>1</v>
      </c>
      <c r="B475">
        <v>0</v>
      </c>
      <c r="C475">
        <v>590</v>
      </c>
      <c r="D475">
        <v>407.2</v>
      </c>
      <c r="E475">
        <v>287.2</v>
      </c>
      <c r="F475">
        <v>259.2</v>
      </c>
      <c r="G475">
        <v>160</v>
      </c>
      <c r="H475">
        <v>160</v>
      </c>
      <c r="I475">
        <v>160</v>
      </c>
      <c r="J475">
        <v>160</v>
      </c>
      <c r="K475">
        <v>160</v>
      </c>
      <c r="L475">
        <v>160</v>
      </c>
      <c r="M475">
        <v>160</v>
      </c>
      <c r="N475">
        <v>160</v>
      </c>
      <c r="O475">
        <v>160</v>
      </c>
      <c r="P475">
        <v>160</v>
      </c>
      <c r="Q475">
        <v>160</v>
      </c>
    </row>
    <row r="476" spans="1:17" x14ac:dyDescent="0.25">
      <c r="A476">
        <v>2</v>
      </c>
      <c r="B476">
        <v>0</v>
      </c>
      <c r="C476">
        <v>784</v>
      </c>
      <c r="D476">
        <v>513.20000000000005</v>
      </c>
      <c r="E476">
        <v>378</v>
      </c>
      <c r="F476">
        <v>333.2</v>
      </c>
      <c r="G476">
        <v>264</v>
      </c>
      <c r="H476">
        <v>213.2</v>
      </c>
      <c r="I476">
        <v>200</v>
      </c>
      <c r="J476">
        <v>186</v>
      </c>
      <c r="K476">
        <v>160</v>
      </c>
      <c r="L476">
        <v>160</v>
      </c>
      <c r="M476">
        <v>160</v>
      </c>
      <c r="N476">
        <v>160</v>
      </c>
      <c r="O476">
        <v>160</v>
      </c>
      <c r="P476">
        <v>160</v>
      </c>
      <c r="Q476">
        <v>160</v>
      </c>
    </row>
    <row r="477" spans="1:17" x14ac:dyDescent="0.25">
      <c r="A477">
        <v>5</v>
      </c>
      <c r="B477">
        <v>0</v>
      </c>
      <c r="C477">
        <v>1092</v>
      </c>
      <c r="D477">
        <v>732</v>
      </c>
      <c r="E477">
        <v>581.20000000000005</v>
      </c>
      <c r="F477">
        <v>482</v>
      </c>
      <c r="G477">
        <v>373.2</v>
      </c>
      <c r="H477">
        <v>312</v>
      </c>
      <c r="I477">
        <v>284</v>
      </c>
      <c r="J477">
        <v>263.2</v>
      </c>
      <c r="K477">
        <v>243.2</v>
      </c>
      <c r="L477">
        <v>227.2</v>
      </c>
      <c r="M477">
        <v>226</v>
      </c>
      <c r="N477">
        <v>222</v>
      </c>
      <c r="O477">
        <v>215.2</v>
      </c>
      <c r="P477">
        <v>213.2</v>
      </c>
      <c r="Q477">
        <v>200</v>
      </c>
    </row>
    <row r="478" spans="1:17" x14ac:dyDescent="0.25">
      <c r="A478">
        <v>8</v>
      </c>
      <c r="B478">
        <v>0</v>
      </c>
      <c r="C478">
        <v>1289.2</v>
      </c>
      <c r="D478">
        <v>883.2</v>
      </c>
      <c r="E478">
        <v>704</v>
      </c>
      <c r="F478">
        <v>595.20000000000005</v>
      </c>
      <c r="G478">
        <v>457.2</v>
      </c>
      <c r="H478">
        <v>383.2</v>
      </c>
      <c r="I478">
        <v>351.2</v>
      </c>
      <c r="J478">
        <v>313.2</v>
      </c>
      <c r="K478">
        <v>289.2</v>
      </c>
      <c r="L478">
        <v>261.2</v>
      </c>
      <c r="M478">
        <v>257.2</v>
      </c>
      <c r="N478">
        <v>248</v>
      </c>
      <c r="O478">
        <v>235.2</v>
      </c>
      <c r="P478">
        <v>231.2</v>
      </c>
      <c r="Q478">
        <v>218</v>
      </c>
    </row>
    <row r="479" spans="1:17" x14ac:dyDescent="0.25">
      <c r="A479">
        <v>12</v>
      </c>
      <c r="B479">
        <v>0</v>
      </c>
      <c r="C479">
        <v>1496</v>
      </c>
      <c r="D479">
        <v>1050</v>
      </c>
      <c r="E479">
        <v>837.2</v>
      </c>
      <c r="F479">
        <v>712</v>
      </c>
      <c r="G479">
        <v>560</v>
      </c>
      <c r="H479">
        <v>460</v>
      </c>
      <c r="I479">
        <v>398</v>
      </c>
      <c r="J479">
        <v>369.2</v>
      </c>
      <c r="K479">
        <v>351.2</v>
      </c>
      <c r="L479">
        <v>315.2</v>
      </c>
      <c r="M479">
        <v>301.2</v>
      </c>
      <c r="N479">
        <v>288</v>
      </c>
      <c r="O479">
        <v>265.2</v>
      </c>
      <c r="P479">
        <v>258</v>
      </c>
      <c r="Q479">
        <v>243.2</v>
      </c>
    </row>
    <row r="480" spans="1:17" x14ac:dyDescent="0.25">
      <c r="A480">
        <v>15</v>
      </c>
      <c r="B480">
        <v>0</v>
      </c>
      <c r="C480">
        <v>1615.2</v>
      </c>
      <c r="D480">
        <v>1159.2</v>
      </c>
      <c r="E480">
        <v>929.2</v>
      </c>
      <c r="F480">
        <v>790</v>
      </c>
      <c r="G480">
        <v>621.20000000000005</v>
      </c>
      <c r="H480">
        <v>526</v>
      </c>
      <c r="I480">
        <v>455.2</v>
      </c>
      <c r="J480">
        <v>398</v>
      </c>
      <c r="K480">
        <v>374</v>
      </c>
      <c r="L480">
        <v>348</v>
      </c>
      <c r="M480">
        <v>342</v>
      </c>
      <c r="N480">
        <v>321.2</v>
      </c>
      <c r="O480">
        <v>290</v>
      </c>
      <c r="P480">
        <v>280</v>
      </c>
      <c r="Q480">
        <v>264</v>
      </c>
    </row>
    <row r="481" spans="1:17" x14ac:dyDescent="0.25">
      <c r="A481">
        <v>20</v>
      </c>
      <c r="B481">
        <v>0</v>
      </c>
      <c r="C481">
        <v>1819.2</v>
      </c>
      <c r="D481">
        <v>1323.2</v>
      </c>
      <c r="E481">
        <v>1063.2</v>
      </c>
      <c r="F481">
        <v>911.2</v>
      </c>
      <c r="G481">
        <v>720</v>
      </c>
      <c r="H481">
        <v>604</v>
      </c>
      <c r="I481">
        <v>539.20000000000005</v>
      </c>
      <c r="J481">
        <v>490</v>
      </c>
      <c r="K481">
        <v>426</v>
      </c>
      <c r="L481">
        <v>381.2</v>
      </c>
      <c r="M481">
        <v>381.2</v>
      </c>
      <c r="N481">
        <v>366</v>
      </c>
      <c r="O481">
        <v>345.2</v>
      </c>
      <c r="P481">
        <v>329.2</v>
      </c>
      <c r="Q481">
        <v>310</v>
      </c>
    </row>
    <row r="482" spans="1:17" x14ac:dyDescent="0.25">
      <c r="A482">
        <v>25</v>
      </c>
      <c r="B482">
        <v>0</v>
      </c>
      <c r="C482">
        <v>2038</v>
      </c>
      <c r="D482">
        <v>1477.2</v>
      </c>
      <c r="E482">
        <v>1195.2</v>
      </c>
      <c r="F482">
        <v>1023.2</v>
      </c>
      <c r="G482">
        <v>817.2</v>
      </c>
      <c r="H482">
        <v>690</v>
      </c>
      <c r="I482">
        <v>602</v>
      </c>
      <c r="J482">
        <v>544</v>
      </c>
      <c r="K482">
        <v>501.2</v>
      </c>
      <c r="L482">
        <v>424</v>
      </c>
      <c r="M482">
        <v>415.2</v>
      </c>
      <c r="N482">
        <v>396</v>
      </c>
      <c r="O482">
        <v>377.2</v>
      </c>
      <c r="P482">
        <v>364</v>
      </c>
      <c r="Q482">
        <v>344</v>
      </c>
    </row>
    <row r="483" spans="1:17" x14ac:dyDescent="0.25">
      <c r="A483">
        <v>30</v>
      </c>
      <c r="B483">
        <v>0</v>
      </c>
      <c r="C483">
        <v>2244</v>
      </c>
      <c r="D483">
        <v>1646</v>
      </c>
      <c r="E483">
        <v>1359.2</v>
      </c>
      <c r="F483">
        <v>1165.2</v>
      </c>
      <c r="G483">
        <v>935.2</v>
      </c>
      <c r="H483">
        <v>775.2</v>
      </c>
      <c r="I483">
        <v>686</v>
      </c>
      <c r="J483">
        <v>608</v>
      </c>
      <c r="K483">
        <v>552</v>
      </c>
      <c r="L483">
        <v>486</v>
      </c>
      <c r="M483">
        <v>451.2</v>
      </c>
      <c r="N483">
        <v>432</v>
      </c>
      <c r="O483">
        <v>407.2</v>
      </c>
      <c r="P483">
        <v>386</v>
      </c>
      <c r="Q483">
        <v>364</v>
      </c>
    </row>
    <row r="484" spans="1:17" x14ac:dyDescent="0.25">
      <c r="A484">
        <v>33</v>
      </c>
      <c r="B484">
        <v>0</v>
      </c>
      <c r="C484">
        <v>2385.1999999999998</v>
      </c>
      <c r="D484">
        <v>1766</v>
      </c>
      <c r="E484">
        <v>1481.2</v>
      </c>
      <c r="F484">
        <v>1284</v>
      </c>
      <c r="G484">
        <v>1037.2</v>
      </c>
      <c r="H484">
        <v>870</v>
      </c>
      <c r="I484">
        <v>742</v>
      </c>
      <c r="J484">
        <v>657.2</v>
      </c>
      <c r="K484">
        <v>580</v>
      </c>
      <c r="L484">
        <v>517.20000000000005</v>
      </c>
      <c r="M484">
        <v>486</v>
      </c>
      <c r="N484">
        <v>456</v>
      </c>
      <c r="O484">
        <v>425.2</v>
      </c>
      <c r="P484">
        <v>399.2</v>
      </c>
      <c r="Q484">
        <v>376</v>
      </c>
    </row>
    <row r="485" spans="1:17" x14ac:dyDescent="0.25">
      <c r="A485">
        <v>35</v>
      </c>
      <c r="B485">
        <v>0</v>
      </c>
      <c r="C485">
        <v>2479.1999999999998</v>
      </c>
      <c r="D485">
        <v>1858</v>
      </c>
      <c r="E485">
        <v>1555.2</v>
      </c>
      <c r="F485">
        <v>1359.2</v>
      </c>
      <c r="G485">
        <v>1102</v>
      </c>
      <c r="H485">
        <v>933.2</v>
      </c>
      <c r="I485">
        <v>817.2</v>
      </c>
      <c r="J485">
        <v>694</v>
      </c>
      <c r="K485">
        <v>599.20000000000005</v>
      </c>
      <c r="L485">
        <v>534</v>
      </c>
      <c r="M485">
        <v>507.2</v>
      </c>
      <c r="N485">
        <v>480</v>
      </c>
      <c r="O485">
        <v>437.2</v>
      </c>
      <c r="P485">
        <v>409.2</v>
      </c>
      <c r="Q485">
        <v>386</v>
      </c>
    </row>
    <row r="486" spans="1:17" x14ac:dyDescent="0.25">
      <c r="A486">
        <v>38</v>
      </c>
      <c r="B486">
        <v>0</v>
      </c>
      <c r="C486">
        <v>2617.1999999999998</v>
      </c>
      <c r="D486">
        <v>1997.2</v>
      </c>
      <c r="E486">
        <v>1668</v>
      </c>
      <c r="F486">
        <v>1468</v>
      </c>
      <c r="G486">
        <v>1199.2</v>
      </c>
      <c r="H486">
        <v>1019.2</v>
      </c>
      <c r="I486">
        <v>887.2</v>
      </c>
      <c r="J486">
        <v>803.2</v>
      </c>
      <c r="K486">
        <v>725.2</v>
      </c>
      <c r="L486">
        <v>566</v>
      </c>
      <c r="M486">
        <v>532</v>
      </c>
      <c r="N486">
        <v>511.2</v>
      </c>
      <c r="O486">
        <v>461.2</v>
      </c>
      <c r="P486">
        <v>426</v>
      </c>
      <c r="Q486">
        <v>401.2</v>
      </c>
    </row>
    <row r="487" spans="1:17" x14ac:dyDescent="0.25">
      <c r="A487">
        <v>40</v>
      </c>
      <c r="B487">
        <v>0</v>
      </c>
      <c r="C487">
        <v>2709.2</v>
      </c>
      <c r="D487">
        <v>2087.1999999999998</v>
      </c>
      <c r="E487">
        <v>1745.2</v>
      </c>
      <c r="F487">
        <v>1542</v>
      </c>
      <c r="G487">
        <v>1257.2</v>
      </c>
      <c r="H487">
        <v>1086</v>
      </c>
      <c r="I487">
        <v>946</v>
      </c>
      <c r="J487">
        <v>853.2</v>
      </c>
      <c r="K487">
        <v>758</v>
      </c>
      <c r="L487">
        <v>593.20000000000005</v>
      </c>
      <c r="M487">
        <v>549.20000000000005</v>
      </c>
      <c r="N487">
        <v>527.20000000000005</v>
      </c>
      <c r="O487">
        <v>489.2</v>
      </c>
      <c r="P487">
        <v>437.2</v>
      </c>
      <c r="Q487">
        <v>412</v>
      </c>
    </row>
    <row r="488" spans="1:17" x14ac:dyDescent="0.25">
      <c r="A488">
        <v>41</v>
      </c>
      <c r="B488">
        <v>0</v>
      </c>
      <c r="C488">
        <v>2754</v>
      </c>
      <c r="D488">
        <v>2133.1999999999998</v>
      </c>
      <c r="E488">
        <v>1786</v>
      </c>
      <c r="F488">
        <v>1579.2</v>
      </c>
      <c r="G488">
        <v>1285.2</v>
      </c>
      <c r="H488">
        <v>1116</v>
      </c>
      <c r="I488">
        <v>978</v>
      </c>
      <c r="J488">
        <v>879.2</v>
      </c>
      <c r="K488">
        <v>778</v>
      </c>
      <c r="L488">
        <v>649.20000000000005</v>
      </c>
      <c r="M488">
        <v>569.20000000000005</v>
      </c>
      <c r="N488">
        <v>534</v>
      </c>
      <c r="O488">
        <v>502</v>
      </c>
      <c r="P488">
        <v>442</v>
      </c>
      <c r="Q488">
        <v>417.2</v>
      </c>
    </row>
    <row r="489" spans="1:17" x14ac:dyDescent="0.25">
      <c r="A489">
        <v>44</v>
      </c>
      <c r="B489">
        <v>0</v>
      </c>
      <c r="C489">
        <v>2892</v>
      </c>
      <c r="D489">
        <v>2268</v>
      </c>
      <c r="E489">
        <v>1912</v>
      </c>
      <c r="F489">
        <v>1691.2</v>
      </c>
      <c r="G489">
        <v>1387.2</v>
      </c>
      <c r="H489">
        <v>1197.2</v>
      </c>
      <c r="I489">
        <v>1054</v>
      </c>
      <c r="J489">
        <v>947.2</v>
      </c>
      <c r="K489">
        <v>840</v>
      </c>
      <c r="L489">
        <v>721.2</v>
      </c>
      <c r="M489">
        <v>666</v>
      </c>
      <c r="N489">
        <v>603.20000000000005</v>
      </c>
      <c r="O489">
        <v>533.20000000000005</v>
      </c>
      <c r="P489">
        <v>469.2</v>
      </c>
      <c r="Q489">
        <v>442</v>
      </c>
    </row>
    <row r="490" spans="1:17" x14ac:dyDescent="0.25">
      <c r="A490">
        <v>46</v>
      </c>
      <c r="B490">
        <v>0</v>
      </c>
      <c r="C490">
        <v>2983.2</v>
      </c>
      <c r="D490">
        <v>2360</v>
      </c>
      <c r="E490">
        <v>1996</v>
      </c>
      <c r="F490">
        <v>1751.2</v>
      </c>
      <c r="G490">
        <v>1451.2</v>
      </c>
      <c r="H490">
        <v>1256</v>
      </c>
      <c r="I490">
        <v>1100</v>
      </c>
      <c r="J490">
        <v>990</v>
      </c>
      <c r="K490">
        <v>900</v>
      </c>
      <c r="L490">
        <v>753.2</v>
      </c>
      <c r="M490">
        <v>707.2</v>
      </c>
      <c r="N490">
        <v>670</v>
      </c>
      <c r="O490">
        <v>564</v>
      </c>
      <c r="P490">
        <v>493.2</v>
      </c>
      <c r="Q490">
        <v>464</v>
      </c>
    </row>
    <row r="491" spans="1:17" x14ac:dyDescent="0.25">
      <c r="A491">
        <v>48</v>
      </c>
      <c r="B491">
        <v>0</v>
      </c>
      <c r="C491">
        <v>3074</v>
      </c>
      <c r="D491">
        <v>2451.1999999999998</v>
      </c>
      <c r="E491">
        <v>2077.1999999999998</v>
      </c>
      <c r="F491">
        <v>1825.2</v>
      </c>
      <c r="G491">
        <v>1513.2</v>
      </c>
      <c r="H491">
        <v>1314</v>
      </c>
      <c r="I491">
        <v>1159.2</v>
      </c>
      <c r="J491">
        <v>1047.2</v>
      </c>
      <c r="K491">
        <v>939.2</v>
      </c>
      <c r="L491">
        <v>800</v>
      </c>
      <c r="M491">
        <v>741.2</v>
      </c>
      <c r="N491">
        <v>706</v>
      </c>
      <c r="O491">
        <v>646</v>
      </c>
      <c r="P491">
        <v>527.20000000000005</v>
      </c>
      <c r="Q491">
        <v>497.2</v>
      </c>
    </row>
    <row r="492" spans="1:17" x14ac:dyDescent="0.25">
      <c r="A492">
        <v>51</v>
      </c>
      <c r="B492">
        <v>0</v>
      </c>
      <c r="C492">
        <v>3212</v>
      </c>
      <c r="D492">
        <v>2589.1999999999998</v>
      </c>
      <c r="E492">
        <v>2198</v>
      </c>
      <c r="F492">
        <v>1936</v>
      </c>
      <c r="G492">
        <v>1606</v>
      </c>
      <c r="H492">
        <v>1397.2</v>
      </c>
      <c r="I492">
        <v>1242</v>
      </c>
      <c r="J492">
        <v>1128</v>
      </c>
      <c r="K492">
        <v>1000</v>
      </c>
      <c r="L492">
        <v>852</v>
      </c>
      <c r="M492">
        <v>803.2</v>
      </c>
      <c r="N492">
        <v>764</v>
      </c>
      <c r="O492">
        <v>694</v>
      </c>
      <c r="P492">
        <v>615.20000000000005</v>
      </c>
      <c r="Q492">
        <v>580</v>
      </c>
    </row>
    <row r="493" spans="1:17" x14ac:dyDescent="0.25">
      <c r="A493">
        <v>60</v>
      </c>
      <c r="B493">
        <v>3000</v>
      </c>
      <c r="C493">
        <v>3623.2</v>
      </c>
      <c r="D493">
        <v>3000</v>
      </c>
      <c r="E493">
        <v>2568</v>
      </c>
      <c r="F493">
        <v>2262</v>
      </c>
      <c r="G493">
        <v>1885.2</v>
      </c>
      <c r="H493">
        <v>1651.2</v>
      </c>
      <c r="I493">
        <v>1471.2</v>
      </c>
      <c r="J493">
        <v>1344</v>
      </c>
      <c r="K493">
        <v>1218</v>
      </c>
      <c r="L493">
        <v>1054</v>
      </c>
      <c r="M493">
        <v>982</v>
      </c>
      <c r="N493">
        <v>930</v>
      </c>
      <c r="O493">
        <v>836</v>
      </c>
      <c r="P493">
        <v>766</v>
      </c>
      <c r="Q493">
        <v>722</v>
      </c>
    </row>
    <row r="494" spans="1:17" x14ac:dyDescent="0.25">
      <c r="A494">
        <v>80</v>
      </c>
      <c r="B494">
        <v>4750</v>
      </c>
      <c r="C494">
        <v>4538</v>
      </c>
      <c r="D494">
        <v>3915.2</v>
      </c>
      <c r="E494">
        <v>3392</v>
      </c>
      <c r="F494">
        <v>2983.2</v>
      </c>
      <c r="G494">
        <v>2505.1999999999998</v>
      </c>
      <c r="H494">
        <v>2210</v>
      </c>
      <c r="I494">
        <v>1989.2</v>
      </c>
      <c r="J494">
        <v>1811.2</v>
      </c>
      <c r="K494">
        <v>1656</v>
      </c>
      <c r="L494">
        <v>1459.2</v>
      </c>
      <c r="M494">
        <v>1371.2</v>
      </c>
      <c r="N494">
        <v>1304</v>
      </c>
      <c r="O494">
        <v>1175.2</v>
      </c>
      <c r="P494">
        <v>1088</v>
      </c>
      <c r="Q494">
        <v>1026</v>
      </c>
    </row>
    <row r="495" spans="1:17" x14ac:dyDescent="0.25">
      <c r="A495">
        <v>100</v>
      </c>
      <c r="B495">
        <v>5500</v>
      </c>
      <c r="C495">
        <v>5453.2</v>
      </c>
      <c r="D495">
        <v>4830</v>
      </c>
      <c r="E495">
        <v>4216</v>
      </c>
      <c r="F495">
        <v>3705.2</v>
      </c>
      <c r="G495">
        <v>3125.2</v>
      </c>
      <c r="H495">
        <v>2768</v>
      </c>
      <c r="I495">
        <v>2508</v>
      </c>
      <c r="J495">
        <v>2290</v>
      </c>
      <c r="K495">
        <v>2103.1999999999998</v>
      </c>
      <c r="L495">
        <v>1840</v>
      </c>
      <c r="M495">
        <v>1740</v>
      </c>
      <c r="N495">
        <v>1654</v>
      </c>
      <c r="O495">
        <v>1508</v>
      </c>
      <c r="P495">
        <v>1396</v>
      </c>
      <c r="Q495">
        <v>1316</v>
      </c>
    </row>
    <row r="496" spans="1:17" x14ac:dyDescent="0.25">
      <c r="A496">
        <v>120</v>
      </c>
      <c r="B496">
        <v>6300</v>
      </c>
      <c r="C496">
        <v>6367.2</v>
      </c>
      <c r="D496">
        <v>5744</v>
      </c>
      <c r="E496">
        <v>5039.2</v>
      </c>
      <c r="F496">
        <v>4426</v>
      </c>
      <c r="G496">
        <v>3745.2</v>
      </c>
      <c r="H496">
        <v>3327.2</v>
      </c>
      <c r="I496">
        <v>3028</v>
      </c>
      <c r="J496">
        <v>2759.2</v>
      </c>
      <c r="K496">
        <v>2545.1999999999998</v>
      </c>
      <c r="L496">
        <v>2238</v>
      </c>
      <c r="M496">
        <v>2102</v>
      </c>
      <c r="N496">
        <v>2001.2</v>
      </c>
      <c r="O496">
        <v>1831.2</v>
      </c>
      <c r="P496">
        <v>1701.2</v>
      </c>
      <c r="Q496">
        <v>1604</v>
      </c>
    </row>
    <row r="497" spans="1:17" x14ac:dyDescent="0.25">
      <c r="A497">
        <v>140</v>
      </c>
      <c r="B497">
        <v>7400</v>
      </c>
      <c r="C497">
        <v>7282</v>
      </c>
      <c r="D497">
        <v>6659.2</v>
      </c>
      <c r="E497">
        <v>5863.2</v>
      </c>
      <c r="F497">
        <v>5148</v>
      </c>
      <c r="G497">
        <v>4365.2</v>
      </c>
      <c r="H497">
        <v>3885.2</v>
      </c>
      <c r="I497">
        <v>3547.2</v>
      </c>
      <c r="J497">
        <v>3228</v>
      </c>
      <c r="K497">
        <v>2987.2</v>
      </c>
      <c r="L497">
        <v>2626</v>
      </c>
      <c r="M497">
        <v>2468</v>
      </c>
      <c r="N497">
        <v>2350</v>
      </c>
      <c r="O497">
        <v>2156</v>
      </c>
      <c r="P497">
        <v>2005.2</v>
      </c>
      <c r="Q497">
        <v>1890</v>
      </c>
    </row>
    <row r="499" spans="1:17" x14ac:dyDescent="0.25">
      <c r="A499" t="s">
        <v>1173</v>
      </c>
      <c r="B499" t="s">
        <v>24</v>
      </c>
    </row>
    <row r="500" spans="1:17" x14ac:dyDescent="0.25">
      <c r="B500" t="s">
        <v>25</v>
      </c>
    </row>
    <row r="501" spans="1:17" x14ac:dyDescent="0.25">
      <c r="A501" t="s">
        <v>26</v>
      </c>
      <c r="B501">
        <v>9</v>
      </c>
      <c r="C501">
        <v>15</v>
      </c>
      <c r="D501">
        <v>20</v>
      </c>
      <c r="E501">
        <v>25</v>
      </c>
      <c r="F501">
        <v>30</v>
      </c>
      <c r="G501">
        <v>40</v>
      </c>
      <c r="H501">
        <v>50</v>
      </c>
      <c r="I501">
        <v>60</v>
      </c>
      <c r="J501">
        <v>70</v>
      </c>
      <c r="K501">
        <v>80</v>
      </c>
      <c r="L501">
        <v>100</v>
      </c>
      <c r="M501">
        <v>110</v>
      </c>
      <c r="N501">
        <v>120</v>
      </c>
      <c r="O501">
        <v>140</v>
      </c>
      <c r="P501">
        <v>160</v>
      </c>
      <c r="Q501">
        <v>180</v>
      </c>
    </row>
    <row r="502" spans="1:17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>
        <v>1</v>
      </c>
      <c r="B503">
        <v>0</v>
      </c>
      <c r="C503">
        <v>590</v>
      </c>
      <c r="D503">
        <v>407.2</v>
      </c>
      <c r="E503">
        <v>287.2</v>
      </c>
      <c r="F503">
        <v>259.2</v>
      </c>
      <c r="G503">
        <v>160</v>
      </c>
      <c r="H503">
        <v>160</v>
      </c>
      <c r="I503">
        <v>160</v>
      </c>
      <c r="J503">
        <v>160</v>
      </c>
      <c r="K503">
        <v>160</v>
      </c>
      <c r="L503">
        <v>160</v>
      </c>
      <c r="M503">
        <v>160</v>
      </c>
      <c r="N503">
        <v>160</v>
      </c>
      <c r="O503">
        <v>160</v>
      </c>
      <c r="P503">
        <v>160</v>
      </c>
      <c r="Q503">
        <v>160</v>
      </c>
    </row>
    <row r="504" spans="1:17" x14ac:dyDescent="0.25">
      <c r="A504">
        <v>2</v>
      </c>
      <c r="B504">
        <v>0</v>
      </c>
      <c r="C504">
        <v>784</v>
      </c>
      <c r="D504">
        <v>513.20000000000005</v>
      </c>
      <c r="E504">
        <v>378</v>
      </c>
      <c r="F504">
        <v>333.2</v>
      </c>
      <c r="G504">
        <v>264</v>
      </c>
      <c r="H504">
        <v>213.2</v>
      </c>
      <c r="I504">
        <v>200</v>
      </c>
      <c r="J504">
        <v>186</v>
      </c>
      <c r="K504">
        <v>160</v>
      </c>
      <c r="L504">
        <v>160</v>
      </c>
      <c r="M504">
        <v>160</v>
      </c>
      <c r="N504">
        <v>160</v>
      </c>
      <c r="O504">
        <v>160</v>
      </c>
      <c r="P504">
        <v>160</v>
      </c>
      <c r="Q504">
        <v>160</v>
      </c>
    </row>
    <row r="505" spans="1:17" x14ac:dyDescent="0.25">
      <c r="A505">
        <v>5</v>
      </c>
      <c r="B505">
        <v>0</v>
      </c>
      <c r="C505">
        <v>1092</v>
      </c>
      <c r="D505">
        <v>732</v>
      </c>
      <c r="E505">
        <v>581.20000000000005</v>
      </c>
      <c r="F505">
        <v>482</v>
      </c>
      <c r="G505">
        <v>373.2</v>
      </c>
      <c r="H505">
        <v>312</v>
      </c>
      <c r="I505">
        <v>284</v>
      </c>
      <c r="J505">
        <v>263.2</v>
      </c>
      <c r="K505">
        <v>243.2</v>
      </c>
      <c r="L505">
        <v>227.2</v>
      </c>
      <c r="M505">
        <v>226</v>
      </c>
      <c r="N505">
        <v>222</v>
      </c>
      <c r="O505">
        <v>215.2</v>
      </c>
      <c r="P505">
        <v>213.2</v>
      </c>
      <c r="Q505">
        <v>200</v>
      </c>
    </row>
    <row r="506" spans="1:17" x14ac:dyDescent="0.25">
      <c r="A506">
        <v>8</v>
      </c>
      <c r="B506">
        <v>0</v>
      </c>
      <c r="C506">
        <v>1289.2</v>
      </c>
      <c r="D506">
        <v>883.2</v>
      </c>
      <c r="E506">
        <v>704</v>
      </c>
      <c r="F506">
        <v>595.20000000000005</v>
      </c>
      <c r="G506">
        <v>457.2</v>
      </c>
      <c r="H506">
        <v>383.2</v>
      </c>
      <c r="I506">
        <v>351.2</v>
      </c>
      <c r="J506">
        <v>313.2</v>
      </c>
      <c r="K506">
        <v>289.2</v>
      </c>
      <c r="L506">
        <v>261.2</v>
      </c>
      <c r="M506">
        <v>257.2</v>
      </c>
      <c r="N506">
        <v>248</v>
      </c>
      <c r="O506">
        <v>235.2</v>
      </c>
      <c r="P506">
        <v>231.2</v>
      </c>
      <c r="Q506">
        <v>218</v>
      </c>
    </row>
    <row r="507" spans="1:17" x14ac:dyDescent="0.25">
      <c r="A507">
        <v>12</v>
      </c>
      <c r="B507">
        <v>0</v>
      </c>
      <c r="C507">
        <v>1496</v>
      </c>
      <c r="D507">
        <v>1050</v>
      </c>
      <c r="E507">
        <v>837.2</v>
      </c>
      <c r="F507">
        <v>712</v>
      </c>
      <c r="G507">
        <v>560</v>
      </c>
      <c r="H507">
        <v>460</v>
      </c>
      <c r="I507">
        <v>398</v>
      </c>
      <c r="J507">
        <v>369.2</v>
      </c>
      <c r="K507">
        <v>351.2</v>
      </c>
      <c r="L507">
        <v>315.2</v>
      </c>
      <c r="M507">
        <v>301.2</v>
      </c>
      <c r="N507">
        <v>288</v>
      </c>
      <c r="O507">
        <v>265.2</v>
      </c>
      <c r="P507">
        <v>258</v>
      </c>
      <c r="Q507">
        <v>243.2</v>
      </c>
    </row>
    <row r="508" spans="1:17" x14ac:dyDescent="0.25">
      <c r="A508">
        <v>15</v>
      </c>
      <c r="B508">
        <v>0</v>
      </c>
      <c r="C508">
        <v>1615.2</v>
      </c>
      <c r="D508">
        <v>1159.2</v>
      </c>
      <c r="E508">
        <v>929.2</v>
      </c>
      <c r="F508">
        <v>790</v>
      </c>
      <c r="G508">
        <v>621.20000000000005</v>
      </c>
      <c r="H508">
        <v>526</v>
      </c>
      <c r="I508">
        <v>455.2</v>
      </c>
      <c r="J508">
        <v>398</v>
      </c>
      <c r="K508">
        <v>374</v>
      </c>
      <c r="L508">
        <v>348</v>
      </c>
      <c r="M508">
        <v>342</v>
      </c>
      <c r="N508">
        <v>321.2</v>
      </c>
      <c r="O508">
        <v>290</v>
      </c>
      <c r="P508">
        <v>280</v>
      </c>
      <c r="Q508">
        <v>264</v>
      </c>
    </row>
    <row r="509" spans="1:17" x14ac:dyDescent="0.25">
      <c r="A509">
        <v>20</v>
      </c>
      <c r="B509">
        <v>0</v>
      </c>
      <c r="C509">
        <v>1819.2</v>
      </c>
      <c r="D509">
        <v>1323.2</v>
      </c>
      <c r="E509">
        <v>1063.2</v>
      </c>
      <c r="F509">
        <v>911.2</v>
      </c>
      <c r="G509">
        <v>720</v>
      </c>
      <c r="H509">
        <v>604</v>
      </c>
      <c r="I509">
        <v>539.20000000000005</v>
      </c>
      <c r="J509">
        <v>490</v>
      </c>
      <c r="K509">
        <v>426</v>
      </c>
      <c r="L509">
        <v>381.2</v>
      </c>
      <c r="M509">
        <v>381.2</v>
      </c>
      <c r="N509">
        <v>366</v>
      </c>
      <c r="O509">
        <v>345.2</v>
      </c>
      <c r="P509">
        <v>329.2</v>
      </c>
      <c r="Q509">
        <v>310</v>
      </c>
    </row>
    <row r="510" spans="1:17" x14ac:dyDescent="0.25">
      <c r="A510">
        <v>25</v>
      </c>
      <c r="B510">
        <v>0</v>
      </c>
      <c r="C510">
        <v>2038</v>
      </c>
      <c r="D510">
        <v>1477.2</v>
      </c>
      <c r="E510">
        <v>1195.2</v>
      </c>
      <c r="F510">
        <v>1023.2</v>
      </c>
      <c r="G510">
        <v>817.2</v>
      </c>
      <c r="H510">
        <v>690</v>
      </c>
      <c r="I510">
        <v>602</v>
      </c>
      <c r="J510">
        <v>544</v>
      </c>
      <c r="K510">
        <v>501.2</v>
      </c>
      <c r="L510">
        <v>424</v>
      </c>
      <c r="M510">
        <v>415.2</v>
      </c>
      <c r="N510">
        <v>396</v>
      </c>
      <c r="O510">
        <v>377.2</v>
      </c>
      <c r="P510">
        <v>364</v>
      </c>
      <c r="Q510">
        <v>344</v>
      </c>
    </row>
    <row r="511" spans="1:17" x14ac:dyDescent="0.25">
      <c r="A511">
        <v>30</v>
      </c>
      <c r="B511">
        <v>0</v>
      </c>
      <c r="C511">
        <v>2244</v>
      </c>
      <c r="D511">
        <v>1646</v>
      </c>
      <c r="E511">
        <v>1359.2</v>
      </c>
      <c r="F511">
        <v>1165.2</v>
      </c>
      <c r="G511">
        <v>935.2</v>
      </c>
      <c r="H511">
        <v>775.2</v>
      </c>
      <c r="I511">
        <v>686</v>
      </c>
      <c r="J511">
        <v>608</v>
      </c>
      <c r="K511">
        <v>552</v>
      </c>
      <c r="L511">
        <v>486</v>
      </c>
      <c r="M511">
        <v>451.2</v>
      </c>
      <c r="N511">
        <v>432</v>
      </c>
      <c r="O511">
        <v>407.2</v>
      </c>
      <c r="P511">
        <v>386</v>
      </c>
      <c r="Q511">
        <v>364</v>
      </c>
    </row>
    <row r="512" spans="1:17" x14ac:dyDescent="0.25">
      <c r="A512">
        <v>33</v>
      </c>
      <c r="B512">
        <v>0</v>
      </c>
      <c r="C512">
        <v>2385.1999999999998</v>
      </c>
      <c r="D512">
        <v>1766</v>
      </c>
      <c r="E512">
        <v>1481.2</v>
      </c>
      <c r="F512">
        <v>1284</v>
      </c>
      <c r="G512">
        <v>1037.2</v>
      </c>
      <c r="H512">
        <v>870</v>
      </c>
      <c r="I512">
        <v>742</v>
      </c>
      <c r="J512">
        <v>657.2</v>
      </c>
      <c r="K512">
        <v>580</v>
      </c>
      <c r="L512">
        <v>517.20000000000005</v>
      </c>
      <c r="M512">
        <v>486</v>
      </c>
      <c r="N512">
        <v>456</v>
      </c>
      <c r="O512">
        <v>425.2</v>
      </c>
      <c r="P512">
        <v>399.2</v>
      </c>
      <c r="Q512">
        <v>376</v>
      </c>
    </row>
    <row r="513" spans="1:17" x14ac:dyDescent="0.25">
      <c r="A513">
        <v>35</v>
      </c>
      <c r="B513">
        <v>0</v>
      </c>
      <c r="C513">
        <v>2479.1999999999998</v>
      </c>
      <c r="D513">
        <v>1858</v>
      </c>
      <c r="E513">
        <v>1555.2</v>
      </c>
      <c r="F513">
        <v>1359.2</v>
      </c>
      <c r="G513">
        <v>1102</v>
      </c>
      <c r="H513">
        <v>933.2</v>
      </c>
      <c r="I513">
        <v>817.2</v>
      </c>
      <c r="J513">
        <v>694</v>
      </c>
      <c r="K513">
        <v>599.20000000000005</v>
      </c>
      <c r="L513">
        <v>534</v>
      </c>
      <c r="M513">
        <v>507.2</v>
      </c>
      <c r="N513">
        <v>480</v>
      </c>
      <c r="O513">
        <v>437.2</v>
      </c>
      <c r="P513">
        <v>409.2</v>
      </c>
      <c r="Q513">
        <v>386</v>
      </c>
    </row>
    <row r="514" spans="1:17" x14ac:dyDescent="0.25">
      <c r="A514">
        <v>38</v>
      </c>
      <c r="B514">
        <v>0</v>
      </c>
      <c r="C514">
        <v>2617.1999999999998</v>
      </c>
      <c r="D514">
        <v>1997.2</v>
      </c>
      <c r="E514">
        <v>1668</v>
      </c>
      <c r="F514">
        <v>1468</v>
      </c>
      <c r="G514">
        <v>1199.2</v>
      </c>
      <c r="H514">
        <v>1019.2</v>
      </c>
      <c r="I514">
        <v>887.2</v>
      </c>
      <c r="J514">
        <v>803.2</v>
      </c>
      <c r="K514">
        <v>725.2</v>
      </c>
      <c r="L514">
        <v>566</v>
      </c>
      <c r="M514">
        <v>532</v>
      </c>
      <c r="N514">
        <v>511.2</v>
      </c>
      <c r="O514">
        <v>461.2</v>
      </c>
      <c r="P514">
        <v>426</v>
      </c>
      <c r="Q514">
        <v>401.2</v>
      </c>
    </row>
    <row r="515" spans="1:17" x14ac:dyDescent="0.25">
      <c r="A515">
        <v>40</v>
      </c>
      <c r="B515">
        <v>0</v>
      </c>
      <c r="C515">
        <v>2709.2</v>
      </c>
      <c r="D515">
        <v>2087.1999999999998</v>
      </c>
      <c r="E515">
        <v>1745.2</v>
      </c>
      <c r="F515">
        <v>1542</v>
      </c>
      <c r="G515">
        <v>1257.2</v>
      </c>
      <c r="H515">
        <v>1086</v>
      </c>
      <c r="I515">
        <v>946</v>
      </c>
      <c r="J515">
        <v>853.2</v>
      </c>
      <c r="K515">
        <v>758</v>
      </c>
      <c r="L515">
        <v>593.20000000000005</v>
      </c>
      <c r="M515">
        <v>549.20000000000005</v>
      </c>
      <c r="N515">
        <v>527.20000000000005</v>
      </c>
      <c r="O515">
        <v>489.2</v>
      </c>
      <c r="P515">
        <v>437.2</v>
      </c>
      <c r="Q515">
        <v>412</v>
      </c>
    </row>
    <row r="516" spans="1:17" x14ac:dyDescent="0.25">
      <c r="A516">
        <v>41</v>
      </c>
      <c r="B516">
        <v>0</v>
      </c>
      <c r="C516">
        <v>2754</v>
      </c>
      <c r="D516">
        <v>2133.1999999999998</v>
      </c>
      <c r="E516">
        <v>1786</v>
      </c>
      <c r="F516">
        <v>1579.2</v>
      </c>
      <c r="G516">
        <v>1285.2</v>
      </c>
      <c r="H516">
        <v>1116</v>
      </c>
      <c r="I516">
        <v>978</v>
      </c>
      <c r="J516">
        <v>879.2</v>
      </c>
      <c r="K516">
        <v>778</v>
      </c>
      <c r="L516">
        <v>649.20000000000005</v>
      </c>
      <c r="M516">
        <v>569.20000000000005</v>
      </c>
      <c r="N516">
        <v>534</v>
      </c>
      <c r="O516">
        <v>502</v>
      </c>
      <c r="P516">
        <v>442</v>
      </c>
      <c r="Q516">
        <v>417.2</v>
      </c>
    </row>
    <row r="517" spans="1:17" x14ac:dyDescent="0.25">
      <c r="A517">
        <v>44</v>
      </c>
      <c r="B517">
        <v>0</v>
      </c>
      <c r="C517">
        <v>2892</v>
      </c>
      <c r="D517">
        <v>2268</v>
      </c>
      <c r="E517">
        <v>1912</v>
      </c>
      <c r="F517">
        <v>1691.2</v>
      </c>
      <c r="G517">
        <v>1387.2</v>
      </c>
      <c r="H517">
        <v>1197.2</v>
      </c>
      <c r="I517">
        <v>1054</v>
      </c>
      <c r="J517">
        <v>947.2</v>
      </c>
      <c r="K517">
        <v>840</v>
      </c>
      <c r="L517">
        <v>721.2</v>
      </c>
      <c r="M517">
        <v>666</v>
      </c>
      <c r="N517">
        <v>603.20000000000005</v>
      </c>
      <c r="O517">
        <v>533.20000000000005</v>
      </c>
      <c r="P517">
        <v>469.2</v>
      </c>
      <c r="Q517">
        <v>442</v>
      </c>
    </row>
    <row r="518" spans="1:17" x14ac:dyDescent="0.25">
      <c r="A518">
        <v>46</v>
      </c>
      <c r="B518">
        <v>0</v>
      </c>
      <c r="C518">
        <v>2983.2</v>
      </c>
      <c r="D518">
        <v>2360</v>
      </c>
      <c r="E518">
        <v>1996</v>
      </c>
      <c r="F518">
        <v>1751.2</v>
      </c>
      <c r="G518">
        <v>1451.2</v>
      </c>
      <c r="H518">
        <v>1256</v>
      </c>
      <c r="I518">
        <v>1100</v>
      </c>
      <c r="J518">
        <v>990</v>
      </c>
      <c r="K518">
        <v>900</v>
      </c>
      <c r="L518">
        <v>753.2</v>
      </c>
      <c r="M518">
        <v>707.2</v>
      </c>
      <c r="N518">
        <v>670</v>
      </c>
      <c r="O518">
        <v>564</v>
      </c>
      <c r="P518">
        <v>493.2</v>
      </c>
      <c r="Q518">
        <v>464</v>
      </c>
    </row>
    <row r="519" spans="1:17" x14ac:dyDescent="0.25">
      <c r="A519">
        <v>48</v>
      </c>
      <c r="B519">
        <v>0</v>
      </c>
      <c r="C519">
        <v>3074</v>
      </c>
      <c r="D519">
        <v>2451.1999999999998</v>
      </c>
      <c r="E519">
        <v>2077.1999999999998</v>
      </c>
      <c r="F519">
        <v>1825.2</v>
      </c>
      <c r="G519">
        <v>1513.2</v>
      </c>
      <c r="H519">
        <v>1314</v>
      </c>
      <c r="I519">
        <v>1159.2</v>
      </c>
      <c r="J519">
        <v>1047.2</v>
      </c>
      <c r="K519">
        <v>939.2</v>
      </c>
      <c r="L519">
        <v>800</v>
      </c>
      <c r="M519">
        <v>741.2</v>
      </c>
      <c r="N519">
        <v>706</v>
      </c>
      <c r="O519">
        <v>646</v>
      </c>
      <c r="P519">
        <v>527.20000000000005</v>
      </c>
      <c r="Q519">
        <v>497.2</v>
      </c>
    </row>
    <row r="520" spans="1:17" x14ac:dyDescent="0.25">
      <c r="A520">
        <v>51</v>
      </c>
      <c r="B520">
        <v>0</v>
      </c>
      <c r="C520">
        <v>3212</v>
      </c>
      <c r="D520">
        <v>2589.1999999999998</v>
      </c>
      <c r="E520">
        <v>2198</v>
      </c>
      <c r="F520">
        <v>1936</v>
      </c>
      <c r="G520">
        <v>1606</v>
      </c>
      <c r="H520">
        <v>1397.2</v>
      </c>
      <c r="I520">
        <v>1242</v>
      </c>
      <c r="J520">
        <v>1128</v>
      </c>
      <c r="K520">
        <v>1000</v>
      </c>
      <c r="L520">
        <v>852</v>
      </c>
      <c r="M520">
        <v>803.2</v>
      </c>
      <c r="N520">
        <v>764</v>
      </c>
      <c r="O520">
        <v>694</v>
      </c>
      <c r="P520">
        <v>615.20000000000005</v>
      </c>
      <c r="Q520">
        <v>580</v>
      </c>
    </row>
    <row r="521" spans="1:17" x14ac:dyDescent="0.25">
      <c r="A521">
        <v>60</v>
      </c>
      <c r="B521">
        <v>3000</v>
      </c>
      <c r="C521">
        <v>3623.2</v>
      </c>
      <c r="D521">
        <v>3000</v>
      </c>
      <c r="E521">
        <v>2568</v>
      </c>
      <c r="F521">
        <v>2262</v>
      </c>
      <c r="G521">
        <v>1885.2</v>
      </c>
      <c r="H521">
        <v>1651.2</v>
      </c>
      <c r="I521">
        <v>1471.2</v>
      </c>
      <c r="J521">
        <v>1344</v>
      </c>
      <c r="K521">
        <v>1218</v>
      </c>
      <c r="L521">
        <v>1054</v>
      </c>
      <c r="M521">
        <v>982</v>
      </c>
      <c r="N521">
        <v>930</v>
      </c>
      <c r="O521">
        <v>836</v>
      </c>
      <c r="P521">
        <v>766</v>
      </c>
      <c r="Q521">
        <v>722</v>
      </c>
    </row>
    <row r="522" spans="1:17" x14ac:dyDescent="0.25">
      <c r="A522">
        <v>80</v>
      </c>
      <c r="B522">
        <v>4750</v>
      </c>
      <c r="C522">
        <v>4538</v>
      </c>
      <c r="D522">
        <v>3915.2</v>
      </c>
      <c r="E522">
        <v>3392</v>
      </c>
      <c r="F522">
        <v>2983.2</v>
      </c>
      <c r="G522">
        <v>2505.1999999999998</v>
      </c>
      <c r="H522">
        <v>2210</v>
      </c>
      <c r="I522">
        <v>1989.2</v>
      </c>
      <c r="J522">
        <v>1811.2</v>
      </c>
      <c r="K522">
        <v>1656</v>
      </c>
      <c r="L522">
        <v>1459.2</v>
      </c>
      <c r="M522">
        <v>1371.2</v>
      </c>
      <c r="N522">
        <v>1304</v>
      </c>
      <c r="O522">
        <v>1175.2</v>
      </c>
      <c r="P522">
        <v>1088</v>
      </c>
      <c r="Q522">
        <v>1026</v>
      </c>
    </row>
    <row r="523" spans="1:17" x14ac:dyDescent="0.25">
      <c r="A523">
        <v>100</v>
      </c>
      <c r="B523">
        <v>5500</v>
      </c>
      <c r="C523">
        <v>5453.2</v>
      </c>
      <c r="D523">
        <v>4830</v>
      </c>
      <c r="E523">
        <v>4216</v>
      </c>
      <c r="F523">
        <v>3705.2</v>
      </c>
      <c r="G523">
        <v>3125.2</v>
      </c>
      <c r="H523">
        <v>2768</v>
      </c>
      <c r="I523">
        <v>2508</v>
      </c>
      <c r="J523">
        <v>2290</v>
      </c>
      <c r="K523">
        <v>2103.1999999999998</v>
      </c>
      <c r="L523">
        <v>1840</v>
      </c>
      <c r="M523">
        <v>1740</v>
      </c>
      <c r="N523">
        <v>1654</v>
      </c>
      <c r="O523">
        <v>1508</v>
      </c>
      <c r="P523">
        <v>1396</v>
      </c>
      <c r="Q523">
        <v>1316</v>
      </c>
    </row>
    <row r="524" spans="1:17" x14ac:dyDescent="0.25">
      <c r="A524">
        <v>120</v>
      </c>
      <c r="B524">
        <v>6300</v>
      </c>
      <c r="C524">
        <v>6367.2</v>
      </c>
      <c r="D524">
        <v>5744</v>
      </c>
      <c r="E524">
        <v>5039.2</v>
      </c>
      <c r="F524">
        <v>4426</v>
      </c>
      <c r="G524">
        <v>3745.2</v>
      </c>
      <c r="H524">
        <v>3327.2</v>
      </c>
      <c r="I524">
        <v>3028</v>
      </c>
      <c r="J524">
        <v>2759.2</v>
      </c>
      <c r="K524">
        <v>2545.1999999999998</v>
      </c>
      <c r="L524">
        <v>2238</v>
      </c>
      <c r="M524">
        <v>2102</v>
      </c>
      <c r="N524">
        <v>2001.2</v>
      </c>
      <c r="O524">
        <v>1831.2</v>
      </c>
      <c r="P524">
        <v>1701.2</v>
      </c>
      <c r="Q524">
        <v>1604</v>
      </c>
    </row>
    <row r="525" spans="1:17" x14ac:dyDescent="0.25">
      <c r="A525">
        <v>140</v>
      </c>
      <c r="B525">
        <v>7400</v>
      </c>
      <c r="C525">
        <v>7282</v>
      </c>
      <c r="D525">
        <v>6659.2</v>
      </c>
      <c r="E525">
        <v>5863.2</v>
      </c>
      <c r="F525">
        <v>5148</v>
      </c>
      <c r="G525">
        <v>4365.2</v>
      </c>
      <c r="H525">
        <v>3885.2</v>
      </c>
      <c r="I525">
        <v>3547.2</v>
      </c>
      <c r="J525">
        <v>3228</v>
      </c>
      <c r="K525">
        <v>2987.2</v>
      </c>
      <c r="L525">
        <v>2626</v>
      </c>
      <c r="M525">
        <v>2468</v>
      </c>
      <c r="N525">
        <v>2350</v>
      </c>
      <c r="O525">
        <v>2156</v>
      </c>
      <c r="P525">
        <v>2005.2</v>
      </c>
      <c r="Q525">
        <v>1890</v>
      </c>
    </row>
    <row r="527" spans="1:17" x14ac:dyDescent="0.25">
      <c r="A527" t="s">
        <v>1174</v>
      </c>
      <c r="B527" t="s">
        <v>24</v>
      </c>
    </row>
    <row r="528" spans="1:17" x14ac:dyDescent="0.25">
      <c r="B528" t="s">
        <v>25</v>
      </c>
    </row>
    <row r="529" spans="1:17" x14ac:dyDescent="0.25">
      <c r="A529" t="s">
        <v>26</v>
      </c>
      <c r="B529">
        <v>9</v>
      </c>
      <c r="C529">
        <v>15</v>
      </c>
      <c r="D529">
        <v>20</v>
      </c>
      <c r="E529">
        <v>25</v>
      </c>
      <c r="F529">
        <v>30</v>
      </c>
      <c r="G529">
        <v>40</v>
      </c>
      <c r="H529">
        <v>50</v>
      </c>
      <c r="I529">
        <v>60</v>
      </c>
      <c r="J529">
        <v>70</v>
      </c>
      <c r="K529">
        <v>80</v>
      </c>
      <c r="L529">
        <v>100</v>
      </c>
      <c r="M529">
        <v>110</v>
      </c>
      <c r="N529">
        <v>120</v>
      </c>
      <c r="O529">
        <v>140</v>
      </c>
      <c r="P529">
        <v>160</v>
      </c>
      <c r="Q529">
        <v>180</v>
      </c>
    </row>
    <row r="530" spans="1:17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>
        <v>1</v>
      </c>
      <c r="B531">
        <v>0</v>
      </c>
      <c r="C531">
        <v>590</v>
      </c>
      <c r="D531">
        <v>407.2</v>
      </c>
      <c r="E531">
        <v>287.2</v>
      </c>
      <c r="F531">
        <v>259.2</v>
      </c>
      <c r="G531">
        <v>160</v>
      </c>
      <c r="H531">
        <v>160</v>
      </c>
      <c r="I531">
        <v>160</v>
      </c>
      <c r="J531">
        <v>160</v>
      </c>
      <c r="K531">
        <v>160</v>
      </c>
      <c r="L531">
        <v>160</v>
      </c>
      <c r="M531">
        <v>160</v>
      </c>
      <c r="N531">
        <v>160</v>
      </c>
      <c r="O531">
        <v>160</v>
      </c>
      <c r="P531">
        <v>160</v>
      </c>
      <c r="Q531">
        <v>160</v>
      </c>
    </row>
    <row r="532" spans="1:17" x14ac:dyDescent="0.25">
      <c r="A532">
        <v>2</v>
      </c>
      <c r="B532">
        <v>0</v>
      </c>
      <c r="C532">
        <v>784</v>
      </c>
      <c r="D532">
        <v>513.20000000000005</v>
      </c>
      <c r="E532">
        <v>378</v>
      </c>
      <c r="F532">
        <v>333.2</v>
      </c>
      <c r="G532">
        <v>264</v>
      </c>
      <c r="H532">
        <v>213.2</v>
      </c>
      <c r="I532">
        <v>200</v>
      </c>
      <c r="J532">
        <v>186</v>
      </c>
      <c r="K532">
        <v>160</v>
      </c>
      <c r="L532">
        <v>160</v>
      </c>
      <c r="M532">
        <v>160</v>
      </c>
      <c r="N532">
        <v>160</v>
      </c>
      <c r="O532">
        <v>160</v>
      </c>
      <c r="P532">
        <v>160</v>
      </c>
      <c r="Q532">
        <v>160</v>
      </c>
    </row>
    <row r="533" spans="1:17" x14ac:dyDescent="0.25">
      <c r="A533">
        <v>5</v>
      </c>
      <c r="B533">
        <v>0</v>
      </c>
      <c r="C533">
        <v>1092</v>
      </c>
      <c r="D533">
        <v>732</v>
      </c>
      <c r="E533">
        <v>581.20000000000005</v>
      </c>
      <c r="F533">
        <v>482</v>
      </c>
      <c r="G533">
        <v>373.2</v>
      </c>
      <c r="H533">
        <v>312</v>
      </c>
      <c r="I533">
        <v>284</v>
      </c>
      <c r="J533">
        <v>263.2</v>
      </c>
      <c r="K533">
        <v>243.2</v>
      </c>
      <c r="L533">
        <v>227.2</v>
      </c>
      <c r="M533">
        <v>226</v>
      </c>
      <c r="N533">
        <v>222</v>
      </c>
      <c r="O533">
        <v>215.2</v>
      </c>
      <c r="P533">
        <v>213.2</v>
      </c>
      <c r="Q533">
        <v>200</v>
      </c>
    </row>
    <row r="534" spans="1:17" x14ac:dyDescent="0.25">
      <c r="A534">
        <v>8</v>
      </c>
      <c r="B534">
        <v>0</v>
      </c>
      <c r="C534">
        <v>1289.2</v>
      </c>
      <c r="D534">
        <v>883.2</v>
      </c>
      <c r="E534">
        <v>704</v>
      </c>
      <c r="F534">
        <v>595.20000000000005</v>
      </c>
      <c r="G534">
        <v>457.2</v>
      </c>
      <c r="H534">
        <v>383.2</v>
      </c>
      <c r="I534">
        <v>351.2</v>
      </c>
      <c r="J534">
        <v>313.2</v>
      </c>
      <c r="K534">
        <v>289.2</v>
      </c>
      <c r="L534">
        <v>261.2</v>
      </c>
      <c r="M534">
        <v>257.2</v>
      </c>
      <c r="N534">
        <v>248</v>
      </c>
      <c r="O534">
        <v>235.2</v>
      </c>
      <c r="P534">
        <v>231.2</v>
      </c>
      <c r="Q534">
        <v>218</v>
      </c>
    </row>
    <row r="535" spans="1:17" x14ac:dyDescent="0.25">
      <c r="A535">
        <v>12</v>
      </c>
      <c r="B535">
        <v>0</v>
      </c>
      <c r="C535">
        <v>1496</v>
      </c>
      <c r="D535">
        <v>1050</v>
      </c>
      <c r="E535">
        <v>837.2</v>
      </c>
      <c r="F535">
        <v>712</v>
      </c>
      <c r="G535">
        <v>560</v>
      </c>
      <c r="H535">
        <v>460</v>
      </c>
      <c r="I535">
        <v>398</v>
      </c>
      <c r="J535">
        <v>369.2</v>
      </c>
      <c r="K535">
        <v>351.2</v>
      </c>
      <c r="L535">
        <v>315.2</v>
      </c>
      <c r="M535">
        <v>301.2</v>
      </c>
      <c r="N535">
        <v>288</v>
      </c>
      <c r="O535">
        <v>265.2</v>
      </c>
      <c r="P535">
        <v>258</v>
      </c>
      <c r="Q535">
        <v>243.2</v>
      </c>
    </row>
    <row r="536" spans="1:17" x14ac:dyDescent="0.25">
      <c r="A536">
        <v>15</v>
      </c>
      <c r="B536">
        <v>0</v>
      </c>
      <c r="C536">
        <v>1615.2</v>
      </c>
      <c r="D536">
        <v>1159.2</v>
      </c>
      <c r="E536">
        <v>929.2</v>
      </c>
      <c r="F536">
        <v>790</v>
      </c>
      <c r="G536">
        <v>621.20000000000005</v>
      </c>
      <c r="H536">
        <v>526</v>
      </c>
      <c r="I536">
        <v>455.2</v>
      </c>
      <c r="J536">
        <v>398</v>
      </c>
      <c r="K536">
        <v>374</v>
      </c>
      <c r="L536">
        <v>348</v>
      </c>
      <c r="M536">
        <v>342</v>
      </c>
      <c r="N536">
        <v>321.2</v>
      </c>
      <c r="O536">
        <v>290</v>
      </c>
      <c r="P536">
        <v>280</v>
      </c>
      <c r="Q536">
        <v>264</v>
      </c>
    </row>
    <row r="537" spans="1:17" x14ac:dyDescent="0.25">
      <c r="A537">
        <v>20</v>
      </c>
      <c r="B537">
        <v>0</v>
      </c>
      <c r="C537">
        <v>1819.2</v>
      </c>
      <c r="D537">
        <v>1323.2</v>
      </c>
      <c r="E537">
        <v>1063.2</v>
      </c>
      <c r="F537">
        <v>911.2</v>
      </c>
      <c r="G537">
        <v>720</v>
      </c>
      <c r="H537">
        <v>604</v>
      </c>
      <c r="I537">
        <v>539.20000000000005</v>
      </c>
      <c r="J537">
        <v>490</v>
      </c>
      <c r="K537">
        <v>426</v>
      </c>
      <c r="L537">
        <v>381.2</v>
      </c>
      <c r="M537">
        <v>381.2</v>
      </c>
      <c r="N537">
        <v>366</v>
      </c>
      <c r="O537">
        <v>345.2</v>
      </c>
      <c r="P537">
        <v>329.2</v>
      </c>
      <c r="Q537">
        <v>310</v>
      </c>
    </row>
    <row r="538" spans="1:17" x14ac:dyDescent="0.25">
      <c r="A538">
        <v>25</v>
      </c>
      <c r="B538">
        <v>0</v>
      </c>
      <c r="C538">
        <v>2038</v>
      </c>
      <c r="D538">
        <v>1477.2</v>
      </c>
      <c r="E538">
        <v>1195.2</v>
      </c>
      <c r="F538">
        <v>1023.2</v>
      </c>
      <c r="G538">
        <v>817.2</v>
      </c>
      <c r="H538">
        <v>690</v>
      </c>
      <c r="I538">
        <v>602</v>
      </c>
      <c r="J538">
        <v>544</v>
      </c>
      <c r="K538">
        <v>501.2</v>
      </c>
      <c r="L538">
        <v>424</v>
      </c>
      <c r="M538">
        <v>415.2</v>
      </c>
      <c r="N538">
        <v>396</v>
      </c>
      <c r="O538">
        <v>377.2</v>
      </c>
      <c r="P538">
        <v>364</v>
      </c>
      <c r="Q538">
        <v>344</v>
      </c>
    </row>
    <row r="539" spans="1:17" x14ac:dyDescent="0.25">
      <c r="A539">
        <v>30</v>
      </c>
      <c r="B539">
        <v>0</v>
      </c>
      <c r="C539">
        <v>2244</v>
      </c>
      <c r="D539">
        <v>1646</v>
      </c>
      <c r="E539">
        <v>1359.2</v>
      </c>
      <c r="F539">
        <v>1165.2</v>
      </c>
      <c r="G539">
        <v>935.2</v>
      </c>
      <c r="H539">
        <v>775.2</v>
      </c>
      <c r="I539">
        <v>686</v>
      </c>
      <c r="J539">
        <v>608</v>
      </c>
      <c r="K539">
        <v>552</v>
      </c>
      <c r="L539">
        <v>486</v>
      </c>
      <c r="M539">
        <v>451.2</v>
      </c>
      <c r="N539">
        <v>432</v>
      </c>
      <c r="O539">
        <v>407.2</v>
      </c>
      <c r="P539">
        <v>386</v>
      </c>
      <c r="Q539">
        <v>364</v>
      </c>
    </row>
    <row r="540" spans="1:17" x14ac:dyDescent="0.25">
      <c r="A540">
        <v>33</v>
      </c>
      <c r="B540">
        <v>0</v>
      </c>
      <c r="C540">
        <v>2385.1999999999998</v>
      </c>
      <c r="D540">
        <v>1766</v>
      </c>
      <c r="E540">
        <v>1481.2</v>
      </c>
      <c r="F540">
        <v>1284</v>
      </c>
      <c r="G540">
        <v>1037.2</v>
      </c>
      <c r="H540">
        <v>870</v>
      </c>
      <c r="I540">
        <v>742</v>
      </c>
      <c r="J540">
        <v>657.2</v>
      </c>
      <c r="K540">
        <v>580</v>
      </c>
      <c r="L540">
        <v>517.20000000000005</v>
      </c>
      <c r="M540">
        <v>486</v>
      </c>
      <c r="N540">
        <v>456</v>
      </c>
      <c r="O540">
        <v>425.2</v>
      </c>
      <c r="P540">
        <v>399.2</v>
      </c>
      <c r="Q540">
        <v>376</v>
      </c>
    </row>
    <row r="541" spans="1:17" x14ac:dyDescent="0.25">
      <c r="A541">
        <v>35</v>
      </c>
      <c r="B541">
        <v>0</v>
      </c>
      <c r="C541">
        <v>2479.1999999999998</v>
      </c>
      <c r="D541">
        <v>1858</v>
      </c>
      <c r="E541">
        <v>1555.2</v>
      </c>
      <c r="F541">
        <v>1359.2</v>
      </c>
      <c r="G541">
        <v>1102</v>
      </c>
      <c r="H541">
        <v>933.2</v>
      </c>
      <c r="I541">
        <v>817.2</v>
      </c>
      <c r="J541">
        <v>694</v>
      </c>
      <c r="K541">
        <v>599.20000000000005</v>
      </c>
      <c r="L541">
        <v>534</v>
      </c>
      <c r="M541">
        <v>507.2</v>
      </c>
      <c r="N541">
        <v>480</v>
      </c>
      <c r="O541">
        <v>437.2</v>
      </c>
      <c r="P541">
        <v>409.2</v>
      </c>
      <c r="Q541">
        <v>386</v>
      </c>
    </row>
    <row r="542" spans="1:17" x14ac:dyDescent="0.25">
      <c r="A542">
        <v>38</v>
      </c>
      <c r="B542">
        <v>0</v>
      </c>
      <c r="C542">
        <v>2617.1999999999998</v>
      </c>
      <c r="D542">
        <v>1997.2</v>
      </c>
      <c r="E542">
        <v>1668</v>
      </c>
      <c r="F542">
        <v>1468</v>
      </c>
      <c r="G542">
        <v>1199.2</v>
      </c>
      <c r="H542">
        <v>1019.2</v>
      </c>
      <c r="I542">
        <v>887.2</v>
      </c>
      <c r="J542">
        <v>803.2</v>
      </c>
      <c r="K542">
        <v>725.2</v>
      </c>
      <c r="L542">
        <v>566</v>
      </c>
      <c r="M542">
        <v>532</v>
      </c>
      <c r="N542">
        <v>511.2</v>
      </c>
      <c r="O542">
        <v>461.2</v>
      </c>
      <c r="P542">
        <v>426</v>
      </c>
      <c r="Q542">
        <v>401.2</v>
      </c>
    </row>
    <row r="543" spans="1:17" x14ac:dyDescent="0.25">
      <c r="A543">
        <v>40</v>
      </c>
      <c r="B543">
        <v>0</v>
      </c>
      <c r="C543">
        <v>2709.2</v>
      </c>
      <c r="D543">
        <v>2087.1999999999998</v>
      </c>
      <c r="E543">
        <v>1745.2</v>
      </c>
      <c r="F543">
        <v>1542</v>
      </c>
      <c r="G543">
        <v>1257.2</v>
      </c>
      <c r="H543">
        <v>1086</v>
      </c>
      <c r="I543">
        <v>946</v>
      </c>
      <c r="J543">
        <v>853.2</v>
      </c>
      <c r="K543">
        <v>758</v>
      </c>
      <c r="L543">
        <v>593.20000000000005</v>
      </c>
      <c r="M543">
        <v>549.20000000000005</v>
      </c>
      <c r="N543">
        <v>527.20000000000005</v>
      </c>
      <c r="O543">
        <v>489.2</v>
      </c>
      <c r="P543">
        <v>437.2</v>
      </c>
      <c r="Q543">
        <v>412</v>
      </c>
    </row>
    <row r="544" spans="1:17" x14ac:dyDescent="0.25">
      <c r="A544">
        <v>41</v>
      </c>
      <c r="B544">
        <v>0</v>
      </c>
      <c r="C544">
        <v>2754</v>
      </c>
      <c r="D544">
        <v>2133.1999999999998</v>
      </c>
      <c r="E544">
        <v>1786</v>
      </c>
      <c r="F544">
        <v>1579.2</v>
      </c>
      <c r="G544">
        <v>1285.2</v>
      </c>
      <c r="H544">
        <v>1116</v>
      </c>
      <c r="I544">
        <v>978</v>
      </c>
      <c r="J544">
        <v>879.2</v>
      </c>
      <c r="K544">
        <v>778</v>
      </c>
      <c r="L544">
        <v>649.20000000000005</v>
      </c>
      <c r="M544">
        <v>569.20000000000005</v>
      </c>
      <c r="N544">
        <v>534</v>
      </c>
      <c r="O544">
        <v>502</v>
      </c>
      <c r="P544">
        <v>442</v>
      </c>
      <c r="Q544">
        <v>417.2</v>
      </c>
    </row>
    <row r="545" spans="1:17" x14ac:dyDescent="0.25">
      <c r="A545">
        <v>44</v>
      </c>
      <c r="B545">
        <v>0</v>
      </c>
      <c r="C545">
        <v>2892</v>
      </c>
      <c r="D545">
        <v>2268</v>
      </c>
      <c r="E545">
        <v>1912</v>
      </c>
      <c r="F545">
        <v>1691.2</v>
      </c>
      <c r="G545">
        <v>1387.2</v>
      </c>
      <c r="H545">
        <v>1197.2</v>
      </c>
      <c r="I545">
        <v>1054</v>
      </c>
      <c r="J545">
        <v>947.2</v>
      </c>
      <c r="K545">
        <v>840</v>
      </c>
      <c r="L545">
        <v>721.2</v>
      </c>
      <c r="M545">
        <v>666</v>
      </c>
      <c r="N545">
        <v>603.20000000000005</v>
      </c>
      <c r="O545">
        <v>533.20000000000005</v>
      </c>
      <c r="P545">
        <v>469.2</v>
      </c>
      <c r="Q545">
        <v>442</v>
      </c>
    </row>
    <row r="546" spans="1:17" x14ac:dyDescent="0.25">
      <c r="A546">
        <v>46</v>
      </c>
      <c r="B546">
        <v>0</v>
      </c>
      <c r="C546">
        <v>2983.2</v>
      </c>
      <c r="D546">
        <v>2360</v>
      </c>
      <c r="E546">
        <v>1996</v>
      </c>
      <c r="F546">
        <v>1751.2</v>
      </c>
      <c r="G546">
        <v>1451.2</v>
      </c>
      <c r="H546">
        <v>1256</v>
      </c>
      <c r="I546">
        <v>1100</v>
      </c>
      <c r="J546">
        <v>990</v>
      </c>
      <c r="K546">
        <v>900</v>
      </c>
      <c r="L546">
        <v>753.2</v>
      </c>
      <c r="M546">
        <v>707.2</v>
      </c>
      <c r="N546">
        <v>670</v>
      </c>
      <c r="O546">
        <v>564</v>
      </c>
      <c r="P546">
        <v>493.2</v>
      </c>
      <c r="Q546">
        <v>464</v>
      </c>
    </row>
    <row r="547" spans="1:17" x14ac:dyDescent="0.25">
      <c r="A547">
        <v>48</v>
      </c>
      <c r="B547">
        <v>0</v>
      </c>
      <c r="C547">
        <v>3074</v>
      </c>
      <c r="D547">
        <v>2451.1999999999998</v>
      </c>
      <c r="E547">
        <v>2077.1999999999998</v>
      </c>
      <c r="F547">
        <v>1825.2</v>
      </c>
      <c r="G547">
        <v>1513.2</v>
      </c>
      <c r="H547">
        <v>1314</v>
      </c>
      <c r="I547">
        <v>1159.2</v>
      </c>
      <c r="J547">
        <v>1047.2</v>
      </c>
      <c r="K547">
        <v>939.2</v>
      </c>
      <c r="L547">
        <v>800</v>
      </c>
      <c r="M547">
        <v>741.2</v>
      </c>
      <c r="N547">
        <v>706</v>
      </c>
      <c r="O547">
        <v>646</v>
      </c>
      <c r="P547">
        <v>527.20000000000005</v>
      </c>
      <c r="Q547">
        <v>497.2</v>
      </c>
    </row>
    <row r="548" spans="1:17" x14ac:dyDescent="0.25">
      <c r="A548">
        <v>51</v>
      </c>
      <c r="B548">
        <v>0</v>
      </c>
      <c r="C548">
        <v>3212</v>
      </c>
      <c r="D548">
        <v>2589.1999999999998</v>
      </c>
      <c r="E548">
        <v>2198</v>
      </c>
      <c r="F548">
        <v>1936</v>
      </c>
      <c r="G548">
        <v>1606</v>
      </c>
      <c r="H548">
        <v>1397.2</v>
      </c>
      <c r="I548">
        <v>1242</v>
      </c>
      <c r="J548">
        <v>1128</v>
      </c>
      <c r="K548">
        <v>1000</v>
      </c>
      <c r="L548">
        <v>852</v>
      </c>
      <c r="M548">
        <v>803.2</v>
      </c>
      <c r="N548">
        <v>764</v>
      </c>
      <c r="O548">
        <v>694</v>
      </c>
      <c r="P548">
        <v>615.20000000000005</v>
      </c>
      <c r="Q548">
        <v>580</v>
      </c>
    </row>
    <row r="549" spans="1:17" x14ac:dyDescent="0.25">
      <c r="A549">
        <v>60</v>
      </c>
      <c r="B549">
        <v>3000</v>
      </c>
      <c r="C549">
        <v>3623.2</v>
      </c>
      <c r="D549">
        <v>3000</v>
      </c>
      <c r="E549">
        <v>2568</v>
      </c>
      <c r="F549">
        <v>2262</v>
      </c>
      <c r="G549">
        <v>1885.2</v>
      </c>
      <c r="H549">
        <v>1651.2</v>
      </c>
      <c r="I549">
        <v>1471.2</v>
      </c>
      <c r="J549">
        <v>1344</v>
      </c>
      <c r="K549">
        <v>1218</v>
      </c>
      <c r="L549">
        <v>1054</v>
      </c>
      <c r="M549">
        <v>982</v>
      </c>
      <c r="N549">
        <v>930</v>
      </c>
      <c r="O549">
        <v>836</v>
      </c>
      <c r="P549">
        <v>766</v>
      </c>
      <c r="Q549">
        <v>722</v>
      </c>
    </row>
    <row r="550" spans="1:17" x14ac:dyDescent="0.25">
      <c r="A550">
        <v>80</v>
      </c>
      <c r="B550">
        <v>4750</v>
      </c>
      <c r="C550">
        <v>4538</v>
      </c>
      <c r="D550">
        <v>3915.2</v>
      </c>
      <c r="E550">
        <v>3392</v>
      </c>
      <c r="F550">
        <v>2983.2</v>
      </c>
      <c r="G550">
        <v>2505.1999999999998</v>
      </c>
      <c r="H550">
        <v>2210</v>
      </c>
      <c r="I550">
        <v>1989.2</v>
      </c>
      <c r="J550">
        <v>1811.2</v>
      </c>
      <c r="K550">
        <v>1656</v>
      </c>
      <c r="L550">
        <v>1459.2</v>
      </c>
      <c r="M550">
        <v>1371.2</v>
      </c>
      <c r="N550">
        <v>1304</v>
      </c>
      <c r="O550">
        <v>1175.2</v>
      </c>
      <c r="P550">
        <v>1088</v>
      </c>
      <c r="Q550">
        <v>1026</v>
      </c>
    </row>
    <row r="551" spans="1:17" x14ac:dyDescent="0.25">
      <c r="A551">
        <v>100</v>
      </c>
      <c r="B551">
        <v>5500</v>
      </c>
      <c r="C551">
        <v>5453.2</v>
      </c>
      <c r="D551">
        <v>4830</v>
      </c>
      <c r="E551">
        <v>4216</v>
      </c>
      <c r="F551">
        <v>3705.2</v>
      </c>
      <c r="G551">
        <v>3125.2</v>
      </c>
      <c r="H551">
        <v>2768</v>
      </c>
      <c r="I551">
        <v>2508</v>
      </c>
      <c r="J551">
        <v>2290</v>
      </c>
      <c r="K551">
        <v>2103.1999999999998</v>
      </c>
      <c r="L551">
        <v>1840</v>
      </c>
      <c r="M551">
        <v>1740</v>
      </c>
      <c r="N551">
        <v>1654</v>
      </c>
      <c r="O551">
        <v>1508</v>
      </c>
      <c r="P551">
        <v>1396</v>
      </c>
      <c r="Q551">
        <v>1316</v>
      </c>
    </row>
    <row r="552" spans="1:17" x14ac:dyDescent="0.25">
      <c r="A552">
        <v>120</v>
      </c>
      <c r="B552">
        <v>6300</v>
      </c>
      <c r="C552">
        <v>6367.2</v>
      </c>
      <c r="D552">
        <v>5744</v>
      </c>
      <c r="E552">
        <v>5039.2</v>
      </c>
      <c r="F552">
        <v>4426</v>
      </c>
      <c r="G552">
        <v>3745.2</v>
      </c>
      <c r="H552">
        <v>3327.2</v>
      </c>
      <c r="I552">
        <v>3028</v>
      </c>
      <c r="J552">
        <v>2759.2</v>
      </c>
      <c r="K552">
        <v>2545.1999999999998</v>
      </c>
      <c r="L552">
        <v>2238</v>
      </c>
      <c r="M552">
        <v>2102</v>
      </c>
      <c r="N552">
        <v>2001.2</v>
      </c>
      <c r="O552">
        <v>1831.2</v>
      </c>
      <c r="P552">
        <v>1701.2</v>
      </c>
      <c r="Q552">
        <v>1604</v>
      </c>
    </row>
    <row r="553" spans="1:17" x14ac:dyDescent="0.25">
      <c r="A553">
        <v>140</v>
      </c>
      <c r="B553">
        <v>7400</v>
      </c>
      <c r="C553">
        <v>7282</v>
      </c>
      <c r="D553">
        <v>6659.2</v>
      </c>
      <c r="E553">
        <v>5863.2</v>
      </c>
      <c r="F553">
        <v>5148</v>
      </c>
      <c r="G553">
        <v>4365.2</v>
      </c>
      <c r="H553">
        <v>3885.2</v>
      </c>
      <c r="I553">
        <v>3547.2</v>
      </c>
      <c r="J553">
        <v>3228</v>
      </c>
      <c r="K553">
        <v>2987.2</v>
      </c>
      <c r="L553">
        <v>2626</v>
      </c>
      <c r="M553">
        <v>2468</v>
      </c>
      <c r="N553">
        <v>2350</v>
      </c>
      <c r="O553">
        <v>2156</v>
      </c>
      <c r="P553">
        <v>2005.2</v>
      </c>
      <c r="Q553">
        <v>1890</v>
      </c>
    </row>
    <row r="555" spans="1:17" x14ac:dyDescent="0.25">
      <c r="A555" t="s">
        <v>1175</v>
      </c>
      <c r="B555" t="s">
        <v>24</v>
      </c>
    </row>
    <row r="556" spans="1:17" x14ac:dyDescent="0.25">
      <c r="B556" t="s">
        <v>25</v>
      </c>
    </row>
    <row r="557" spans="1:17" x14ac:dyDescent="0.25">
      <c r="A557" t="s">
        <v>26</v>
      </c>
      <c r="B557">
        <v>9</v>
      </c>
      <c r="C557">
        <v>15</v>
      </c>
      <c r="D557">
        <v>20</v>
      </c>
      <c r="E557">
        <v>25</v>
      </c>
      <c r="F557">
        <v>30</v>
      </c>
      <c r="G557">
        <v>40</v>
      </c>
      <c r="H557">
        <v>50</v>
      </c>
      <c r="I557">
        <v>60</v>
      </c>
      <c r="J557">
        <v>70</v>
      </c>
      <c r="K557">
        <v>80</v>
      </c>
      <c r="L557">
        <v>100</v>
      </c>
      <c r="M557">
        <v>110</v>
      </c>
      <c r="N557">
        <v>120</v>
      </c>
      <c r="O557">
        <v>140</v>
      </c>
      <c r="P557">
        <v>160</v>
      </c>
      <c r="Q557">
        <v>180</v>
      </c>
    </row>
    <row r="558" spans="1:17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>
        <v>1</v>
      </c>
      <c r="B559">
        <v>0</v>
      </c>
      <c r="C559">
        <v>590</v>
      </c>
      <c r="D559">
        <v>407.2</v>
      </c>
      <c r="E559">
        <v>287.2</v>
      </c>
      <c r="F559">
        <v>259.2</v>
      </c>
      <c r="G559">
        <v>160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160</v>
      </c>
      <c r="O559">
        <v>160</v>
      </c>
      <c r="P559">
        <v>160</v>
      </c>
      <c r="Q559">
        <v>160</v>
      </c>
    </row>
    <row r="560" spans="1:17" x14ac:dyDescent="0.25">
      <c r="A560">
        <v>2</v>
      </c>
      <c r="B560">
        <v>0</v>
      </c>
      <c r="C560">
        <v>784</v>
      </c>
      <c r="D560">
        <v>513.20000000000005</v>
      </c>
      <c r="E560">
        <v>378</v>
      </c>
      <c r="F560">
        <v>333.2</v>
      </c>
      <c r="G560">
        <v>264</v>
      </c>
      <c r="H560">
        <v>213.2</v>
      </c>
      <c r="I560">
        <v>200</v>
      </c>
      <c r="J560">
        <v>186</v>
      </c>
      <c r="K560">
        <v>160</v>
      </c>
      <c r="L560">
        <v>160</v>
      </c>
      <c r="M560">
        <v>160</v>
      </c>
      <c r="N560">
        <v>160</v>
      </c>
      <c r="O560">
        <v>160</v>
      </c>
      <c r="P560">
        <v>160</v>
      </c>
      <c r="Q560">
        <v>160</v>
      </c>
    </row>
    <row r="561" spans="1:17" x14ac:dyDescent="0.25">
      <c r="A561">
        <v>5</v>
      </c>
      <c r="B561">
        <v>0</v>
      </c>
      <c r="C561">
        <v>1092</v>
      </c>
      <c r="D561">
        <v>732</v>
      </c>
      <c r="E561">
        <v>581.20000000000005</v>
      </c>
      <c r="F561">
        <v>482</v>
      </c>
      <c r="G561">
        <v>373.2</v>
      </c>
      <c r="H561">
        <v>312</v>
      </c>
      <c r="I561">
        <v>284</v>
      </c>
      <c r="J561">
        <v>263.2</v>
      </c>
      <c r="K561">
        <v>243.2</v>
      </c>
      <c r="L561">
        <v>227.2</v>
      </c>
      <c r="M561">
        <v>226</v>
      </c>
      <c r="N561">
        <v>222</v>
      </c>
      <c r="O561">
        <v>215.2</v>
      </c>
      <c r="P561">
        <v>213.2</v>
      </c>
      <c r="Q561">
        <v>200</v>
      </c>
    </row>
    <row r="562" spans="1:17" x14ac:dyDescent="0.25">
      <c r="A562">
        <v>8</v>
      </c>
      <c r="B562">
        <v>0</v>
      </c>
      <c r="C562">
        <v>1289.2</v>
      </c>
      <c r="D562">
        <v>883.2</v>
      </c>
      <c r="E562">
        <v>704</v>
      </c>
      <c r="F562">
        <v>595.20000000000005</v>
      </c>
      <c r="G562">
        <v>457.2</v>
      </c>
      <c r="H562">
        <v>383.2</v>
      </c>
      <c r="I562">
        <v>351.2</v>
      </c>
      <c r="J562">
        <v>313.2</v>
      </c>
      <c r="K562">
        <v>289.2</v>
      </c>
      <c r="L562">
        <v>261.2</v>
      </c>
      <c r="M562">
        <v>257.2</v>
      </c>
      <c r="N562">
        <v>248</v>
      </c>
      <c r="O562">
        <v>235.2</v>
      </c>
      <c r="P562">
        <v>231.2</v>
      </c>
      <c r="Q562">
        <v>218</v>
      </c>
    </row>
    <row r="563" spans="1:17" x14ac:dyDescent="0.25">
      <c r="A563">
        <v>12</v>
      </c>
      <c r="B563">
        <v>0</v>
      </c>
      <c r="C563">
        <v>1496</v>
      </c>
      <c r="D563">
        <v>1050</v>
      </c>
      <c r="E563">
        <v>837.2</v>
      </c>
      <c r="F563">
        <v>712</v>
      </c>
      <c r="G563">
        <v>560</v>
      </c>
      <c r="H563">
        <v>460</v>
      </c>
      <c r="I563">
        <v>398</v>
      </c>
      <c r="J563">
        <v>369.2</v>
      </c>
      <c r="K563">
        <v>351.2</v>
      </c>
      <c r="L563">
        <v>315.2</v>
      </c>
      <c r="M563">
        <v>301.2</v>
      </c>
      <c r="N563">
        <v>288</v>
      </c>
      <c r="O563">
        <v>265.2</v>
      </c>
      <c r="P563">
        <v>258</v>
      </c>
      <c r="Q563">
        <v>243.2</v>
      </c>
    </row>
    <row r="564" spans="1:17" x14ac:dyDescent="0.25">
      <c r="A564">
        <v>15</v>
      </c>
      <c r="B564">
        <v>0</v>
      </c>
      <c r="C564">
        <v>1615.2</v>
      </c>
      <c r="D564">
        <v>1159.2</v>
      </c>
      <c r="E564">
        <v>929.2</v>
      </c>
      <c r="F564">
        <v>790</v>
      </c>
      <c r="G564">
        <v>621.20000000000005</v>
      </c>
      <c r="H564">
        <v>526</v>
      </c>
      <c r="I564">
        <v>455.2</v>
      </c>
      <c r="J564">
        <v>398</v>
      </c>
      <c r="K564">
        <v>374</v>
      </c>
      <c r="L564">
        <v>348</v>
      </c>
      <c r="M564">
        <v>342</v>
      </c>
      <c r="N564">
        <v>321.2</v>
      </c>
      <c r="O564">
        <v>290</v>
      </c>
      <c r="P564">
        <v>280</v>
      </c>
      <c r="Q564">
        <v>264</v>
      </c>
    </row>
    <row r="565" spans="1:17" x14ac:dyDescent="0.25">
      <c r="A565">
        <v>20</v>
      </c>
      <c r="B565">
        <v>0</v>
      </c>
      <c r="C565">
        <v>1819.2</v>
      </c>
      <c r="D565">
        <v>1323.2</v>
      </c>
      <c r="E565">
        <v>1063.2</v>
      </c>
      <c r="F565">
        <v>911.2</v>
      </c>
      <c r="G565">
        <v>720</v>
      </c>
      <c r="H565">
        <v>604</v>
      </c>
      <c r="I565">
        <v>539.20000000000005</v>
      </c>
      <c r="J565">
        <v>490</v>
      </c>
      <c r="K565">
        <v>426</v>
      </c>
      <c r="L565">
        <v>381.2</v>
      </c>
      <c r="M565">
        <v>381.2</v>
      </c>
      <c r="N565">
        <v>366</v>
      </c>
      <c r="O565">
        <v>345.2</v>
      </c>
      <c r="P565">
        <v>329.2</v>
      </c>
      <c r="Q565">
        <v>310</v>
      </c>
    </row>
    <row r="566" spans="1:17" x14ac:dyDescent="0.25">
      <c r="A566">
        <v>25</v>
      </c>
      <c r="B566">
        <v>0</v>
      </c>
      <c r="C566">
        <v>2038</v>
      </c>
      <c r="D566">
        <v>1477.2</v>
      </c>
      <c r="E566">
        <v>1195.2</v>
      </c>
      <c r="F566">
        <v>1023.2</v>
      </c>
      <c r="G566">
        <v>817.2</v>
      </c>
      <c r="H566">
        <v>690</v>
      </c>
      <c r="I566">
        <v>602</v>
      </c>
      <c r="J566">
        <v>544</v>
      </c>
      <c r="K566">
        <v>501.2</v>
      </c>
      <c r="L566">
        <v>424</v>
      </c>
      <c r="M566">
        <v>415.2</v>
      </c>
      <c r="N566">
        <v>396</v>
      </c>
      <c r="O566">
        <v>377.2</v>
      </c>
      <c r="P566">
        <v>364</v>
      </c>
      <c r="Q566">
        <v>344</v>
      </c>
    </row>
    <row r="567" spans="1:17" x14ac:dyDescent="0.25">
      <c r="A567">
        <v>30</v>
      </c>
      <c r="B567">
        <v>0</v>
      </c>
      <c r="C567">
        <v>2244</v>
      </c>
      <c r="D567">
        <v>1646</v>
      </c>
      <c r="E567">
        <v>1359.2</v>
      </c>
      <c r="F567">
        <v>1165.2</v>
      </c>
      <c r="G567">
        <v>935.2</v>
      </c>
      <c r="H567">
        <v>775.2</v>
      </c>
      <c r="I567">
        <v>686</v>
      </c>
      <c r="J567">
        <v>608</v>
      </c>
      <c r="K567">
        <v>552</v>
      </c>
      <c r="L567">
        <v>486</v>
      </c>
      <c r="M567">
        <v>451.2</v>
      </c>
      <c r="N567">
        <v>432</v>
      </c>
      <c r="O567">
        <v>407.2</v>
      </c>
      <c r="P567">
        <v>386</v>
      </c>
      <c r="Q567">
        <v>364</v>
      </c>
    </row>
    <row r="568" spans="1:17" x14ac:dyDescent="0.25">
      <c r="A568">
        <v>33</v>
      </c>
      <c r="B568">
        <v>0</v>
      </c>
      <c r="C568">
        <v>2385.1999999999998</v>
      </c>
      <c r="D568">
        <v>1766</v>
      </c>
      <c r="E568">
        <v>1481.2</v>
      </c>
      <c r="F568">
        <v>1284</v>
      </c>
      <c r="G568">
        <v>1037.2</v>
      </c>
      <c r="H568">
        <v>870</v>
      </c>
      <c r="I568">
        <v>742</v>
      </c>
      <c r="J568">
        <v>657.2</v>
      </c>
      <c r="K568">
        <v>580</v>
      </c>
      <c r="L568">
        <v>517.20000000000005</v>
      </c>
      <c r="M568">
        <v>486</v>
      </c>
      <c r="N568">
        <v>456</v>
      </c>
      <c r="O568">
        <v>425.2</v>
      </c>
      <c r="P568">
        <v>399.2</v>
      </c>
      <c r="Q568">
        <v>376</v>
      </c>
    </row>
    <row r="569" spans="1:17" x14ac:dyDescent="0.25">
      <c r="A569">
        <v>35</v>
      </c>
      <c r="B569">
        <v>0</v>
      </c>
      <c r="C569">
        <v>2479.1999999999998</v>
      </c>
      <c r="D569">
        <v>1858</v>
      </c>
      <c r="E569">
        <v>1555.2</v>
      </c>
      <c r="F569">
        <v>1359.2</v>
      </c>
      <c r="G569">
        <v>1102</v>
      </c>
      <c r="H569">
        <v>933.2</v>
      </c>
      <c r="I569">
        <v>817.2</v>
      </c>
      <c r="J569">
        <v>694</v>
      </c>
      <c r="K569">
        <v>599.20000000000005</v>
      </c>
      <c r="L569">
        <v>534</v>
      </c>
      <c r="M569">
        <v>507.2</v>
      </c>
      <c r="N569">
        <v>480</v>
      </c>
      <c r="O569">
        <v>437.2</v>
      </c>
      <c r="P569">
        <v>409.2</v>
      </c>
      <c r="Q569">
        <v>386</v>
      </c>
    </row>
    <row r="570" spans="1:17" x14ac:dyDescent="0.25">
      <c r="A570">
        <v>38</v>
      </c>
      <c r="B570">
        <v>0</v>
      </c>
      <c r="C570">
        <v>2617.1999999999998</v>
      </c>
      <c r="D570">
        <v>1997.2</v>
      </c>
      <c r="E570">
        <v>1668</v>
      </c>
      <c r="F570">
        <v>1468</v>
      </c>
      <c r="G570">
        <v>1199.2</v>
      </c>
      <c r="H570">
        <v>1019.2</v>
      </c>
      <c r="I570">
        <v>887.2</v>
      </c>
      <c r="J570">
        <v>803.2</v>
      </c>
      <c r="K570">
        <v>725.2</v>
      </c>
      <c r="L570">
        <v>566</v>
      </c>
      <c r="M570">
        <v>532</v>
      </c>
      <c r="N570">
        <v>511.2</v>
      </c>
      <c r="O570">
        <v>461.2</v>
      </c>
      <c r="P570">
        <v>426</v>
      </c>
      <c r="Q570">
        <v>401.2</v>
      </c>
    </row>
    <row r="571" spans="1:17" x14ac:dyDescent="0.25">
      <c r="A571">
        <v>40</v>
      </c>
      <c r="B571">
        <v>0</v>
      </c>
      <c r="C571">
        <v>2709.2</v>
      </c>
      <c r="D571">
        <v>2087.1999999999998</v>
      </c>
      <c r="E571">
        <v>1745.2</v>
      </c>
      <c r="F571">
        <v>1542</v>
      </c>
      <c r="G571">
        <v>1257.2</v>
      </c>
      <c r="H571">
        <v>1086</v>
      </c>
      <c r="I571">
        <v>946</v>
      </c>
      <c r="J571">
        <v>853.2</v>
      </c>
      <c r="K571">
        <v>758</v>
      </c>
      <c r="L571">
        <v>593.20000000000005</v>
      </c>
      <c r="M571">
        <v>549.20000000000005</v>
      </c>
      <c r="N571">
        <v>527.20000000000005</v>
      </c>
      <c r="O571">
        <v>489.2</v>
      </c>
      <c r="P571">
        <v>437.2</v>
      </c>
      <c r="Q571">
        <v>412</v>
      </c>
    </row>
    <row r="572" spans="1:17" x14ac:dyDescent="0.25">
      <c r="A572">
        <v>41</v>
      </c>
      <c r="B572">
        <v>0</v>
      </c>
      <c r="C572">
        <v>2754</v>
      </c>
      <c r="D572">
        <v>2133.1999999999998</v>
      </c>
      <c r="E572">
        <v>1786</v>
      </c>
      <c r="F572">
        <v>1579.2</v>
      </c>
      <c r="G572">
        <v>1285.2</v>
      </c>
      <c r="H572">
        <v>1116</v>
      </c>
      <c r="I572">
        <v>978</v>
      </c>
      <c r="J572">
        <v>879.2</v>
      </c>
      <c r="K572">
        <v>778</v>
      </c>
      <c r="L572">
        <v>649.20000000000005</v>
      </c>
      <c r="M572">
        <v>569.20000000000005</v>
      </c>
      <c r="N572">
        <v>534</v>
      </c>
      <c r="O572">
        <v>502</v>
      </c>
      <c r="P572">
        <v>442</v>
      </c>
      <c r="Q572">
        <v>417.2</v>
      </c>
    </row>
    <row r="573" spans="1:17" x14ac:dyDescent="0.25">
      <c r="A573">
        <v>44</v>
      </c>
      <c r="B573">
        <v>0</v>
      </c>
      <c r="C573">
        <v>2892</v>
      </c>
      <c r="D573">
        <v>2268</v>
      </c>
      <c r="E573">
        <v>1912</v>
      </c>
      <c r="F573">
        <v>1691.2</v>
      </c>
      <c r="G573">
        <v>1387.2</v>
      </c>
      <c r="H573">
        <v>1197.2</v>
      </c>
      <c r="I573">
        <v>1054</v>
      </c>
      <c r="J573">
        <v>947.2</v>
      </c>
      <c r="K573">
        <v>840</v>
      </c>
      <c r="L573">
        <v>721.2</v>
      </c>
      <c r="M573">
        <v>666</v>
      </c>
      <c r="N573">
        <v>603.20000000000005</v>
      </c>
      <c r="O573">
        <v>533.20000000000005</v>
      </c>
      <c r="P573">
        <v>469.2</v>
      </c>
      <c r="Q573">
        <v>442</v>
      </c>
    </row>
    <row r="574" spans="1:17" x14ac:dyDescent="0.25">
      <c r="A574">
        <v>46</v>
      </c>
      <c r="B574">
        <v>0</v>
      </c>
      <c r="C574">
        <v>2983.2</v>
      </c>
      <c r="D574">
        <v>2360</v>
      </c>
      <c r="E574">
        <v>1996</v>
      </c>
      <c r="F574">
        <v>1751.2</v>
      </c>
      <c r="G574">
        <v>1451.2</v>
      </c>
      <c r="H574">
        <v>1256</v>
      </c>
      <c r="I574">
        <v>1100</v>
      </c>
      <c r="J574">
        <v>990</v>
      </c>
      <c r="K574">
        <v>900</v>
      </c>
      <c r="L574">
        <v>753.2</v>
      </c>
      <c r="M574">
        <v>707.2</v>
      </c>
      <c r="N574">
        <v>670</v>
      </c>
      <c r="O574">
        <v>564</v>
      </c>
      <c r="P574">
        <v>493.2</v>
      </c>
      <c r="Q574">
        <v>464</v>
      </c>
    </row>
    <row r="575" spans="1:17" x14ac:dyDescent="0.25">
      <c r="A575">
        <v>48</v>
      </c>
      <c r="B575">
        <v>0</v>
      </c>
      <c r="C575">
        <v>3074</v>
      </c>
      <c r="D575">
        <v>2451.1999999999998</v>
      </c>
      <c r="E575">
        <v>2077.1999999999998</v>
      </c>
      <c r="F575">
        <v>1825.2</v>
      </c>
      <c r="G575">
        <v>1513.2</v>
      </c>
      <c r="H575">
        <v>1314</v>
      </c>
      <c r="I575">
        <v>1159.2</v>
      </c>
      <c r="J575">
        <v>1047.2</v>
      </c>
      <c r="K575">
        <v>939.2</v>
      </c>
      <c r="L575">
        <v>800</v>
      </c>
      <c r="M575">
        <v>741.2</v>
      </c>
      <c r="N575">
        <v>706</v>
      </c>
      <c r="O575">
        <v>646</v>
      </c>
      <c r="P575">
        <v>527.20000000000005</v>
      </c>
      <c r="Q575">
        <v>497.2</v>
      </c>
    </row>
    <row r="576" spans="1:17" x14ac:dyDescent="0.25">
      <c r="A576">
        <v>51</v>
      </c>
      <c r="B576">
        <v>0</v>
      </c>
      <c r="C576">
        <v>3212</v>
      </c>
      <c r="D576">
        <v>2589.1999999999998</v>
      </c>
      <c r="E576">
        <v>2198</v>
      </c>
      <c r="F576">
        <v>1936</v>
      </c>
      <c r="G576">
        <v>1606</v>
      </c>
      <c r="H576">
        <v>1397.2</v>
      </c>
      <c r="I576">
        <v>1242</v>
      </c>
      <c r="J576">
        <v>1128</v>
      </c>
      <c r="K576">
        <v>1000</v>
      </c>
      <c r="L576">
        <v>852</v>
      </c>
      <c r="M576">
        <v>803.2</v>
      </c>
      <c r="N576">
        <v>764</v>
      </c>
      <c r="O576">
        <v>694</v>
      </c>
      <c r="P576">
        <v>615.20000000000005</v>
      </c>
      <c r="Q576">
        <v>580</v>
      </c>
    </row>
    <row r="577" spans="1:17" x14ac:dyDescent="0.25">
      <c r="A577">
        <v>60</v>
      </c>
      <c r="B577">
        <v>3000</v>
      </c>
      <c r="C577">
        <v>3623.2</v>
      </c>
      <c r="D577">
        <v>3000</v>
      </c>
      <c r="E577">
        <v>2568</v>
      </c>
      <c r="F577">
        <v>2262</v>
      </c>
      <c r="G577">
        <v>1885.2</v>
      </c>
      <c r="H577">
        <v>1651.2</v>
      </c>
      <c r="I577">
        <v>1471.2</v>
      </c>
      <c r="J577">
        <v>1344</v>
      </c>
      <c r="K577">
        <v>1218</v>
      </c>
      <c r="L577">
        <v>1054</v>
      </c>
      <c r="M577">
        <v>982</v>
      </c>
      <c r="N577">
        <v>930</v>
      </c>
      <c r="O577">
        <v>836</v>
      </c>
      <c r="P577">
        <v>766</v>
      </c>
      <c r="Q577">
        <v>722</v>
      </c>
    </row>
    <row r="578" spans="1:17" x14ac:dyDescent="0.25">
      <c r="A578">
        <v>80</v>
      </c>
      <c r="B578">
        <v>4750</v>
      </c>
      <c r="C578">
        <v>4538</v>
      </c>
      <c r="D578">
        <v>3915.2</v>
      </c>
      <c r="E578">
        <v>3392</v>
      </c>
      <c r="F578">
        <v>2983.2</v>
      </c>
      <c r="G578">
        <v>2505.1999999999998</v>
      </c>
      <c r="H578">
        <v>2210</v>
      </c>
      <c r="I578">
        <v>1989.2</v>
      </c>
      <c r="J578">
        <v>1811.2</v>
      </c>
      <c r="K578">
        <v>1656</v>
      </c>
      <c r="L578">
        <v>1459.2</v>
      </c>
      <c r="M578">
        <v>1371.2</v>
      </c>
      <c r="N578">
        <v>1304</v>
      </c>
      <c r="O578">
        <v>1175.2</v>
      </c>
      <c r="P578">
        <v>1088</v>
      </c>
      <c r="Q578">
        <v>1026</v>
      </c>
    </row>
    <row r="579" spans="1:17" x14ac:dyDescent="0.25">
      <c r="A579">
        <v>100</v>
      </c>
      <c r="B579">
        <v>5500</v>
      </c>
      <c r="C579">
        <v>5453.2</v>
      </c>
      <c r="D579">
        <v>4830</v>
      </c>
      <c r="E579">
        <v>4216</v>
      </c>
      <c r="F579">
        <v>3705.2</v>
      </c>
      <c r="G579">
        <v>3125.2</v>
      </c>
      <c r="H579">
        <v>2768</v>
      </c>
      <c r="I579">
        <v>2508</v>
      </c>
      <c r="J579">
        <v>2290</v>
      </c>
      <c r="K579">
        <v>2103.1999999999998</v>
      </c>
      <c r="L579">
        <v>1840</v>
      </c>
      <c r="M579">
        <v>1740</v>
      </c>
      <c r="N579">
        <v>1654</v>
      </c>
      <c r="O579">
        <v>1508</v>
      </c>
      <c r="P579">
        <v>1396</v>
      </c>
      <c r="Q579">
        <v>1316</v>
      </c>
    </row>
    <row r="580" spans="1:17" x14ac:dyDescent="0.25">
      <c r="A580">
        <v>120</v>
      </c>
      <c r="B580">
        <v>6300</v>
      </c>
      <c r="C580">
        <v>6367.2</v>
      </c>
      <c r="D580">
        <v>5744</v>
      </c>
      <c r="E580">
        <v>5039.2</v>
      </c>
      <c r="F580">
        <v>4426</v>
      </c>
      <c r="G580">
        <v>3745.2</v>
      </c>
      <c r="H580">
        <v>3327.2</v>
      </c>
      <c r="I580">
        <v>3028</v>
      </c>
      <c r="J580">
        <v>2759.2</v>
      </c>
      <c r="K580">
        <v>2545.1999999999998</v>
      </c>
      <c r="L580">
        <v>2238</v>
      </c>
      <c r="M580">
        <v>2102</v>
      </c>
      <c r="N580">
        <v>2001.2</v>
      </c>
      <c r="O580">
        <v>1831.2</v>
      </c>
      <c r="P580">
        <v>1701.2</v>
      </c>
      <c r="Q580">
        <v>1604</v>
      </c>
    </row>
    <row r="581" spans="1:17" x14ac:dyDescent="0.25">
      <c r="A581">
        <v>140</v>
      </c>
      <c r="B581">
        <v>7400</v>
      </c>
      <c r="C581">
        <v>7282</v>
      </c>
      <c r="D581">
        <v>6659.2</v>
      </c>
      <c r="E581">
        <v>5863.2</v>
      </c>
      <c r="F581">
        <v>5148</v>
      </c>
      <c r="G581">
        <v>4365.2</v>
      </c>
      <c r="H581">
        <v>3885.2</v>
      </c>
      <c r="I581">
        <v>3547.2</v>
      </c>
      <c r="J581">
        <v>3228</v>
      </c>
      <c r="K581">
        <v>2987.2</v>
      </c>
      <c r="L581">
        <v>2626</v>
      </c>
      <c r="M581">
        <v>2468</v>
      </c>
      <c r="N581">
        <v>2350</v>
      </c>
      <c r="O581">
        <v>2156</v>
      </c>
      <c r="P581">
        <v>2005.2</v>
      </c>
      <c r="Q581">
        <v>1890</v>
      </c>
    </row>
    <row r="583" spans="1:17" x14ac:dyDescent="0.25">
      <c r="A583" t="s">
        <v>27</v>
      </c>
      <c r="B583" t="s">
        <v>28</v>
      </c>
      <c r="D583" t="s">
        <v>29</v>
      </c>
    </row>
    <row r="585" spans="1:17" x14ac:dyDescent="0.25">
      <c r="A585" t="s">
        <v>30</v>
      </c>
      <c r="B585" t="s">
        <v>31</v>
      </c>
      <c r="D585" t="s">
        <v>32</v>
      </c>
    </row>
    <row r="587" spans="1:17" x14ac:dyDescent="0.25">
      <c r="A587" t="s">
        <v>33</v>
      </c>
      <c r="B587" t="s">
        <v>34</v>
      </c>
    </row>
    <row r="588" spans="1:17" x14ac:dyDescent="0.25">
      <c r="A588" t="s">
        <v>3</v>
      </c>
      <c r="B588" t="s">
        <v>6</v>
      </c>
    </row>
    <row r="589" spans="1:17" x14ac:dyDescent="0.25">
      <c r="A589">
        <v>1</v>
      </c>
      <c r="B589">
        <v>620</v>
      </c>
    </row>
    <row r="590" spans="1:17" x14ac:dyDescent="0.25">
      <c r="A590">
        <v>2</v>
      </c>
      <c r="B590">
        <v>650</v>
      </c>
    </row>
    <row r="591" spans="1:17" x14ac:dyDescent="0.25">
      <c r="A591">
        <v>3</v>
      </c>
      <c r="B591">
        <v>800</v>
      </c>
    </row>
    <row r="592" spans="1:17" x14ac:dyDescent="0.25">
      <c r="A592">
        <v>4</v>
      </c>
      <c r="B592">
        <v>1000</v>
      </c>
    </row>
    <row r="593" spans="1:2" x14ac:dyDescent="0.25">
      <c r="A593">
        <v>5</v>
      </c>
      <c r="B593">
        <v>1200</v>
      </c>
    </row>
    <row r="594" spans="1:2" x14ac:dyDescent="0.25">
      <c r="A594">
        <v>6</v>
      </c>
      <c r="B594">
        <v>1400</v>
      </c>
    </row>
    <row r="595" spans="1:2" x14ac:dyDescent="0.25">
      <c r="A595">
        <v>7</v>
      </c>
      <c r="B595">
        <v>1550</v>
      </c>
    </row>
    <row r="596" spans="1:2" x14ac:dyDescent="0.25">
      <c r="A596">
        <v>8</v>
      </c>
      <c r="B596">
        <v>1700</v>
      </c>
    </row>
    <row r="597" spans="1:2" x14ac:dyDescent="0.25">
      <c r="A597">
        <v>9</v>
      </c>
      <c r="B597">
        <v>1800</v>
      </c>
    </row>
    <row r="598" spans="1:2" x14ac:dyDescent="0.25">
      <c r="A598">
        <v>10</v>
      </c>
      <c r="B598">
        <v>2000</v>
      </c>
    </row>
    <row r="599" spans="1:2" x14ac:dyDescent="0.25">
      <c r="A599">
        <v>11</v>
      </c>
      <c r="B599">
        <v>2200</v>
      </c>
    </row>
    <row r="600" spans="1:2" x14ac:dyDescent="0.25">
      <c r="A600">
        <v>12</v>
      </c>
      <c r="B600">
        <v>2400</v>
      </c>
    </row>
    <row r="601" spans="1:2" x14ac:dyDescent="0.25">
      <c r="A601">
        <v>13</v>
      </c>
      <c r="B601">
        <v>2600</v>
      </c>
    </row>
    <row r="602" spans="1:2" x14ac:dyDescent="0.25">
      <c r="A602">
        <v>14</v>
      </c>
      <c r="B602">
        <v>2800</v>
      </c>
    </row>
    <row r="603" spans="1:2" x14ac:dyDescent="0.25">
      <c r="A603">
        <v>15</v>
      </c>
      <c r="B603">
        <v>2900</v>
      </c>
    </row>
    <row r="604" spans="1:2" x14ac:dyDescent="0.25">
      <c r="A604">
        <v>16</v>
      </c>
      <c r="B604">
        <v>3000</v>
      </c>
    </row>
    <row r="605" spans="1:2" x14ac:dyDescent="0.25">
      <c r="A605">
        <v>17</v>
      </c>
      <c r="B605">
        <v>3200</v>
      </c>
    </row>
    <row r="606" spans="1:2" x14ac:dyDescent="0.25">
      <c r="A606">
        <v>18</v>
      </c>
      <c r="B606">
        <v>3300</v>
      </c>
    </row>
    <row r="607" spans="1:2" x14ac:dyDescent="0.25">
      <c r="A607">
        <v>19</v>
      </c>
      <c r="B607">
        <v>3500</v>
      </c>
    </row>
    <row r="609" spans="1:2" x14ac:dyDescent="0.25">
      <c r="A609" t="s">
        <v>35</v>
      </c>
      <c r="B609" t="s">
        <v>36</v>
      </c>
    </row>
    <row r="610" spans="1:2" x14ac:dyDescent="0.25">
      <c r="A610" t="s">
        <v>3</v>
      </c>
      <c r="B610" t="s">
        <v>16</v>
      </c>
    </row>
    <row r="611" spans="1:2" x14ac:dyDescent="0.25">
      <c r="A611">
        <v>1</v>
      </c>
      <c r="B611">
        <v>0</v>
      </c>
    </row>
    <row r="612" spans="1:2" x14ac:dyDescent="0.25">
      <c r="A612">
        <v>2</v>
      </c>
      <c r="B612">
        <v>9.9864130000000007</v>
      </c>
    </row>
    <row r="613" spans="1:2" x14ac:dyDescent="0.25">
      <c r="A613">
        <v>3</v>
      </c>
      <c r="B613">
        <v>19.972826000000001</v>
      </c>
    </row>
    <row r="614" spans="1:2" x14ac:dyDescent="0.25">
      <c r="A614">
        <v>4</v>
      </c>
      <c r="B614">
        <v>30.027175</v>
      </c>
    </row>
    <row r="615" spans="1:2" x14ac:dyDescent="0.25">
      <c r="A615">
        <v>5</v>
      </c>
      <c r="B615">
        <v>44.972827000000002</v>
      </c>
    </row>
    <row r="616" spans="1:2" x14ac:dyDescent="0.25">
      <c r="A616">
        <v>6</v>
      </c>
      <c r="B616">
        <v>55.027175</v>
      </c>
    </row>
    <row r="617" spans="1:2" x14ac:dyDescent="0.25">
      <c r="A617">
        <v>7</v>
      </c>
      <c r="B617">
        <v>65.013587999999999</v>
      </c>
    </row>
    <row r="618" spans="1:2" x14ac:dyDescent="0.25">
      <c r="A618">
        <v>8</v>
      </c>
      <c r="B618">
        <v>75.000001999999995</v>
      </c>
    </row>
    <row r="619" spans="1:2" x14ac:dyDescent="0.25">
      <c r="A619">
        <v>9</v>
      </c>
      <c r="B619">
        <v>84.986414999999994</v>
      </c>
    </row>
    <row r="620" spans="1:2" x14ac:dyDescent="0.25">
      <c r="A620">
        <v>10</v>
      </c>
      <c r="B620">
        <v>94.972828000000007</v>
      </c>
    </row>
    <row r="621" spans="1:2" x14ac:dyDescent="0.25">
      <c r="A621">
        <v>11</v>
      </c>
      <c r="B621">
        <v>109.98641499999999</v>
      </c>
    </row>
    <row r="622" spans="1:2" x14ac:dyDescent="0.25">
      <c r="A622">
        <v>12</v>
      </c>
      <c r="B622">
        <v>119.972829</v>
      </c>
    </row>
    <row r="623" spans="1:2" x14ac:dyDescent="0.25">
      <c r="A623">
        <v>13</v>
      </c>
      <c r="B623">
        <v>125.00000300000001</v>
      </c>
    </row>
    <row r="624" spans="1:2" x14ac:dyDescent="0.25">
      <c r="A624">
        <v>14</v>
      </c>
      <c r="B624">
        <v>130.02717699999999</v>
      </c>
    </row>
    <row r="625" spans="1:2" x14ac:dyDescent="0.25">
      <c r="A625">
        <v>15</v>
      </c>
      <c r="B625">
        <v>134.98641599999999</v>
      </c>
    </row>
    <row r="626" spans="1:2" x14ac:dyDescent="0.25">
      <c r="A626">
        <v>16</v>
      </c>
      <c r="B626">
        <v>140.01358999999999</v>
      </c>
    </row>
    <row r="628" spans="1:2" x14ac:dyDescent="0.25">
      <c r="A628" t="s">
        <v>37</v>
      </c>
      <c r="B628" t="s">
        <v>38</v>
      </c>
    </row>
    <row r="629" spans="1:2" x14ac:dyDescent="0.25">
      <c r="A629" t="s">
        <v>3</v>
      </c>
      <c r="B629" t="s">
        <v>6</v>
      </c>
    </row>
    <row r="630" spans="1:2" x14ac:dyDescent="0.25">
      <c r="A630">
        <v>1</v>
      </c>
      <c r="B630">
        <v>620</v>
      </c>
    </row>
    <row r="631" spans="1:2" x14ac:dyDescent="0.25">
      <c r="A631">
        <v>2</v>
      </c>
      <c r="B631">
        <v>650</v>
      </c>
    </row>
    <row r="632" spans="1:2" x14ac:dyDescent="0.25">
      <c r="A632">
        <v>3</v>
      </c>
      <c r="B632">
        <v>800</v>
      </c>
    </row>
    <row r="633" spans="1:2" x14ac:dyDescent="0.25">
      <c r="A633">
        <v>4</v>
      </c>
      <c r="B633">
        <v>1000</v>
      </c>
    </row>
    <row r="634" spans="1:2" x14ac:dyDescent="0.25">
      <c r="A634">
        <v>5</v>
      </c>
      <c r="B634">
        <v>1200</v>
      </c>
    </row>
    <row r="635" spans="1:2" x14ac:dyDescent="0.25">
      <c r="A635">
        <v>6</v>
      </c>
      <c r="B635">
        <v>1400</v>
      </c>
    </row>
    <row r="636" spans="1:2" x14ac:dyDescent="0.25">
      <c r="A636">
        <v>7</v>
      </c>
      <c r="B636">
        <v>1550</v>
      </c>
    </row>
    <row r="637" spans="1:2" x14ac:dyDescent="0.25">
      <c r="A637">
        <v>8</v>
      </c>
      <c r="B637">
        <v>1700</v>
      </c>
    </row>
    <row r="638" spans="1:2" x14ac:dyDescent="0.25">
      <c r="A638">
        <v>9</v>
      </c>
      <c r="B638">
        <v>1800</v>
      </c>
    </row>
    <row r="639" spans="1:2" x14ac:dyDescent="0.25">
      <c r="A639">
        <v>10</v>
      </c>
      <c r="B639">
        <v>2000</v>
      </c>
    </row>
    <row r="640" spans="1:2" x14ac:dyDescent="0.25">
      <c r="A640">
        <v>11</v>
      </c>
      <c r="B640">
        <v>2200</v>
      </c>
    </row>
    <row r="641" spans="1:2" x14ac:dyDescent="0.25">
      <c r="A641">
        <v>12</v>
      </c>
      <c r="B641">
        <v>2400</v>
      </c>
    </row>
    <row r="642" spans="1:2" x14ac:dyDescent="0.25">
      <c r="A642">
        <v>13</v>
      </c>
      <c r="B642">
        <v>2600</v>
      </c>
    </row>
    <row r="643" spans="1:2" x14ac:dyDescent="0.25">
      <c r="A643">
        <v>14</v>
      </c>
      <c r="B643">
        <v>2800</v>
      </c>
    </row>
    <row r="644" spans="1:2" x14ac:dyDescent="0.25">
      <c r="A644">
        <v>15</v>
      </c>
      <c r="B644">
        <v>2900</v>
      </c>
    </row>
    <row r="645" spans="1:2" x14ac:dyDescent="0.25">
      <c r="A645">
        <v>16</v>
      </c>
      <c r="B645">
        <v>3000</v>
      </c>
    </row>
    <row r="646" spans="1:2" x14ac:dyDescent="0.25">
      <c r="A646">
        <v>17</v>
      </c>
      <c r="B646">
        <v>3200</v>
      </c>
    </row>
    <row r="647" spans="1:2" x14ac:dyDescent="0.25">
      <c r="A647">
        <v>18</v>
      </c>
      <c r="B647">
        <v>3300</v>
      </c>
    </row>
    <row r="648" spans="1:2" x14ac:dyDescent="0.25">
      <c r="A648">
        <v>19</v>
      </c>
      <c r="B648">
        <v>3500</v>
      </c>
    </row>
    <row r="650" spans="1:2" x14ac:dyDescent="0.25">
      <c r="A650" t="s">
        <v>39</v>
      </c>
      <c r="B650" t="s">
        <v>40</v>
      </c>
    </row>
    <row r="651" spans="1:2" x14ac:dyDescent="0.25">
      <c r="A651" t="s">
        <v>3</v>
      </c>
      <c r="B651" t="s">
        <v>16</v>
      </c>
    </row>
    <row r="652" spans="1:2" x14ac:dyDescent="0.25">
      <c r="A652">
        <v>1</v>
      </c>
      <c r="B652">
        <v>0</v>
      </c>
    </row>
    <row r="653" spans="1:2" x14ac:dyDescent="0.25">
      <c r="A653">
        <v>2</v>
      </c>
      <c r="B653">
        <v>9.9864130000000007</v>
      </c>
    </row>
    <row r="654" spans="1:2" x14ac:dyDescent="0.25">
      <c r="A654">
        <v>3</v>
      </c>
      <c r="B654">
        <v>19.972826000000001</v>
      </c>
    </row>
    <row r="655" spans="1:2" x14ac:dyDescent="0.25">
      <c r="A655">
        <v>4</v>
      </c>
      <c r="B655">
        <v>30.027175</v>
      </c>
    </row>
    <row r="656" spans="1:2" x14ac:dyDescent="0.25">
      <c r="A656">
        <v>5</v>
      </c>
      <c r="B656">
        <v>44.972827000000002</v>
      </c>
    </row>
    <row r="657" spans="1:17" x14ac:dyDescent="0.25">
      <c r="A657">
        <v>6</v>
      </c>
      <c r="B657">
        <v>55.027175</v>
      </c>
    </row>
    <row r="658" spans="1:17" x14ac:dyDescent="0.25">
      <c r="A658">
        <v>7</v>
      </c>
      <c r="B658">
        <v>65.013587999999999</v>
      </c>
    </row>
    <row r="659" spans="1:17" x14ac:dyDescent="0.25">
      <c r="A659">
        <v>8</v>
      </c>
      <c r="B659">
        <v>75.000001999999995</v>
      </c>
    </row>
    <row r="660" spans="1:17" x14ac:dyDescent="0.25">
      <c r="A660">
        <v>9</v>
      </c>
      <c r="B660">
        <v>84.986414999999994</v>
      </c>
    </row>
    <row r="661" spans="1:17" x14ac:dyDescent="0.25">
      <c r="A661">
        <v>10</v>
      </c>
      <c r="B661">
        <v>94.972828000000007</v>
      </c>
    </row>
    <row r="662" spans="1:17" x14ac:dyDescent="0.25">
      <c r="A662">
        <v>11</v>
      </c>
      <c r="B662">
        <v>109.98641499999999</v>
      </c>
    </row>
    <row r="663" spans="1:17" x14ac:dyDescent="0.25">
      <c r="A663">
        <v>12</v>
      </c>
      <c r="B663">
        <v>119.972829</v>
      </c>
    </row>
    <row r="664" spans="1:17" x14ac:dyDescent="0.25">
      <c r="A664">
        <v>13</v>
      </c>
      <c r="B664">
        <v>125.00000300000001</v>
      </c>
    </row>
    <row r="665" spans="1:17" x14ac:dyDescent="0.25">
      <c r="A665">
        <v>14</v>
      </c>
      <c r="B665">
        <v>130.02717699999999</v>
      </c>
    </row>
    <row r="666" spans="1:17" x14ac:dyDescent="0.25">
      <c r="A666">
        <v>15</v>
      </c>
      <c r="B666">
        <v>134.98641599999999</v>
      </c>
    </row>
    <row r="667" spans="1:17" x14ac:dyDescent="0.25">
      <c r="A667">
        <v>16</v>
      </c>
      <c r="B667">
        <v>140.01358999999999</v>
      </c>
    </row>
    <row r="669" spans="1:17" x14ac:dyDescent="0.25">
      <c r="A669" t="s">
        <v>1176</v>
      </c>
      <c r="B669" t="s">
        <v>41</v>
      </c>
    </row>
    <row r="670" spans="1:17" x14ac:dyDescent="0.25">
      <c r="B670" t="s">
        <v>26</v>
      </c>
    </row>
    <row r="671" spans="1:17" x14ac:dyDescent="0.25">
      <c r="A671" t="s">
        <v>22</v>
      </c>
      <c r="B671">
        <v>0</v>
      </c>
      <c r="C671">
        <v>10</v>
      </c>
      <c r="D671">
        <v>20</v>
      </c>
      <c r="E671">
        <v>30</v>
      </c>
      <c r="F671">
        <v>45</v>
      </c>
      <c r="G671">
        <v>55</v>
      </c>
      <c r="H671">
        <v>65</v>
      </c>
      <c r="I671">
        <v>75</v>
      </c>
      <c r="J671">
        <v>85</v>
      </c>
      <c r="K671">
        <v>95</v>
      </c>
      <c r="L671">
        <v>110</v>
      </c>
      <c r="M671">
        <v>120</v>
      </c>
      <c r="N671">
        <v>125</v>
      </c>
      <c r="O671">
        <v>130</v>
      </c>
      <c r="P671">
        <v>135</v>
      </c>
      <c r="Q671">
        <v>140</v>
      </c>
    </row>
    <row r="672" spans="1:17" x14ac:dyDescent="0.25">
      <c r="A672">
        <v>620</v>
      </c>
      <c r="B672">
        <v>1.9701090000000001</v>
      </c>
      <c r="C672">
        <v>1.9701090000000001</v>
      </c>
      <c r="D672">
        <v>1.9701090000000001</v>
      </c>
      <c r="E672">
        <v>2.9891299999999998</v>
      </c>
      <c r="F672">
        <v>2.9891299999999998</v>
      </c>
      <c r="G672">
        <v>5.0271739999999996</v>
      </c>
      <c r="H672">
        <v>5.0271739999999996</v>
      </c>
      <c r="I672">
        <v>5.9782609999999998</v>
      </c>
      <c r="J672">
        <v>8.0163049999999991</v>
      </c>
      <c r="K672">
        <v>8.0163049999999991</v>
      </c>
      <c r="L672">
        <v>8.0163049999999991</v>
      </c>
      <c r="M672">
        <v>4.2798910000000001</v>
      </c>
      <c r="N672">
        <v>4.2798910000000001</v>
      </c>
      <c r="O672">
        <v>4.2798910000000001</v>
      </c>
      <c r="P672">
        <v>4.2798910000000001</v>
      </c>
      <c r="Q672">
        <v>4.2798910000000001</v>
      </c>
    </row>
    <row r="673" spans="1:17" x14ac:dyDescent="0.25">
      <c r="A673">
        <v>650</v>
      </c>
      <c r="B673">
        <v>1.9701090000000001</v>
      </c>
      <c r="C673">
        <v>1.9701090000000001</v>
      </c>
      <c r="D673">
        <v>1.9701090000000001</v>
      </c>
      <c r="E673">
        <v>2.9891299999999998</v>
      </c>
      <c r="F673">
        <v>4.0081519999999999</v>
      </c>
      <c r="G673">
        <v>5.0271739999999996</v>
      </c>
      <c r="H673">
        <v>5.0271739999999996</v>
      </c>
      <c r="I673">
        <v>5.0271739999999996</v>
      </c>
      <c r="J673">
        <v>4.211957</v>
      </c>
      <c r="K673">
        <v>4.4157609999999998</v>
      </c>
      <c r="L673">
        <v>4.4157609999999998</v>
      </c>
      <c r="M673">
        <v>4.4157609999999998</v>
      </c>
      <c r="N673">
        <v>4.2798910000000001</v>
      </c>
      <c r="O673">
        <v>4.2798910000000001</v>
      </c>
      <c r="P673">
        <v>4.2798910000000001</v>
      </c>
      <c r="Q673">
        <v>4.2798910000000001</v>
      </c>
    </row>
    <row r="674" spans="1:17" x14ac:dyDescent="0.25">
      <c r="A674">
        <v>800</v>
      </c>
      <c r="B674">
        <v>1.9701090000000001</v>
      </c>
      <c r="C674">
        <v>1.9701090000000001</v>
      </c>
      <c r="D674">
        <v>2.5135869999999998</v>
      </c>
      <c r="E674">
        <v>3.6684779999999999</v>
      </c>
      <c r="F674">
        <v>3.6684779999999999</v>
      </c>
      <c r="G674">
        <v>5.0271739999999996</v>
      </c>
      <c r="H674">
        <v>5.0271739999999996</v>
      </c>
      <c r="I674">
        <v>5.0271739999999996</v>
      </c>
      <c r="J674">
        <v>4.0081519999999999</v>
      </c>
      <c r="K674">
        <v>4.8233699999999997</v>
      </c>
      <c r="L674">
        <v>5.2309780000000003</v>
      </c>
      <c r="M674">
        <v>5.2309780000000003</v>
      </c>
      <c r="N674">
        <v>3.6684779999999999</v>
      </c>
      <c r="O674">
        <v>3.6684779999999999</v>
      </c>
      <c r="P674">
        <v>3.6684779999999999</v>
      </c>
      <c r="Q674">
        <v>3.6684779999999999</v>
      </c>
    </row>
    <row r="675" spans="1:17" x14ac:dyDescent="0.25">
      <c r="A675">
        <v>1000</v>
      </c>
      <c r="B675">
        <v>1.9701090000000001</v>
      </c>
      <c r="C675">
        <v>3.6005440000000002</v>
      </c>
      <c r="D675">
        <v>3.6005440000000002</v>
      </c>
      <c r="E675">
        <v>3.6005440000000002</v>
      </c>
      <c r="F675">
        <v>3.6005440000000002</v>
      </c>
      <c r="G675">
        <v>5.0271739999999996</v>
      </c>
      <c r="H675">
        <v>5.0271739999999996</v>
      </c>
      <c r="I675">
        <v>5.0271739999999996</v>
      </c>
      <c r="J675">
        <v>5.0271739999999996</v>
      </c>
      <c r="K675">
        <v>5.774457</v>
      </c>
      <c r="L675">
        <v>5.9782609999999998</v>
      </c>
      <c r="M675">
        <v>5.9782609999999998</v>
      </c>
      <c r="N675">
        <v>3.8043480000000001</v>
      </c>
      <c r="O675">
        <v>3.8043480000000001</v>
      </c>
      <c r="P675">
        <v>3.8043480000000001</v>
      </c>
      <c r="Q675">
        <v>3.8043480000000001</v>
      </c>
    </row>
    <row r="676" spans="1:17" x14ac:dyDescent="0.25">
      <c r="A676">
        <v>1200</v>
      </c>
      <c r="B676">
        <v>1.9701090000000001</v>
      </c>
      <c r="C676">
        <v>2.9891299999999998</v>
      </c>
      <c r="D676">
        <v>3.6684779999999999</v>
      </c>
      <c r="E676">
        <v>4.0081519999999999</v>
      </c>
      <c r="F676">
        <v>4.0081519999999999</v>
      </c>
      <c r="G676">
        <v>4.4836960000000001</v>
      </c>
      <c r="H676">
        <v>4.4836960000000001</v>
      </c>
      <c r="I676">
        <v>5.0271739999999996</v>
      </c>
      <c r="J676">
        <v>5.0271739999999996</v>
      </c>
      <c r="K676">
        <v>5.9782609999999998</v>
      </c>
      <c r="L676">
        <v>5.9782609999999998</v>
      </c>
      <c r="M676">
        <v>5.9782609999999998</v>
      </c>
      <c r="N676">
        <v>5.9782609999999998</v>
      </c>
      <c r="O676">
        <v>5.9782609999999998</v>
      </c>
      <c r="P676">
        <v>5.9782609999999998</v>
      </c>
      <c r="Q676">
        <v>5.9782609999999998</v>
      </c>
    </row>
    <row r="677" spans="1:17" x14ac:dyDescent="0.25">
      <c r="A677">
        <v>1400</v>
      </c>
      <c r="B677">
        <v>1.9701090000000001</v>
      </c>
      <c r="C677">
        <v>2.3097829999999999</v>
      </c>
      <c r="D677">
        <v>3.1929349999999999</v>
      </c>
      <c r="E677">
        <v>3.5326089999999999</v>
      </c>
      <c r="F677">
        <v>4.0081519999999999</v>
      </c>
      <c r="G677">
        <v>4.2798910000000001</v>
      </c>
      <c r="H677">
        <v>4.2798910000000001</v>
      </c>
      <c r="I677">
        <v>4.0760870000000002</v>
      </c>
      <c r="J677">
        <v>4.8233699999999997</v>
      </c>
      <c r="K677">
        <v>6.9972830000000004</v>
      </c>
      <c r="L677">
        <v>9.1032609999999998</v>
      </c>
      <c r="M677">
        <v>9.9864130000000007</v>
      </c>
      <c r="N677">
        <v>10.190218</v>
      </c>
      <c r="O677">
        <v>10.394022</v>
      </c>
      <c r="P677">
        <v>11.005435</v>
      </c>
      <c r="Q677">
        <v>11.684782999999999</v>
      </c>
    </row>
    <row r="678" spans="1:17" x14ac:dyDescent="0.25">
      <c r="A678">
        <v>1550</v>
      </c>
      <c r="B678">
        <v>1.9701090000000001</v>
      </c>
      <c r="C678">
        <v>2.3097829999999999</v>
      </c>
      <c r="D678">
        <v>4.0081519999999999</v>
      </c>
      <c r="E678">
        <v>4.0081519999999999</v>
      </c>
      <c r="F678">
        <v>4.0081519999999999</v>
      </c>
      <c r="G678">
        <v>4.4836960000000001</v>
      </c>
      <c r="H678">
        <v>4.4836960000000001</v>
      </c>
      <c r="I678">
        <v>4.6195649999999997</v>
      </c>
      <c r="J678">
        <v>5.5027179999999998</v>
      </c>
      <c r="K678">
        <v>6.5217390000000002</v>
      </c>
      <c r="L678">
        <v>8.899457</v>
      </c>
      <c r="M678">
        <v>11.005435</v>
      </c>
      <c r="N678">
        <v>11.480978</v>
      </c>
      <c r="O678">
        <v>12.228261</v>
      </c>
      <c r="P678">
        <v>12.975543999999999</v>
      </c>
      <c r="Q678">
        <v>12.975543999999999</v>
      </c>
    </row>
    <row r="679" spans="1:17" x14ac:dyDescent="0.25">
      <c r="A679">
        <v>1700</v>
      </c>
      <c r="B679">
        <v>1.9701090000000001</v>
      </c>
      <c r="C679">
        <v>2.3097829999999999</v>
      </c>
      <c r="D679">
        <v>4.0081519999999999</v>
      </c>
      <c r="E679">
        <v>4.0760870000000002</v>
      </c>
      <c r="F679">
        <v>4.0081519999999999</v>
      </c>
      <c r="G679">
        <v>4.4836960000000001</v>
      </c>
      <c r="H679">
        <v>4.8233699999999997</v>
      </c>
      <c r="I679">
        <v>5.9782609999999998</v>
      </c>
      <c r="J679">
        <v>8.6277179999999998</v>
      </c>
      <c r="K679">
        <v>9.9864130000000007</v>
      </c>
      <c r="L679">
        <v>11.277174</v>
      </c>
      <c r="M679">
        <v>12.228261</v>
      </c>
      <c r="N679">
        <v>13.519022</v>
      </c>
      <c r="O679">
        <v>14.198370000000001</v>
      </c>
      <c r="P679">
        <v>13.994566000000001</v>
      </c>
      <c r="Q679">
        <v>13.994566000000001</v>
      </c>
    </row>
    <row r="680" spans="1:17" x14ac:dyDescent="0.25">
      <c r="A680">
        <v>1800</v>
      </c>
      <c r="B680">
        <v>1.9701090000000001</v>
      </c>
      <c r="C680">
        <v>2.3777170000000001</v>
      </c>
      <c r="D680">
        <v>4.0081519999999999</v>
      </c>
      <c r="E680">
        <v>4.0081519999999999</v>
      </c>
      <c r="F680">
        <v>4.2798910000000001</v>
      </c>
      <c r="G680">
        <v>5.0271739999999996</v>
      </c>
      <c r="H680">
        <v>6.9972830000000004</v>
      </c>
      <c r="I680">
        <v>8.9673909999999992</v>
      </c>
      <c r="J680">
        <v>9.1711960000000001</v>
      </c>
      <c r="K680">
        <v>9.9184780000000003</v>
      </c>
      <c r="L680">
        <v>10.801631</v>
      </c>
      <c r="M680">
        <v>12.5</v>
      </c>
      <c r="N680">
        <v>12.975543999999999</v>
      </c>
      <c r="O680">
        <v>12.975543999999999</v>
      </c>
      <c r="P680">
        <v>12.975543999999999</v>
      </c>
      <c r="Q680">
        <v>12.975543999999999</v>
      </c>
    </row>
    <row r="681" spans="1:17" x14ac:dyDescent="0.25">
      <c r="A681">
        <v>2000</v>
      </c>
      <c r="B681">
        <v>1.9701090000000001</v>
      </c>
      <c r="C681">
        <v>2.1739130000000002</v>
      </c>
      <c r="D681">
        <v>3.8722829999999999</v>
      </c>
      <c r="E681">
        <v>4.8233699999999997</v>
      </c>
      <c r="F681">
        <v>5.5706519999999999</v>
      </c>
      <c r="G681">
        <v>6.9972830000000004</v>
      </c>
      <c r="H681">
        <v>8.6277179999999998</v>
      </c>
      <c r="I681">
        <v>8.4239130000000007</v>
      </c>
      <c r="J681">
        <v>8.2201090000000008</v>
      </c>
      <c r="K681">
        <v>8.8315219999999997</v>
      </c>
      <c r="L681">
        <v>9.5788049999999991</v>
      </c>
      <c r="M681">
        <v>10.597826</v>
      </c>
      <c r="N681">
        <v>12.228261</v>
      </c>
      <c r="O681">
        <v>12.024457</v>
      </c>
      <c r="P681">
        <v>12.5</v>
      </c>
      <c r="Q681">
        <v>12.975543999999999</v>
      </c>
    </row>
    <row r="682" spans="1:17" x14ac:dyDescent="0.25">
      <c r="A682">
        <v>2200</v>
      </c>
      <c r="B682">
        <v>1.9701090000000001</v>
      </c>
      <c r="C682">
        <v>2.9211960000000001</v>
      </c>
      <c r="D682">
        <v>4.211957</v>
      </c>
      <c r="E682">
        <v>4.4836960000000001</v>
      </c>
      <c r="F682">
        <v>5.5706519999999999</v>
      </c>
      <c r="G682">
        <v>6.9972830000000004</v>
      </c>
      <c r="H682">
        <v>11.209239</v>
      </c>
      <c r="I682">
        <v>12.024457</v>
      </c>
      <c r="J682">
        <v>12.5</v>
      </c>
      <c r="K682">
        <v>13.519022</v>
      </c>
      <c r="L682">
        <v>13.519022</v>
      </c>
      <c r="M682">
        <v>12.024457</v>
      </c>
      <c r="N682">
        <v>11.073370000000001</v>
      </c>
      <c r="O682">
        <v>12.024457</v>
      </c>
      <c r="P682">
        <v>12.771739</v>
      </c>
      <c r="Q682">
        <v>13.315218</v>
      </c>
    </row>
    <row r="683" spans="1:17" x14ac:dyDescent="0.25">
      <c r="A683">
        <v>2400</v>
      </c>
      <c r="B683">
        <v>1.9701090000000001</v>
      </c>
      <c r="C683">
        <v>2.7173910000000001</v>
      </c>
      <c r="D683">
        <v>4.0760870000000002</v>
      </c>
      <c r="E683">
        <v>5.2309780000000003</v>
      </c>
      <c r="F683">
        <v>6.5217390000000002</v>
      </c>
      <c r="G683">
        <v>8.0163049999999991</v>
      </c>
      <c r="H683">
        <v>11.005435</v>
      </c>
      <c r="I683">
        <v>14.198370000000001</v>
      </c>
      <c r="J683">
        <v>13.179347999999999</v>
      </c>
      <c r="K683">
        <v>13.519022</v>
      </c>
      <c r="L683">
        <v>13.519022</v>
      </c>
      <c r="M683">
        <v>12.024457</v>
      </c>
      <c r="N683">
        <v>11.616847999999999</v>
      </c>
      <c r="O683">
        <v>12.296196</v>
      </c>
      <c r="P683">
        <v>12.771739</v>
      </c>
      <c r="Q683">
        <v>13.111413000000001</v>
      </c>
    </row>
    <row r="684" spans="1:17" x14ac:dyDescent="0.25">
      <c r="A684">
        <v>2600</v>
      </c>
      <c r="B684">
        <v>1.9701090000000001</v>
      </c>
      <c r="C684">
        <v>2.5815220000000001</v>
      </c>
      <c r="D684">
        <v>3.6684779999999999</v>
      </c>
      <c r="E684">
        <v>5.0271739999999996</v>
      </c>
      <c r="F684">
        <v>6.5217390000000002</v>
      </c>
      <c r="G684">
        <v>8.0163049999999991</v>
      </c>
      <c r="H684">
        <v>11.005435</v>
      </c>
      <c r="I684">
        <v>13.994566000000001</v>
      </c>
      <c r="J684">
        <v>14.266304999999999</v>
      </c>
      <c r="K684">
        <v>12.975543999999999</v>
      </c>
      <c r="L684">
        <v>12.975543999999999</v>
      </c>
      <c r="M684">
        <v>12.024457</v>
      </c>
      <c r="N684">
        <v>12.024457</v>
      </c>
      <c r="O684">
        <v>11.480978</v>
      </c>
      <c r="P684">
        <v>11.005435</v>
      </c>
      <c r="Q684">
        <v>11.480978</v>
      </c>
    </row>
    <row r="685" spans="1:17" x14ac:dyDescent="0.25">
      <c r="A685">
        <v>2800</v>
      </c>
      <c r="B685">
        <v>1.9701090000000001</v>
      </c>
      <c r="C685">
        <v>2.5815220000000001</v>
      </c>
      <c r="D685">
        <v>3.6684779999999999</v>
      </c>
      <c r="E685">
        <v>5.5027179999999998</v>
      </c>
      <c r="F685">
        <v>6.5217390000000002</v>
      </c>
      <c r="G685">
        <v>8.0163049999999991</v>
      </c>
      <c r="H685">
        <v>11.005435</v>
      </c>
      <c r="I685">
        <v>13.994566000000001</v>
      </c>
      <c r="J685">
        <v>13.519022</v>
      </c>
      <c r="K685">
        <v>12.024457</v>
      </c>
      <c r="L685">
        <v>12.5</v>
      </c>
      <c r="M685">
        <v>12.024457</v>
      </c>
      <c r="N685">
        <v>12.024457</v>
      </c>
      <c r="O685">
        <v>11.005435</v>
      </c>
      <c r="P685">
        <v>9.9864130000000007</v>
      </c>
      <c r="Q685">
        <v>11.005435</v>
      </c>
    </row>
    <row r="686" spans="1:17" x14ac:dyDescent="0.25">
      <c r="A686">
        <v>2900</v>
      </c>
      <c r="B686">
        <v>1.9701090000000001</v>
      </c>
      <c r="C686">
        <v>4.211957</v>
      </c>
      <c r="D686">
        <v>4.0760870000000002</v>
      </c>
      <c r="E686">
        <v>4.4157609999999998</v>
      </c>
      <c r="F686">
        <v>5.9782609999999998</v>
      </c>
      <c r="G686">
        <v>8.0163049999999991</v>
      </c>
      <c r="H686">
        <v>11.005435</v>
      </c>
      <c r="I686">
        <v>13.994566000000001</v>
      </c>
      <c r="J686">
        <v>12.975543999999999</v>
      </c>
      <c r="K686">
        <v>12.024457</v>
      </c>
      <c r="L686">
        <v>11.005435</v>
      </c>
      <c r="M686">
        <v>11.005435</v>
      </c>
      <c r="N686">
        <v>11.005435</v>
      </c>
      <c r="O686">
        <v>10.326086999999999</v>
      </c>
      <c r="P686">
        <v>9.9864130000000007</v>
      </c>
      <c r="Q686">
        <v>9.9864130000000007</v>
      </c>
    </row>
    <row r="687" spans="1:17" x14ac:dyDescent="0.25">
      <c r="A687">
        <v>3000</v>
      </c>
      <c r="B687">
        <v>1.9701090000000001</v>
      </c>
      <c r="C687">
        <v>4.8233699999999997</v>
      </c>
      <c r="D687">
        <v>5.0271739999999996</v>
      </c>
      <c r="E687">
        <v>5.0271739999999996</v>
      </c>
      <c r="F687">
        <v>5.5027179999999998</v>
      </c>
      <c r="G687">
        <v>8.0163049999999991</v>
      </c>
      <c r="H687">
        <v>9.9864130000000007</v>
      </c>
      <c r="I687">
        <v>12.024457</v>
      </c>
      <c r="J687">
        <v>11.480978</v>
      </c>
      <c r="K687">
        <v>9.9864130000000007</v>
      </c>
      <c r="L687">
        <v>8.9673909999999992</v>
      </c>
      <c r="M687">
        <v>8.0163049999999991</v>
      </c>
      <c r="N687">
        <v>8.0163049999999991</v>
      </c>
      <c r="O687">
        <v>8.0163049999999991</v>
      </c>
      <c r="P687">
        <v>8.9673909999999992</v>
      </c>
      <c r="Q687">
        <v>9.9864130000000007</v>
      </c>
    </row>
    <row r="688" spans="1:17" x14ac:dyDescent="0.25">
      <c r="A688">
        <v>3200</v>
      </c>
      <c r="B688">
        <v>1.9701090000000001</v>
      </c>
      <c r="C688">
        <v>4.4836960000000001</v>
      </c>
      <c r="D688">
        <v>4.4836960000000001</v>
      </c>
      <c r="E688">
        <v>4.4836960000000001</v>
      </c>
      <c r="F688">
        <v>4.4836960000000001</v>
      </c>
      <c r="G688">
        <v>5.9782609999999998</v>
      </c>
      <c r="H688">
        <v>5.9782609999999998</v>
      </c>
      <c r="I688">
        <v>6.9972830000000004</v>
      </c>
      <c r="J688">
        <v>7.4728260000000004</v>
      </c>
      <c r="K688">
        <v>7.4728260000000004</v>
      </c>
      <c r="L688">
        <v>6.5217390000000002</v>
      </c>
      <c r="M688">
        <v>5.9782609999999998</v>
      </c>
      <c r="N688">
        <v>5.9782609999999998</v>
      </c>
      <c r="O688">
        <v>5.9782609999999998</v>
      </c>
      <c r="P688">
        <v>6.5217390000000002</v>
      </c>
      <c r="Q688">
        <v>6.5217390000000002</v>
      </c>
    </row>
    <row r="689" spans="1:17" x14ac:dyDescent="0.25">
      <c r="A689">
        <v>3300</v>
      </c>
      <c r="B689">
        <v>1.9701090000000001</v>
      </c>
      <c r="C689">
        <v>4.4836960000000001</v>
      </c>
      <c r="D689">
        <v>4.4836960000000001</v>
      </c>
      <c r="E689">
        <v>4.4836960000000001</v>
      </c>
      <c r="F689">
        <v>4.4836960000000001</v>
      </c>
      <c r="G689">
        <v>5.9782609999999998</v>
      </c>
      <c r="H689">
        <v>5.9782609999999998</v>
      </c>
      <c r="I689">
        <v>5.9782609999999998</v>
      </c>
      <c r="J689">
        <v>5.9782609999999998</v>
      </c>
      <c r="K689">
        <v>5.9782609999999998</v>
      </c>
      <c r="L689">
        <v>5.9782609999999998</v>
      </c>
      <c r="M689">
        <v>5.9782609999999998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>
        <v>3500</v>
      </c>
      <c r="B690">
        <v>1.9701090000000001</v>
      </c>
      <c r="C690">
        <v>4.4836960000000001</v>
      </c>
      <c r="D690">
        <v>5.0271739999999996</v>
      </c>
      <c r="E690">
        <v>5.5027179999999998</v>
      </c>
      <c r="F690">
        <v>5.5027179999999998</v>
      </c>
      <c r="G690">
        <v>5.9782609999999998</v>
      </c>
      <c r="H690">
        <v>5.9782609999999998</v>
      </c>
      <c r="I690">
        <v>5.9782609999999998</v>
      </c>
      <c r="J690">
        <v>5.9782609999999998</v>
      </c>
      <c r="K690">
        <v>5.9782609999999998</v>
      </c>
      <c r="L690">
        <v>5.9782609999999998</v>
      </c>
      <c r="M690">
        <v>5.9782609999999998</v>
      </c>
      <c r="N690">
        <v>0</v>
      </c>
      <c r="O690">
        <v>0</v>
      </c>
      <c r="P690">
        <v>0</v>
      </c>
      <c r="Q690">
        <v>0</v>
      </c>
    </row>
    <row r="692" spans="1:17" x14ac:dyDescent="0.25">
      <c r="A692" t="s">
        <v>1177</v>
      </c>
      <c r="B692" t="s">
        <v>41</v>
      </c>
    </row>
    <row r="693" spans="1:17" x14ac:dyDescent="0.25">
      <c r="B693" t="s">
        <v>26</v>
      </c>
    </row>
    <row r="694" spans="1:17" x14ac:dyDescent="0.25">
      <c r="A694" t="s">
        <v>22</v>
      </c>
      <c r="B694">
        <v>0</v>
      </c>
      <c r="C694">
        <v>10</v>
      </c>
      <c r="D694">
        <v>20</v>
      </c>
      <c r="E694">
        <v>30</v>
      </c>
      <c r="F694">
        <v>45</v>
      </c>
      <c r="G694">
        <v>55</v>
      </c>
      <c r="H694">
        <v>65</v>
      </c>
      <c r="I694">
        <v>75</v>
      </c>
      <c r="J694">
        <v>85</v>
      </c>
      <c r="K694">
        <v>95</v>
      </c>
      <c r="L694">
        <v>110</v>
      </c>
      <c r="M694">
        <v>120</v>
      </c>
      <c r="N694">
        <v>125</v>
      </c>
      <c r="O694">
        <v>130</v>
      </c>
      <c r="P694">
        <v>135</v>
      </c>
      <c r="Q694">
        <v>140</v>
      </c>
    </row>
    <row r="695" spans="1:17" x14ac:dyDescent="0.25">
      <c r="A695">
        <v>620</v>
      </c>
      <c r="B695">
        <v>1.9701090000000001</v>
      </c>
      <c r="C695">
        <v>1.9701090000000001</v>
      </c>
      <c r="D695">
        <v>1.9701090000000001</v>
      </c>
      <c r="E695">
        <v>2.9891299999999998</v>
      </c>
      <c r="F695">
        <v>2.9891299999999998</v>
      </c>
      <c r="G695">
        <v>5.0271739999999996</v>
      </c>
      <c r="H695">
        <v>5.0271739999999996</v>
      </c>
      <c r="I695">
        <v>5.9782609999999998</v>
      </c>
      <c r="J695">
        <v>8.0163049999999991</v>
      </c>
      <c r="K695">
        <v>8.0163049999999991</v>
      </c>
      <c r="L695">
        <v>8.0163049999999991</v>
      </c>
      <c r="M695">
        <v>4.2798910000000001</v>
      </c>
      <c r="N695">
        <v>4.2798910000000001</v>
      </c>
      <c r="O695">
        <v>4.2798910000000001</v>
      </c>
      <c r="P695">
        <v>4.2798910000000001</v>
      </c>
      <c r="Q695">
        <v>4.2798910000000001</v>
      </c>
    </row>
    <row r="696" spans="1:17" x14ac:dyDescent="0.25">
      <c r="A696">
        <v>650</v>
      </c>
      <c r="B696">
        <v>1.9701090000000001</v>
      </c>
      <c r="C696">
        <v>1.9701090000000001</v>
      </c>
      <c r="D696">
        <v>1.9701090000000001</v>
      </c>
      <c r="E696">
        <v>2.9891299999999998</v>
      </c>
      <c r="F696">
        <v>4.0081519999999999</v>
      </c>
      <c r="G696">
        <v>5.0271739999999996</v>
      </c>
      <c r="H696">
        <v>5.0271739999999996</v>
      </c>
      <c r="I696">
        <v>5.0271739999999996</v>
      </c>
      <c r="J696">
        <v>4.211957</v>
      </c>
      <c r="K696">
        <v>4.4157609999999998</v>
      </c>
      <c r="L696">
        <v>4.4157609999999998</v>
      </c>
      <c r="M696">
        <v>4.4157609999999998</v>
      </c>
      <c r="N696">
        <v>4.2798910000000001</v>
      </c>
      <c r="O696">
        <v>4.2798910000000001</v>
      </c>
      <c r="P696">
        <v>4.2798910000000001</v>
      </c>
      <c r="Q696">
        <v>4.2798910000000001</v>
      </c>
    </row>
    <row r="697" spans="1:17" x14ac:dyDescent="0.25">
      <c r="A697">
        <v>800</v>
      </c>
      <c r="B697">
        <v>1.9701090000000001</v>
      </c>
      <c r="C697">
        <v>1.9701090000000001</v>
      </c>
      <c r="D697">
        <v>2.5135869999999998</v>
      </c>
      <c r="E697">
        <v>3.6684779999999999</v>
      </c>
      <c r="F697">
        <v>3.6684779999999999</v>
      </c>
      <c r="G697">
        <v>5.0271739999999996</v>
      </c>
      <c r="H697">
        <v>5.0271739999999996</v>
      </c>
      <c r="I697">
        <v>5.0271739999999996</v>
      </c>
      <c r="J697">
        <v>4.0081519999999999</v>
      </c>
      <c r="K697">
        <v>4.8233699999999997</v>
      </c>
      <c r="L697">
        <v>5.2309780000000003</v>
      </c>
      <c r="M697">
        <v>5.2309780000000003</v>
      </c>
      <c r="N697">
        <v>3.6684779999999999</v>
      </c>
      <c r="O697">
        <v>3.6684779999999999</v>
      </c>
      <c r="P697">
        <v>3.6684779999999999</v>
      </c>
      <c r="Q697">
        <v>3.6684779999999999</v>
      </c>
    </row>
    <row r="698" spans="1:17" x14ac:dyDescent="0.25">
      <c r="A698">
        <v>1000</v>
      </c>
      <c r="B698">
        <v>1.9701090000000001</v>
      </c>
      <c r="C698">
        <v>3.6005440000000002</v>
      </c>
      <c r="D698">
        <v>3.6005440000000002</v>
      </c>
      <c r="E698">
        <v>3.6005440000000002</v>
      </c>
      <c r="F698">
        <v>3.6005440000000002</v>
      </c>
      <c r="G698">
        <v>5.0271739999999996</v>
      </c>
      <c r="H698">
        <v>5.0271739999999996</v>
      </c>
      <c r="I698">
        <v>5.0271739999999996</v>
      </c>
      <c r="J698">
        <v>5.0271739999999996</v>
      </c>
      <c r="K698">
        <v>5.774457</v>
      </c>
      <c r="L698">
        <v>5.9782609999999998</v>
      </c>
      <c r="M698">
        <v>5.9782609999999998</v>
      </c>
      <c r="N698">
        <v>3.8043480000000001</v>
      </c>
      <c r="O698">
        <v>3.8043480000000001</v>
      </c>
      <c r="P698">
        <v>3.8043480000000001</v>
      </c>
      <c r="Q698">
        <v>3.8043480000000001</v>
      </c>
    </row>
    <row r="699" spans="1:17" x14ac:dyDescent="0.25">
      <c r="A699">
        <v>1200</v>
      </c>
      <c r="B699">
        <v>1.9701090000000001</v>
      </c>
      <c r="C699">
        <v>2.9891299999999998</v>
      </c>
      <c r="D699">
        <v>3.6684779999999999</v>
      </c>
      <c r="E699">
        <v>4.0081519999999999</v>
      </c>
      <c r="F699">
        <v>4.0081519999999999</v>
      </c>
      <c r="G699">
        <v>4.4836960000000001</v>
      </c>
      <c r="H699">
        <v>4.4836960000000001</v>
      </c>
      <c r="I699">
        <v>5.0271739999999996</v>
      </c>
      <c r="J699">
        <v>5.0271739999999996</v>
      </c>
      <c r="K699">
        <v>5.9782609999999998</v>
      </c>
      <c r="L699">
        <v>5.9782609999999998</v>
      </c>
      <c r="M699">
        <v>5.9782609999999998</v>
      </c>
      <c r="N699">
        <v>5.9782609999999998</v>
      </c>
      <c r="O699">
        <v>5.9782609999999998</v>
      </c>
      <c r="P699">
        <v>5.9782609999999998</v>
      </c>
      <c r="Q699">
        <v>5.9782609999999998</v>
      </c>
    </row>
    <row r="700" spans="1:17" x14ac:dyDescent="0.25">
      <c r="A700">
        <v>1400</v>
      </c>
      <c r="B700">
        <v>1.9701090000000001</v>
      </c>
      <c r="C700">
        <v>2.3097829999999999</v>
      </c>
      <c r="D700">
        <v>3.1929349999999999</v>
      </c>
      <c r="E700">
        <v>3.5326089999999999</v>
      </c>
      <c r="F700">
        <v>4.0081519999999999</v>
      </c>
      <c r="G700">
        <v>4.2798910000000001</v>
      </c>
      <c r="H700">
        <v>4.2798910000000001</v>
      </c>
      <c r="I700">
        <v>4.0760870000000002</v>
      </c>
      <c r="J700">
        <v>4.8233699999999997</v>
      </c>
      <c r="K700">
        <v>6.9972830000000004</v>
      </c>
      <c r="L700">
        <v>9.1032609999999998</v>
      </c>
      <c r="M700">
        <v>9.9864130000000007</v>
      </c>
      <c r="N700">
        <v>10.190218</v>
      </c>
      <c r="O700">
        <v>10.394022</v>
      </c>
      <c r="P700">
        <v>11.005435</v>
      </c>
      <c r="Q700">
        <v>11.684782999999999</v>
      </c>
    </row>
    <row r="701" spans="1:17" x14ac:dyDescent="0.25">
      <c r="A701">
        <v>1550</v>
      </c>
      <c r="B701">
        <v>1.9701090000000001</v>
      </c>
      <c r="C701">
        <v>2.3097829999999999</v>
      </c>
      <c r="D701">
        <v>4.0081519999999999</v>
      </c>
      <c r="E701">
        <v>4.0081519999999999</v>
      </c>
      <c r="F701">
        <v>4.0081519999999999</v>
      </c>
      <c r="G701">
        <v>4.4836960000000001</v>
      </c>
      <c r="H701">
        <v>4.4836960000000001</v>
      </c>
      <c r="I701">
        <v>4.6195649999999997</v>
      </c>
      <c r="J701">
        <v>5.5027179999999998</v>
      </c>
      <c r="K701">
        <v>6.5217390000000002</v>
      </c>
      <c r="L701">
        <v>8.899457</v>
      </c>
      <c r="M701">
        <v>11.005435</v>
      </c>
      <c r="N701">
        <v>11.480978</v>
      </c>
      <c r="O701">
        <v>12.228261</v>
      </c>
      <c r="P701">
        <v>12.975543999999999</v>
      </c>
      <c r="Q701">
        <v>12.975543999999999</v>
      </c>
    </row>
    <row r="702" spans="1:17" x14ac:dyDescent="0.25">
      <c r="A702">
        <v>1700</v>
      </c>
      <c r="B702">
        <v>1.9701090000000001</v>
      </c>
      <c r="C702">
        <v>2.3097829999999999</v>
      </c>
      <c r="D702">
        <v>4.0081519999999999</v>
      </c>
      <c r="E702">
        <v>4.0760870000000002</v>
      </c>
      <c r="F702">
        <v>4.0081519999999999</v>
      </c>
      <c r="G702">
        <v>4.4836960000000001</v>
      </c>
      <c r="H702">
        <v>4.8233699999999997</v>
      </c>
      <c r="I702">
        <v>5.9782609999999998</v>
      </c>
      <c r="J702">
        <v>8.6277179999999998</v>
      </c>
      <c r="K702">
        <v>9.9864130000000007</v>
      </c>
      <c r="L702">
        <v>11.277174</v>
      </c>
      <c r="M702">
        <v>12.228261</v>
      </c>
      <c r="N702">
        <v>13.519022</v>
      </c>
      <c r="O702">
        <v>14.198370000000001</v>
      </c>
      <c r="P702">
        <v>13.994566000000001</v>
      </c>
      <c r="Q702">
        <v>13.994566000000001</v>
      </c>
    </row>
    <row r="703" spans="1:17" x14ac:dyDescent="0.25">
      <c r="A703">
        <v>1800</v>
      </c>
      <c r="B703">
        <v>1.9701090000000001</v>
      </c>
      <c r="C703">
        <v>2.3777170000000001</v>
      </c>
      <c r="D703">
        <v>4.0081519999999999</v>
      </c>
      <c r="E703">
        <v>4.0081519999999999</v>
      </c>
      <c r="F703">
        <v>4.2798910000000001</v>
      </c>
      <c r="G703">
        <v>5.0271739999999996</v>
      </c>
      <c r="H703">
        <v>6.9972830000000004</v>
      </c>
      <c r="I703">
        <v>8.9673909999999992</v>
      </c>
      <c r="J703">
        <v>9.1711960000000001</v>
      </c>
      <c r="K703">
        <v>9.9184780000000003</v>
      </c>
      <c r="L703">
        <v>10.801631</v>
      </c>
      <c r="M703">
        <v>12.5</v>
      </c>
      <c r="N703">
        <v>12.975543999999999</v>
      </c>
      <c r="O703">
        <v>12.975543999999999</v>
      </c>
      <c r="P703">
        <v>12.975543999999999</v>
      </c>
      <c r="Q703">
        <v>12.975543999999999</v>
      </c>
    </row>
    <row r="704" spans="1:17" x14ac:dyDescent="0.25">
      <c r="A704">
        <v>2000</v>
      </c>
      <c r="B704">
        <v>1.9701090000000001</v>
      </c>
      <c r="C704">
        <v>2.1739130000000002</v>
      </c>
      <c r="D704">
        <v>3.8722829999999999</v>
      </c>
      <c r="E704">
        <v>4.8233699999999997</v>
      </c>
      <c r="F704">
        <v>5.5706519999999999</v>
      </c>
      <c r="G704">
        <v>6.9972830000000004</v>
      </c>
      <c r="H704">
        <v>8.6277179999999998</v>
      </c>
      <c r="I704">
        <v>8.4239130000000007</v>
      </c>
      <c r="J704">
        <v>8.2201090000000008</v>
      </c>
      <c r="K704">
        <v>8.8315219999999997</v>
      </c>
      <c r="L704">
        <v>9.5788049999999991</v>
      </c>
      <c r="M704">
        <v>10.597826</v>
      </c>
      <c r="N704">
        <v>12.228261</v>
      </c>
      <c r="O704">
        <v>12.024457</v>
      </c>
      <c r="P704">
        <v>12.5</v>
      </c>
      <c r="Q704">
        <v>12.975543999999999</v>
      </c>
    </row>
    <row r="705" spans="1:17" x14ac:dyDescent="0.25">
      <c r="A705">
        <v>2200</v>
      </c>
      <c r="B705">
        <v>1.9701090000000001</v>
      </c>
      <c r="C705">
        <v>2.9211960000000001</v>
      </c>
      <c r="D705">
        <v>4.211957</v>
      </c>
      <c r="E705">
        <v>4.4836960000000001</v>
      </c>
      <c r="F705">
        <v>5.5706519999999999</v>
      </c>
      <c r="G705">
        <v>6.9972830000000004</v>
      </c>
      <c r="H705">
        <v>11.209239</v>
      </c>
      <c r="I705">
        <v>12.024457</v>
      </c>
      <c r="J705">
        <v>12.5</v>
      </c>
      <c r="K705">
        <v>13.519022</v>
      </c>
      <c r="L705">
        <v>13.519022</v>
      </c>
      <c r="M705">
        <v>12.024457</v>
      </c>
      <c r="N705">
        <v>11.073370000000001</v>
      </c>
      <c r="O705">
        <v>12.024457</v>
      </c>
      <c r="P705">
        <v>12.771739</v>
      </c>
      <c r="Q705">
        <v>13.315218</v>
      </c>
    </row>
    <row r="706" spans="1:17" x14ac:dyDescent="0.25">
      <c r="A706">
        <v>2400</v>
      </c>
      <c r="B706">
        <v>1.9701090000000001</v>
      </c>
      <c r="C706">
        <v>2.7173910000000001</v>
      </c>
      <c r="D706">
        <v>4.0760870000000002</v>
      </c>
      <c r="E706">
        <v>5.2309780000000003</v>
      </c>
      <c r="F706">
        <v>6.5217390000000002</v>
      </c>
      <c r="G706">
        <v>8.0163049999999991</v>
      </c>
      <c r="H706">
        <v>11.005435</v>
      </c>
      <c r="I706">
        <v>14.198370000000001</v>
      </c>
      <c r="J706">
        <v>13.179347999999999</v>
      </c>
      <c r="K706">
        <v>13.519022</v>
      </c>
      <c r="L706">
        <v>13.519022</v>
      </c>
      <c r="M706">
        <v>12.024457</v>
      </c>
      <c r="N706">
        <v>11.616847999999999</v>
      </c>
      <c r="O706">
        <v>12.296196</v>
      </c>
      <c r="P706">
        <v>12.771739</v>
      </c>
      <c r="Q706">
        <v>13.111413000000001</v>
      </c>
    </row>
    <row r="707" spans="1:17" x14ac:dyDescent="0.25">
      <c r="A707">
        <v>2600</v>
      </c>
      <c r="B707">
        <v>1.9701090000000001</v>
      </c>
      <c r="C707">
        <v>2.5815220000000001</v>
      </c>
      <c r="D707">
        <v>3.6684779999999999</v>
      </c>
      <c r="E707">
        <v>5.0271739999999996</v>
      </c>
      <c r="F707">
        <v>6.5217390000000002</v>
      </c>
      <c r="G707">
        <v>8.0163049999999991</v>
      </c>
      <c r="H707">
        <v>11.005435</v>
      </c>
      <c r="I707">
        <v>13.994566000000001</v>
      </c>
      <c r="J707">
        <v>14.266304999999999</v>
      </c>
      <c r="K707">
        <v>12.975543999999999</v>
      </c>
      <c r="L707">
        <v>12.975543999999999</v>
      </c>
      <c r="M707">
        <v>12.024457</v>
      </c>
      <c r="N707">
        <v>12.024457</v>
      </c>
      <c r="O707">
        <v>11.480978</v>
      </c>
      <c r="P707">
        <v>11.005435</v>
      </c>
      <c r="Q707">
        <v>11.480978</v>
      </c>
    </row>
    <row r="708" spans="1:17" x14ac:dyDescent="0.25">
      <c r="A708">
        <v>2800</v>
      </c>
      <c r="B708">
        <v>1.9701090000000001</v>
      </c>
      <c r="C708">
        <v>2.5815220000000001</v>
      </c>
      <c r="D708">
        <v>3.6684779999999999</v>
      </c>
      <c r="E708">
        <v>5.5027179999999998</v>
      </c>
      <c r="F708">
        <v>6.5217390000000002</v>
      </c>
      <c r="G708">
        <v>8.0163049999999991</v>
      </c>
      <c r="H708">
        <v>11.005435</v>
      </c>
      <c r="I708">
        <v>13.994566000000001</v>
      </c>
      <c r="J708">
        <v>13.519022</v>
      </c>
      <c r="K708">
        <v>12.024457</v>
      </c>
      <c r="L708">
        <v>12.5</v>
      </c>
      <c r="M708">
        <v>12.024457</v>
      </c>
      <c r="N708">
        <v>12.024457</v>
      </c>
      <c r="O708">
        <v>11.005435</v>
      </c>
      <c r="P708">
        <v>9.9864130000000007</v>
      </c>
      <c r="Q708">
        <v>11.005435</v>
      </c>
    </row>
    <row r="709" spans="1:17" x14ac:dyDescent="0.25">
      <c r="A709">
        <v>2900</v>
      </c>
      <c r="B709">
        <v>1.9701090000000001</v>
      </c>
      <c r="C709">
        <v>4.211957</v>
      </c>
      <c r="D709">
        <v>4.0760870000000002</v>
      </c>
      <c r="E709">
        <v>4.4157609999999998</v>
      </c>
      <c r="F709">
        <v>5.9782609999999998</v>
      </c>
      <c r="G709">
        <v>8.0163049999999991</v>
      </c>
      <c r="H709">
        <v>11.005435</v>
      </c>
      <c r="I709">
        <v>13.994566000000001</v>
      </c>
      <c r="J709">
        <v>12.975543999999999</v>
      </c>
      <c r="K709">
        <v>12.024457</v>
      </c>
      <c r="L709">
        <v>11.005435</v>
      </c>
      <c r="M709">
        <v>11.005435</v>
      </c>
      <c r="N709">
        <v>11.005435</v>
      </c>
      <c r="O709">
        <v>10.326086999999999</v>
      </c>
      <c r="P709">
        <v>9.9864130000000007</v>
      </c>
      <c r="Q709">
        <v>9.9864130000000007</v>
      </c>
    </row>
    <row r="710" spans="1:17" x14ac:dyDescent="0.25">
      <c r="A710">
        <v>3000</v>
      </c>
      <c r="B710">
        <v>1.9701090000000001</v>
      </c>
      <c r="C710">
        <v>4.8233699999999997</v>
      </c>
      <c r="D710">
        <v>5.0271739999999996</v>
      </c>
      <c r="E710">
        <v>5.0271739999999996</v>
      </c>
      <c r="F710">
        <v>5.5027179999999998</v>
      </c>
      <c r="G710">
        <v>8.0163049999999991</v>
      </c>
      <c r="H710">
        <v>9.9864130000000007</v>
      </c>
      <c r="I710">
        <v>12.024457</v>
      </c>
      <c r="J710">
        <v>11.480978</v>
      </c>
      <c r="K710">
        <v>9.9864130000000007</v>
      </c>
      <c r="L710">
        <v>8.9673909999999992</v>
      </c>
      <c r="M710">
        <v>8.0163049999999991</v>
      </c>
      <c r="N710">
        <v>8.0163049999999991</v>
      </c>
      <c r="O710">
        <v>8.0163049999999991</v>
      </c>
      <c r="P710">
        <v>8.9673909999999992</v>
      </c>
      <c r="Q710">
        <v>9.9864130000000007</v>
      </c>
    </row>
    <row r="711" spans="1:17" x14ac:dyDescent="0.25">
      <c r="A711">
        <v>3200</v>
      </c>
      <c r="B711">
        <v>1.9701090000000001</v>
      </c>
      <c r="C711">
        <v>4.4836960000000001</v>
      </c>
      <c r="D711">
        <v>4.4836960000000001</v>
      </c>
      <c r="E711">
        <v>4.4836960000000001</v>
      </c>
      <c r="F711">
        <v>4.4836960000000001</v>
      </c>
      <c r="G711">
        <v>5.9782609999999998</v>
      </c>
      <c r="H711">
        <v>5.9782609999999998</v>
      </c>
      <c r="I711">
        <v>6.9972830000000004</v>
      </c>
      <c r="J711">
        <v>7.4728260000000004</v>
      </c>
      <c r="K711">
        <v>7.4728260000000004</v>
      </c>
      <c r="L711">
        <v>6.5217390000000002</v>
      </c>
      <c r="M711">
        <v>5.9782609999999998</v>
      </c>
      <c r="N711">
        <v>5.9782609999999998</v>
      </c>
      <c r="O711">
        <v>5.9782609999999998</v>
      </c>
      <c r="P711">
        <v>6.5217390000000002</v>
      </c>
      <c r="Q711">
        <v>6.5217390000000002</v>
      </c>
    </row>
    <row r="712" spans="1:17" x14ac:dyDescent="0.25">
      <c r="A712">
        <v>3300</v>
      </c>
      <c r="B712">
        <v>1.9701090000000001</v>
      </c>
      <c r="C712">
        <v>4.4836960000000001</v>
      </c>
      <c r="D712">
        <v>4.4836960000000001</v>
      </c>
      <c r="E712">
        <v>4.4836960000000001</v>
      </c>
      <c r="F712">
        <v>4.4836960000000001</v>
      </c>
      <c r="G712">
        <v>5.9782609999999998</v>
      </c>
      <c r="H712">
        <v>5.9782609999999998</v>
      </c>
      <c r="I712">
        <v>5.9782609999999998</v>
      </c>
      <c r="J712">
        <v>5.9782609999999998</v>
      </c>
      <c r="K712">
        <v>5.9782609999999998</v>
      </c>
      <c r="L712">
        <v>5.9782609999999998</v>
      </c>
      <c r="M712">
        <v>5.9782609999999998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>
        <v>3500</v>
      </c>
      <c r="B713">
        <v>1.9701090000000001</v>
      </c>
      <c r="C713">
        <v>4.4836960000000001</v>
      </c>
      <c r="D713">
        <v>5.0271739999999996</v>
      </c>
      <c r="E713">
        <v>5.5027179999999998</v>
      </c>
      <c r="F713">
        <v>5.5027179999999998</v>
      </c>
      <c r="G713">
        <v>5.9782609999999998</v>
      </c>
      <c r="H713">
        <v>5.9782609999999998</v>
      </c>
      <c r="I713">
        <v>5.9782609999999998</v>
      </c>
      <c r="J713">
        <v>5.9782609999999998</v>
      </c>
      <c r="K713">
        <v>5.9782609999999998</v>
      </c>
      <c r="L713">
        <v>5.9782609999999998</v>
      </c>
      <c r="M713">
        <v>5.9782609999999998</v>
      </c>
      <c r="N713">
        <v>0</v>
      </c>
      <c r="O713">
        <v>0</v>
      </c>
      <c r="P713">
        <v>0</v>
      </c>
      <c r="Q713">
        <v>0</v>
      </c>
    </row>
    <row r="715" spans="1:17" x14ac:dyDescent="0.25">
      <c r="A715" t="s">
        <v>1178</v>
      </c>
      <c r="B715" t="s">
        <v>41</v>
      </c>
    </row>
    <row r="716" spans="1:17" x14ac:dyDescent="0.25">
      <c r="B716" t="s">
        <v>26</v>
      </c>
    </row>
    <row r="717" spans="1:17" x14ac:dyDescent="0.25">
      <c r="A717" t="s">
        <v>22</v>
      </c>
      <c r="B717">
        <v>0</v>
      </c>
      <c r="C717">
        <v>10</v>
      </c>
      <c r="D717">
        <v>20</v>
      </c>
      <c r="E717">
        <v>30</v>
      </c>
      <c r="F717">
        <v>45</v>
      </c>
      <c r="G717">
        <v>55</v>
      </c>
      <c r="H717">
        <v>65</v>
      </c>
      <c r="I717">
        <v>75</v>
      </c>
      <c r="J717">
        <v>85</v>
      </c>
      <c r="K717">
        <v>95</v>
      </c>
      <c r="L717">
        <v>110</v>
      </c>
      <c r="M717">
        <v>120</v>
      </c>
      <c r="N717">
        <v>125</v>
      </c>
      <c r="O717">
        <v>130</v>
      </c>
      <c r="P717">
        <v>135</v>
      </c>
      <c r="Q717">
        <v>140</v>
      </c>
    </row>
    <row r="718" spans="1:17" x14ac:dyDescent="0.25">
      <c r="A718">
        <v>620</v>
      </c>
      <c r="B718">
        <v>1.9701090000000001</v>
      </c>
      <c r="C718">
        <v>1.9701090000000001</v>
      </c>
      <c r="D718">
        <v>1.9701090000000001</v>
      </c>
      <c r="E718">
        <v>2.9891299999999998</v>
      </c>
      <c r="F718">
        <v>2.9891299999999998</v>
      </c>
      <c r="G718">
        <v>5.0271739999999996</v>
      </c>
      <c r="H718">
        <v>5.0271739999999996</v>
      </c>
      <c r="I718">
        <v>5.9782609999999998</v>
      </c>
      <c r="J718">
        <v>8.0163049999999991</v>
      </c>
      <c r="K718">
        <v>8.0163049999999991</v>
      </c>
      <c r="L718">
        <v>8.0163049999999991</v>
      </c>
      <c r="M718">
        <v>4.2798910000000001</v>
      </c>
      <c r="N718">
        <v>4.2798910000000001</v>
      </c>
      <c r="O718">
        <v>4.2798910000000001</v>
      </c>
      <c r="P718">
        <v>4.2798910000000001</v>
      </c>
      <c r="Q718">
        <v>4.2798910000000001</v>
      </c>
    </row>
    <row r="719" spans="1:17" x14ac:dyDescent="0.25">
      <c r="A719">
        <v>650</v>
      </c>
      <c r="B719">
        <v>1.9701090000000001</v>
      </c>
      <c r="C719">
        <v>1.9701090000000001</v>
      </c>
      <c r="D719">
        <v>1.9701090000000001</v>
      </c>
      <c r="E719">
        <v>2.9891299999999998</v>
      </c>
      <c r="F719">
        <v>4.0081519999999999</v>
      </c>
      <c r="G719">
        <v>5.0271739999999996</v>
      </c>
      <c r="H719">
        <v>5.0271739999999996</v>
      </c>
      <c r="I719">
        <v>5.0271739999999996</v>
      </c>
      <c r="J719">
        <v>4.211957</v>
      </c>
      <c r="K719">
        <v>4.4157609999999998</v>
      </c>
      <c r="L719">
        <v>4.4157609999999998</v>
      </c>
      <c r="M719">
        <v>4.4157609999999998</v>
      </c>
      <c r="N719">
        <v>4.2798910000000001</v>
      </c>
      <c r="O719">
        <v>4.2798910000000001</v>
      </c>
      <c r="P719">
        <v>4.2798910000000001</v>
      </c>
      <c r="Q719">
        <v>4.2798910000000001</v>
      </c>
    </row>
    <row r="720" spans="1:17" x14ac:dyDescent="0.25">
      <c r="A720">
        <v>800</v>
      </c>
      <c r="B720">
        <v>1.9701090000000001</v>
      </c>
      <c r="C720">
        <v>1.9701090000000001</v>
      </c>
      <c r="D720">
        <v>2.5135869999999998</v>
      </c>
      <c r="E720">
        <v>3.6684779999999999</v>
      </c>
      <c r="F720">
        <v>3.6684779999999999</v>
      </c>
      <c r="G720">
        <v>5.0271739999999996</v>
      </c>
      <c r="H720">
        <v>5.0271739999999996</v>
      </c>
      <c r="I720">
        <v>5.0271739999999996</v>
      </c>
      <c r="J720">
        <v>4.0081519999999999</v>
      </c>
      <c r="K720">
        <v>4.8233699999999997</v>
      </c>
      <c r="L720">
        <v>5.2309780000000003</v>
      </c>
      <c r="M720">
        <v>5.2309780000000003</v>
      </c>
      <c r="N720">
        <v>3.6684779999999999</v>
      </c>
      <c r="O720">
        <v>3.6684779999999999</v>
      </c>
      <c r="P720">
        <v>3.6684779999999999</v>
      </c>
      <c r="Q720">
        <v>3.6684779999999999</v>
      </c>
    </row>
    <row r="721" spans="1:17" x14ac:dyDescent="0.25">
      <c r="A721">
        <v>1000</v>
      </c>
      <c r="B721">
        <v>1.9701090000000001</v>
      </c>
      <c r="C721">
        <v>3.6005440000000002</v>
      </c>
      <c r="D721">
        <v>3.6005440000000002</v>
      </c>
      <c r="E721">
        <v>3.6005440000000002</v>
      </c>
      <c r="F721">
        <v>3.6005440000000002</v>
      </c>
      <c r="G721">
        <v>5.0271739999999996</v>
      </c>
      <c r="H721">
        <v>5.0271739999999996</v>
      </c>
      <c r="I721">
        <v>5.0271739999999996</v>
      </c>
      <c r="J721">
        <v>5.0271739999999996</v>
      </c>
      <c r="K721">
        <v>5.774457</v>
      </c>
      <c r="L721">
        <v>5.9782609999999998</v>
      </c>
      <c r="M721">
        <v>5.9782609999999998</v>
      </c>
      <c r="N721">
        <v>3.8043480000000001</v>
      </c>
      <c r="O721">
        <v>3.8043480000000001</v>
      </c>
      <c r="P721">
        <v>3.8043480000000001</v>
      </c>
      <c r="Q721">
        <v>3.8043480000000001</v>
      </c>
    </row>
    <row r="722" spans="1:17" x14ac:dyDescent="0.25">
      <c r="A722">
        <v>1200</v>
      </c>
      <c r="B722">
        <v>1.9701090000000001</v>
      </c>
      <c r="C722">
        <v>2.9891299999999998</v>
      </c>
      <c r="D722">
        <v>3.6684779999999999</v>
      </c>
      <c r="E722">
        <v>4.0081519999999999</v>
      </c>
      <c r="F722">
        <v>4.0081519999999999</v>
      </c>
      <c r="G722">
        <v>4.4836960000000001</v>
      </c>
      <c r="H722">
        <v>4.4836960000000001</v>
      </c>
      <c r="I722">
        <v>5.0271739999999996</v>
      </c>
      <c r="J722">
        <v>5.0271739999999996</v>
      </c>
      <c r="K722">
        <v>5.9782609999999998</v>
      </c>
      <c r="L722">
        <v>5.9782609999999998</v>
      </c>
      <c r="M722">
        <v>5.9782609999999998</v>
      </c>
      <c r="N722">
        <v>5.9782609999999998</v>
      </c>
      <c r="O722">
        <v>5.9782609999999998</v>
      </c>
      <c r="P722">
        <v>5.9782609999999998</v>
      </c>
      <c r="Q722">
        <v>5.9782609999999998</v>
      </c>
    </row>
    <row r="723" spans="1:17" x14ac:dyDescent="0.25">
      <c r="A723">
        <v>1400</v>
      </c>
      <c r="B723">
        <v>1.9701090000000001</v>
      </c>
      <c r="C723">
        <v>2.3097829999999999</v>
      </c>
      <c r="D723">
        <v>3.1929349999999999</v>
      </c>
      <c r="E723">
        <v>3.5326089999999999</v>
      </c>
      <c r="F723">
        <v>4.0081519999999999</v>
      </c>
      <c r="G723">
        <v>4.2798910000000001</v>
      </c>
      <c r="H723">
        <v>4.2798910000000001</v>
      </c>
      <c r="I723">
        <v>4.0760870000000002</v>
      </c>
      <c r="J723">
        <v>4.8233699999999997</v>
      </c>
      <c r="K723">
        <v>6.9972830000000004</v>
      </c>
      <c r="L723">
        <v>9.1032609999999998</v>
      </c>
      <c r="M723">
        <v>9.9864130000000007</v>
      </c>
      <c r="N723">
        <v>10.190218</v>
      </c>
      <c r="O723">
        <v>10.394022</v>
      </c>
      <c r="P723">
        <v>11.005435</v>
      </c>
      <c r="Q723">
        <v>11.684782999999999</v>
      </c>
    </row>
    <row r="724" spans="1:17" x14ac:dyDescent="0.25">
      <c r="A724">
        <v>1550</v>
      </c>
      <c r="B724">
        <v>1.9701090000000001</v>
      </c>
      <c r="C724">
        <v>2.3097829999999999</v>
      </c>
      <c r="D724">
        <v>4.0081519999999999</v>
      </c>
      <c r="E724">
        <v>4.0081519999999999</v>
      </c>
      <c r="F724">
        <v>4.0081519999999999</v>
      </c>
      <c r="G724">
        <v>4.4836960000000001</v>
      </c>
      <c r="H724">
        <v>4.4836960000000001</v>
      </c>
      <c r="I724">
        <v>4.6195649999999997</v>
      </c>
      <c r="J724">
        <v>5.5027179999999998</v>
      </c>
      <c r="K724">
        <v>6.5217390000000002</v>
      </c>
      <c r="L724">
        <v>8.899457</v>
      </c>
      <c r="M724">
        <v>11.005435</v>
      </c>
      <c r="N724">
        <v>11.480978</v>
      </c>
      <c r="O724">
        <v>12.228261</v>
      </c>
      <c r="P724">
        <v>12.975543999999999</v>
      </c>
      <c r="Q724">
        <v>12.975543999999999</v>
      </c>
    </row>
    <row r="725" spans="1:17" x14ac:dyDescent="0.25">
      <c r="A725">
        <v>1700</v>
      </c>
      <c r="B725">
        <v>1.9701090000000001</v>
      </c>
      <c r="C725">
        <v>2.3097829999999999</v>
      </c>
      <c r="D725">
        <v>4.0081519999999999</v>
      </c>
      <c r="E725">
        <v>4.0760870000000002</v>
      </c>
      <c r="F725">
        <v>4.0081519999999999</v>
      </c>
      <c r="G725">
        <v>4.4836960000000001</v>
      </c>
      <c r="H725">
        <v>4.8233699999999997</v>
      </c>
      <c r="I725">
        <v>5.9782609999999998</v>
      </c>
      <c r="J725">
        <v>8.6277179999999998</v>
      </c>
      <c r="K725">
        <v>9.9864130000000007</v>
      </c>
      <c r="L725">
        <v>11.277174</v>
      </c>
      <c r="M725">
        <v>12.228261</v>
      </c>
      <c r="N725">
        <v>13.519022</v>
      </c>
      <c r="O725">
        <v>14.198370000000001</v>
      </c>
      <c r="P725">
        <v>13.994566000000001</v>
      </c>
      <c r="Q725">
        <v>13.994566000000001</v>
      </c>
    </row>
    <row r="726" spans="1:17" x14ac:dyDescent="0.25">
      <c r="A726">
        <v>1800</v>
      </c>
      <c r="B726">
        <v>1.9701090000000001</v>
      </c>
      <c r="C726">
        <v>2.3777170000000001</v>
      </c>
      <c r="D726">
        <v>4.0081519999999999</v>
      </c>
      <c r="E726">
        <v>4.0081519999999999</v>
      </c>
      <c r="F726">
        <v>4.2798910000000001</v>
      </c>
      <c r="G726">
        <v>5.0271739999999996</v>
      </c>
      <c r="H726">
        <v>6.9972830000000004</v>
      </c>
      <c r="I726">
        <v>8.9673909999999992</v>
      </c>
      <c r="J726">
        <v>9.1711960000000001</v>
      </c>
      <c r="K726">
        <v>9.9184780000000003</v>
      </c>
      <c r="L726">
        <v>10.801631</v>
      </c>
      <c r="M726">
        <v>12.5</v>
      </c>
      <c r="N726">
        <v>12.975543999999999</v>
      </c>
      <c r="O726">
        <v>12.975543999999999</v>
      </c>
      <c r="P726">
        <v>12.975543999999999</v>
      </c>
      <c r="Q726">
        <v>12.975543999999999</v>
      </c>
    </row>
    <row r="727" spans="1:17" x14ac:dyDescent="0.25">
      <c r="A727">
        <v>2000</v>
      </c>
      <c r="B727">
        <v>1.9701090000000001</v>
      </c>
      <c r="C727">
        <v>2.1739130000000002</v>
      </c>
      <c r="D727">
        <v>3.8722829999999999</v>
      </c>
      <c r="E727">
        <v>4.8233699999999997</v>
      </c>
      <c r="F727">
        <v>5.5706519999999999</v>
      </c>
      <c r="G727">
        <v>6.9972830000000004</v>
      </c>
      <c r="H727">
        <v>8.6277179999999998</v>
      </c>
      <c r="I727">
        <v>8.4239130000000007</v>
      </c>
      <c r="J727">
        <v>8.2201090000000008</v>
      </c>
      <c r="K727">
        <v>8.8315219999999997</v>
      </c>
      <c r="L727">
        <v>9.5788049999999991</v>
      </c>
      <c r="M727">
        <v>10.597826</v>
      </c>
      <c r="N727">
        <v>12.228261</v>
      </c>
      <c r="O727">
        <v>12.024457</v>
      </c>
      <c r="P727">
        <v>12.5</v>
      </c>
      <c r="Q727">
        <v>12.975543999999999</v>
      </c>
    </row>
    <row r="728" spans="1:17" x14ac:dyDescent="0.25">
      <c r="A728">
        <v>2200</v>
      </c>
      <c r="B728">
        <v>1.9701090000000001</v>
      </c>
      <c r="C728">
        <v>2.9211960000000001</v>
      </c>
      <c r="D728">
        <v>4.211957</v>
      </c>
      <c r="E728">
        <v>4.4836960000000001</v>
      </c>
      <c r="F728">
        <v>5.5706519999999999</v>
      </c>
      <c r="G728">
        <v>6.9972830000000004</v>
      </c>
      <c r="H728">
        <v>11.209239</v>
      </c>
      <c r="I728">
        <v>12.024457</v>
      </c>
      <c r="J728">
        <v>12.5</v>
      </c>
      <c r="K728">
        <v>13.519022</v>
      </c>
      <c r="L728">
        <v>13.519022</v>
      </c>
      <c r="M728">
        <v>12.024457</v>
      </c>
      <c r="N728">
        <v>11.073370000000001</v>
      </c>
      <c r="O728">
        <v>12.024457</v>
      </c>
      <c r="P728">
        <v>12.771739</v>
      </c>
      <c r="Q728">
        <v>13.315218</v>
      </c>
    </row>
    <row r="729" spans="1:17" x14ac:dyDescent="0.25">
      <c r="A729">
        <v>2400</v>
      </c>
      <c r="B729">
        <v>1.9701090000000001</v>
      </c>
      <c r="C729">
        <v>2.7173910000000001</v>
      </c>
      <c r="D729">
        <v>4.0760870000000002</v>
      </c>
      <c r="E729">
        <v>5.2309780000000003</v>
      </c>
      <c r="F729">
        <v>6.5217390000000002</v>
      </c>
      <c r="G729">
        <v>8.0163049999999991</v>
      </c>
      <c r="H729">
        <v>11.005435</v>
      </c>
      <c r="I729">
        <v>14.198370000000001</v>
      </c>
      <c r="J729">
        <v>13.179347999999999</v>
      </c>
      <c r="K729">
        <v>13.519022</v>
      </c>
      <c r="L729">
        <v>13.519022</v>
      </c>
      <c r="M729">
        <v>12.024457</v>
      </c>
      <c r="N729">
        <v>11.616847999999999</v>
      </c>
      <c r="O729">
        <v>12.296196</v>
      </c>
      <c r="P729">
        <v>12.771739</v>
      </c>
      <c r="Q729">
        <v>13.111413000000001</v>
      </c>
    </row>
    <row r="730" spans="1:17" x14ac:dyDescent="0.25">
      <c r="A730">
        <v>2600</v>
      </c>
      <c r="B730">
        <v>1.9701090000000001</v>
      </c>
      <c r="C730">
        <v>2.5815220000000001</v>
      </c>
      <c r="D730">
        <v>3.6684779999999999</v>
      </c>
      <c r="E730">
        <v>5.0271739999999996</v>
      </c>
      <c r="F730">
        <v>6.5217390000000002</v>
      </c>
      <c r="G730">
        <v>8.0163049999999991</v>
      </c>
      <c r="H730">
        <v>11.005435</v>
      </c>
      <c r="I730">
        <v>13.994566000000001</v>
      </c>
      <c r="J730">
        <v>14.266304999999999</v>
      </c>
      <c r="K730">
        <v>12.975543999999999</v>
      </c>
      <c r="L730">
        <v>12.975543999999999</v>
      </c>
      <c r="M730">
        <v>12.024457</v>
      </c>
      <c r="N730">
        <v>12.024457</v>
      </c>
      <c r="O730">
        <v>11.480978</v>
      </c>
      <c r="P730">
        <v>11.005435</v>
      </c>
      <c r="Q730">
        <v>11.480978</v>
      </c>
    </row>
    <row r="731" spans="1:17" x14ac:dyDescent="0.25">
      <c r="A731">
        <v>2800</v>
      </c>
      <c r="B731">
        <v>1.9701090000000001</v>
      </c>
      <c r="C731">
        <v>2.5815220000000001</v>
      </c>
      <c r="D731">
        <v>3.6684779999999999</v>
      </c>
      <c r="E731">
        <v>5.5027179999999998</v>
      </c>
      <c r="F731">
        <v>6.5217390000000002</v>
      </c>
      <c r="G731">
        <v>8.0163049999999991</v>
      </c>
      <c r="H731">
        <v>11.005435</v>
      </c>
      <c r="I731">
        <v>13.994566000000001</v>
      </c>
      <c r="J731">
        <v>13.519022</v>
      </c>
      <c r="K731">
        <v>12.024457</v>
      </c>
      <c r="L731">
        <v>12.5</v>
      </c>
      <c r="M731">
        <v>12.024457</v>
      </c>
      <c r="N731">
        <v>12.024457</v>
      </c>
      <c r="O731">
        <v>11.005435</v>
      </c>
      <c r="P731">
        <v>9.9864130000000007</v>
      </c>
      <c r="Q731">
        <v>11.005435</v>
      </c>
    </row>
    <row r="732" spans="1:17" x14ac:dyDescent="0.25">
      <c r="A732">
        <v>2900</v>
      </c>
      <c r="B732">
        <v>1.9701090000000001</v>
      </c>
      <c r="C732">
        <v>4.211957</v>
      </c>
      <c r="D732">
        <v>4.0760870000000002</v>
      </c>
      <c r="E732">
        <v>4.4157609999999998</v>
      </c>
      <c r="F732">
        <v>5.9782609999999998</v>
      </c>
      <c r="G732">
        <v>8.0163049999999991</v>
      </c>
      <c r="H732">
        <v>11.005435</v>
      </c>
      <c r="I732">
        <v>13.994566000000001</v>
      </c>
      <c r="J732">
        <v>12.975543999999999</v>
      </c>
      <c r="K732">
        <v>12.024457</v>
      </c>
      <c r="L732">
        <v>11.005435</v>
      </c>
      <c r="M732">
        <v>11.005435</v>
      </c>
      <c r="N732">
        <v>11.005435</v>
      </c>
      <c r="O732">
        <v>10.326086999999999</v>
      </c>
      <c r="P732">
        <v>9.9864130000000007</v>
      </c>
      <c r="Q732">
        <v>9.9864130000000007</v>
      </c>
    </row>
    <row r="733" spans="1:17" x14ac:dyDescent="0.25">
      <c r="A733">
        <v>3000</v>
      </c>
      <c r="B733">
        <v>1.9701090000000001</v>
      </c>
      <c r="C733">
        <v>4.8233699999999997</v>
      </c>
      <c r="D733">
        <v>5.0271739999999996</v>
      </c>
      <c r="E733">
        <v>5.0271739999999996</v>
      </c>
      <c r="F733">
        <v>5.5027179999999998</v>
      </c>
      <c r="G733">
        <v>8.0163049999999991</v>
      </c>
      <c r="H733">
        <v>9.9864130000000007</v>
      </c>
      <c r="I733">
        <v>12.024457</v>
      </c>
      <c r="J733">
        <v>11.480978</v>
      </c>
      <c r="K733">
        <v>9.9864130000000007</v>
      </c>
      <c r="L733">
        <v>8.9673909999999992</v>
      </c>
      <c r="M733">
        <v>8.0163049999999991</v>
      </c>
      <c r="N733">
        <v>8.0163049999999991</v>
      </c>
      <c r="O733">
        <v>8.0163049999999991</v>
      </c>
      <c r="P733">
        <v>8.9673909999999992</v>
      </c>
      <c r="Q733">
        <v>9.9864130000000007</v>
      </c>
    </row>
    <row r="734" spans="1:17" x14ac:dyDescent="0.25">
      <c r="A734">
        <v>3200</v>
      </c>
      <c r="B734">
        <v>1.9701090000000001</v>
      </c>
      <c r="C734">
        <v>4.4836960000000001</v>
      </c>
      <c r="D734">
        <v>4.4836960000000001</v>
      </c>
      <c r="E734">
        <v>4.4836960000000001</v>
      </c>
      <c r="F734">
        <v>4.4836960000000001</v>
      </c>
      <c r="G734">
        <v>5.9782609999999998</v>
      </c>
      <c r="H734">
        <v>5.9782609999999998</v>
      </c>
      <c r="I734">
        <v>6.9972830000000004</v>
      </c>
      <c r="J734">
        <v>7.4728260000000004</v>
      </c>
      <c r="K734">
        <v>7.4728260000000004</v>
      </c>
      <c r="L734">
        <v>6.5217390000000002</v>
      </c>
      <c r="M734">
        <v>5.9782609999999998</v>
      </c>
      <c r="N734">
        <v>5.9782609999999998</v>
      </c>
      <c r="O734">
        <v>5.9782609999999998</v>
      </c>
      <c r="P734">
        <v>6.5217390000000002</v>
      </c>
      <c r="Q734">
        <v>6.5217390000000002</v>
      </c>
    </row>
    <row r="735" spans="1:17" x14ac:dyDescent="0.25">
      <c r="A735">
        <v>3300</v>
      </c>
      <c r="B735">
        <v>1.9701090000000001</v>
      </c>
      <c r="C735">
        <v>4.4836960000000001</v>
      </c>
      <c r="D735">
        <v>4.4836960000000001</v>
      </c>
      <c r="E735">
        <v>4.4836960000000001</v>
      </c>
      <c r="F735">
        <v>4.4836960000000001</v>
      </c>
      <c r="G735">
        <v>5.9782609999999998</v>
      </c>
      <c r="H735">
        <v>5.9782609999999998</v>
      </c>
      <c r="I735">
        <v>5.9782609999999998</v>
      </c>
      <c r="J735">
        <v>5.9782609999999998</v>
      </c>
      <c r="K735">
        <v>5.9782609999999998</v>
      </c>
      <c r="L735">
        <v>5.9782609999999998</v>
      </c>
      <c r="M735">
        <v>5.9782609999999998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>
        <v>3500</v>
      </c>
      <c r="B736">
        <v>1.9701090000000001</v>
      </c>
      <c r="C736">
        <v>4.4836960000000001</v>
      </c>
      <c r="D736">
        <v>5.0271739999999996</v>
      </c>
      <c r="E736">
        <v>5.5027179999999998</v>
      </c>
      <c r="F736">
        <v>5.5027179999999998</v>
      </c>
      <c r="G736">
        <v>5.9782609999999998</v>
      </c>
      <c r="H736">
        <v>5.9782609999999998</v>
      </c>
      <c r="I736">
        <v>5.9782609999999998</v>
      </c>
      <c r="J736">
        <v>5.9782609999999998</v>
      </c>
      <c r="K736">
        <v>5.9782609999999998</v>
      </c>
      <c r="L736">
        <v>5.9782609999999998</v>
      </c>
      <c r="M736">
        <v>5.9782609999999998</v>
      </c>
      <c r="N736">
        <v>0</v>
      </c>
      <c r="O736">
        <v>0</v>
      </c>
      <c r="P736">
        <v>0</v>
      </c>
      <c r="Q736">
        <v>0</v>
      </c>
    </row>
    <row r="738" spans="1:17" x14ac:dyDescent="0.25">
      <c r="A738" t="s">
        <v>1179</v>
      </c>
      <c r="B738" t="s">
        <v>41</v>
      </c>
    </row>
    <row r="739" spans="1:17" x14ac:dyDescent="0.25">
      <c r="B739" t="s">
        <v>26</v>
      </c>
    </row>
    <row r="740" spans="1:17" x14ac:dyDescent="0.25">
      <c r="A740" t="s">
        <v>22</v>
      </c>
      <c r="B740">
        <v>0</v>
      </c>
      <c r="C740">
        <v>10</v>
      </c>
      <c r="D740">
        <v>20</v>
      </c>
      <c r="E740">
        <v>30</v>
      </c>
      <c r="F740">
        <v>45</v>
      </c>
      <c r="G740">
        <v>55</v>
      </c>
      <c r="H740">
        <v>65</v>
      </c>
      <c r="I740">
        <v>75</v>
      </c>
      <c r="J740">
        <v>85</v>
      </c>
      <c r="K740">
        <v>95</v>
      </c>
      <c r="L740">
        <v>110</v>
      </c>
      <c r="M740">
        <v>120</v>
      </c>
      <c r="N740">
        <v>125</v>
      </c>
      <c r="O740">
        <v>130</v>
      </c>
      <c r="P740">
        <v>135</v>
      </c>
      <c r="Q740">
        <v>140</v>
      </c>
    </row>
    <row r="741" spans="1:17" x14ac:dyDescent="0.25">
      <c r="A741">
        <v>620</v>
      </c>
      <c r="B741">
        <v>1.9701090000000001</v>
      </c>
      <c r="C741">
        <v>1.9701090000000001</v>
      </c>
      <c r="D741">
        <v>1.9701090000000001</v>
      </c>
      <c r="E741">
        <v>2.9891299999999998</v>
      </c>
      <c r="F741">
        <v>2.9891299999999998</v>
      </c>
      <c r="G741">
        <v>5.0271739999999996</v>
      </c>
      <c r="H741">
        <v>5.0271739999999996</v>
      </c>
      <c r="I741">
        <v>5.9782609999999998</v>
      </c>
      <c r="J741">
        <v>8.0163049999999991</v>
      </c>
      <c r="K741">
        <v>8.0163049999999991</v>
      </c>
      <c r="L741">
        <v>8.0163049999999991</v>
      </c>
      <c r="M741">
        <v>4.2798910000000001</v>
      </c>
      <c r="N741">
        <v>4.2798910000000001</v>
      </c>
      <c r="O741">
        <v>4.2798910000000001</v>
      </c>
      <c r="P741">
        <v>4.2798910000000001</v>
      </c>
      <c r="Q741">
        <v>4.2798910000000001</v>
      </c>
    </row>
    <row r="742" spans="1:17" x14ac:dyDescent="0.25">
      <c r="A742">
        <v>650</v>
      </c>
      <c r="B742">
        <v>1.9701090000000001</v>
      </c>
      <c r="C742">
        <v>1.9701090000000001</v>
      </c>
      <c r="D742">
        <v>1.9701090000000001</v>
      </c>
      <c r="E742">
        <v>2.9891299999999998</v>
      </c>
      <c r="F742">
        <v>4.0081519999999999</v>
      </c>
      <c r="G742">
        <v>5.0271739999999996</v>
      </c>
      <c r="H742">
        <v>5.0271739999999996</v>
      </c>
      <c r="I742">
        <v>5.0271739999999996</v>
      </c>
      <c r="J742">
        <v>4.211957</v>
      </c>
      <c r="K742">
        <v>4.4157609999999998</v>
      </c>
      <c r="L742">
        <v>4.4157609999999998</v>
      </c>
      <c r="M742">
        <v>4.4157609999999998</v>
      </c>
      <c r="N742">
        <v>4.2798910000000001</v>
      </c>
      <c r="O742">
        <v>4.2798910000000001</v>
      </c>
      <c r="P742">
        <v>4.2798910000000001</v>
      </c>
      <c r="Q742">
        <v>4.2798910000000001</v>
      </c>
    </row>
    <row r="743" spans="1:17" x14ac:dyDescent="0.25">
      <c r="A743">
        <v>800</v>
      </c>
      <c r="B743">
        <v>1.9701090000000001</v>
      </c>
      <c r="C743">
        <v>1.9701090000000001</v>
      </c>
      <c r="D743">
        <v>2.5135869999999998</v>
      </c>
      <c r="E743">
        <v>3.6684779999999999</v>
      </c>
      <c r="F743">
        <v>3.6684779999999999</v>
      </c>
      <c r="G743">
        <v>5.0271739999999996</v>
      </c>
      <c r="H743">
        <v>5.0271739999999996</v>
      </c>
      <c r="I743">
        <v>5.0271739999999996</v>
      </c>
      <c r="J743">
        <v>4.0081519999999999</v>
      </c>
      <c r="K743">
        <v>4.8233699999999997</v>
      </c>
      <c r="L743">
        <v>5.2309780000000003</v>
      </c>
      <c r="M743">
        <v>5.2309780000000003</v>
      </c>
      <c r="N743">
        <v>3.6684779999999999</v>
      </c>
      <c r="O743">
        <v>3.6684779999999999</v>
      </c>
      <c r="P743">
        <v>3.6684779999999999</v>
      </c>
      <c r="Q743">
        <v>3.6684779999999999</v>
      </c>
    </row>
    <row r="744" spans="1:17" x14ac:dyDescent="0.25">
      <c r="A744">
        <v>1000</v>
      </c>
      <c r="B744">
        <v>1.9701090000000001</v>
      </c>
      <c r="C744">
        <v>3.6005440000000002</v>
      </c>
      <c r="D744">
        <v>3.6005440000000002</v>
      </c>
      <c r="E744">
        <v>3.6005440000000002</v>
      </c>
      <c r="F744">
        <v>3.6005440000000002</v>
      </c>
      <c r="G744">
        <v>5.0271739999999996</v>
      </c>
      <c r="H744">
        <v>5.0271739999999996</v>
      </c>
      <c r="I744">
        <v>5.0271739999999996</v>
      </c>
      <c r="J744">
        <v>5.0271739999999996</v>
      </c>
      <c r="K744">
        <v>5.774457</v>
      </c>
      <c r="L744">
        <v>5.9782609999999998</v>
      </c>
      <c r="M744">
        <v>5.9782609999999998</v>
      </c>
      <c r="N744">
        <v>3.8043480000000001</v>
      </c>
      <c r="O744">
        <v>3.8043480000000001</v>
      </c>
      <c r="P744">
        <v>3.8043480000000001</v>
      </c>
      <c r="Q744">
        <v>3.8043480000000001</v>
      </c>
    </row>
    <row r="745" spans="1:17" x14ac:dyDescent="0.25">
      <c r="A745">
        <v>1200</v>
      </c>
      <c r="B745">
        <v>1.9701090000000001</v>
      </c>
      <c r="C745">
        <v>2.9891299999999998</v>
      </c>
      <c r="D745">
        <v>3.6684779999999999</v>
      </c>
      <c r="E745">
        <v>4.0081519999999999</v>
      </c>
      <c r="F745">
        <v>4.0081519999999999</v>
      </c>
      <c r="G745">
        <v>4.4836960000000001</v>
      </c>
      <c r="H745">
        <v>4.4836960000000001</v>
      </c>
      <c r="I745">
        <v>5.0271739999999996</v>
      </c>
      <c r="J745">
        <v>5.0271739999999996</v>
      </c>
      <c r="K745">
        <v>5.9782609999999998</v>
      </c>
      <c r="L745">
        <v>5.9782609999999998</v>
      </c>
      <c r="M745">
        <v>5.9782609999999998</v>
      </c>
      <c r="N745">
        <v>5.9782609999999998</v>
      </c>
      <c r="O745">
        <v>5.9782609999999998</v>
      </c>
      <c r="P745">
        <v>5.9782609999999998</v>
      </c>
      <c r="Q745">
        <v>5.9782609999999998</v>
      </c>
    </row>
    <row r="746" spans="1:17" x14ac:dyDescent="0.25">
      <c r="A746">
        <v>1400</v>
      </c>
      <c r="B746">
        <v>1.9701090000000001</v>
      </c>
      <c r="C746">
        <v>2.3097829999999999</v>
      </c>
      <c r="D746">
        <v>3.1929349999999999</v>
      </c>
      <c r="E746">
        <v>3.5326089999999999</v>
      </c>
      <c r="F746">
        <v>4.0081519999999999</v>
      </c>
      <c r="G746">
        <v>4.2798910000000001</v>
      </c>
      <c r="H746">
        <v>4.2798910000000001</v>
      </c>
      <c r="I746">
        <v>4.0760870000000002</v>
      </c>
      <c r="J746">
        <v>4.8233699999999997</v>
      </c>
      <c r="K746">
        <v>6.9972830000000004</v>
      </c>
      <c r="L746">
        <v>9.1032609999999998</v>
      </c>
      <c r="M746">
        <v>9.9864130000000007</v>
      </c>
      <c r="N746">
        <v>10.190218</v>
      </c>
      <c r="O746">
        <v>10.394022</v>
      </c>
      <c r="P746">
        <v>11.005435</v>
      </c>
      <c r="Q746">
        <v>11.684782999999999</v>
      </c>
    </row>
    <row r="747" spans="1:17" x14ac:dyDescent="0.25">
      <c r="A747">
        <v>1550</v>
      </c>
      <c r="B747">
        <v>1.9701090000000001</v>
      </c>
      <c r="C747">
        <v>2.3097829999999999</v>
      </c>
      <c r="D747">
        <v>4.0081519999999999</v>
      </c>
      <c r="E747">
        <v>4.0081519999999999</v>
      </c>
      <c r="F747">
        <v>4.0081519999999999</v>
      </c>
      <c r="G747">
        <v>4.4836960000000001</v>
      </c>
      <c r="H747">
        <v>4.4836960000000001</v>
      </c>
      <c r="I747">
        <v>4.6195649999999997</v>
      </c>
      <c r="J747">
        <v>5.5027179999999998</v>
      </c>
      <c r="K747">
        <v>6.5217390000000002</v>
      </c>
      <c r="L747">
        <v>8.899457</v>
      </c>
      <c r="M747">
        <v>11.005435</v>
      </c>
      <c r="N747">
        <v>11.480978</v>
      </c>
      <c r="O747">
        <v>12.228261</v>
      </c>
      <c r="P747">
        <v>12.975543999999999</v>
      </c>
      <c r="Q747">
        <v>12.975543999999999</v>
      </c>
    </row>
    <row r="748" spans="1:17" x14ac:dyDescent="0.25">
      <c r="A748">
        <v>1700</v>
      </c>
      <c r="B748">
        <v>1.9701090000000001</v>
      </c>
      <c r="C748">
        <v>2.3097829999999999</v>
      </c>
      <c r="D748">
        <v>4.0081519999999999</v>
      </c>
      <c r="E748">
        <v>4.0760870000000002</v>
      </c>
      <c r="F748">
        <v>4.0081519999999999</v>
      </c>
      <c r="G748">
        <v>4.4836960000000001</v>
      </c>
      <c r="H748">
        <v>4.8233699999999997</v>
      </c>
      <c r="I748">
        <v>5.9782609999999998</v>
      </c>
      <c r="J748">
        <v>8.6277179999999998</v>
      </c>
      <c r="K748">
        <v>9.9864130000000007</v>
      </c>
      <c r="L748">
        <v>11.277174</v>
      </c>
      <c r="M748">
        <v>12.228261</v>
      </c>
      <c r="N748">
        <v>13.519022</v>
      </c>
      <c r="O748">
        <v>14.198370000000001</v>
      </c>
      <c r="P748">
        <v>13.994566000000001</v>
      </c>
      <c r="Q748">
        <v>13.994566000000001</v>
      </c>
    </row>
    <row r="749" spans="1:17" x14ac:dyDescent="0.25">
      <c r="A749">
        <v>1800</v>
      </c>
      <c r="B749">
        <v>1.9701090000000001</v>
      </c>
      <c r="C749">
        <v>2.3777170000000001</v>
      </c>
      <c r="D749">
        <v>4.0081519999999999</v>
      </c>
      <c r="E749">
        <v>4.0081519999999999</v>
      </c>
      <c r="F749">
        <v>4.2798910000000001</v>
      </c>
      <c r="G749">
        <v>5.0271739999999996</v>
      </c>
      <c r="H749">
        <v>6.9972830000000004</v>
      </c>
      <c r="I749">
        <v>8.9673909999999992</v>
      </c>
      <c r="J749">
        <v>9.1711960000000001</v>
      </c>
      <c r="K749">
        <v>9.9184780000000003</v>
      </c>
      <c r="L749">
        <v>10.801631</v>
      </c>
      <c r="M749">
        <v>12.5</v>
      </c>
      <c r="N749">
        <v>12.975543999999999</v>
      </c>
      <c r="O749">
        <v>12.975543999999999</v>
      </c>
      <c r="P749">
        <v>12.975543999999999</v>
      </c>
      <c r="Q749">
        <v>12.975543999999999</v>
      </c>
    </row>
    <row r="750" spans="1:17" x14ac:dyDescent="0.25">
      <c r="A750">
        <v>2000</v>
      </c>
      <c r="B750">
        <v>1.9701090000000001</v>
      </c>
      <c r="C750">
        <v>2.1739130000000002</v>
      </c>
      <c r="D750">
        <v>3.8722829999999999</v>
      </c>
      <c r="E750">
        <v>4.8233699999999997</v>
      </c>
      <c r="F750">
        <v>5.5706519999999999</v>
      </c>
      <c r="G750">
        <v>6.9972830000000004</v>
      </c>
      <c r="H750">
        <v>8.6277179999999998</v>
      </c>
      <c r="I750">
        <v>8.4239130000000007</v>
      </c>
      <c r="J750">
        <v>8.2201090000000008</v>
      </c>
      <c r="K750">
        <v>8.8315219999999997</v>
      </c>
      <c r="L750">
        <v>9.5788049999999991</v>
      </c>
      <c r="M750">
        <v>10.597826</v>
      </c>
      <c r="N750">
        <v>12.228261</v>
      </c>
      <c r="O750">
        <v>12.024457</v>
      </c>
      <c r="P750">
        <v>12.5</v>
      </c>
      <c r="Q750">
        <v>12.975543999999999</v>
      </c>
    </row>
    <row r="751" spans="1:17" x14ac:dyDescent="0.25">
      <c r="A751">
        <v>2200</v>
      </c>
      <c r="B751">
        <v>1.9701090000000001</v>
      </c>
      <c r="C751">
        <v>2.9211960000000001</v>
      </c>
      <c r="D751">
        <v>4.211957</v>
      </c>
      <c r="E751">
        <v>4.4836960000000001</v>
      </c>
      <c r="F751">
        <v>5.5706519999999999</v>
      </c>
      <c r="G751">
        <v>6.9972830000000004</v>
      </c>
      <c r="H751">
        <v>11.209239</v>
      </c>
      <c r="I751">
        <v>12.024457</v>
      </c>
      <c r="J751">
        <v>12.5</v>
      </c>
      <c r="K751">
        <v>13.519022</v>
      </c>
      <c r="L751">
        <v>13.519022</v>
      </c>
      <c r="M751">
        <v>12.024457</v>
      </c>
      <c r="N751">
        <v>11.073370000000001</v>
      </c>
      <c r="O751">
        <v>12.024457</v>
      </c>
      <c r="P751">
        <v>12.771739</v>
      </c>
      <c r="Q751">
        <v>13.315218</v>
      </c>
    </row>
    <row r="752" spans="1:17" x14ac:dyDescent="0.25">
      <c r="A752">
        <v>2400</v>
      </c>
      <c r="B752">
        <v>1.9701090000000001</v>
      </c>
      <c r="C752">
        <v>2.7173910000000001</v>
      </c>
      <c r="D752">
        <v>4.0760870000000002</v>
      </c>
      <c r="E752">
        <v>5.2309780000000003</v>
      </c>
      <c r="F752">
        <v>6.5217390000000002</v>
      </c>
      <c r="G752">
        <v>8.0163049999999991</v>
      </c>
      <c r="H752">
        <v>11.005435</v>
      </c>
      <c r="I752">
        <v>14.198370000000001</v>
      </c>
      <c r="J752">
        <v>13.179347999999999</v>
      </c>
      <c r="K752">
        <v>13.519022</v>
      </c>
      <c r="L752">
        <v>13.519022</v>
      </c>
      <c r="M752">
        <v>12.024457</v>
      </c>
      <c r="N752">
        <v>11.616847999999999</v>
      </c>
      <c r="O752">
        <v>12.296196</v>
      </c>
      <c r="P752">
        <v>12.771739</v>
      </c>
      <c r="Q752">
        <v>13.111413000000001</v>
      </c>
    </row>
    <row r="753" spans="1:17" x14ac:dyDescent="0.25">
      <c r="A753">
        <v>2600</v>
      </c>
      <c r="B753">
        <v>1.9701090000000001</v>
      </c>
      <c r="C753">
        <v>2.5815220000000001</v>
      </c>
      <c r="D753">
        <v>3.6684779999999999</v>
      </c>
      <c r="E753">
        <v>5.0271739999999996</v>
      </c>
      <c r="F753">
        <v>6.5217390000000002</v>
      </c>
      <c r="G753">
        <v>8.0163049999999991</v>
      </c>
      <c r="H753">
        <v>11.005435</v>
      </c>
      <c r="I753">
        <v>13.994566000000001</v>
      </c>
      <c r="J753">
        <v>14.266304999999999</v>
      </c>
      <c r="K753">
        <v>12.975543999999999</v>
      </c>
      <c r="L753">
        <v>12.975543999999999</v>
      </c>
      <c r="M753">
        <v>12.024457</v>
      </c>
      <c r="N753">
        <v>12.024457</v>
      </c>
      <c r="O753">
        <v>11.480978</v>
      </c>
      <c r="P753">
        <v>11.005435</v>
      </c>
      <c r="Q753">
        <v>11.480978</v>
      </c>
    </row>
    <row r="754" spans="1:17" x14ac:dyDescent="0.25">
      <c r="A754">
        <v>2800</v>
      </c>
      <c r="B754">
        <v>1.9701090000000001</v>
      </c>
      <c r="C754">
        <v>2.5815220000000001</v>
      </c>
      <c r="D754">
        <v>3.6684779999999999</v>
      </c>
      <c r="E754">
        <v>5.5027179999999998</v>
      </c>
      <c r="F754">
        <v>6.5217390000000002</v>
      </c>
      <c r="G754">
        <v>8.0163049999999991</v>
      </c>
      <c r="H754">
        <v>11.005435</v>
      </c>
      <c r="I754">
        <v>13.994566000000001</v>
      </c>
      <c r="J754">
        <v>13.519022</v>
      </c>
      <c r="K754">
        <v>12.024457</v>
      </c>
      <c r="L754">
        <v>12.5</v>
      </c>
      <c r="M754">
        <v>12.024457</v>
      </c>
      <c r="N754">
        <v>12.024457</v>
      </c>
      <c r="O754">
        <v>11.005435</v>
      </c>
      <c r="P754">
        <v>9.9864130000000007</v>
      </c>
      <c r="Q754">
        <v>11.005435</v>
      </c>
    </row>
    <row r="755" spans="1:17" x14ac:dyDescent="0.25">
      <c r="A755">
        <v>2900</v>
      </c>
      <c r="B755">
        <v>1.9701090000000001</v>
      </c>
      <c r="C755">
        <v>4.211957</v>
      </c>
      <c r="D755">
        <v>4.0760870000000002</v>
      </c>
      <c r="E755">
        <v>4.4157609999999998</v>
      </c>
      <c r="F755">
        <v>5.9782609999999998</v>
      </c>
      <c r="G755">
        <v>8.0163049999999991</v>
      </c>
      <c r="H755">
        <v>11.005435</v>
      </c>
      <c r="I755">
        <v>13.994566000000001</v>
      </c>
      <c r="J755">
        <v>12.975543999999999</v>
      </c>
      <c r="K755">
        <v>12.024457</v>
      </c>
      <c r="L755">
        <v>11.005435</v>
      </c>
      <c r="M755">
        <v>11.005435</v>
      </c>
      <c r="N755">
        <v>11.005435</v>
      </c>
      <c r="O755">
        <v>10.326086999999999</v>
      </c>
      <c r="P755">
        <v>9.9864130000000007</v>
      </c>
      <c r="Q755">
        <v>9.9864130000000007</v>
      </c>
    </row>
    <row r="756" spans="1:17" x14ac:dyDescent="0.25">
      <c r="A756">
        <v>3000</v>
      </c>
      <c r="B756">
        <v>1.9701090000000001</v>
      </c>
      <c r="C756">
        <v>4.8233699999999997</v>
      </c>
      <c r="D756">
        <v>5.0271739999999996</v>
      </c>
      <c r="E756">
        <v>5.0271739999999996</v>
      </c>
      <c r="F756">
        <v>5.5027179999999998</v>
      </c>
      <c r="G756">
        <v>8.0163049999999991</v>
      </c>
      <c r="H756">
        <v>9.9864130000000007</v>
      </c>
      <c r="I756">
        <v>12.024457</v>
      </c>
      <c r="J756">
        <v>11.480978</v>
      </c>
      <c r="K756">
        <v>9.9864130000000007</v>
      </c>
      <c r="L756">
        <v>8.9673909999999992</v>
      </c>
      <c r="M756">
        <v>8.0163049999999991</v>
      </c>
      <c r="N756">
        <v>8.0163049999999991</v>
      </c>
      <c r="O756">
        <v>8.0163049999999991</v>
      </c>
      <c r="P756">
        <v>8.9673909999999992</v>
      </c>
      <c r="Q756">
        <v>9.9864130000000007</v>
      </c>
    </row>
    <row r="757" spans="1:17" x14ac:dyDescent="0.25">
      <c r="A757">
        <v>3200</v>
      </c>
      <c r="B757">
        <v>1.9701090000000001</v>
      </c>
      <c r="C757">
        <v>4.4836960000000001</v>
      </c>
      <c r="D757">
        <v>4.4836960000000001</v>
      </c>
      <c r="E757">
        <v>4.4836960000000001</v>
      </c>
      <c r="F757">
        <v>4.4836960000000001</v>
      </c>
      <c r="G757">
        <v>5.9782609999999998</v>
      </c>
      <c r="H757">
        <v>5.9782609999999998</v>
      </c>
      <c r="I757">
        <v>6.9972830000000004</v>
      </c>
      <c r="J757">
        <v>7.4728260000000004</v>
      </c>
      <c r="K757">
        <v>7.4728260000000004</v>
      </c>
      <c r="L757">
        <v>6.5217390000000002</v>
      </c>
      <c r="M757">
        <v>5.9782609999999998</v>
      </c>
      <c r="N757">
        <v>5.9782609999999998</v>
      </c>
      <c r="O757">
        <v>5.9782609999999998</v>
      </c>
      <c r="P757">
        <v>6.5217390000000002</v>
      </c>
      <c r="Q757">
        <v>6.5217390000000002</v>
      </c>
    </row>
    <row r="758" spans="1:17" x14ac:dyDescent="0.25">
      <c r="A758">
        <v>3300</v>
      </c>
      <c r="B758">
        <v>1.9701090000000001</v>
      </c>
      <c r="C758">
        <v>4.4836960000000001</v>
      </c>
      <c r="D758">
        <v>4.4836960000000001</v>
      </c>
      <c r="E758">
        <v>4.4836960000000001</v>
      </c>
      <c r="F758">
        <v>4.4836960000000001</v>
      </c>
      <c r="G758">
        <v>5.9782609999999998</v>
      </c>
      <c r="H758">
        <v>5.9782609999999998</v>
      </c>
      <c r="I758">
        <v>5.9782609999999998</v>
      </c>
      <c r="J758">
        <v>5.9782609999999998</v>
      </c>
      <c r="K758">
        <v>5.9782609999999998</v>
      </c>
      <c r="L758">
        <v>5.9782609999999998</v>
      </c>
      <c r="M758">
        <v>5.9782609999999998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>
        <v>3500</v>
      </c>
      <c r="B759">
        <v>1.9701090000000001</v>
      </c>
      <c r="C759">
        <v>4.4836960000000001</v>
      </c>
      <c r="D759">
        <v>5.0271739999999996</v>
      </c>
      <c r="E759">
        <v>5.5027179999999998</v>
      </c>
      <c r="F759">
        <v>5.5027179999999998</v>
      </c>
      <c r="G759">
        <v>5.9782609999999998</v>
      </c>
      <c r="H759">
        <v>5.9782609999999998</v>
      </c>
      <c r="I759">
        <v>5.9782609999999998</v>
      </c>
      <c r="J759">
        <v>5.9782609999999998</v>
      </c>
      <c r="K759">
        <v>5.9782609999999998</v>
      </c>
      <c r="L759">
        <v>5.9782609999999998</v>
      </c>
      <c r="M759">
        <v>5.9782609999999998</v>
      </c>
      <c r="N759">
        <v>0</v>
      </c>
      <c r="O759">
        <v>0</v>
      </c>
      <c r="P759">
        <v>0</v>
      </c>
      <c r="Q759">
        <v>0</v>
      </c>
    </row>
    <row r="761" spans="1:17" x14ac:dyDescent="0.25">
      <c r="A761" t="s">
        <v>1180</v>
      </c>
      <c r="B761" t="s">
        <v>41</v>
      </c>
    </row>
    <row r="762" spans="1:17" x14ac:dyDescent="0.25">
      <c r="B762" t="s">
        <v>26</v>
      </c>
    </row>
    <row r="763" spans="1:17" x14ac:dyDescent="0.25">
      <c r="A763" t="s">
        <v>22</v>
      </c>
      <c r="B763">
        <v>0</v>
      </c>
      <c r="C763">
        <v>10</v>
      </c>
      <c r="D763">
        <v>20</v>
      </c>
      <c r="E763">
        <v>30</v>
      </c>
      <c r="F763">
        <v>45</v>
      </c>
      <c r="G763">
        <v>55</v>
      </c>
      <c r="H763">
        <v>65</v>
      </c>
      <c r="I763">
        <v>75</v>
      </c>
      <c r="J763">
        <v>85</v>
      </c>
      <c r="K763">
        <v>95</v>
      </c>
      <c r="L763">
        <v>110</v>
      </c>
      <c r="M763">
        <v>120</v>
      </c>
      <c r="N763">
        <v>125</v>
      </c>
      <c r="O763">
        <v>130</v>
      </c>
      <c r="P763">
        <v>135</v>
      </c>
      <c r="Q763">
        <v>140</v>
      </c>
    </row>
    <row r="764" spans="1:17" x14ac:dyDescent="0.25">
      <c r="A764">
        <v>620</v>
      </c>
      <c r="B764">
        <v>1.9701090000000001</v>
      </c>
      <c r="C764">
        <v>1.9701090000000001</v>
      </c>
      <c r="D764">
        <v>1.9701090000000001</v>
      </c>
      <c r="E764">
        <v>2.9891299999999998</v>
      </c>
      <c r="F764">
        <v>2.9891299999999998</v>
      </c>
      <c r="G764">
        <v>5.0271739999999996</v>
      </c>
      <c r="H764">
        <v>5.0271739999999996</v>
      </c>
      <c r="I764">
        <v>5.9782609999999998</v>
      </c>
      <c r="J764">
        <v>8.0163049999999991</v>
      </c>
      <c r="K764">
        <v>8.0163049999999991</v>
      </c>
      <c r="L764">
        <v>8.0163049999999991</v>
      </c>
      <c r="M764">
        <v>4.2798910000000001</v>
      </c>
      <c r="N764">
        <v>4.2798910000000001</v>
      </c>
      <c r="O764">
        <v>4.2798910000000001</v>
      </c>
      <c r="P764">
        <v>4.2798910000000001</v>
      </c>
      <c r="Q764">
        <v>4.2798910000000001</v>
      </c>
    </row>
    <row r="765" spans="1:17" x14ac:dyDescent="0.25">
      <c r="A765">
        <v>650</v>
      </c>
      <c r="B765">
        <v>1.9701090000000001</v>
      </c>
      <c r="C765">
        <v>1.9701090000000001</v>
      </c>
      <c r="D765">
        <v>1.9701090000000001</v>
      </c>
      <c r="E765">
        <v>2.9891299999999998</v>
      </c>
      <c r="F765">
        <v>4.0081519999999999</v>
      </c>
      <c r="G765">
        <v>5.0271739999999996</v>
      </c>
      <c r="H765">
        <v>5.0271739999999996</v>
      </c>
      <c r="I765">
        <v>5.0271739999999996</v>
      </c>
      <c r="J765">
        <v>4.211957</v>
      </c>
      <c r="K765">
        <v>4.4157609999999998</v>
      </c>
      <c r="L765">
        <v>4.4157609999999998</v>
      </c>
      <c r="M765">
        <v>4.4157609999999998</v>
      </c>
      <c r="N765">
        <v>4.2798910000000001</v>
      </c>
      <c r="O765">
        <v>4.2798910000000001</v>
      </c>
      <c r="P765">
        <v>4.2798910000000001</v>
      </c>
      <c r="Q765">
        <v>4.2798910000000001</v>
      </c>
    </row>
    <row r="766" spans="1:17" x14ac:dyDescent="0.25">
      <c r="A766">
        <v>800</v>
      </c>
      <c r="B766">
        <v>1.9701090000000001</v>
      </c>
      <c r="C766">
        <v>1.9701090000000001</v>
      </c>
      <c r="D766">
        <v>2.5135869999999998</v>
      </c>
      <c r="E766">
        <v>3.6684779999999999</v>
      </c>
      <c r="F766">
        <v>3.6684779999999999</v>
      </c>
      <c r="G766">
        <v>5.0271739999999996</v>
      </c>
      <c r="H766">
        <v>5.0271739999999996</v>
      </c>
      <c r="I766">
        <v>5.0271739999999996</v>
      </c>
      <c r="J766">
        <v>4.0081519999999999</v>
      </c>
      <c r="K766">
        <v>4.8233699999999997</v>
      </c>
      <c r="L766">
        <v>5.2309780000000003</v>
      </c>
      <c r="M766">
        <v>5.2309780000000003</v>
      </c>
      <c r="N766">
        <v>3.6684779999999999</v>
      </c>
      <c r="O766">
        <v>3.6684779999999999</v>
      </c>
      <c r="P766">
        <v>3.6684779999999999</v>
      </c>
      <c r="Q766">
        <v>3.6684779999999999</v>
      </c>
    </row>
    <row r="767" spans="1:17" x14ac:dyDescent="0.25">
      <c r="A767">
        <v>1000</v>
      </c>
      <c r="B767">
        <v>1.9701090000000001</v>
      </c>
      <c r="C767">
        <v>3.6005440000000002</v>
      </c>
      <c r="D767">
        <v>3.6005440000000002</v>
      </c>
      <c r="E767">
        <v>3.6005440000000002</v>
      </c>
      <c r="F767">
        <v>3.6005440000000002</v>
      </c>
      <c r="G767">
        <v>5.0271739999999996</v>
      </c>
      <c r="H767">
        <v>5.0271739999999996</v>
      </c>
      <c r="I767">
        <v>5.0271739999999996</v>
      </c>
      <c r="J767">
        <v>5.0271739999999996</v>
      </c>
      <c r="K767">
        <v>5.774457</v>
      </c>
      <c r="L767">
        <v>5.9782609999999998</v>
      </c>
      <c r="M767">
        <v>5.9782609999999998</v>
      </c>
      <c r="N767">
        <v>3.8043480000000001</v>
      </c>
      <c r="O767">
        <v>3.8043480000000001</v>
      </c>
      <c r="P767">
        <v>3.8043480000000001</v>
      </c>
      <c r="Q767">
        <v>3.8043480000000001</v>
      </c>
    </row>
    <row r="768" spans="1:17" x14ac:dyDescent="0.25">
      <c r="A768">
        <v>1200</v>
      </c>
      <c r="B768">
        <v>1.9701090000000001</v>
      </c>
      <c r="C768">
        <v>2.9891299999999998</v>
      </c>
      <c r="D768">
        <v>3.6684779999999999</v>
      </c>
      <c r="E768">
        <v>4.0081519999999999</v>
      </c>
      <c r="F768">
        <v>4.0081519999999999</v>
      </c>
      <c r="G768">
        <v>4.4836960000000001</v>
      </c>
      <c r="H768">
        <v>4.4836960000000001</v>
      </c>
      <c r="I768">
        <v>5.0271739999999996</v>
      </c>
      <c r="J768">
        <v>5.0271739999999996</v>
      </c>
      <c r="K768">
        <v>5.9782609999999998</v>
      </c>
      <c r="L768">
        <v>5.9782609999999998</v>
      </c>
      <c r="M768">
        <v>5.9782609999999998</v>
      </c>
      <c r="N768">
        <v>5.9782609999999998</v>
      </c>
      <c r="O768">
        <v>5.9782609999999998</v>
      </c>
      <c r="P768">
        <v>5.9782609999999998</v>
      </c>
      <c r="Q768">
        <v>5.9782609999999998</v>
      </c>
    </row>
    <row r="769" spans="1:17" x14ac:dyDescent="0.25">
      <c r="A769">
        <v>1400</v>
      </c>
      <c r="B769">
        <v>1.9701090000000001</v>
      </c>
      <c r="C769">
        <v>2.3097829999999999</v>
      </c>
      <c r="D769">
        <v>3.1929349999999999</v>
      </c>
      <c r="E769">
        <v>3.5326089999999999</v>
      </c>
      <c r="F769">
        <v>4.0081519999999999</v>
      </c>
      <c r="G769">
        <v>4.2798910000000001</v>
      </c>
      <c r="H769">
        <v>4.2798910000000001</v>
      </c>
      <c r="I769">
        <v>4.0760870000000002</v>
      </c>
      <c r="J769">
        <v>4.8233699999999997</v>
      </c>
      <c r="K769">
        <v>6.9972830000000004</v>
      </c>
      <c r="L769">
        <v>9.1032609999999998</v>
      </c>
      <c r="M769">
        <v>9.9864130000000007</v>
      </c>
      <c r="N769">
        <v>10.190218</v>
      </c>
      <c r="O769">
        <v>10.394022</v>
      </c>
      <c r="P769">
        <v>11.005435</v>
      </c>
      <c r="Q769">
        <v>11.684782999999999</v>
      </c>
    </row>
    <row r="770" spans="1:17" x14ac:dyDescent="0.25">
      <c r="A770">
        <v>1550</v>
      </c>
      <c r="B770">
        <v>1.9701090000000001</v>
      </c>
      <c r="C770">
        <v>2.3097829999999999</v>
      </c>
      <c r="D770">
        <v>4.0081519999999999</v>
      </c>
      <c r="E770">
        <v>4.0081519999999999</v>
      </c>
      <c r="F770">
        <v>4.0081519999999999</v>
      </c>
      <c r="G770">
        <v>4.4836960000000001</v>
      </c>
      <c r="H770">
        <v>4.4836960000000001</v>
      </c>
      <c r="I770">
        <v>4.6195649999999997</v>
      </c>
      <c r="J770">
        <v>5.5027179999999998</v>
      </c>
      <c r="K770">
        <v>6.5217390000000002</v>
      </c>
      <c r="L770">
        <v>8.899457</v>
      </c>
      <c r="M770">
        <v>11.005435</v>
      </c>
      <c r="N770">
        <v>11.480978</v>
      </c>
      <c r="O770">
        <v>12.228261</v>
      </c>
      <c r="P770">
        <v>12.975543999999999</v>
      </c>
      <c r="Q770">
        <v>12.975543999999999</v>
      </c>
    </row>
    <row r="771" spans="1:17" x14ac:dyDescent="0.25">
      <c r="A771">
        <v>1700</v>
      </c>
      <c r="B771">
        <v>1.9701090000000001</v>
      </c>
      <c r="C771">
        <v>2.3097829999999999</v>
      </c>
      <c r="D771">
        <v>4.0081519999999999</v>
      </c>
      <c r="E771">
        <v>4.0760870000000002</v>
      </c>
      <c r="F771">
        <v>4.0081519999999999</v>
      </c>
      <c r="G771">
        <v>4.4836960000000001</v>
      </c>
      <c r="H771">
        <v>4.8233699999999997</v>
      </c>
      <c r="I771">
        <v>5.9782609999999998</v>
      </c>
      <c r="J771">
        <v>8.6277179999999998</v>
      </c>
      <c r="K771">
        <v>9.9864130000000007</v>
      </c>
      <c r="L771">
        <v>11.277174</v>
      </c>
      <c r="M771">
        <v>12.228261</v>
      </c>
      <c r="N771">
        <v>13.519022</v>
      </c>
      <c r="O771">
        <v>14.198370000000001</v>
      </c>
      <c r="P771">
        <v>13.994566000000001</v>
      </c>
      <c r="Q771">
        <v>13.994566000000001</v>
      </c>
    </row>
    <row r="772" spans="1:17" x14ac:dyDescent="0.25">
      <c r="A772">
        <v>1800</v>
      </c>
      <c r="B772">
        <v>1.9701090000000001</v>
      </c>
      <c r="C772">
        <v>2.3777170000000001</v>
      </c>
      <c r="D772">
        <v>4.0081519999999999</v>
      </c>
      <c r="E772">
        <v>4.0081519999999999</v>
      </c>
      <c r="F772">
        <v>4.2798910000000001</v>
      </c>
      <c r="G772">
        <v>5.0271739999999996</v>
      </c>
      <c r="H772">
        <v>6.9972830000000004</v>
      </c>
      <c r="I772">
        <v>8.9673909999999992</v>
      </c>
      <c r="J772">
        <v>9.1711960000000001</v>
      </c>
      <c r="K772">
        <v>9.9184780000000003</v>
      </c>
      <c r="L772">
        <v>10.801631</v>
      </c>
      <c r="M772">
        <v>12.5</v>
      </c>
      <c r="N772">
        <v>12.975543999999999</v>
      </c>
      <c r="O772">
        <v>12.975543999999999</v>
      </c>
      <c r="P772">
        <v>12.975543999999999</v>
      </c>
      <c r="Q772">
        <v>12.975543999999999</v>
      </c>
    </row>
    <row r="773" spans="1:17" x14ac:dyDescent="0.25">
      <c r="A773">
        <v>2000</v>
      </c>
      <c r="B773">
        <v>1.9701090000000001</v>
      </c>
      <c r="C773">
        <v>2.1739130000000002</v>
      </c>
      <c r="D773">
        <v>3.8722829999999999</v>
      </c>
      <c r="E773">
        <v>4.8233699999999997</v>
      </c>
      <c r="F773">
        <v>5.5706519999999999</v>
      </c>
      <c r="G773">
        <v>6.9972830000000004</v>
      </c>
      <c r="H773">
        <v>8.6277179999999998</v>
      </c>
      <c r="I773">
        <v>8.4239130000000007</v>
      </c>
      <c r="J773">
        <v>8.2201090000000008</v>
      </c>
      <c r="K773">
        <v>8.8315219999999997</v>
      </c>
      <c r="L773">
        <v>9.5788049999999991</v>
      </c>
      <c r="M773">
        <v>10.597826</v>
      </c>
      <c r="N773">
        <v>12.228261</v>
      </c>
      <c r="O773">
        <v>12.024457</v>
      </c>
      <c r="P773">
        <v>12.5</v>
      </c>
      <c r="Q773">
        <v>12.975543999999999</v>
      </c>
    </row>
    <row r="774" spans="1:17" x14ac:dyDescent="0.25">
      <c r="A774">
        <v>2200</v>
      </c>
      <c r="B774">
        <v>1.9701090000000001</v>
      </c>
      <c r="C774">
        <v>2.9211960000000001</v>
      </c>
      <c r="D774">
        <v>4.211957</v>
      </c>
      <c r="E774">
        <v>4.4836960000000001</v>
      </c>
      <c r="F774">
        <v>5.5706519999999999</v>
      </c>
      <c r="G774">
        <v>6.9972830000000004</v>
      </c>
      <c r="H774">
        <v>11.209239</v>
      </c>
      <c r="I774">
        <v>12.024457</v>
      </c>
      <c r="J774">
        <v>12.5</v>
      </c>
      <c r="K774">
        <v>13.519022</v>
      </c>
      <c r="L774">
        <v>13.519022</v>
      </c>
      <c r="M774">
        <v>12.024457</v>
      </c>
      <c r="N774">
        <v>11.073370000000001</v>
      </c>
      <c r="O774">
        <v>12.024457</v>
      </c>
      <c r="P774">
        <v>12.771739</v>
      </c>
      <c r="Q774">
        <v>13.315218</v>
      </c>
    </row>
    <row r="775" spans="1:17" x14ac:dyDescent="0.25">
      <c r="A775">
        <v>2400</v>
      </c>
      <c r="B775">
        <v>1.9701090000000001</v>
      </c>
      <c r="C775">
        <v>2.7173910000000001</v>
      </c>
      <c r="D775">
        <v>4.0760870000000002</v>
      </c>
      <c r="E775">
        <v>5.2309780000000003</v>
      </c>
      <c r="F775">
        <v>6.5217390000000002</v>
      </c>
      <c r="G775">
        <v>8.0163049999999991</v>
      </c>
      <c r="H775">
        <v>11.005435</v>
      </c>
      <c r="I775">
        <v>14.198370000000001</v>
      </c>
      <c r="J775">
        <v>13.179347999999999</v>
      </c>
      <c r="K775">
        <v>13.519022</v>
      </c>
      <c r="L775">
        <v>13.519022</v>
      </c>
      <c r="M775">
        <v>12.024457</v>
      </c>
      <c r="N775">
        <v>11.616847999999999</v>
      </c>
      <c r="O775">
        <v>12.296196</v>
      </c>
      <c r="P775">
        <v>12.771739</v>
      </c>
      <c r="Q775">
        <v>13.111413000000001</v>
      </c>
    </row>
    <row r="776" spans="1:17" x14ac:dyDescent="0.25">
      <c r="A776">
        <v>2600</v>
      </c>
      <c r="B776">
        <v>1.9701090000000001</v>
      </c>
      <c r="C776">
        <v>2.5815220000000001</v>
      </c>
      <c r="D776">
        <v>3.6684779999999999</v>
      </c>
      <c r="E776">
        <v>5.0271739999999996</v>
      </c>
      <c r="F776">
        <v>6.5217390000000002</v>
      </c>
      <c r="G776">
        <v>8.0163049999999991</v>
      </c>
      <c r="H776">
        <v>11.005435</v>
      </c>
      <c r="I776">
        <v>13.994566000000001</v>
      </c>
      <c r="J776">
        <v>14.266304999999999</v>
      </c>
      <c r="K776">
        <v>12.975543999999999</v>
      </c>
      <c r="L776">
        <v>12.975543999999999</v>
      </c>
      <c r="M776">
        <v>12.024457</v>
      </c>
      <c r="N776">
        <v>12.024457</v>
      </c>
      <c r="O776">
        <v>11.480978</v>
      </c>
      <c r="P776">
        <v>11.005435</v>
      </c>
      <c r="Q776">
        <v>11.480978</v>
      </c>
    </row>
    <row r="777" spans="1:17" x14ac:dyDescent="0.25">
      <c r="A777">
        <v>2800</v>
      </c>
      <c r="B777">
        <v>1.9701090000000001</v>
      </c>
      <c r="C777">
        <v>2.5815220000000001</v>
      </c>
      <c r="D777">
        <v>3.6684779999999999</v>
      </c>
      <c r="E777">
        <v>5.5027179999999998</v>
      </c>
      <c r="F777">
        <v>6.5217390000000002</v>
      </c>
      <c r="G777">
        <v>8.0163049999999991</v>
      </c>
      <c r="H777">
        <v>11.005435</v>
      </c>
      <c r="I777">
        <v>13.994566000000001</v>
      </c>
      <c r="J777">
        <v>13.519022</v>
      </c>
      <c r="K777">
        <v>12.024457</v>
      </c>
      <c r="L777">
        <v>12.5</v>
      </c>
      <c r="M777">
        <v>12.024457</v>
      </c>
      <c r="N777">
        <v>12.024457</v>
      </c>
      <c r="O777">
        <v>11.005435</v>
      </c>
      <c r="P777">
        <v>9.9864130000000007</v>
      </c>
      <c r="Q777">
        <v>11.005435</v>
      </c>
    </row>
    <row r="778" spans="1:17" x14ac:dyDescent="0.25">
      <c r="A778">
        <v>2900</v>
      </c>
      <c r="B778">
        <v>1.9701090000000001</v>
      </c>
      <c r="C778">
        <v>4.211957</v>
      </c>
      <c r="D778">
        <v>4.0760870000000002</v>
      </c>
      <c r="E778">
        <v>4.4157609999999998</v>
      </c>
      <c r="F778">
        <v>5.9782609999999998</v>
      </c>
      <c r="G778">
        <v>8.0163049999999991</v>
      </c>
      <c r="H778">
        <v>11.005435</v>
      </c>
      <c r="I778">
        <v>13.994566000000001</v>
      </c>
      <c r="J778">
        <v>12.975543999999999</v>
      </c>
      <c r="K778">
        <v>12.024457</v>
      </c>
      <c r="L778">
        <v>11.005435</v>
      </c>
      <c r="M778">
        <v>11.005435</v>
      </c>
      <c r="N778">
        <v>11.005435</v>
      </c>
      <c r="O778">
        <v>10.326086999999999</v>
      </c>
      <c r="P778">
        <v>9.9864130000000007</v>
      </c>
      <c r="Q778">
        <v>9.9864130000000007</v>
      </c>
    </row>
    <row r="779" spans="1:17" x14ac:dyDescent="0.25">
      <c r="A779">
        <v>3000</v>
      </c>
      <c r="B779">
        <v>1.9701090000000001</v>
      </c>
      <c r="C779">
        <v>4.8233699999999997</v>
      </c>
      <c r="D779">
        <v>5.0271739999999996</v>
      </c>
      <c r="E779">
        <v>5.0271739999999996</v>
      </c>
      <c r="F779">
        <v>5.5027179999999998</v>
      </c>
      <c r="G779">
        <v>8.0163049999999991</v>
      </c>
      <c r="H779">
        <v>9.9864130000000007</v>
      </c>
      <c r="I779">
        <v>12.024457</v>
      </c>
      <c r="J779">
        <v>11.480978</v>
      </c>
      <c r="K779">
        <v>9.9864130000000007</v>
      </c>
      <c r="L779">
        <v>8.9673909999999992</v>
      </c>
      <c r="M779">
        <v>8.0163049999999991</v>
      </c>
      <c r="N779">
        <v>8.0163049999999991</v>
      </c>
      <c r="O779">
        <v>8.0163049999999991</v>
      </c>
      <c r="P779">
        <v>8.9673909999999992</v>
      </c>
      <c r="Q779">
        <v>9.9864130000000007</v>
      </c>
    </row>
    <row r="780" spans="1:17" x14ac:dyDescent="0.25">
      <c r="A780">
        <v>3200</v>
      </c>
      <c r="B780">
        <v>1.9701090000000001</v>
      </c>
      <c r="C780">
        <v>4.4836960000000001</v>
      </c>
      <c r="D780">
        <v>4.4836960000000001</v>
      </c>
      <c r="E780">
        <v>4.4836960000000001</v>
      </c>
      <c r="F780">
        <v>4.4836960000000001</v>
      </c>
      <c r="G780">
        <v>5.9782609999999998</v>
      </c>
      <c r="H780">
        <v>5.9782609999999998</v>
      </c>
      <c r="I780">
        <v>6.9972830000000004</v>
      </c>
      <c r="J780">
        <v>7.4728260000000004</v>
      </c>
      <c r="K780">
        <v>7.4728260000000004</v>
      </c>
      <c r="L780">
        <v>6.5217390000000002</v>
      </c>
      <c r="M780">
        <v>5.9782609999999998</v>
      </c>
      <c r="N780">
        <v>5.9782609999999998</v>
      </c>
      <c r="O780">
        <v>5.9782609999999998</v>
      </c>
      <c r="P780">
        <v>6.5217390000000002</v>
      </c>
      <c r="Q780">
        <v>6.5217390000000002</v>
      </c>
    </row>
    <row r="781" spans="1:17" x14ac:dyDescent="0.25">
      <c r="A781">
        <v>3300</v>
      </c>
      <c r="B781">
        <v>1.9701090000000001</v>
      </c>
      <c r="C781">
        <v>4.4836960000000001</v>
      </c>
      <c r="D781">
        <v>4.4836960000000001</v>
      </c>
      <c r="E781">
        <v>4.4836960000000001</v>
      </c>
      <c r="F781">
        <v>4.4836960000000001</v>
      </c>
      <c r="G781">
        <v>5.9782609999999998</v>
      </c>
      <c r="H781">
        <v>5.9782609999999998</v>
      </c>
      <c r="I781">
        <v>5.9782609999999998</v>
      </c>
      <c r="J781">
        <v>5.9782609999999998</v>
      </c>
      <c r="K781">
        <v>5.9782609999999998</v>
      </c>
      <c r="L781">
        <v>5.9782609999999998</v>
      </c>
      <c r="M781">
        <v>5.9782609999999998</v>
      </c>
      <c r="N781">
        <v>0</v>
      </c>
      <c r="O781">
        <v>0</v>
      </c>
      <c r="P781">
        <v>0</v>
      </c>
      <c r="Q781">
        <v>0</v>
      </c>
    </row>
    <row r="782" spans="1:17" x14ac:dyDescent="0.25">
      <c r="A782">
        <v>3500</v>
      </c>
      <c r="B782">
        <v>1.9701090000000001</v>
      </c>
      <c r="C782">
        <v>4.4836960000000001</v>
      </c>
      <c r="D782">
        <v>5.0271739999999996</v>
      </c>
      <c r="E782">
        <v>5.5027179999999998</v>
      </c>
      <c r="F782">
        <v>5.5027179999999998</v>
      </c>
      <c r="G782">
        <v>5.9782609999999998</v>
      </c>
      <c r="H782">
        <v>5.9782609999999998</v>
      </c>
      <c r="I782">
        <v>5.9782609999999998</v>
      </c>
      <c r="J782">
        <v>5.9782609999999998</v>
      </c>
      <c r="K782">
        <v>5.9782609999999998</v>
      </c>
      <c r="L782">
        <v>5.9782609999999998</v>
      </c>
      <c r="M782">
        <v>5.9782609999999998</v>
      </c>
      <c r="N782">
        <v>0</v>
      </c>
      <c r="O782">
        <v>0</v>
      </c>
      <c r="P782">
        <v>0</v>
      </c>
      <c r="Q782">
        <v>0</v>
      </c>
    </row>
    <row r="784" spans="1:17" x14ac:dyDescent="0.25">
      <c r="A784" t="s">
        <v>1181</v>
      </c>
      <c r="B784" t="s">
        <v>41</v>
      </c>
    </row>
    <row r="785" spans="1:17" x14ac:dyDescent="0.25">
      <c r="B785" t="s">
        <v>26</v>
      </c>
    </row>
    <row r="786" spans="1:17" x14ac:dyDescent="0.25">
      <c r="A786" t="s">
        <v>22</v>
      </c>
      <c r="B786">
        <v>0</v>
      </c>
      <c r="C786">
        <v>10</v>
      </c>
      <c r="D786">
        <v>20</v>
      </c>
      <c r="E786">
        <v>30</v>
      </c>
      <c r="F786">
        <v>45</v>
      </c>
      <c r="G786">
        <v>55</v>
      </c>
      <c r="H786">
        <v>65</v>
      </c>
      <c r="I786">
        <v>75</v>
      </c>
      <c r="J786">
        <v>85</v>
      </c>
      <c r="K786">
        <v>95</v>
      </c>
      <c r="L786">
        <v>110</v>
      </c>
      <c r="M786">
        <v>120</v>
      </c>
      <c r="N786">
        <v>125</v>
      </c>
      <c r="O786">
        <v>130</v>
      </c>
      <c r="P786">
        <v>135</v>
      </c>
      <c r="Q786">
        <v>140</v>
      </c>
    </row>
    <row r="787" spans="1:17" x14ac:dyDescent="0.25">
      <c r="A787">
        <v>620</v>
      </c>
      <c r="B787">
        <v>1.9701090000000001</v>
      </c>
      <c r="C787">
        <v>1.9701090000000001</v>
      </c>
      <c r="D787">
        <v>1.9701090000000001</v>
      </c>
      <c r="E787">
        <v>2.9891299999999998</v>
      </c>
      <c r="F787">
        <v>2.9891299999999998</v>
      </c>
      <c r="G787">
        <v>5.0271739999999996</v>
      </c>
      <c r="H787">
        <v>5.0271739999999996</v>
      </c>
      <c r="I787">
        <v>5.9782609999999998</v>
      </c>
      <c r="J787">
        <v>8.0163049999999991</v>
      </c>
      <c r="K787">
        <v>8.0163049999999991</v>
      </c>
      <c r="L787">
        <v>8.0163049999999991</v>
      </c>
      <c r="M787">
        <v>4.2798910000000001</v>
      </c>
      <c r="N787">
        <v>4.2798910000000001</v>
      </c>
      <c r="O787">
        <v>4.2798910000000001</v>
      </c>
      <c r="P787">
        <v>4.2798910000000001</v>
      </c>
      <c r="Q787">
        <v>4.2798910000000001</v>
      </c>
    </row>
    <row r="788" spans="1:17" x14ac:dyDescent="0.25">
      <c r="A788">
        <v>650</v>
      </c>
      <c r="B788">
        <v>1.9701090000000001</v>
      </c>
      <c r="C788">
        <v>1.9701090000000001</v>
      </c>
      <c r="D788">
        <v>1.9701090000000001</v>
      </c>
      <c r="E788">
        <v>2.9891299999999998</v>
      </c>
      <c r="F788">
        <v>4.0081519999999999</v>
      </c>
      <c r="G788">
        <v>5.0271739999999996</v>
      </c>
      <c r="H788">
        <v>5.0271739999999996</v>
      </c>
      <c r="I788">
        <v>5.0271739999999996</v>
      </c>
      <c r="J788">
        <v>4.211957</v>
      </c>
      <c r="K788">
        <v>4.4157609999999998</v>
      </c>
      <c r="L788">
        <v>4.4157609999999998</v>
      </c>
      <c r="M788">
        <v>4.4157609999999998</v>
      </c>
      <c r="N788">
        <v>4.2798910000000001</v>
      </c>
      <c r="O788">
        <v>4.2798910000000001</v>
      </c>
      <c r="P788">
        <v>4.2798910000000001</v>
      </c>
      <c r="Q788">
        <v>4.2798910000000001</v>
      </c>
    </row>
    <row r="789" spans="1:17" x14ac:dyDescent="0.25">
      <c r="A789">
        <v>800</v>
      </c>
      <c r="B789">
        <v>1.9701090000000001</v>
      </c>
      <c r="C789">
        <v>1.9701090000000001</v>
      </c>
      <c r="D789">
        <v>2.5135869999999998</v>
      </c>
      <c r="E789">
        <v>3.6684779999999999</v>
      </c>
      <c r="F789">
        <v>3.6684779999999999</v>
      </c>
      <c r="G789">
        <v>5.0271739999999996</v>
      </c>
      <c r="H789">
        <v>5.0271739999999996</v>
      </c>
      <c r="I789">
        <v>5.0271739999999996</v>
      </c>
      <c r="J789">
        <v>4.0081519999999999</v>
      </c>
      <c r="K789">
        <v>4.8233699999999997</v>
      </c>
      <c r="L789">
        <v>5.2309780000000003</v>
      </c>
      <c r="M789">
        <v>5.2309780000000003</v>
      </c>
      <c r="N789">
        <v>3.6684779999999999</v>
      </c>
      <c r="O789">
        <v>3.6684779999999999</v>
      </c>
      <c r="P789">
        <v>3.6684779999999999</v>
      </c>
      <c r="Q789">
        <v>3.6684779999999999</v>
      </c>
    </row>
    <row r="790" spans="1:17" x14ac:dyDescent="0.25">
      <c r="A790">
        <v>1000</v>
      </c>
      <c r="B790">
        <v>1.9701090000000001</v>
      </c>
      <c r="C790">
        <v>3.6005440000000002</v>
      </c>
      <c r="D790">
        <v>3.6005440000000002</v>
      </c>
      <c r="E790">
        <v>3.6005440000000002</v>
      </c>
      <c r="F790">
        <v>3.6005440000000002</v>
      </c>
      <c r="G790">
        <v>5.0271739999999996</v>
      </c>
      <c r="H790">
        <v>5.0271739999999996</v>
      </c>
      <c r="I790">
        <v>5.0271739999999996</v>
      </c>
      <c r="J790">
        <v>5.0271739999999996</v>
      </c>
      <c r="K790">
        <v>5.774457</v>
      </c>
      <c r="L790">
        <v>5.9782609999999998</v>
      </c>
      <c r="M790">
        <v>5.9782609999999998</v>
      </c>
      <c r="N790">
        <v>3.8043480000000001</v>
      </c>
      <c r="O790">
        <v>3.8043480000000001</v>
      </c>
      <c r="P790">
        <v>3.8043480000000001</v>
      </c>
      <c r="Q790">
        <v>3.8043480000000001</v>
      </c>
    </row>
    <row r="791" spans="1:17" x14ac:dyDescent="0.25">
      <c r="A791">
        <v>1200</v>
      </c>
      <c r="B791">
        <v>1.9701090000000001</v>
      </c>
      <c r="C791">
        <v>2.9891299999999998</v>
      </c>
      <c r="D791">
        <v>3.6684779999999999</v>
      </c>
      <c r="E791">
        <v>4.0081519999999999</v>
      </c>
      <c r="F791">
        <v>4.0081519999999999</v>
      </c>
      <c r="G791">
        <v>4.4836960000000001</v>
      </c>
      <c r="H791">
        <v>4.4836960000000001</v>
      </c>
      <c r="I791">
        <v>5.0271739999999996</v>
      </c>
      <c r="J791">
        <v>5.0271739999999996</v>
      </c>
      <c r="K791">
        <v>5.9782609999999998</v>
      </c>
      <c r="L791">
        <v>5.9782609999999998</v>
      </c>
      <c r="M791">
        <v>5.9782609999999998</v>
      </c>
      <c r="N791">
        <v>5.9782609999999998</v>
      </c>
      <c r="O791">
        <v>5.9782609999999998</v>
      </c>
      <c r="P791">
        <v>5.9782609999999998</v>
      </c>
      <c r="Q791">
        <v>5.9782609999999998</v>
      </c>
    </row>
    <row r="792" spans="1:17" x14ac:dyDescent="0.25">
      <c r="A792">
        <v>1400</v>
      </c>
      <c r="B792">
        <v>1.9701090000000001</v>
      </c>
      <c r="C792">
        <v>2.3097829999999999</v>
      </c>
      <c r="D792">
        <v>3.1929349999999999</v>
      </c>
      <c r="E792">
        <v>3.5326089999999999</v>
      </c>
      <c r="F792">
        <v>4.0081519999999999</v>
      </c>
      <c r="G792">
        <v>4.2798910000000001</v>
      </c>
      <c r="H792">
        <v>4.2798910000000001</v>
      </c>
      <c r="I792">
        <v>4.0760870000000002</v>
      </c>
      <c r="J792">
        <v>4.8233699999999997</v>
      </c>
      <c r="K792">
        <v>6.9972830000000004</v>
      </c>
      <c r="L792">
        <v>9.1032609999999998</v>
      </c>
      <c r="M792">
        <v>9.9864130000000007</v>
      </c>
      <c r="N792">
        <v>10.190218</v>
      </c>
      <c r="O792">
        <v>10.394022</v>
      </c>
      <c r="P792">
        <v>11.005435</v>
      </c>
      <c r="Q792">
        <v>11.684782999999999</v>
      </c>
    </row>
    <row r="793" spans="1:17" x14ac:dyDescent="0.25">
      <c r="A793">
        <v>1550</v>
      </c>
      <c r="B793">
        <v>1.9701090000000001</v>
      </c>
      <c r="C793">
        <v>2.3097829999999999</v>
      </c>
      <c r="D793">
        <v>4.0081519999999999</v>
      </c>
      <c r="E793">
        <v>4.0081519999999999</v>
      </c>
      <c r="F793">
        <v>4.0081519999999999</v>
      </c>
      <c r="G793">
        <v>4.4836960000000001</v>
      </c>
      <c r="H793">
        <v>4.4836960000000001</v>
      </c>
      <c r="I793">
        <v>4.6195649999999997</v>
      </c>
      <c r="J793">
        <v>5.5027179999999998</v>
      </c>
      <c r="K793">
        <v>6.5217390000000002</v>
      </c>
      <c r="L793">
        <v>8.899457</v>
      </c>
      <c r="M793">
        <v>11.005435</v>
      </c>
      <c r="N793">
        <v>11.480978</v>
      </c>
      <c r="O793">
        <v>12.228261</v>
      </c>
      <c r="P793">
        <v>12.975543999999999</v>
      </c>
      <c r="Q793">
        <v>12.975543999999999</v>
      </c>
    </row>
    <row r="794" spans="1:17" x14ac:dyDescent="0.25">
      <c r="A794">
        <v>1700</v>
      </c>
      <c r="B794">
        <v>1.9701090000000001</v>
      </c>
      <c r="C794">
        <v>2.3097829999999999</v>
      </c>
      <c r="D794">
        <v>4.0081519999999999</v>
      </c>
      <c r="E794">
        <v>4.0760870000000002</v>
      </c>
      <c r="F794">
        <v>4.0081519999999999</v>
      </c>
      <c r="G794">
        <v>4.4836960000000001</v>
      </c>
      <c r="H794">
        <v>4.8233699999999997</v>
      </c>
      <c r="I794">
        <v>5.9782609999999998</v>
      </c>
      <c r="J794">
        <v>8.6277179999999998</v>
      </c>
      <c r="K794">
        <v>9.9864130000000007</v>
      </c>
      <c r="L794">
        <v>11.277174</v>
      </c>
      <c r="M794">
        <v>12.228261</v>
      </c>
      <c r="N794">
        <v>13.519022</v>
      </c>
      <c r="O794">
        <v>14.198370000000001</v>
      </c>
      <c r="P794">
        <v>13.994566000000001</v>
      </c>
      <c r="Q794">
        <v>13.994566000000001</v>
      </c>
    </row>
    <row r="795" spans="1:17" x14ac:dyDescent="0.25">
      <c r="A795">
        <v>1800</v>
      </c>
      <c r="B795">
        <v>1.9701090000000001</v>
      </c>
      <c r="C795">
        <v>2.3777170000000001</v>
      </c>
      <c r="D795">
        <v>4.0081519999999999</v>
      </c>
      <c r="E795">
        <v>4.0081519999999999</v>
      </c>
      <c r="F795">
        <v>4.2798910000000001</v>
      </c>
      <c r="G795">
        <v>5.0271739999999996</v>
      </c>
      <c r="H795">
        <v>6.9972830000000004</v>
      </c>
      <c r="I795">
        <v>8.9673909999999992</v>
      </c>
      <c r="J795">
        <v>9.1711960000000001</v>
      </c>
      <c r="K795">
        <v>9.9184780000000003</v>
      </c>
      <c r="L795">
        <v>10.801631</v>
      </c>
      <c r="M795">
        <v>12.5</v>
      </c>
      <c r="N795">
        <v>12.975543999999999</v>
      </c>
      <c r="O795">
        <v>12.975543999999999</v>
      </c>
      <c r="P795">
        <v>12.975543999999999</v>
      </c>
      <c r="Q795">
        <v>12.975543999999999</v>
      </c>
    </row>
    <row r="796" spans="1:17" x14ac:dyDescent="0.25">
      <c r="A796">
        <v>2000</v>
      </c>
      <c r="B796">
        <v>1.9701090000000001</v>
      </c>
      <c r="C796">
        <v>2.1739130000000002</v>
      </c>
      <c r="D796">
        <v>3.8722829999999999</v>
      </c>
      <c r="E796">
        <v>4.8233699999999997</v>
      </c>
      <c r="F796">
        <v>5.5706519999999999</v>
      </c>
      <c r="G796">
        <v>6.9972830000000004</v>
      </c>
      <c r="H796">
        <v>8.6277179999999998</v>
      </c>
      <c r="I796">
        <v>8.4239130000000007</v>
      </c>
      <c r="J796">
        <v>8.2201090000000008</v>
      </c>
      <c r="K796">
        <v>8.8315219999999997</v>
      </c>
      <c r="L796">
        <v>9.5788049999999991</v>
      </c>
      <c r="M796">
        <v>10.597826</v>
      </c>
      <c r="N796">
        <v>12.228261</v>
      </c>
      <c r="O796">
        <v>12.024457</v>
      </c>
      <c r="P796">
        <v>12.5</v>
      </c>
      <c r="Q796">
        <v>12.975543999999999</v>
      </c>
    </row>
    <row r="797" spans="1:17" x14ac:dyDescent="0.25">
      <c r="A797">
        <v>2200</v>
      </c>
      <c r="B797">
        <v>1.9701090000000001</v>
      </c>
      <c r="C797">
        <v>2.9211960000000001</v>
      </c>
      <c r="D797">
        <v>4.211957</v>
      </c>
      <c r="E797">
        <v>4.4836960000000001</v>
      </c>
      <c r="F797">
        <v>5.5706519999999999</v>
      </c>
      <c r="G797">
        <v>6.9972830000000004</v>
      </c>
      <c r="H797">
        <v>11.209239</v>
      </c>
      <c r="I797">
        <v>12.024457</v>
      </c>
      <c r="J797">
        <v>12.5</v>
      </c>
      <c r="K797">
        <v>13.519022</v>
      </c>
      <c r="L797">
        <v>13.519022</v>
      </c>
      <c r="M797">
        <v>12.024457</v>
      </c>
      <c r="N797">
        <v>11.073370000000001</v>
      </c>
      <c r="O797">
        <v>12.024457</v>
      </c>
      <c r="P797">
        <v>12.771739</v>
      </c>
      <c r="Q797">
        <v>13.315218</v>
      </c>
    </row>
    <row r="798" spans="1:17" x14ac:dyDescent="0.25">
      <c r="A798">
        <v>2400</v>
      </c>
      <c r="B798">
        <v>1.9701090000000001</v>
      </c>
      <c r="C798">
        <v>2.7173910000000001</v>
      </c>
      <c r="D798">
        <v>4.0760870000000002</v>
      </c>
      <c r="E798">
        <v>5.2309780000000003</v>
      </c>
      <c r="F798">
        <v>6.5217390000000002</v>
      </c>
      <c r="G798">
        <v>8.0163049999999991</v>
      </c>
      <c r="H798">
        <v>11.005435</v>
      </c>
      <c r="I798">
        <v>14.198370000000001</v>
      </c>
      <c r="J798">
        <v>13.179347999999999</v>
      </c>
      <c r="K798">
        <v>13.519022</v>
      </c>
      <c r="L798">
        <v>13.519022</v>
      </c>
      <c r="M798">
        <v>12.024457</v>
      </c>
      <c r="N798">
        <v>11.616847999999999</v>
      </c>
      <c r="O798">
        <v>12.296196</v>
      </c>
      <c r="P798">
        <v>12.771739</v>
      </c>
      <c r="Q798">
        <v>13.111413000000001</v>
      </c>
    </row>
    <row r="799" spans="1:17" x14ac:dyDescent="0.25">
      <c r="A799">
        <v>2600</v>
      </c>
      <c r="B799">
        <v>1.9701090000000001</v>
      </c>
      <c r="C799">
        <v>2.5815220000000001</v>
      </c>
      <c r="D799">
        <v>3.6684779999999999</v>
      </c>
      <c r="E799">
        <v>5.0271739999999996</v>
      </c>
      <c r="F799">
        <v>6.5217390000000002</v>
      </c>
      <c r="G799">
        <v>8.0163049999999991</v>
      </c>
      <c r="H799">
        <v>11.005435</v>
      </c>
      <c r="I799">
        <v>13.994566000000001</v>
      </c>
      <c r="J799">
        <v>14.266304999999999</v>
      </c>
      <c r="K799">
        <v>12.975543999999999</v>
      </c>
      <c r="L799">
        <v>12.975543999999999</v>
      </c>
      <c r="M799">
        <v>12.024457</v>
      </c>
      <c r="N799">
        <v>12.024457</v>
      </c>
      <c r="O799">
        <v>11.480978</v>
      </c>
      <c r="P799">
        <v>11.005435</v>
      </c>
      <c r="Q799">
        <v>11.480978</v>
      </c>
    </row>
    <row r="800" spans="1:17" x14ac:dyDescent="0.25">
      <c r="A800">
        <v>2800</v>
      </c>
      <c r="B800">
        <v>1.9701090000000001</v>
      </c>
      <c r="C800">
        <v>2.5815220000000001</v>
      </c>
      <c r="D800">
        <v>3.6684779999999999</v>
      </c>
      <c r="E800">
        <v>5.5027179999999998</v>
      </c>
      <c r="F800">
        <v>6.5217390000000002</v>
      </c>
      <c r="G800">
        <v>8.0163049999999991</v>
      </c>
      <c r="H800">
        <v>11.005435</v>
      </c>
      <c r="I800">
        <v>13.994566000000001</v>
      </c>
      <c r="J800">
        <v>13.519022</v>
      </c>
      <c r="K800">
        <v>12.024457</v>
      </c>
      <c r="L800">
        <v>12.5</v>
      </c>
      <c r="M800">
        <v>12.024457</v>
      </c>
      <c r="N800">
        <v>12.024457</v>
      </c>
      <c r="O800">
        <v>11.005435</v>
      </c>
      <c r="P800">
        <v>9.9864130000000007</v>
      </c>
      <c r="Q800">
        <v>11.005435</v>
      </c>
    </row>
    <row r="801" spans="1:17" x14ac:dyDescent="0.25">
      <c r="A801">
        <v>2900</v>
      </c>
      <c r="B801">
        <v>1.9701090000000001</v>
      </c>
      <c r="C801">
        <v>4.211957</v>
      </c>
      <c r="D801">
        <v>4.0760870000000002</v>
      </c>
      <c r="E801">
        <v>4.4157609999999998</v>
      </c>
      <c r="F801">
        <v>5.9782609999999998</v>
      </c>
      <c r="G801">
        <v>8.0163049999999991</v>
      </c>
      <c r="H801">
        <v>11.005435</v>
      </c>
      <c r="I801">
        <v>13.994566000000001</v>
      </c>
      <c r="J801">
        <v>12.975543999999999</v>
      </c>
      <c r="K801">
        <v>12.024457</v>
      </c>
      <c r="L801">
        <v>11.005435</v>
      </c>
      <c r="M801">
        <v>11.005435</v>
      </c>
      <c r="N801">
        <v>11.005435</v>
      </c>
      <c r="O801">
        <v>10.326086999999999</v>
      </c>
      <c r="P801">
        <v>9.9864130000000007</v>
      </c>
      <c r="Q801">
        <v>9.9864130000000007</v>
      </c>
    </row>
    <row r="802" spans="1:17" x14ac:dyDescent="0.25">
      <c r="A802">
        <v>3000</v>
      </c>
      <c r="B802">
        <v>1.9701090000000001</v>
      </c>
      <c r="C802">
        <v>4.8233699999999997</v>
      </c>
      <c r="D802">
        <v>5.0271739999999996</v>
      </c>
      <c r="E802">
        <v>5.0271739999999996</v>
      </c>
      <c r="F802">
        <v>5.5027179999999998</v>
      </c>
      <c r="G802">
        <v>8.0163049999999991</v>
      </c>
      <c r="H802">
        <v>9.9864130000000007</v>
      </c>
      <c r="I802">
        <v>12.024457</v>
      </c>
      <c r="J802">
        <v>11.480978</v>
      </c>
      <c r="K802">
        <v>9.9864130000000007</v>
      </c>
      <c r="L802">
        <v>8.9673909999999992</v>
      </c>
      <c r="M802">
        <v>8.0163049999999991</v>
      </c>
      <c r="N802">
        <v>8.0163049999999991</v>
      </c>
      <c r="O802">
        <v>8.0163049999999991</v>
      </c>
      <c r="P802">
        <v>8.9673909999999992</v>
      </c>
      <c r="Q802">
        <v>9.9864130000000007</v>
      </c>
    </row>
    <row r="803" spans="1:17" x14ac:dyDescent="0.25">
      <c r="A803">
        <v>3200</v>
      </c>
      <c r="B803">
        <v>1.9701090000000001</v>
      </c>
      <c r="C803">
        <v>4.4836960000000001</v>
      </c>
      <c r="D803">
        <v>4.4836960000000001</v>
      </c>
      <c r="E803">
        <v>4.4836960000000001</v>
      </c>
      <c r="F803">
        <v>4.4836960000000001</v>
      </c>
      <c r="G803">
        <v>5.9782609999999998</v>
      </c>
      <c r="H803">
        <v>5.9782609999999998</v>
      </c>
      <c r="I803">
        <v>6.9972830000000004</v>
      </c>
      <c r="J803">
        <v>7.4728260000000004</v>
      </c>
      <c r="K803">
        <v>7.4728260000000004</v>
      </c>
      <c r="L803">
        <v>6.5217390000000002</v>
      </c>
      <c r="M803">
        <v>5.9782609999999998</v>
      </c>
      <c r="N803">
        <v>5.9782609999999998</v>
      </c>
      <c r="O803">
        <v>5.9782609999999998</v>
      </c>
      <c r="P803">
        <v>6.5217390000000002</v>
      </c>
      <c r="Q803">
        <v>6.5217390000000002</v>
      </c>
    </row>
    <row r="804" spans="1:17" x14ac:dyDescent="0.25">
      <c r="A804">
        <v>3300</v>
      </c>
      <c r="B804">
        <v>1.9701090000000001</v>
      </c>
      <c r="C804">
        <v>4.4836960000000001</v>
      </c>
      <c r="D804">
        <v>4.4836960000000001</v>
      </c>
      <c r="E804">
        <v>4.4836960000000001</v>
      </c>
      <c r="F804">
        <v>4.4836960000000001</v>
      </c>
      <c r="G804">
        <v>5.9782609999999998</v>
      </c>
      <c r="H804">
        <v>5.9782609999999998</v>
      </c>
      <c r="I804">
        <v>5.9782609999999998</v>
      </c>
      <c r="J804">
        <v>5.9782609999999998</v>
      </c>
      <c r="K804">
        <v>5.9782609999999998</v>
      </c>
      <c r="L804">
        <v>5.9782609999999998</v>
      </c>
      <c r="M804">
        <v>5.9782609999999998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3500</v>
      </c>
      <c r="B805">
        <v>1.9701090000000001</v>
      </c>
      <c r="C805">
        <v>4.4836960000000001</v>
      </c>
      <c r="D805">
        <v>5.0271739999999996</v>
      </c>
      <c r="E805">
        <v>5.5027179999999998</v>
      </c>
      <c r="F805">
        <v>5.5027179999999998</v>
      </c>
      <c r="G805">
        <v>5.9782609999999998</v>
      </c>
      <c r="H805">
        <v>5.9782609999999998</v>
      </c>
      <c r="I805">
        <v>5.9782609999999998</v>
      </c>
      <c r="J805">
        <v>5.9782609999999998</v>
      </c>
      <c r="K805">
        <v>5.9782609999999998</v>
      </c>
      <c r="L805">
        <v>5.9782609999999998</v>
      </c>
      <c r="M805">
        <v>5.9782609999999998</v>
      </c>
      <c r="N805">
        <v>0</v>
      </c>
      <c r="O805">
        <v>0</v>
      </c>
      <c r="P805">
        <v>0</v>
      </c>
      <c r="Q805">
        <v>0</v>
      </c>
    </row>
    <row r="807" spans="1:17" x14ac:dyDescent="0.25">
      <c r="A807" t="s">
        <v>1182</v>
      </c>
      <c r="B807" t="s">
        <v>42</v>
      </c>
    </row>
    <row r="808" spans="1:17" x14ac:dyDescent="0.25">
      <c r="B808" t="s">
        <v>26</v>
      </c>
    </row>
    <row r="809" spans="1:17" x14ac:dyDescent="0.25">
      <c r="A809" t="s">
        <v>22</v>
      </c>
      <c r="B809">
        <v>0</v>
      </c>
      <c r="C809">
        <v>10</v>
      </c>
      <c r="D809">
        <v>20</v>
      </c>
      <c r="E809">
        <v>30</v>
      </c>
      <c r="F809">
        <v>45</v>
      </c>
      <c r="G809">
        <v>55</v>
      </c>
      <c r="H809">
        <v>65</v>
      </c>
      <c r="I809">
        <v>75</v>
      </c>
      <c r="J809">
        <v>85</v>
      </c>
      <c r="K809">
        <v>95</v>
      </c>
      <c r="L809">
        <v>110</v>
      </c>
      <c r="M809">
        <v>120</v>
      </c>
      <c r="N809">
        <v>125</v>
      </c>
      <c r="O809">
        <v>130</v>
      </c>
      <c r="P809">
        <v>135</v>
      </c>
      <c r="Q809">
        <v>140</v>
      </c>
    </row>
    <row r="810" spans="1:17" x14ac:dyDescent="0.25">
      <c r="A810">
        <v>620</v>
      </c>
      <c r="B810">
        <v>1.9701090000000001</v>
      </c>
      <c r="C810">
        <v>1.9701090000000001</v>
      </c>
      <c r="D810">
        <v>1.9701090000000001</v>
      </c>
      <c r="E810">
        <v>2.9891299999999998</v>
      </c>
      <c r="F810">
        <v>2.9891299999999998</v>
      </c>
      <c r="G810">
        <v>5.0271739999999996</v>
      </c>
      <c r="H810">
        <v>5.0271739999999996</v>
      </c>
      <c r="I810">
        <v>5.9782609999999998</v>
      </c>
      <c r="J810">
        <v>8.0163049999999991</v>
      </c>
      <c r="K810">
        <v>8.0163049999999991</v>
      </c>
      <c r="L810">
        <v>8.0163049999999991</v>
      </c>
      <c r="M810">
        <v>4.2798910000000001</v>
      </c>
      <c r="N810">
        <v>4.2798910000000001</v>
      </c>
      <c r="O810">
        <v>4.2798910000000001</v>
      </c>
      <c r="P810">
        <v>4.2798910000000001</v>
      </c>
      <c r="Q810">
        <v>4.2798910000000001</v>
      </c>
    </row>
    <row r="811" spans="1:17" x14ac:dyDescent="0.25">
      <c r="A811">
        <v>650</v>
      </c>
      <c r="B811">
        <v>1.9701090000000001</v>
      </c>
      <c r="C811">
        <v>1.9701090000000001</v>
      </c>
      <c r="D811">
        <v>1.9701090000000001</v>
      </c>
      <c r="E811">
        <v>2.9891299999999998</v>
      </c>
      <c r="F811">
        <v>4.0081519999999999</v>
      </c>
      <c r="G811">
        <v>5.0271739999999996</v>
      </c>
      <c r="H811">
        <v>5.0271739999999996</v>
      </c>
      <c r="I811">
        <v>5.0271739999999996</v>
      </c>
      <c r="J811">
        <v>4.211957</v>
      </c>
      <c r="K811">
        <v>4.4157609999999998</v>
      </c>
      <c r="L811">
        <v>4.4157609999999998</v>
      </c>
      <c r="M811">
        <v>4.4157609999999998</v>
      </c>
      <c r="N811">
        <v>4.2798910000000001</v>
      </c>
      <c r="O811">
        <v>4.2798910000000001</v>
      </c>
      <c r="P811">
        <v>4.2798910000000001</v>
      </c>
      <c r="Q811">
        <v>4.2798910000000001</v>
      </c>
    </row>
    <row r="812" spans="1:17" x14ac:dyDescent="0.25">
      <c r="A812">
        <v>800</v>
      </c>
      <c r="B812">
        <v>1.9701090000000001</v>
      </c>
      <c r="C812">
        <v>1.9701090000000001</v>
      </c>
      <c r="D812">
        <v>2.5135869999999998</v>
      </c>
      <c r="E812">
        <v>3.6684779999999999</v>
      </c>
      <c r="F812">
        <v>3.6684779999999999</v>
      </c>
      <c r="G812">
        <v>5.0271739999999996</v>
      </c>
      <c r="H812">
        <v>5.0271739999999996</v>
      </c>
      <c r="I812">
        <v>5.0271739999999996</v>
      </c>
      <c r="J812">
        <v>4.0081519999999999</v>
      </c>
      <c r="K812">
        <v>4.8233699999999997</v>
      </c>
      <c r="L812">
        <v>5.2309780000000003</v>
      </c>
      <c r="M812">
        <v>5.2309780000000003</v>
      </c>
      <c r="N812">
        <v>3.6684779999999999</v>
      </c>
      <c r="O812">
        <v>3.6684779999999999</v>
      </c>
      <c r="P812">
        <v>3.6684779999999999</v>
      </c>
      <c r="Q812">
        <v>3.6684779999999999</v>
      </c>
    </row>
    <row r="813" spans="1:17" x14ac:dyDescent="0.25">
      <c r="A813">
        <v>1000</v>
      </c>
      <c r="B813">
        <v>1.9701090000000001</v>
      </c>
      <c r="C813">
        <v>3.6005440000000002</v>
      </c>
      <c r="D813">
        <v>3.6005440000000002</v>
      </c>
      <c r="E813">
        <v>3.6005440000000002</v>
      </c>
      <c r="F813">
        <v>3.6005440000000002</v>
      </c>
      <c r="G813">
        <v>5.0271739999999996</v>
      </c>
      <c r="H813">
        <v>5.0271739999999996</v>
      </c>
      <c r="I813">
        <v>5.0271739999999996</v>
      </c>
      <c r="J813">
        <v>5.0271739999999996</v>
      </c>
      <c r="K813">
        <v>5.774457</v>
      </c>
      <c r="L813">
        <v>5.9782609999999998</v>
      </c>
      <c r="M813">
        <v>5.9782609999999998</v>
      </c>
      <c r="N813">
        <v>3.8043480000000001</v>
      </c>
      <c r="O813">
        <v>3.8043480000000001</v>
      </c>
      <c r="P813">
        <v>3.8043480000000001</v>
      </c>
      <c r="Q813">
        <v>3.8043480000000001</v>
      </c>
    </row>
    <row r="814" spans="1:17" x14ac:dyDescent="0.25">
      <c r="A814">
        <v>1200</v>
      </c>
      <c r="B814">
        <v>1.9701090000000001</v>
      </c>
      <c r="C814">
        <v>2.9891299999999998</v>
      </c>
      <c r="D814">
        <v>3.6684779999999999</v>
      </c>
      <c r="E814">
        <v>4.0081519999999999</v>
      </c>
      <c r="F814">
        <v>4.0081519999999999</v>
      </c>
      <c r="G814">
        <v>4.4836960000000001</v>
      </c>
      <c r="H814">
        <v>4.4836960000000001</v>
      </c>
      <c r="I814">
        <v>5.0271739999999996</v>
      </c>
      <c r="J814">
        <v>5.0271739999999996</v>
      </c>
      <c r="K814">
        <v>5.9782609999999998</v>
      </c>
      <c r="L814">
        <v>5.9782609999999998</v>
      </c>
      <c r="M814">
        <v>5.9782609999999998</v>
      </c>
      <c r="N814">
        <v>5.9782609999999998</v>
      </c>
      <c r="O814">
        <v>5.9782609999999998</v>
      </c>
      <c r="P814">
        <v>5.9782609999999998</v>
      </c>
      <c r="Q814">
        <v>5.9782609999999998</v>
      </c>
    </row>
    <row r="815" spans="1:17" x14ac:dyDescent="0.25">
      <c r="A815">
        <v>1400</v>
      </c>
      <c r="B815">
        <v>1.9701090000000001</v>
      </c>
      <c r="C815">
        <v>2.3097829999999999</v>
      </c>
      <c r="D815">
        <v>3.1929349999999999</v>
      </c>
      <c r="E815">
        <v>3.5326089999999999</v>
      </c>
      <c r="F815">
        <v>4.0081519999999999</v>
      </c>
      <c r="G815">
        <v>4.0081519999999999</v>
      </c>
      <c r="H815">
        <v>4.0081519999999999</v>
      </c>
      <c r="I815">
        <v>4.0760870000000002</v>
      </c>
      <c r="J815">
        <v>4.8233699999999997</v>
      </c>
      <c r="K815">
        <v>5.0271739999999996</v>
      </c>
      <c r="L815">
        <v>6.9972830000000004</v>
      </c>
      <c r="M815">
        <v>9.9864130000000007</v>
      </c>
      <c r="N815">
        <v>10.190218</v>
      </c>
      <c r="O815">
        <v>10.394022</v>
      </c>
      <c r="P815">
        <v>11.005435</v>
      </c>
      <c r="Q815">
        <v>11.684782999999999</v>
      </c>
    </row>
    <row r="816" spans="1:17" x14ac:dyDescent="0.25">
      <c r="A816">
        <v>1550</v>
      </c>
      <c r="B816">
        <v>1.9701090000000001</v>
      </c>
      <c r="C816">
        <v>2.3097829999999999</v>
      </c>
      <c r="D816">
        <v>4.0081519999999999</v>
      </c>
      <c r="E816">
        <v>4.0081519999999999</v>
      </c>
      <c r="F816">
        <v>4.0081519999999999</v>
      </c>
      <c r="G816">
        <v>4.0081519999999999</v>
      </c>
      <c r="H816">
        <v>4.4836960000000001</v>
      </c>
      <c r="I816">
        <v>4.6195649999999997</v>
      </c>
      <c r="J816">
        <v>5.5027179999999998</v>
      </c>
      <c r="K816">
        <v>6.9972830000000004</v>
      </c>
      <c r="L816">
        <v>8.899457</v>
      </c>
      <c r="M816">
        <v>11.820652000000001</v>
      </c>
      <c r="N816">
        <v>11.480978</v>
      </c>
      <c r="O816">
        <v>12.228261</v>
      </c>
      <c r="P816">
        <v>12.975543999999999</v>
      </c>
      <c r="Q816">
        <v>12.975543999999999</v>
      </c>
    </row>
    <row r="817" spans="1:17" x14ac:dyDescent="0.25">
      <c r="A817">
        <v>1700</v>
      </c>
      <c r="B817">
        <v>1.9701090000000001</v>
      </c>
      <c r="C817">
        <v>2.3097829999999999</v>
      </c>
      <c r="D817">
        <v>4.0081519999999999</v>
      </c>
      <c r="E817">
        <v>4.0760870000000002</v>
      </c>
      <c r="F817">
        <v>4.0081519999999999</v>
      </c>
      <c r="G817">
        <v>4.4836960000000001</v>
      </c>
      <c r="H817">
        <v>4.8233699999999997</v>
      </c>
      <c r="I817">
        <v>6.5896739999999996</v>
      </c>
      <c r="J817">
        <v>8.6277179999999998</v>
      </c>
      <c r="K817">
        <v>9.9864130000000007</v>
      </c>
      <c r="L817">
        <v>11.820652000000001</v>
      </c>
      <c r="M817">
        <v>12.703804999999999</v>
      </c>
      <c r="N817">
        <v>13.519022</v>
      </c>
      <c r="O817">
        <v>14.198370000000001</v>
      </c>
      <c r="P817">
        <v>13.994566000000001</v>
      </c>
      <c r="Q817">
        <v>13.994566000000001</v>
      </c>
    </row>
    <row r="818" spans="1:17" x14ac:dyDescent="0.25">
      <c r="A818">
        <v>1800</v>
      </c>
      <c r="B818">
        <v>1.9701090000000001</v>
      </c>
      <c r="C818">
        <v>2.3777170000000001</v>
      </c>
      <c r="D818">
        <v>4.0081519999999999</v>
      </c>
      <c r="E818">
        <v>4.0081519999999999</v>
      </c>
      <c r="F818">
        <v>4.2798910000000001</v>
      </c>
      <c r="G818">
        <v>5.0271739999999996</v>
      </c>
      <c r="H818">
        <v>6.5217390000000002</v>
      </c>
      <c r="I818">
        <v>8.0163049999999991</v>
      </c>
      <c r="J818">
        <v>8.899457</v>
      </c>
      <c r="K818">
        <v>9.9184780000000003</v>
      </c>
      <c r="L818">
        <v>10.801631</v>
      </c>
      <c r="M818">
        <v>12.5</v>
      </c>
      <c r="N818">
        <v>12.975543999999999</v>
      </c>
      <c r="O818">
        <v>12.975543999999999</v>
      </c>
      <c r="P818">
        <v>12.975543999999999</v>
      </c>
      <c r="Q818">
        <v>12.975543999999999</v>
      </c>
    </row>
    <row r="819" spans="1:17" x14ac:dyDescent="0.25">
      <c r="A819">
        <v>2000</v>
      </c>
      <c r="B819">
        <v>1.9701090000000001</v>
      </c>
      <c r="C819">
        <v>2.1739130000000002</v>
      </c>
      <c r="D819">
        <v>3.8722829999999999</v>
      </c>
      <c r="E819">
        <v>4.8233699999999997</v>
      </c>
      <c r="F819">
        <v>5.0271739999999996</v>
      </c>
      <c r="G819">
        <v>6.5217390000000002</v>
      </c>
      <c r="H819">
        <v>8.9673909999999992</v>
      </c>
      <c r="I819">
        <v>9.5108700000000006</v>
      </c>
      <c r="J819">
        <v>9.5108700000000006</v>
      </c>
      <c r="K819">
        <v>9.1711960000000001</v>
      </c>
      <c r="L819">
        <v>9.9864130000000007</v>
      </c>
      <c r="M819">
        <v>11.005435</v>
      </c>
      <c r="N819">
        <v>12.5</v>
      </c>
      <c r="O819">
        <v>12.024457</v>
      </c>
      <c r="P819">
        <v>12.5</v>
      </c>
      <c r="Q819">
        <v>12.975543999999999</v>
      </c>
    </row>
    <row r="820" spans="1:17" x14ac:dyDescent="0.25">
      <c r="A820">
        <v>2200</v>
      </c>
      <c r="B820">
        <v>1.9701090000000001</v>
      </c>
      <c r="C820">
        <v>2.9211960000000001</v>
      </c>
      <c r="D820">
        <v>4.211957</v>
      </c>
      <c r="E820">
        <v>4.4836960000000001</v>
      </c>
      <c r="F820">
        <v>5.0271739999999996</v>
      </c>
      <c r="G820">
        <v>6.5217390000000002</v>
      </c>
      <c r="H820">
        <v>10.529892</v>
      </c>
      <c r="I820">
        <v>11.480978</v>
      </c>
      <c r="J820">
        <v>12.024457</v>
      </c>
      <c r="K820">
        <v>12.771739</v>
      </c>
      <c r="L820">
        <v>13.519022</v>
      </c>
      <c r="M820">
        <v>12.024457</v>
      </c>
      <c r="N820">
        <v>11.073370000000001</v>
      </c>
      <c r="O820">
        <v>12.5</v>
      </c>
      <c r="P820">
        <v>13.179347999999999</v>
      </c>
      <c r="Q820">
        <v>13.790761</v>
      </c>
    </row>
    <row r="821" spans="1:17" x14ac:dyDescent="0.25">
      <c r="A821">
        <v>2400</v>
      </c>
      <c r="B821">
        <v>1.9701090000000001</v>
      </c>
      <c r="C821">
        <v>2.7173910000000001</v>
      </c>
      <c r="D821">
        <v>4.0760870000000002</v>
      </c>
      <c r="E821">
        <v>5.0271739999999996</v>
      </c>
      <c r="F821">
        <v>5.0271739999999996</v>
      </c>
      <c r="G821">
        <v>6.5217390000000002</v>
      </c>
      <c r="H821">
        <v>10.529892</v>
      </c>
      <c r="I821">
        <v>12.024457</v>
      </c>
      <c r="J821">
        <v>13.179347999999999</v>
      </c>
      <c r="K821">
        <v>15.013586999999999</v>
      </c>
      <c r="L821">
        <v>13.519022</v>
      </c>
      <c r="M821">
        <v>11.005435</v>
      </c>
      <c r="N821">
        <v>12.024457</v>
      </c>
      <c r="O821">
        <v>12.703804999999999</v>
      </c>
      <c r="P821">
        <v>12.907609000000001</v>
      </c>
      <c r="Q821">
        <v>13.519022</v>
      </c>
    </row>
    <row r="822" spans="1:17" x14ac:dyDescent="0.25">
      <c r="A822">
        <v>2600</v>
      </c>
      <c r="B822">
        <v>1.9701090000000001</v>
      </c>
      <c r="C822">
        <v>3.6005440000000002</v>
      </c>
      <c r="D822">
        <v>4.211957</v>
      </c>
      <c r="E822">
        <v>5.5027179999999998</v>
      </c>
      <c r="F822">
        <v>6.5217390000000002</v>
      </c>
      <c r="G822">
        <v>8.0163049999999991</v>
      </c>
      <c r="H822">
        <v>9.9864130000000007</v>
      </c>
      <c r="I822">
        <v>13.519022</v>
      </c>
      <c r="J822">
        <v>13.519022</v>
      </c>
      <c r="K822">
        <v>15.013586999999999</v>
      </c>
      <c r="L822">
        <v>13.519022</v>
      </c>
      <c r="M822">
        <v>11.277174</v>
      </c>
      <c r="N822">
        <v>11.005435</v>
      </c>
      <c r="O822">
        <v>11.209239</v>
      </c>
      <c r="P822">
        <v>11.413043999999999</v>
      </c>
      <c r="Q822">
        <v>11.888586999999999</v>
      </c>
    </row>
    <row r="823" spans="1:17" x14ac:dyDescent="0.25">
      <c r="A823">
        <v>2800</v>
      </c>
      <c r="B823">
        <v>1.9701090000000001</v>
      </c>
      <c r="C823">
        <v>3.6005440000000002</v>
      </c>
      <c r="D823">
        <v>4.211957</v>
      </c>
      <c r="E823">
        <v>5.5027179999999998</v>
      </c>
      <c r="F823">
        <v>8.2201090000000008</v>
      </c>
      <c r="G823">
        <v>8.4918479999999992</v>
      </c>
      <c r="H823">
        <v>8.9673909999999992</v>
      </c>
      <c r="I823">
        <v>12.024457</v>
      </c>
      <c r="J823">
        <v>13.994566000000001</v>
      </c>
      <c r="K823">
        <v>13.994566000000001</v>
      </c>
      <c r="L823">
        <v>12.975543999999999</v>
      </c>
      <c r="M823">
        <v>11.277174</v>
      </c>
      <c r="N823">
        <v>10.326086999999999</v>
      </c>
      <c r="O823">
        <v>10.326086999999999</v>
      </c>
      <c r="P823">
        <v>10.394022</v>
      </c>
      <c r="Q823">
        <v>11.413043999999999</v>
      </c>
    </row>
    <row r="824" spans="1:17" x14ac:dyDescent="0.25">
      <c r="A824">
        <v>2900</v>
      </c>
      <c r="B824">
        <v>1.9701090000000001</v>
      </c>
      <c r="C824">
        <v>5.0271739999999996</v>
      </c>
      <c r="D824">
        <v>4.6195649999999997</v>
      </c>
      <c r="E824">
        <v>5.5027179999999998</v>
      </c>
      <c r="F824">
        <v>6.9972830000000004</v>
      </c>
      <c r="G824">
        <v>8.2880439999999993</v>
      </c>
      <c r="H824">
        <v>8.9673909999999992</v>
      </c>
      <c r="I824">
        <v>12.5</v>
      </c>
      <c r="J824">
        <v>12.024457</v>
      </c>
      <c r="K824">
        <v>11.005435</v>
      </c>
      <c r="L824">
        <v>11.005435</v>
      </c>
      <c r="M824">
        <v>9.3070649999999997</v>
      </c>
      <c r="N824">
        <v>9.3070649999999997</v>
      </c>
      <c r="O824">
        <v>9.7826090000000008</v>
      </c>
      <c r="P824">
        <v>9.5108700000000006</v>
      </c>
      <c r="Q824">
        <v>9.9864130000000007</v>
      </c>
    </row>
    <row r="825" spans="1:17" x14ac:dyDescent="0.25">
      <c r="A825">
        <v>3000</v>
      </c>
      <c r="B825">
        <v>1.9701090000000001</v>
      </c>
      <c r="C825">
        <v>5.0271739999999996</v>
      </c>
      <c r="D825">
        <v>5.9782609999999998</v>
      </c>
      <c r="E825">
        <v>5.9782609999999998</v>
      </c>
      <c r="F825">
        <v>5.9782609999999998</v>
      </c>
      <c r="G825">
        <v>7.4728260000000004</v>
      </c>
      <c r="H825">
        <v>9.5108700000000006</v>
      </c>
      <c r="I825">
        <v>11.005435</v>
      </c>
      <c r="J825">
        <v>12.024457</v>
      </c>
      <c r="K825">
        <v>11.005435</v>
      </c>
      <c r="L825">
        <v>11.005435</v>
      </c>
      <c r="M825">
        <v>8.4918479999999992</v>
      </c>
      <c r="N825">
        <v>6.3179350000000003</v>
      </c>
      <c r="O825">
        <v>6.9972830000000004</v>
      </c>
      <c r="P825">
        <v>8.0163049999999991</v>
      </c>
      <c r="Q825">
        <v>8.9673909999999992</v>
      </c>
    </row>
    <row r="826" spans="1:17" x14ac:dyDescent="0.25">
      <c r="A826">
        <v>3200</v>
      </c>
      <c r="B826">
        <v>1.9701090000000001</v>
      </c>
      <c r="C826">
        <v>5.0271739999999996</v>
      </c>
      <c r="D826">
        <v>5.9782609999999998</v>
      </c>
      <c r="E826">
        <v>5.9782609999999998</v>
      </c>
      <c r="F826">
        <v>5.9782609999999998</v>
      </c>
      <c r="G826">
        <v>5.9782609999999998</v>
      </c>
      <c r="H826">
        <v>5.9782609999999998</v>
      </c>
      <c r="I826">
        <v>6.9972830000000004</v>
      </c>
      <c r="J826">
        <v>6.9972830000000004</v>
      </c>
      <c r="K826">
        <v>6.5217390000000002</v>
      </c>
      <c r="L826">
        <v>5.5027179999999998</v>
      </c>
      <c r="M826">
        <v>5.5027179999999998</v>
      </c>
      <c r="N826">
        <v>5.9782609999999998</v>
      </c>
      <c r="O826">
        <v>5.9782609999999998</v>
      </c>
      <c r="P826">
        <v>6.5217390000000002</v>
      </c>
      <c r="Q826">
        <v>6.5217390000000002</v>
      </c>
    </row>
    <row r="827" spans="1:17" x14ac:dyDescent="0.25">
      <c r="A827">
        <v>3300</v>
      </c>
      <c r="B827">
        <v>1.9701090000000001</v>
      </c>
      <c r="C827">
        <v>5.0271739999999996</v>
      </c>
      <c r="D827">
        <v>5.9782609999999998</v>
      </c>
      <c r="E827">
        <v>5.9782609999999998</v>
      </c>
      <c r="F827">
        <v>5.9782609999999998</v>
      </c>
      <c r="G827">
        <v>5.5027179999999998</v>
      </c>
      <c r="H827">
        <v>5.0271739999999996</v>
      </c>
      <c r="I827">
        <v>5.5027179999999998</v>
      </c>
      <c r="J827">
        <v>5.5027179999999998</v>
      </c>
      <c r="K827">
        <v>5.0271739999999996</v>
      </c>
      <c r="L827">
        <v>5.0271739999999996</v>
      </c>
      <c r="M827">
        <v>1.9701090000000001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3500</v>
      </c>
      <c r="B828">
        <v>1.9701090000000001</v>
      </c>
      <c r="C828">
        <v>5.0271739999999996</v>
      </c>
      <c r="D828">
        <v>5.9782609999999998</v>
      </c>
      <c r="E828">
        <v>5.9782609999999998</v>
      </c>
      <c r="F828">
        <v>5.9782609999999998</v>
      </c>
      <c r="G828">
        <v>5.5027179999999998</v>
      </c>
      <c r="H828">
        <v>5.5027179999999998</v>
      </c>
      <c r="I828">
        <v>5.5027179999999998</v>
      </c>
      <c r="J828">
        <v>5.5027179999999998</v>
      </c>
      <c r="K828">
        <v>5.5027179999999998</v>
      </c>
      <c r="L828">
        <v>5.5027179999999998</v>
      </c>
      <c r="M828">
        <v>1.9701090000000001</v>
      </c>
      <c r="N828">
        <v>0</v>
      </c>
      <c r="O828">
        <v>0</v>
      </c>
      <c r="P828">
        <v>0</v>
      </c>
      <c r="Q828">
        <v>0</v>
      </c>
    </row>
    <row r="830" spans="1:17" x14ac:dyDescent="0.25">
      <c r="A830" t="s">
        <v>1183</v>
      </c>
      <c r="B830" t="s">
        <v>42</v>
      </c>
    </row>
    <row r="831" spans="1:17" x14ac:dyDescent="0.25">
      <c r="B831" t="s">
        <v>26</v>
      </c>
    </row>
    <row r="832" spans="1:17" x14ac:dyDescent="0.25">
      <c r="A832" t="s">
        <v>22</v>
      </c>
      <c r="B832">
        <v>0</v>
      </c>
      <c r="C832">
        <v>10</v>
      </c>
      <c r="D832">
        <v>20</v>
      </c>
      <c r="E832">
        <v>30</v>
      </c>
      <c r="F832">
        <v>45</v>
      </c>
      <c r="G832">
        <v>55</v>
      </c>
      <c r="H832">
        <v>65</v>
      </c>
      <c r="I832">
        <v>75</v>
      </c>
      <c r="J832">
        <v>85</v>
      </c>
      <c r="K832">
        <v>95</v>
      </c>
      <c r="L832">
        <v>110</v>
      </c>
      <c r="M832">
        <v>120</v>
      </c>
      <c r="N832">
        <v>125</v>
      </c>
      <c r="O832">
        <v>130</v>
      </c>
      <c r="P832">
        <v>135</v>
      </c>
      <c r="Q832">
        <v>140</v>
      </c>
    </row>
    <row r="833" spans="1:17" x14ac:dyDescent="0.25">
      <c r="A833">
        <v>620</v>
      </c>
      <c r="B833">
        <v>1.9701090000000001</v>
      </c>
      <c r="C833">
        <v>1.9701090000000001</v>
      </c>
      <c r="D833">
        <v>1.9701090000000001</v>
      </c>
      <c r="E833">
        <v>2.9891299999999998</v>
      </c>
      <c r="F833">
        <v>2.9891299999999998</v>
      </c>
      <c r="G833">
        <v>5.0271739999999996</v>
      </c>
      <c r="H833">
        <v>5.0271739999999996</v>
      </c>
      <c r="I833">
        <v>5.9782609999999998</v>
      </c>
      <c r="J833">
        <v>8.0163049999999991</v>
      </c>
      <c r="K833">
        <v>8.0163049999999991</v>
      </c>
      <c r="L833">
        <v>8.0163049999999991</v>
      </c>
      <c r="M833">
        <v>4.2798910000000001</v>
      </c>
      <c r="N833">
        <v>4.2798910000000001</v>
      </c>
      <c r="O833">
        <v>4.2798910000000001</v>
      </c>
      <c r="P833">
        <v>4.2798910000000001</v>
      </c>
      <c r="Q833">
        <v>4.2798910000000001</v>
      </c>
    </row>
    <row r="834" spans="1:17" x14ac:dyDescent="0.25">
      <c r="A834">
        <v>650</v>
      </c>
      <c r="B834">
        <v>1.9701090000000001</v>
      </c>
      <c r="C834">
        <v>1.9701090000000001</v>
      </c>
      <c r="D834">
        <v>1.9701090000000001</v>
      </c>
      <c r="E834">
        <v>2.9891299999999998</v>
      </c>
      <c r="F834">
        <v>4.0081519999999999</v>
      </c>
      <c r="G834">
        <v>5.0271739999999996</v>
      </c>
      <c r="H834">
        <v>5.0271739999999996</v>
      </c>
      <c r="I834">
        <v>5.0271739999999996</v>
      </c>
      <c r="J834">
        <v>4.211957</v>
      </c>
      <c r="K834">
        <v>4.4157609999999998</v>
      </c>
      <c r="L834">
        <v>4.4157609999999998</v>
      </c>
      <c r="M834">
        <v>4.4157609999999998</v>
      </c>
      <c r="N834">
        <v>4.2798910000000001</v>
      </c>
      <c r="O834">
        <v>4.2798910000000001</v>
      </c>
      <c r="P834">
        <v>4.2798910000000001</v>
      </c>
      <c r="Q834">
        <v>4.2798910000000001</v>
      </c>
    </row>
    <row r="835" spans="1:17" x14ac:dyDescent="0.25">
      <c r="A835">
        <v>800</v>
      </c>
      <c r="B835">
        <v>1.9701090000000001</v>
      </c>
      <c r="C835">
        <v>1.9701090000000001</v>
      </c>
      <c r="D835">
        <v>2.5135869999999998</v>
      </c>
      <c r="E835">
        <v>3.6684779999999999</v>
      </c>
      <c r="F835">
        <v>3.6684779999999999</v>
      </c>
      <c r="G835">
        <v>5.0271739999999996</v>
      </c>
      <c r="H835">
        <v>5.0271739999999996</v>
      </c>
      <c r="I835">
        <v>5.0271739999999996</v>
      </c>
      <c r="J835">
        <v>4.0081519999999999</v>
      </c>
      <c r="K835">
        <v>4.8233699999999997</v>
      </c>
      <c r="L835">
        <v>5.2309780000000003</v>
      </c>
      <c r="M835">
        <v>5.2309780000000003</v>
      </c>
      <c r="N835">
        <v>3.6684779999999999</v>
      </c>
      <c r="O835">
        <v>3.6684779999999999</v>
      </c>
      <c r="P835">
        <v>3.6684779999999999</v>
      </c>
      <c r="Q835">
        <v>3.6684779999999999</v>
      </c>
    </row>
    <row r="836" spans="1:17" x14ac:dyDescent="0.25">
      <c r="A836">
        <v>1000</v>
      </c>
      <c r="B836">
        <v>1.9701090000000001</v>
      </c>
      <c r="C836">
        <v>3.6005440000000002</v>
      </c>
      <c r="D836">
        <v>3.6005440000000002</v>
      </c>
      <c r="E836">
        <v>3.6005440000000002</v>
      </c>
      <c r="F836">
        <v>3.6005440000000002</v>
      </c>
      <c r="G836">
        <v>5.0271739999999996</v>
      </c>
      <c r="H836">
        <v>5.0271739999999996</v>
      </c>
      <c r="I836">
        <v>5.0271739999999996</v>
      </c>
      <c r="J836">
        <v>5.0271739999999996</v>
      </c>
      <c r="K836">
        <v>5.774457</v>
      </c>
      <c r="L836">
        <v>5.9782609999999998</v>
      </c>
      <c r="M836">
        <v>5.9782609999999998</v>
      </c>
      <c r="N836">
        <v>3.8043480000000001</v>
      </c>
      <c r="O836">
        <v>3.8043480000000001</v>
      </c>
      <c r="P836">
        <v>3.8043480000000001</v>
      </c>
      <c r="Q836">
        <v>3.8043480000000001</v>
      </c>
    </row>
    <row r="837" spans="1:17" x14ac:dyDescent="0.25">
      <c r="A837">
        <v>1200</v>
      </c>
      <c r="B837">
        <v>1.9701090000000001</v>
      </c>
      <c r="C837">
        <v>2.9891299999999998</v>
      </c>
      <c r="D837">
        <v>3.6684779999999999</v>
      </c>
      <c r="E837">
        <v>4.0081519999999999</v>
      </c>
      <c r="F837">
        <v>4.0081519999999999</v>
      </c>
      <c r="G837">
        <v>4.4836960000000001</v>
      </c>
      <c r="H837">
        <v>4.4836960000000001</v>
      </c>
      <c r="I837">
        <v>5.0271739999999996</v>
      </c>
      <c r="J837">
        <v>5.0271739999999996</v>
      </c>
      <c r="K837">
        <v>5.9782609999999998</v>
      </c>
      <c r="L837">
        <v>5.9782609999999998</v>
      </c>
      <c r="M837">
        <v>5.9782609999999998</v>
      </c>
      <c r="N837">
        <v>5.9782609999999998</v>
      </c>
      <c r="O837">
        <v>5.9782609999999998</v>
      </c>
      <c r="P837">
        <v>5.9782609999999998</v>
      </c>
      <c r="Q837">
        <v>5.9782609999999998</v>
      </c>
    </row>
    <row r="838" spans="1:17" x14ac:dyDescent="0.25">
      <c r="A838">
        <v>1400</v>
      </c>
      <c r="B838">
        <v>1.9701090000000001</v>
      </c>
      <c r="C838">
        <v>2.3097829999999999</v>
      </c>
      <c r="D838">
        <v>3.1929349999999999</v>
      </c>
      <c r="E838">
        <v>3.5326089999999999</v>
      </c>
      <c r="F838">
        <v>4.0081519999999999</v>
      </c>
      <c r="G838">
        <v>4.0081519999999999</v>
      </c>
      <c r="H838">
        <v>4.0081519999999999</v>
      </c>
      <c r="I838">
        <v>4.0760870000000002</v>
      </c>
      <c r="J838">
        <v>4.8233699999999997</v>
      </c>
      <c r="K838">
        <v>5.0271739999999996</v>
      </c>
      <c r="L838">
        <v>6.9972830000000004</v>
      </c>
      <c r="M838">
        <v>9.9864130000000007</v>
      </c>
      <c r="N838">
        <v>10.190218</v>
      </c>
      <c r="O838">
        <v>10.394022</v>
      </c>
      <c r="P838">
        <v>11.005435</v>
      </c>
      <c r="Q838">
        <v>11.684782999999999</v>
      </c>
    </row>
    <row r="839" spans="1:17" x14ac:dyDescent="0.25">
      <c r="A839">
        <v>1550</v>
      </c>
      <c r="B839">
        <v>1.9701090000000001</v>
      </c>
      <c r="C839">
        <v>2.3097829999999999</v>
      </c>
      <c r="D839">
        <v>4.0081519999999999</v>
      </c>
      <c r="E839">
        <v>4.0081519999999999</v>
      </c>
      <c r="F839">
        <v>4.0081519999999999</v>
      </c>
      <c r="G839">
        <v>4.0081519999999999</v>
      </c>
      <c r="H839">
        <v>4.4836960000000001</v>
      </c>
      <c r="I839">
        <v>4.6195649999999997</v>
      </c>
      <c r="J839">
        <v>5.5027179999999998</v>
      </c>
      <c r="K839">
        <v>6.9972830000000004</v>
      </c>
      <c r="L839">
        <v>8.899457</v>
      </c>
      <c r="M839">
        <v>11.820652000000001</v>
      </c>
      <c r="N839">
        <v>11.480978</v>
      </c>
      <c r="O839">
        <v>12.228261</v>
      </c>
      <c r="P839">
        <v>12.975543999999999</v>
      </c>
      <c r="Q839">
        <v>12.975543999999999</v>
      </c>
    </row>
    <row r="840" spans="1:17" x14ac:dyDescent="0.25">
      <c r="A840">
        <v>1700</v>
      </c>
      <c r="B840">
        <v>1.9701090000000001</v>
      </c>
      <c r="C840">
        <v>2.3097829999999999</v>
      </c>
      <c r="D840">
        <v>4.0081519999999999</v>
      </c>
      <c r="E840">
        <v>4.0760870000000002</v>
      </c>
      <c r="F840">
        <v>4.0081519999999999</v>
      </c>
      <c r="G840">
        <v>4.4836960000000001</v>
      </c>
      <c r="H840">
        <v>4.8233699999999997</v>
      </c>
      <c r="I840">
        <v>6.5896739999999996</v>
      </c>
      <c r="J840">
        <v>8.6277179999999998</v>
      </c>
      <c r="K840">
        <v>9.9864130000000007</v>
      </c>
      <c r="L840">
        <v>11.820652000000001</v>
      </c>
      <c r="M840">
        <v>12.703804999999999</v>
      </c>
      <c r="N840">
        <v>13.519022</v>
      </c>
      <c r="O840">
        <v>14.198370000000001</v>
      </c>
      <c r="P840">
        <v>13.994566000000001</v>
      </c>
      <c r="Q840">
        <v>13.994566000000001</v>
      </c>
    </row>
    <row r="841" spans="1:17" x14ac:dyDescent="0.25">
      <c r="A841">
        <v>1800</v>
      </c>
      <c r="B841">
        <v>1.9701090000000001</v>
      </c>
      <c r="C841">
        <v>2.3777170000000001</v>
      </c>
      <c r="D841">
        <v>4.0081519999999999</v>
      </c>
      <c r="E841">
        <v>4.0081519999999999</v>
      </c>
      <c r="F841">
        <v>4.2798910000000001</v>
      </c>
      <c r="G841">
        <v>5.0271739999999996</v>
      </c>
      <c r="H841">
        <v>6.5217390000000002</v>
      </c>
      <c r="I841">
        <v>8.0163049999999991</v>
      </c>
      <c r="J841">
        <v>8.899457</v>
      </c>
      <c r="K841">
        <v>9.9184780000000003</v>
      </c>
      <c r="L841">
        <v>10.801631</v>
      </c>
      <c r="M841">
        <v>12.5</v>
      </c>
      <c r="N841">
        <v>12.975543999999999</v>
      </c>
      <c r="O841">
        <v>12.975543999999999</v>
      </c>
      <c r="P841">
        <v>12.975543999999999</v>
      </c>
      <c r="Q841">
        <v>12.975543999999999</v>
      </c>
    </row>
    <row r="842" spans="1:17" x14ac:dyDescent="0.25">
      <c r="A842">
        <v>2000</v>
      </c>
      <c r="B842">
        <v>1.9701090000000001</v>
      </c>
      <c r="C842">
        <v>2.1739130000000002</v>
      </c>
      <c r="D842">
        <v>3.8722829999999999</v>
      </c>
      <c r="E842">
        <v>4.8233699999999997</v>
      </c>
      <c r="F842">
        <v>5.0271739999999996</v>
      </c>
      <c r="G842">
        <v>6.5217390000000002</v>
      </c>
      <c r="H842">
        <v>8.9673909999999992</v>
      </c>
      <c r="I842">
        <v>9.5108700000000006</v>
      </c>
      <c r="J842">
        <v>9.5108700000000006</v>
      </c>
      <c r="K842">
        <v>9.1711960000000001</v>
      </c>
      <c r="L842">
        <v>9.9864130000000007</v>
      </c>
      <c r="M842">
        <v>11.005435</v>
      </c>
      <c r="N842">
        <v>12.5</v>
      </c>
      <c r="O842">
        <v>12.024457</v>
      </c>
      <c r="P842">
        <v>12.5</v>
      </c>
      <c r="Q842">
        <v>12.975543999999999</v>
      </c>
    </row>
    <row r="843" spans="1:17" x14ac:dyDescent="0.25">
      <c r="A843">
        <v>2200</v>
      </c>
      <c r="B843">
        <v>1.9701090000000001</v>
      </c>
      <c r="C843">
        <v>2.9211960000000001</v>
      </c>
      <c r="D843">
        <v>4.211957</v>
      </c>
      <c r="E843">
        <v>4.4836960000000001</v>
      </c>
      <c r="F843">
        <v>5.0271739999999996</v>
      </c>
      <c r="G843">
        <v>6.5217390000000002</v>
      </c>
      <c r="H843">
        <v>10.529892</v>
      </c>
      <c r="I843">
        <v>11.480978</v>
      </c>
      <c r="J843">
        <v>12.024457</v>
      </c>
      <c r="K843">
        <v>12.771739</v>
      </c>
      <c r="L843">
        <v>13.519022</v>
      </c>
      <c r="M843">
        <v>12.024457</v>
      </c>
      <c r="N843">
        <v>11.073370000000001</v>
      </c>
      <c r="O843">
        <v>12.5</v>
      </c>
      <c r="P843">
        <v>13.179347999999999</v>
      </c>
      <c r="Q843">
        <v>13.790761</v>
      </c>
    </row>
    <row r="844" spans="1:17" x14ac:dyDescent="0.25">
      <c r="A844">
        <v>2400</v>
      </c>
      <c r="B844">
        <v>1.9701090000000001</v>
      </c>
      <c r="C844">
        <v>2.7173910000000001</v>
      </c>
      <c r="D844">
        <v>4.0760870000000002</v>
      </c>
      <c r="E844">
        <v>5.0271739999999996</v>
      </c>
      <c r="F844">
        <v>5.0271739999999996</v>
      </c>
      <c r="G844">
        <v>6.5217390000000002</v>
      </c>
      <c r="H844">
        <v>10.529892</v>
      </c>
      <c r="I844">
        <v>12.024457</v>
      </c>
      <c r="J844">
        <v>13.179347999999999</v>
      </c>
      <c r="K844">
        <v>15.013586999999999</v>
      </c>
      <c r="L844">
        <v>13.519022</v>
      </c>
      <c r="M844">
        <v>11.005435</v>
      </c>
      <c r="N844">
        <v>12.024457</v>
      </c>
      <c r="O844">
        <v>12.703804999999999</v>
      </c>
      <c r="P844">
        <v>12.907609000000001</v>
      </c>
      <c r="Q844">
        <v>13.519022</v>
      </c>
    </row>
    <row r="845" spans="1:17" x14ac:dyDescent="0.25">
      <c r="A845">
        <v>2600</v>
      </c>
      <c r="B845">
        <v>1.9701090000000001</v>
      </c>
      <c r="C845">
        <v>3.6005440000000002</v>
      </c>
      <c r="D845">
        <v>4.211957</v>
      </c>
      <c r="E845">
        <v>5.5027179999999998</v>
      </c>
      <c r="F845">
        <v>6.5217390000000002</v>
      </c>
      <c r="G845">
        <v>8.0163049999999991</v>
      </c>
      <c r="H845">
        <v>9.9864130000000007</v>
      </c>
      <c r="I845">
        <v>13.519022</v>
      </c>
      <c r="J845">
        <v>13.519022</v>
      </c>
      <c r="K845">
        <v>15.013586999999999</v>
      </c>
      <c r="L845">
        <v>13.519022</v>
      </c>
      <c r="M845">
        <v>11.277174</v>
      </c>
      <c r="N845">
        <v>11.005435</v>
      </c>
      <c r="O845">
        <v>11.209239</v>
      </c>
      <c r="P845">
        <v>11.413043999999999</v>
      </c>
      <c r="Q845">
        <v>11.888586999999999</v>
      </c>
    </row>
    <row r="846" spans="1:17" x14ac:dyDescent="0.25">
      <c r="A846">
        <v>2800</v>
      </c>
      <c r="B846">
        <v>1.9701090000000001</v>
      </c>
      <c r="C846">
        <v>3.6005440000000002</v>
      </c>
      <c r="D846">
        <v>4.211957</v>
      </c>
      <c r="E846">
        <v>5.5027179999999998</v>
      </c>
      <c r="F846">
        <v>8.2201090000000008</v>
      </c>
      <c r="G846">
        <v>8.4918479999999992</v>
      </c>
      <c r="H846">
        <v>8.9673909999999992</v>
      </c>
      <c r="I846">
        <v>12.024457</v>
      </c>
      <c r="J846">
        <v>13.994566000000001</v>
      </c>
      <c r="K846">
        <v>13.994566000000001</v>
      </c>
      <c r="L846">
        <v>12.975543999999999</v>
      </c>
      <c r="M846">
        <v>11.277174</v>
      </c>
      <c r="N846">
        <v>10.326086999999999</v>
      </c>
      <c r="O846">
        <v>10.326086999999999</v>
      </c>
      <c r="P846">
        <v>10.394022</v>
      </c>
      <c r="Q846">
        <v>11.413043999999999</v>
      </c>
    </row>
    <row r="847" spans="1:17" x14ac:dyDescent="0.25">
      <c r="A847">
        <v>2900</v>
      </c>
      <c r="B847">
        <v>1.9701090000000001</v>
      </c>
      <c r="C847">
        <v>5.0271739999999996</v>
      </c>
      <c r="D847">
        <v>4.6195649999999997</v>
      </c>
      <c r="E847">
        <v>5.5027179999999998</v>
      </c>
      <c r="F847">
        <v>6.9972830000000004</v>
      </c>
      <c r="G847">
        <v>8.2880439999999993</v>
      </c>
      <c r="H847">
        <v>8.9673909999999992</v>
      </c>
      <c r="I847">
        <v>12.5</v>
      </c>
      <c r="J847">
        <v>12.024457</v>
      </c>
      <c r="K847">
        <v>11.005435</v>
      </c>
      <c r="L847">
        <v>11.005435</v>
      </c>
      <c r="M847">
        <v>9.3070649999999997</v>
      </c>
      <c r="N847">
        <v>9.3070649999999997</v>
      </c>
      <c r="O847">
        <v>9.7826090000000008</v>
      </c>
      <c r="P847">
        <v>9.5108700000000006</v>
      </c>
      <c r="Q847">
        <v>9.9864130000000007</v>
      </c>
    </row>
    <row r="848" spans="1:17" x14ac:dyDescent="0.25">
      <c r="A848">
        <v>3000</v>
      </c>
      <c r="B848">
        <v>1.9701090000000001</v>
      </c>
      <c r="C848">
        <v>5.0271739999999996</v>
      </c>
      <c r="D848">
        <v>5.9782609999999998</v>
      </c>
      <c r="E848">
        <v>5.9782609999999998</v>
      </c>
      <c r="F848">
        <v>5.9782609999999998</v>
      </c>
      <c r="G848">
        <v>7.4728260000000004</v>
      </c>
      <c r="H848">
        <v>9.5108700000000006</v>
      </c>
      <c r="I848">
        <v>11.005435</v>
      </c>
      <c r="J848">
        <v>12.024457</v>
      </c>
      <c r="K848">
        <v>11.005435</v>
      </c>
      <c r="L848">
        <v>11.005435</v>
      </c>
      <c r="M848">
        <v>8.4918479999999992</v>
      </c>
      <c r="N848">
        <v>6.3179350000000003</v>
      </c>
      <c r="O848">
        <v>6.9972830000000004</v>
      </c>
      <c r="P848">
        <v>8.0163049999999991</v>
      </c>
      <c r="Q848">
        <v>8.9673909999999992</v>
      </c>
    </row>
    <row r="849" spans="1:17" x14ac:dyDescent="0.25">
      <c r="A849">
        <v>3200</v>
      </c>
      <c r="B849">
        <v>1.9701090000000001</v>
      </c>
      <c r="C849">
        <v>5.0271739999999996</v>
      </c>
      <c r="D849">
        <v>5.9782609999999998</v>
      </c>
      <c r="E849">
        <v>5.9782609999999998</v>
      </c>
      <c r="F849">
        <v>5.9782609999999998</v>
      </c>
      <c r="G849">
        <v>5.9782609999999998</v>
      </c>
      <c r="H849">
        <v>5.9782609999999998</v>
      </c>
      <c r="I849">
        <v>6.9972830000000004</v>
      </c>
      <c r="J849">
        <v>6.9972830000000004</v>
      </c>
      <c r="K849">
        <v>6.5217390000000002</v>
      </c>
      <c r="L849">
        <v>5.5027179999999998</v>
      </c>
      <c r="M849">
        <v>5.5027179999999998</v>
      </c>
      <c r="N849">
        <v>5.9782609999999998</v>
      </c>
      <c r="O849">
        <v>5.9782609999999998</v>
      </c>
      <c r="P849">
        <v>6.5217390000000002</v>
      </c>
      <c r="Q849">
        <v>6.5217390000000002</v>
      </c>
    </row>
    <row r="850" spans="1:17" x14ac:dyDescent="0.25">
      <c r="A850">
        <v>3300</v>
      </c>
      <c r="B850">
        <v>1.9701090000000001</v>
      </c>
      <c r="C850">
        <v>5.0271739999999996</v>
      </c>
      <c r="D850">
        <v>5.9782609999999998</v>
      </c>
      <c r="E850">
        <v>5.9782609999999998</v>
      </c>
      <c r="F850">
        <v>5.9782609999999998</v>
      </c>
      <c r="G850">
        <v>5.5027179999999998</v>
      </c>
      <c r="H850">
        <v>5.0271739999999996</v>
      </c>
      <c r="I850">
        <v>5.5027179999999998</v>
      </c>
      <c r="J850">
        <v>5.5027179999999998</v>
      </c>
      <c r="K850">
        <v>5.0271739999999996</v>
      </c>
      <c r="L850">
        <v>5.0271739999999996</v>
      </c>
      <c r="M850">
        <v>1.9701090000000001</v>
      </c>
      <c r="N850">
        <v>0</v>
      </c>
      <c r="O850">
        <v>0</v>
      </c>
      <c r="P850">
        <v>0</v>
      </c>
      <c r="Q850">
        <v>0</v>
      </c>
    </row>
    <row r="851" spans="1:17" x14ac:dyDescent="0.25">
      <c r="A851">
        <v>3500</v>
      </c>
      <c r="B851">
        <v>1.9701090000000001</v>
      </c>
      <c r="C851">
        <v>5.0271739999999996</v>
      </c>
      <c r="D851">
        <v>5.9782609999999998</v>
      </c>
      <c r="E851">
        <v>5.9782609999999998</v>
      </c>
      <c r="F851">
        <v>5.9782609999999998</v>
      </c>
      <c r="G851">
        <v>5.5027179999999998</v>
      </c>
      <c r="H851">
        <v>5.5027179999999998</v>
      </c>
      <c r="I851">
        <v>5.5027179999999998</v>
      </c>
      <c r="J851">
        <v>5.5027179999999998</v>
      </c>
      <c r="K851">
        <v>5.5027179999999998</v>
      </c>
      <c r="L851">
        <v>5.5027179999999998</v>
      </c>
      <c r="M851">
        <v>1.9701090000000001</v>
      </c>
      <c r="N851">
        <v>0</v>
      </c>
      <c r="O851">
        <v>0</v>
      </c>
      <c r="P851">
        <v>0</v>
      </c>
      <c r="Q851">
        <v>0</v>
      </c>
    </row>
    <row r="853" spans="1:17" x14ac:dyDescent="0.25">
      <c r="A853" t="s">
        <v>1184</v>
      </c>
      <c r="B853" t="s">
        <v>42</v>
      </c>
    </row>
    <row r="854" spans="1:17" x14ac:dyDescent="0.25">
      <c r="B854" t="s">
        <v>26</v>
      </c>
    </row>
    <row r="855" spans="1:17" x14ac:dyDescent="0.25">
      <c r="A855" t="s">
        <v>22</v>
      </c>
      <c r="B855">
        <v>0</v>
      </c>
      <c r="C855">
        <v>10</v>
      </c>
      <c r="D855">
        <v>20</v>
      </c>
      <c r="E855">
        <v>30</v>
      </c>
      <c r="F855">
        <v>45</v>
      </c>
      <c r="G855">
        <v>55</v>
      </c>
      <c r="H855">
        <v>65</v>
      </c>
      <c r="I855">
        <v>75</v>
      </c>
      <c r="J855">
        <v>85</v>
      </c>
      <c r="K855">
        <v>95</v>
      </c>
      <c r="L855">
        <v>110</v>
      </c>
      <c r="M855">
        <v>120</v>
      </c>
      <c r="N855">
        <v>125</v>
      </c>
      <c r="O855">
        <v>130</v>
      </c>
      <c r="P855">
        <v>135</v>
      </c>
      <c r="Q855">
        <v>140</v>
      </c>
    </row>
    <row r="856" spans="1:17" x14ac:dyDescent="0.25">
      <c r="A856">
        <v>620</v>
      </c>
      <c r="B856">
        <v>1.9701090000000001</v>
      </c>
      <c r="C856">
        <v>1.9701090000000001</v>
      </c>
      <c r="D856">
        <v>1.9701090000000001</v>
      </c>
      <c r="E856">
        <v>2.9891299999999998</v>
      </c>
      <c r="F856">
        <v>2.9891299999999998</v>
      </c>
      <c r="G856">
        <v>5.0271739999999996</v>
      </c>
      <c r="H856">
        <v>5.0271739999999996</v>
      </c>
      <c r="I856">
        <v>5.9782609999999998</v>
      </c>
      <c r="J856">
        <v>8.0163049999999991</v>
      </c>
      <c r="K856">
        <v>8.0163049999999991</v>
      </c>
      <c r="L856">
        <v>8.0163049999999991</v>
      </c>
      <c r="M856">
        <v>4.2798910000000001</v>
      </c>
      <c r="N856">
        <v>4.2798910000000001</v>
      </c>
      <c r="O856">
        <v>4.2798910000000001</v>
      </c>
      <c r="P856">
        <v>4.2798910000000001</v>
      </c>
      <c r="Q856">
        <v>4.2798910000000001</v>
      </c>
    </row>
    <row r="857" spans="1:17" x14ac:dyDescent="0.25">
      <c r="A857">
        <v>650</v>
      </c>
      <c r="B857">
        <v>1.9701090000000001</v>
      </c>
      <c r="C857">
        <v>1.9701090000000001</v>
      </c>
      <c r="D857">
        <v>1.9701090000000001</v>
      </c>
      <c r="E857">
        <v>2.9891299999999998</v>
      </c>
      <c r="F857">
        <v>4.0081519999999999</v>
      </c>
      <c r="G857">
        <v>5.0271739999999996</v>
      </c>
      <c r="H857">
        <v>5.0271739999999996</v>
      </c>
      <c r="I857">
        <v>5.0271739999999996</v>
      </c>
      <c r="J857">
        <v>4.211957</v>
      </c>
      <c r="K857">
        <v>4.4157609999999998</v>
      </c>
      <c r="L857">
        <v>4.4157609999999998</v>
      </c>
      <c r="M857">
        <v>4.4157609999999998</v>
      </c>
      <c r="N857">
        <v>4.2798910000000001</v>
      </c>
      <c r="O857">
        <v>4.2798910000000001</v>
      </c>
      <c r="P857">
        <v>4.2798910000000001</v>
      </c>
      <c r="Q857">
        <v>4.2798910000000001</v>
      </c>
    </row>
    <row r="858" spans="1:17" x14ac:dyDescent="0.25">
      <c r="A858">
        <v>800</v>
      </c>
      <c r="B858">
        <v>1.9701090000000001</v>
      </c>
      <c r="C858">
        <v>1.9701090000000001</v>
      </c>
      <c r="D858">
        <v>2.5135869999999998</v>
      </c>
      <c r="E858">
        <v>3.6684779999999999</v>
      </c>
      <c r="F858">
        <v>3.6684779999999999</v>
      </c>
      <c r="G858">
        <v>5.0271739999999996</v>
      </c>
      <c r="H858">
        <v>5.0271739999999996</v>
      </c>
      <c r="I858">
        <v>5.0271739999999996</v>
      </c>
      <c r="J858">
        <v>4.0081519999999999</v>
      </c>
      <c r="K858">
        <v>4.8233699999999997</v>
      </c>
      <c r="L858">
        <v>5.2309780000000003</v>
      </c>
      <c r="M858">
        <v>5.2309780000000003</v>
      </c>
      <c r="N858">
        <v>3.6684779999999999</v>
      </c>
      <c r="O858">
        <v>3.6684779999999999</v>
      </c>
      <c r="P858">
        <v>3.6684779999999999</v>
      </c>
      <c r="Q858">
        <v>3.6684779999999999</v>
      </c>
    </row>
    <row r="859" spans="1:17" x14ac:dyDescent="0.25">
      <c r="A859">
        <v>1000</v>
      </c>
      <c r="B859">
        <v>1.9701090000000001</v>
      </c>
      <c r="C859">
        <v>3.6005440000000002</v>
      </c>
      <c r="D859">
        <v>3.6005440000000002</v>
      </c>
      <c r="E859">
        <v>3.6005440000000002</v>
      </c>
      <c r="F859">
        <v>3.6005440000000002</v>
      </c>
      <c r="G859">
        <v>5.0271739999999996</v>
      </c>
      <c r="H859">
        <v>5.0271739999999996</v>
      </c>
      <c r="I859">
        <v>5.0271739999999996</v>
      </c>
      <c r="J859">
        <v>5.0271739999999996</v>
      </c>
      <c r="K859">
        <v>5.774457</v>
      </c>
      <c r="L859">
        <v>5.9782609999999998</v>
      </c>
      <c r="M859">
        <v>5.9782609999999998</v>
      </c>
      <c r="N859">
        <v>3.8043480000000001</v>
      </c>
      <c r="O859">
        <v>3.8043480000000001</v>
      </c>
      <c r="P859">
        <v>3.8043480000000001</v>
      </c>
      <c r="Q859">
        <v>3.8043480000000001</v>
      </c>
    </row>
    <row r="860" spans="1:17" x14ac:dyDescent="0.25">
      <c r="A860">
        <v>1200</v>
      </c>
      <c r="B860">
        <v>1.9701090000000001</v>
      </c>
      <c r="C860">
        <v>2.9891299999999998</v>
      </c>
      <c r="D860">
        <v>3.6684779999999999</v>
      </c>
      <c r="E860">
        <v>4.0081519999999999</v>
      </c>
      <c r="F860">
        <v>4.0081519999999999</v>
      </c>
      <c r="G860">
        <v>4.4836960000000001</v>
      </c>
      <c r="H860">
        <v>4.4836960000000001</v>
      </c>
      <c r="I860">
        <v>5.0271739999999996</v>
      </c>
      <c r="J860">
        <v>5.0271739999999996</v>
      </c>
      <c r="K860">
        <v>5.9782609999999998</v>
      </c>
      <c r="L860">
        <v>5.9782609999999998</v>
      </c>
      <c r="M860">
        <v>5.9782609999999998</v>
      </c>
      <c r="N860">
        <v>5.9782609999999998</v>
      </c>
      <c r="O860">
        <v>5.9782609999999998</v>
      </c>
      <c r="P860">
        <v>5.9782609999999998</v>
      </c>
      <c r="Q860">
        <v>5.9782609999999998</v>
      </c>
    </row>
    <row r="861" spans="1:17" x14ac:dyDescent="0.25">
      <c r="A861">
        <v>1400</v>
      </c>
      <c r="B861">
        <v>1.9701090000000001</v>
      </c>
      <c r="C861">
        <v>2.3097829999999999</v>
      </c>
      <c r="D861">
        <v>3.1929349999999999</v>
      </c>
      <c r="E861">
        <v>3.5326089999999999</v>
      </c>
      <c r="F861">
        <v>4.0081519999999999</v>
      </c>
      <c r="G861">
        <v>4.0081519999999999</v>
      </c>
      <c r="H861">
        <v>4.0081519999999999</v>
      </c>
      <c r="I861">
        <v>4.0760870000000002</v>
      </c>
      <c r="J861">
        <v>4.8233699999999997</v>
      </c>
      <c r="K861">
        <v>5.0271739999999996</v>
      </c>
      <c r="L861">
        <v>6.9972830000000004</v>
      </c>
      <c r="M861">
        <v>9.9864130000000007</v>
      </c>
      <c r="N861">
        <v>10.190218</v>
      </c>
      <c r="O861">
        <v>10.394022</v>
      </c>
      <c r="P861">
        <v>11.005435</v>
      </c>
      <c r="Q861">
        <v>11.684782999999999</v>
      </c>
    </row>
    <row r="862" spans="1:17" x14ac:dyDescent="0.25">
      <c r="A862">
        <v>1550</v>
      </c>
      <c r="B862">
        <v>1.9701090000000001</v>
      </c>
      <c r="C862">
        <v>2.3097829999999999</v>
      </c>
      <c r="D862">
        <v>4.0081519999999999</v>
      </c>
      <c r="E862">
        <v>4.0081519999999999</v>
      </c>
      <c r="F862">
        <v>4.0081519999999999</v>
      </c>
      <c r="G862">
        <v>4.0081519999999999</v>
      </c>
      <c r="H862">
        <v>4.4836960000000001</v>
      </c>
      <c r="I862">
        <v>4.6195649999999997</v>
      </c>
      <c r="J862">
        <v>5.5027179999999998</v>
      </c>
      <c r="K862">
        <v>6.9972830000000004</v>
      </c>
      <c r="L862">
        <v>8.899457</v>
      </c>
      <c r="M862">
        <v>11.820652000000001</v>
      </c>
      <c r="N862">
        <v>11.480978</v>
      </c>
      <c r="O862">
        <v>12.228261</v>
      </c>
      <c r="P862">
        <v>12.975543999999999</v>
      </c>
      <c r="Q862">
        <v>12.975543999999999</v>
      </c>
    </row>
    <row r="863" spans="1:17" x14ac:dyDescent="0.25">
      <c r="A863">
        <v>1700</v>
      </c>
      <c r="B863">
        <v>1.9701090000000001</v>
      </c>
      <c r="C863">
        <v>2.3097829999999999</v>
      </c>
      <c r="D863">
        <v>4.0081519999999999</v>
      </c>
      <c r="E863">
        <v>4.0760870000000002</v>
      </c>
      <c r="F863">
        <v>4.0081519999999999</v>
      </c>
      <c r="G863">
        <v>4.4836960000000001</v>
      </c>
      <c r="H863">
        <v>4.8233699999999997</v>
      </c>
      <c r="I863">
        <v>6.5896739999999996</v>
      </c>
      <c r="J863">
        <v>8.6277179999999998</v>
      </c>
      <c r="K863">
        <v>9.9864130000000007</v>
      </c>
      <c r="L863">
        <v>11.820652000000001</v>
      </c>
      <c r="M863">
        <v>12.703804999999999</v>
      </c>
      <c r="N863">
        <v>13.519022</v>
      </c>
      <c r="O863">
        <v>14.198370000000001</v>
      </c>
      <c r="P863">
        <v>13.994566000000001</v>
      </c>
      <c r="Q863">
        <v>13.994566000000001</v>
      </c>
    </row>
    <row r="864" spans="1:17" x14ac:dyDescent="0.25">
      <c r="A864">
        <v>1800</v>
      </c>
      <c r="B864">
        <v>1.9701090000000001</v>
      </c>
      <c r="C864">
        <v>2.3777170000000001</v>
      </c>
      <c r="D864">
        <v>4.0081519999999999</v>
      </c>
      <c r="E864">
        <v>4.0081519999999999</v>
      </c>
      <c r="F864">
        <v>4.2798910000000001</v>
      </c>
      <c r="G864">
        <v>5.0271739999999996</v>
      </c>
      <c r="H864">
        <v>6.5217390000000002</v>
      </c>
      <c r="I864">
        <v>8.0163049999999991</v>
      </c>
      <c r="J864">
        <v>8.899457</v>
      </c>
      <c r="K864">
        <v>9.9184780000000003</v>
      </c>
      <c r="L864">
        <v>10.801631</v>
      </c>
      <c r="M864">
        <v>12.5</v>
      </c>
      <c r="N864">
        <v>12.975543999999999</v>
      </c>
      <c r="O864">
        <v>12.975543999999999</v>
      </c>
      <c r="P864">
        <v>12.975543999999999</v>
      </c>
      <c r="Q864">
        <v>12.975543999999999</v>
      </c>
    </row>
    <row r="865" spans="1:17" x14ac:dyDescent="0.25">
      <c r="A865">
        <v>2000</v>
      </c>
      <c r="B865">
        <v>1.9701090000000001</v>
      </c>
      <c r="C865">
        <v>2.1739130000000002</v>
      </c>
      <c r="D865">
        <v>3.8722829999999999</v>
      </c>
      <c r="E865">
        <v>4.8233699999999997</v>
      </c>
      <c r="F865">
        <v>5.0271739999999996</v>
      </c>
      <c r="G865">
        <v>6.5217390000000002</v>
      </c>
      <c r="H865">
        <v>8.9673909999999992</v>
      </c>
      <c r="I865">
        <v>9.5108700000000006</v>
      </c>
      <c r="J865">
        <v>9.5108700000000006</v>
      </c>
      <c r="K865">
        <v>9.1711960000000001</v>
      </c>
      <c r="L865">
        <v>9.9864130000000007</v>
      </c>
      <c r="M865">
        <v>11.005435</v>
      </c>
      <c r="N865">
        <v>12.5</v>
      </c>
      <c r="O865">
        <v>12.024457</v>
      </c>
      <c r="P865">
        <v>12.5</v>
      </c>
      <c r="Q865">
        <v>12.975543999999999</v>
      </c>
    </row>
    <row r="866" spans="1:17" x14ac:dyDescent="0.25">
      <c r="A866">
        <v>2200</v>
      </c>
      <c r="B866">
        <v>1.9701090000000001</v>
      </c>
      <c r="C866">
        <v>2.9211960000000001</v>
      </c>
      <c r="D866">
        <v>4.211957</v>
      </c>
      <c r="E866">
        <v>4.4836960000000001</v>
      </c>
      <c r="F866">
        <v>5.0271739999999996</v>
      </c>
      <c r="G866">
        <v>6.5217390000000002</v>
      </c>
      <c r="H866">
        <v>10.529892</v>
      </c>
      <c r="I866">
        <v>11.480978</v>
      </c>
      <c r="J866">
        <v>12.024457</v>
      </c>
      <c r="K866">
        <v>12.771739</v>
      </c>
      <c r="L866">
        <v>13.519022</v>
      </c>
      <c r="M866">
        <v>12.024457</v>
      </c>
      <c r="N866">
        <v>11.073370000000001</v>
      </c>
      <c r="O866">
        <v>12.5</v>
      </c>
      <c r="P866">
        <v>13.179347999999999</v>
      </c>
      <c r="Q866">
        <v>13.790761</v>
      </c>
    </row>
    <row r="867" spans="1:17" x14ac:dyDescent="0.25">
      <c r="A867">
        <v>2400</v>
      </c>
      <c r="B867">
        <v>1.9701090000000001</v>
      </c>
      <c r="C867">
        <v>2.7173910000000001</v>
      </c>
      <c r="D867">
        <v>4.0760870000000002</v>
      </c>
      <c r="E867">
        <v>5.0271739999999996</v>
      </c>
      <c r="F867">
        <v>5.0271739999999996</v>
      </c>
      <c r="G867">
        <v>6.5217390000000002</v>
      </c>
      <c r="H867">
        <v>10.529892</v>
      </c>
      <c r="I867">
        <v>12.024457</v>
      </c>
      <c r="J867">
        <v>13.179347999999999</v>
      </c>
      <c r="K867">
        <v>15.013586999999999</v>
      </c>
      <c r="L867">
        <v>13.519022</v>
      </c>
      <c r="M867">
        <v>11.005435</v>
      </c>
      <c r="N867">
        <v>12.024457</v>
      </c>
      <c r="O867">
        <v>12.703804999999999</v>
      </c>
      <c r="P867">
        <v>12.907609000000001</v>
      </c>
      <c r="Q867">
        <v>13.519022</v>
      </c>
    </row>
    <row r="868" spans="1:17" x14ac:dyDescent="0.25">
      <c r="A868">
        <v>2600</v>
      </c>
      <c r="B868">
        <v>1.9701090000000001</v>
      </c>
      <c r="C868">
        <v>3.6005440000000002</v>
      </c>
      <c r="D868">
        <v>4.211957</v>
      </c>
      <c r="E868">
        <v>5.5027179999999998</v>
      </c>
      <c r="F868">
        <v>6.5217390000000002</v>
      </c>
      <c r="G868">
        <v>8.0163049999999991</v>
      </c>
      <c r="H868">
        <v>9.9864130000000007</v>
      </c>
      <c r="I868">
        <v>13.519022</v>
      </c>
      <c r="J868">
        <v>13.519022</v>
      </c>
      <c r="K868">
        <v>15.013586999999999</v>
      </c>
      <c r="L868">
        <v>13.519022</v>
      </c>
      <c r="M868">
        <v>11.277174</v>
      </c>
      <c r="N868">
        <v>11.005435</v>
      </c>
      <c r="O868">
        <v>11.209239</v>
      </c>
      <c r="P868">
        <v>11.413043999999999</v>
      </c>
      <c r="Q868">
        <v>11.888586999999999</v>
      </c>
    </row>
    <row r="869" spans="1:17" x14ac:dyDescent="0.25">
      <c r="A869">
        <v>2800</v>
      </c>
      <c r="B869">
        <v>1.9701090000000001</v>
      </c>
      <c r="C869">
        <v>3.6005440000000002</v>
      </c>
      <c r="D869">
        <v>4.211957</v>
      </c>
      <c r="E869">
        <v>5.5027179999999998</v>
      </c>
      <c r="F869">
        <v>8.2201090000000008</v>
      </c>
      <c r="G869">
        <v>8.4918479999999992</v>
      </c>
      <c r="H869">
        <v>8.9673909999999992</v>
      </c>
      <c r="I869">
        <v>12.024457</v>
      </c>
      <c r="J869">
        <v>13.994566000000001</v>
      </c>
      <c r="K869">
        <v>13.994566000000001</v>
      </c>
      <c r="L869">
        <v>12.975543999999999</v>
      </c>
      <c r="M869">
        <v>11.277174</v>
      </c>
      <c r="N869">
        <v>10.326086999999999</v>
      </c>
      <c r="O869">
        <v>10.326086999999999</v>
      </c>
      <c r="P869">
        <v>10.394022</v>
      </c>
      <c r="Q869">
        <v>11.413043999999999</v>
      </c>
    </row>
    <row r="870" spans="1:17" x14ac:dyDescent="0.25">
      <c r="A870">
        <v>2900</v>
      </c>
      <c r="B870">
        <v>1.9701090000000001</v>
      </c>
      <c r="C870">
        <v>5.0271739999999996</v>
      </c>
      <c r="D870">
        <v>4.6195649999999997</v>
      </c>
      <c r="E870">
        <v>5.5027179999999998</v>
      </c>
      <c r="F870">
        <v>6.9972830000000004</v>
      </c>
      <c r="G870">
        <v>8.2880439999999993</v>
      </c>
      <c r="H870">
        <v>8.9673909999999992</v>
      </c>
      <c r="I870">
        <v>12.5</v>
      </c>
      <c r="J870">
        <v>12.024457</v>
      </c>
      <c r="K870">
        <v>11.005435</v>
      </c>
      <c r="L870">
        <v>11.005435</v>
      </c>
      <c r="M870">
        <v>9.3070649999999997</v>
      </c>
      <c r="N870">
        <v>9.3070649999999997</v>
      </c>
      <c r="O870">
        <v>9.7826090000000008</v>
      </c>
      <c r="P870">
        <v>9.5108700000000006</v>
      </c>
      <c r="Q870">
        <v>9.9864130000000007</v>
      </c>
    </row>
    <row r="871" spans="1:17" x14ac:dyDescent="0.25">
      <c r="A871">
        <v>3000</v>
      </c>
      <c r="B871">
        <v>1.9701090000000001</v>
      </c>
      <c r="C871">
        <v>5.0271739999999996</v>
      </c>
      <c r="D871">
        <v>5.9782609999999998</v>
      </c>
      <c r="E871">
        <v>5.9782609999999998</v>
      </c>
      <c r="F871">
        <v>5.9782609999999998</v>
      </c>
      <c r="G871">
        <v>7.4728260000000004</v>
      </c>
      <c r="H871">
        <v>9.5108700000000006</v>
      </c>
      <c r="I871">
        <v>11.005435</v>
      </c>
      <c r="J871">
        <v>12.024457</v>
      </c>
      <c r="K871">
        <v>11.005435</v>
      </c>
      <c r="L871">
        <v>11.005435</v>
      </c>
      <c r="M871">
        <v>8.4918479999999992</v>
      </c>
      <c r="N871">
        <v>6.3179350000000003</v>
      </c>
      <c r="O871">
        <v>6.9972830000000004</v>
      </c>
      <c r="P871">
        <v>8.0163049999999991</v>
      </c>
      <c r="Q871">
        <v>8.9673909999999992</v>
      </c>
    </row>
    <row r="872" spans="1:17" x14ac:dyDescent="0.25">
      <c r="A872">
        <v>3200</v>
      </c>
      <c r="B872">
        <v>1.9701090000000001</v>
      </c>
      <c r="C872">
        <v>5.0271739999999996</v>
      </c>
      <c r="D872">
        <v>5.9782609999999998</v>
      </c>
      <c r="E872">
        <v>5.9782609999999998</v>
      </c>
      <c r="F872">
        <v>5.9782609999999998</v>
      </c>
      <c r="G872">
        <v>5.9782609999999998</v>
      </c>
      <c r="H872">
        <v>5.9782609999999998</v>
      </c>
      <c r="I872">
        <v>6.9972830000000004</v>
      </c>
      <c r="J872">
        <v>6.9972830000000004</v>
      </c>
      <c r="K872">
        <v>6.5217390000000002</v>
      </c>
      <c r="L872">
        <v>5.5027179999999998</v>
      </c>
      <c r="M872">
        <v>5.5027179999999998</v>
      </c>
      <c r="N872">
        <v>5.9782609999999998</v>
      </c>
      <c r="O872">
        <v>5.9782609999999998</v>
      </c>
      <c r="P872">
        <v>6.5217390000000002</v>
      </c>
      <c r="Q872">
        <v>6.5217390000000002</v>
      </c>
    </row>
    <row r="873" spans="1:17" x14ac:dyDescent="0.25">
      <c r="A873">
        <v>3300</v>
      </c>
      <c r="B873">
        <v>1.9701090000000001</v>
      </c>
      <c r="C873">
        <v>5.0271739999999996</v>
      </c>
      <c r="D873">
        <v>5.9782609999999998</v>
      </c>
      <c r="E873">
        <v>5.9782609999999998</v>
      </c>
      <c r="F873">
        <v>5.9782609999999998</v>
      </c>
      <c r="G873">
        <v>5.5027179999999998</v>
      </c>
      <c r="H873">
        <v>5.0271739999999996</v>
      </c>
      <c r="I873">
        <v>5.5027179999999998</v>
      </c>
      <c r="J873">
        <v>5.5027179999999998</v>
      </c>
      <c r="K873">
        <v>5.0271739999999996</v>
      </c>
      <c r="L873">
        <v>5.0271739999999996</v>
      </c>
      <c r="M873">
        <v>1.9701090000000001</v>
      </c>
      <c r="N873">
        <v>0</v>
      </c>
      <c r="O873">
        <v>0</v>
      </c>
      <c r="P873">
        <v>0</v>
      </c>
      <c r="Q873">
        <v>0</v>
      </c>
    </row>
    <row r="874" spans="1:17" x14ac:dyDescent="0.25">
      <c r="A874">
        <v>3500</v>
      </c>
      <c r="B874">
        <v>1.9701090000000001</v>
      </c>
      <c r="C874">
        <v>5.0271739999999996</v>
      </c>
      <c r="D874">
        <v>5.9782609999999998</v>
      </c>
      <c r="E874">
        <v>5.9782609999999998</v>
      </c>
      <c r="F874">
        <v>5.9782609999999998</v>
      </c>
      <c r="G874">
        <v>5.5027179999999998</v>
      </c>
      <c r="H874">
        <v>5.5027179999999998</v>
      </c>
      <c r="I874">
        <v>5.5027179999999998</v>
      </c>
      <c r="J874">
        <v>5.5027179999999998</v>
      </c>
      <c r="K874">
        <v>5.5027179999999998</v>
      </c>
      <c r="L874">
        <v>5.5027179999999998</v>
      </c>
      <c r="M874">
        <v>1.9701090000000001</v>
      </c>
      <c r="N874">
        <v>0</v>
      </c>
      <c r="O874">
        <v>0</v>
      </c>
      <c r="P874">
        <v>0</v>
      </c>
      <c r="Q874">
        <v>0</v>
      </c>
    </row>
    <row r="876" spans="1:17" x14ac:dyDescent="0.25">
      <c r="A876" t="s">
        <v>1185</v>
      </c>
      <c r="B876" t="s">
        <v>42</v>
      </c>
    </row>
    <row r="877" spans="1:17" x14ac:dyDescent="0.25">
      <c r="B877" t="s">
        <v>26</v>
      </c>
    </row>
    <row r="878" spans="1:17" x14ac:dyDescent="0.25">
      <c r="A878" t="s">
        <v>22</v>
      </c>
      <c r="B878">
        <v>0</v>
      </c>
      <c r="C878">
        <v>10</v>
      </c>
      <c r="D878">
        <v>20</v>
      </c>
      <c r="E878">
        <v>30</v>
      </c>
      <c r="F878">
        <v>45</v>
      </c>
      <c r="G878">
        <v>55</v>
      </c>
      <c r="H878">
        <v>65</v>
      </c>
      <c r="I878">
        <v>75</v>
      </c>
      <c r="J878">
        <v>85</v>
      </c>
      <c r="K878">
        <v>95</v>
      </c>
      <c r="L878">
        <v>110</v>
      </c>
      <c r="M878">
        <v>120</v>
      </c>
      <c r="N878">
        <v>125</v>
      </c>
      <c r="O878">
        <v>130</v>
      </c>
      <c r="P878">
        <v>135</v>
      </c>
      <c r="Q878">
        <v>140</v>
      </c>
    </row>
    <row r="879" spans="1:17" x14ac:dyDescent="0.25">
      <c r="A879">
        <v>620</v>
      </c>
      <c r="B879">
        <v>1.9701090000000001</v>
      </c>
      <c r="C879">
        <v>1.9701090000000001</v>
      </c>
      <c r="D879">
        <v>1.9701090000000001</v>
      </c>
      <c r="E879">
        <v>2.9891299999999998</v>
      </c>
      <c r="F879">
        <v>2.9891299999999998</v>
      </c>
      <c r="G879">
        <v>5.0271739999999996</v>
      </c>
      <c r="H879">
        <v>5.0271739999999996</v>
      </c>
      <c r="I879">
        <v>5.9782609999999998</v>
      </c>
      <c r="J879">
        <v>8.0163049999999991</v>
      </c>
      <c r="K879">
        <v>8.0163049999999991</v>
      </c>
      <c r="L879">
        <v>8.0163049999999991</v>
      </c>
      <c r="M879">
        <v>4.2798910000000001</v>
      </c>
      <c r="N879">
        <v>4.2798910000000001</v>
      </c>
      <c r="O879">
        <v>4.2798910000000001</v>
      </c>
      <c r="P879">
        <v>4.2798910000000001</v>
      </c>
      <c r="Q879">
        <v>4.2798910000000001</v>
      </c>
    </row>
    <row r="880" spans="1:17" x14ac:dyDescent="0.25">
      <c r="A880">
        <v>650</v>
      </c>
      <c r="B880">
        <v>1.9701090000000001</v>
      </c>
      <c r="C880">
        <v>1.9701090000000001</v>
      </c>
      <c r="D880">
        <v>1.9701090000000001</v>
      </c>
      <c r="E880">
        <v>2.9891299999999998</v>
      </c>
      <c r="F880">
        <v>4.0081519999999999</v>
      </c>
      <c r="G880">
        <v>5.0271739999999996</v>
      </c>
      <c r="H880">
        <v>5.0271739999999996</v>
      </c>
      <c r="I880">
        <v>5.0271739999999996</v>
      </c>
      <c r="J880">
        <v>4.211957</v>
      </c>
      <c r="K880">
        <v>4.4157609999999998</v>
      </c>
      <c r="L880">
        <v>4.4157609999999998</v>
      </c>
      <c r="M880">
        <v>4.4157609999999998</v>
      </c>
      <c r="N880">
        <v>4.2798910000000001</v>
      </c>
      <c r="O880">
        <v>4.2798910000000001</v>
      </c>
      <c r="P880">
        <v>4.2798910000000001</v>
      </c>
      <c r="Q880">
        <v>4.2798910000000001</v>
      </c>
    </row>
    <row r="881" spans="1:17" x14ac:dyDescent="0.25">
      <c r="A881">
        <v>800</v>
      </c>
      <c r="B881">
        <v>1.9701090000000001</v>
      </c>
      <c r="C881">
        <v>1.9701090000000001</v>
      </c>
      <c r="D881">
        <v>2.5135869999999998</v>
      </c>
      <c r="E881">
        <v>3.6684779999999999</v>
      </c>
      <c r="F881">
        <v>3.6684779999999999</v>
      </c>
      <c r="G881">
        <v>5.0271739999999996</v>
      </c>
      <c r="H881">
        <v>5.0271739999999996</v>
      </c>
      <c r="I881">
        <v>5.0271739999999996</v>
      </c>
      <c r="J881">
        <v>4.0081519999999999</v>
      </c>
      <c r="K881">
        <v>4.8233699999999997</v>
      </c>
      <c r="L881">
        <v>5.2309780000000003</v>
      </c>
      <c r="M881">
        <v>5.2309780000000003</v>
      </c>
      <c r="N881">
        <v>3.6684779999999999</v>
      </c>
      <c r="O881">
        <v>3.6684779999999999</v>
      </c>
      <c r="P881">
        <v>3.6684779999999999</v>
      </c>
      <c r="Q881">
        <v>3.6684779999999999</v>
      </c>
    </row>
    <row r="882" spans="1:17" x14ac:dyDescent="0.25">
      <c r="A882">
        <v>1000</v>
      </c>
      <c r="B882">
        <v>1.9701090000000001</v>
      </c>
      <c r="C882">
        <v>3.6005440000000002</v>
      </c>
      <c r="D882">
        <v>3.6005440000000002</v>
      </c>
      <c r="E882">
        <v>3.6005440000000002</v>
      </c>
      <c r="F882">
        <v>3.6005440000000002</v>
      </c>
      <c r="G882">
        <v>5.0271739999999996</v>
      </c>
      <c r="H882">
        <v>5.0271739999999996</v>
      </c>
      <c r="I882">
        <v>5.0271739999999996</v>
      </c>
      <c r="J882">
        <v>5.0271739999999996</v>
      </c>
      <c r="K882">
        <v>5.774457</v>
      </c>
      <c r="L882">
        <v>5.9782609999999998</v>
      </c>
      <c r="M882">
        <v>5.9782609999999998</v>
      </c>
      <c r="N882">
        <v>3.8043480000000001</v>
      </c>
      <c r="O882">
        <v>3.8043480000000001</v>
      </c>
      <c r="P882">
        <v>3.8043480000000001</v>
      </c>
      <c r="Q882">
        <v>3.8043480000000001</v>
      </c>
    </row>
    <row r="883" spans="1:17" x14ac:dyDescent="0.25">
      <c r="A883">
        <v>1200</v>
      </c>
      <c r="B883">
        <v>1.9701090000000001</v>
      </c>
      <c r="C883">
        <v>2.9891299999999998</v>
      </c>
      <c r="D883">
        <v>3.6684779999999999</v>
      </c>
      <c r="E883">
        <v>4.0081519999999999</v>
      </c>
      <c r="F883">
        <v>4.0081519999999999</v>
      </c>
      <c r="G883">
        <v>4.4836960000000001</v>
      </c>
      <c r="H883">
        <v>4.4836960000000001</v>
      </c>
      <c r="I883">
        <v>5.0271739999999996</v>
      </c>
      <c r="J883">
        <v>5.0271739999999996</v>
      </c>
      <c r="K883">
        <v>5.9782609999999998</v>
      </c>
      <c r="L883">
        <v>5.9782609999999998</v>
      </c>
      <c r="M883">
        <v>5.9782609999999998</v>
      </c>
      <c r="N883">
        <v>5.9782609999999998</v>
      </c>
      <c r="O883">
        <v>5.9782609999999998</v>
      </c>
      <c r="P883">
        <v>5.9782609999999998</v>
      </c>
      <c r="Q883">
        <v>5.9782609999999998</v>
      </c>
    </row>
    <row r="884" spans="1:17" x14ac:dyDescent="0.25">
      <c r="A884">
        <v>1400</v>
      </c>
      <c r="B884">
        <v>1.9701090000000001</v>
      </c>
      <c r="C884">
        <v>2.3097829999999999</v>
      </c>
      <c r="D884">
        <v>3.1929349999999999</v>
      </c>
      <c r="E884">
        <v>3.5326089999999999</v>
      </c>
      <c r="F884">
        <v>4.0081519999999999</v>
      </c>
      <c r="G884">
        <v>4.0081519999999999</v>
      </c>
      <c r="H884">
        <v>4.0081519999999999</v>
      </c>
      <c r="I884">
        <v>4.0760870000000002</v>
      </c>
      <c r="J884">
        <v>4.8233699999999997</v>
      </c>
      <c r="K884">
        <v>5.0271739999999996</v>
      </c>
      <c r="L884">
        <v>6.9972830000000004</v>
      </c>
      <c r="M884">
        <v>9.9864130000000007</v>
      </c>
      <c r="N884">
        <v>10.190218</v>
      </c>
      <c r="O884">
        <v>10.394022</v>
      </c>
      <c r="P884">
        <v>11.005435</v>
      </c>
      <c r="Q884">
        <v>11.684782999999999</v>
      </c>
    </row>
    <row r="885" spans="1:17" x14ac:dyDescent="0.25">
      <c r="A885">
        <v>1550</v>
      </c>
      <c r="B885">
        <v>1.9701090000000001</v>
      </c>
      <c r="C885">
        <v>2.3097829999999999</v>
      </c>
      <c r="D885">
        <v>4.0081519999999999</v>
      </c>
      <c r="E885">
        <v>4.0081519999999999</v>
      </c>
      <c r="F885">
        <v>4.0081519999999999</v>
      </c>
      <c r="G885">
        <v>4.0081519999999999</v>
      </c>
      <c r="H885">
        <v>4.4836960000000001</v>
      </c>
      <c r="I885">
        <v>4.6195649999999997</v>
      </c>
      <c r="J885">
        <v>5.5027179999999998</v>
      </c>
      <c r="K885">
        <v>6.9972830000000004</v>
      </c>
      <c r="L885">
        <v>8.899457</v>
      </c>
      <c r="M885">
        <v>11.820652000000001</v>
      </c>
      <c r="N885">
        <v>11.480978</v>
      </c>
      <c r="O885">
        <v>12.228261</v>
      </c>
      <c r="P885">
        <v>12.975543999999999</v>
      </c>
      <c r="Q885">
        <v>12.975543999999999</v>
      </c>
    </row>
    <row r="886" spans="1:17" x14ac:dyDescent="0.25">
      <c r="A886">
        <v>1700</v>
      </c>
      <c r="B886">
        <v>1.9701090000000001</v>
      </c>
      <c r="C886">
        <v>2.3097829999999999</v>
      </c>
      <c r="D886">
        <v>4.0081519999999999</v>
      </c>
      <c r="E886">
        <v>4.0760870000000002</v>
      </c>
      <c r="F886">
        <v>4.0081519999999999</v>
      </c>
      <c r="G886">
        <v>4.4836960000000001</v>
      </c>
      <c r="H886">
        <v>4.8233699999999997</v>
      </c>
      <c r="I886">
        <v>6.5896739999999996</v>
      </c>
      <c r="J886">
        <v>8.6277179999999998</v>
      </c>
      <c r="K886">
        <v>9.9864130000000007</v>
      </c>
      <c r="L886">
        <v>11.820652000000001</v>
      </c>
      <c r="M886">
        <v>12.703804999999999</v>
      </c>
      <c r="N886">
        <v>13.519022</v>
      </c>
      <c r="O886">
        <v>14.198370000000001</v>
      </c>
      <c r="P886">
        <v>13.994566000000001</v>
      </c>
      <c r="Q886">
        <v>13.994566000000001</v>
      </c>
    </row>
    <row r="887" spans="1:17" x14ac:dyDescent="0.25">
      <c r="A887">
        <v>1800</v>
      </c>
      <c r="B887">
        <v>1.9701090000000001</v>
      </c>
      <c r="C887">
        <v>2.3777170000000001</v>
      </c>
      <c r="D887">
        <v>4.0081519999999999</v>
      </c>
      <c r="E887">
        <v>4.0081519999999999</v>
      </c>
      <c r="F887">
        <v>4.2798910000000001</v>
      </c>
      <c r="G887">
        <v>5.0271739999999996</v>
      </c>
      <c r="H887">
        <v>6.5217390000000002</v>
      </c>
      <c r="I887">
        <v>8.0163049999999991</v>
      </c>
      <c r="J887">
        <v>8.899457</v>
      </c>
      <c r="K887">
        <v>9.9184780000000003</v>
      </c>
      <c r="L887">
        <v>10.801631</v>
      </c>
      <c r="M887">
        <v>12.5</v>
      </c>
      <c r="N887">
        <v>12.975543999999999</v>
      </c>
      <c r="O887">
        <v>12.975543999999999</v>
      </c>
      <c r="P887">
        <v>12.975543999999999</v>
      </c>
      <c r="Q887">
        <v>12.975543999999999</v>
      </c>
    </row>
    <row r="888" spans="1:17" x14ac:dyDescent="0.25">
      <c r="A888">
        <v>2000</v>
      </c>
      <c r="B888">
        <v>1.9701090000000001</v>
      </c>
      <c r="C888">
        <v>2.1739130000000002</v>
      </c>
      <c r="D888">
        <v>3.8722829999999999</v>
      </c>
      <c r="E888">
        <v>4.8233699999999997</v>
      </c>
      <c r="F888">
        <v>5.0271739999999996</v>
      </c>
      <c r="G888">
        <v>6.5217390000000002</v>
      </c>
      <c r="H888">
        <v>8.9673909999999992</v>
      </c>
      <c r="I888">
        <v>9.5108700000000006</v>
      </c>
      <c r="J888">
        <v>9.5108700000000006</v>
      </c>
      <c r="K888">
        <v>9.1711960000000001</v>
      </c>
      <c r="L888">
        <v>9.9864130000000007</v>
      </c>
      <c r="M888">
        <v>11.005435</v>
      </c>
      <c r="N888">
        <v>12.5</v>
      </c>
      <c r="O888">
        <v>12.024457</v>
      </c>
      <c r="P888">
        <v>12.5</v>
      </c>
      <c r="Q888">
        <v>12.975543999999999</v>
      </c>
    </row>
    <row r="889" spans="1:17" x14ac:dyDescent="0.25">
      <c r="A889">
        <v>2200</v>
      </c>
      <c r="B889">
        <v>1.9701090000000001</v>
      </c>
      <c r="C889">
        <v>2.9211960000000001</v>
      </c>
      <c r="D889">
        <v>4.211957</v>
      </c>
      <c r="E889">
        <v>4.4836960000000001</v>
      </c>
      <c r="F889">
        <v>5.0271739999999996</v>
      </c>
      <c r="G889">
        <v>6.5217390000000002</v>
      </c>
      <c r="H889">
        <v>10.529892</v>
      </c>
      <c r="I889">
        <v>11.480978</v>
      </c>
      <c r="J889">
        <v>12.024457</v>
      </c>
      <c r="K889">
        <v>12.771739</v>
      </c>
      <c r="L889">
        <v>13.519022</v>
      </c>
      <c r="M889">
        <v>12.024457</v>
      </c>
      <c r="N889">
        <v>11.073370000000001</v>
      </c>
      <c r="O889">
        <v>12.5</v>
      </c>
      <c r="P889">
        <v>13.179347999999999</v>
      </c>
      <c r="Q889">
        <v>13.790761</v>
      </c>
    </row>
    <row r="890" spans="1:17" x14ac:dyDescent="0.25">
      <c r="A890">
        <v>2400</v>
      </c>
      <c r="B890">
        <v>1.9701090000000001</v>
      </c>
      <c r="C890">
        <v>2.7173910000000001</v>
      </c>
      <c r="D890">
        <v>4.0760870000000002</v>
      </c>
      <c r="E890">
        <v>5.0271739999999996</v>
      </c>
      <c r="F890">
        <v>5.0271739999999996</v>
      </c>
      <c r="G890">
        <v>6.5217390000000002</v>
      </c>
      <c r="H890">
        <v>10.529892</v>
      </c>
      <c r="I890">
        <v>12.024457</v>
      </c>
      <c r="J890">
        <v>13.179347999999999</v>
      </c>
      <c r="K890">
        <v>15.013586999999999</v>
      </c>
      <c r="L890">
        <v>13.519022</v>
      </c>
      <c r="M890">
        <v>11.005435</v>
      </c>
      <c r="N890">
        <v>12.024457</v>
      </c>
      <c r="O890">
        <v>12.703804999999999</v>
      </c>
      <c r="P890">
        <v>12.907609000000001</v>
      </c>
      <c r="Q890">
        <v>13.519022</v>
      </c>
    </row>
    <row r="891" spans="1:17" x14ac:dyDescent="0.25">
      <c r="A891">
        <v>2600</v>
      </c>
      <c r="B891">
        <v>1.9701090000000001</v>
      </c>
      <c r="C891">
        <v>3.6005440000000002</v>
      </c>
      <c r="D891">
        <v>4.211957</v>
      </c>
      <c r="E891">
        <v>5.5027179999999998</v>
      </c>
      <c r="F891">
        <v>6.5217390000000002</v>
      </c>
      <c r="G891">
        <v>8.0163049999999991</v>
      </c>
      <c r="H891">
        <v>9.9864130000000007</v>
      </c>
      <c r="I891">
        <v>13.519022</v>
      </c>
      <c r="J891">
        <v>13.519022</v>
      </c>
      <c r="K891">
        <v>15.013586999999999</v>
      </c>
      <c r="L891">
        <v>13.519022</v>
      </c>
      <c r="M891">
        <v>11.277174</v>
      </c>
      <c r="N891">
        <v>11.005435</v>
      </c>
      <c r="O891">
        <v>11.209239</v>
      </c>
      <c r="P891">
        <v>11.413043999999999</v>
      </c>
      <c r="Q891">
        <v>11.888586999999999</v>
      </c>
    </row>
    <row r="892" spans="1:17" x14ac:dyDescent="0.25">
      <c r="A892">
        <v>2800</v>
      </c>
      <c r="B892">
        <v>1.9701090000000001</v>
      </c>
      <c r="C892">
        <v>3.6005440000000002</v>
      </c>
      <c r="D892">
        <v>4.211957</v>
      </c>
      <c r="E892">
        <v>5.5027179999999998</v>
      </c>
      <c r="F892">
        <v>8.2201090000000008</v>
      </c>
      <c r="G892">
        <v>8.4918479999999992</v>
      </c>
      <c r="H892">
        <v>8.9673909999999992</v>
      </c>
      <c r="I892">
        <v>12.024457</v>
      </c>
      <c r="J892">
        <v>13.994566000000001</v>
      </c>
      <c r="K892">
        <v>13.994566000000001</v>
      </c>
      <c r="L892">
        <v>12.975543999999999</v>
      </c>
      <c r="M892">
        <v>11.277174</v>
      </c>
      <c r="N892">
        <v>10.326086999999999</v>
      </c>
      <c r="O892">
        <v>10.326086999999999</v>
      </c>
      <c r="P892">
        <v>10.394022</v>
      </c>
      <c r="Q892">
        <v>11.413043999999999</v>
      </c>
    </row>
    <row r="893" spans="1:17" x14ac:dyDescent="0.25">
      <c r="A893">
        <v>2900</v>
      </c>
      <c r="B893">
        <v>1.9701090000000001</v>
      </c>
      <c r="C893">
        <v>5.0271739999999996</v>
      </c>
      <c r="D893">
        <v>4.6195649999999997</v>
      </c>
      <c r="E893">
        <v>5.5027179999999998</v>
      </c>
      <c r="F893">
        <v>6.9972830000000004</v>
      </c>
      <c r="G893">
        <v>8.2880439999999993</v>
      </c>
      <c r="H893">
        <v>8.9673909999999992</v>
      </c>
      <c r="I893">
        <v>12.5</v>
      </c>
      <c r="J893">
        <v>12.024457</v>
      </c>
      <c r="K893">
        <v>11.005435</v>
      </c>
      <c r="L893">
        <v>11.005435</v>
      </c>
      <c r="M893">
        <v>9.3070649999999997</v>
      </c>
      <c r="N893">
        <v>9.3070649999999997</v>
      </c>
      <c r="O893">
        <v>9.7826090000000008</v>
      </c>
      <c r="P893">
        <v>9.5108700000000006</v>
      </c>
      <c r="Q893">
        <v>9.9864130000000007</v>
      </c>
    </row>
    <row r="894" spans="1:17" x14ac:dyDescent="0.25">
      <c r="A894">
        <v>3000</v>
      </c>
      <c r="B894">
        <v>1.9701090000000001</v>
      </c>
      <c r="C894">
        <v>5.0271739999999996</v>
      </c>
      <c r="D894">
        <v>5.9782609999999998</v>
      </c>
      <c r="E894">
        <v>5.9782609999999998</v>
      </c>
      <c r="F894">
        <v>5.9782609999999998</v>
      </c>
      <c r="G894">
        <v>7.4728260000000004</v>
      </c>
      <c r="H894">
        <v>9.5108700000000006</v>
      </c>
      <c r="I894">
        <v>11.005435</v>
      </c>
      <c r="J894">
        <v>12.024457</v>
      </c>
      <c r="K894">
        <v>11.005435</v>
      </c>
      <c r="L894">
        <v>11.005435</v>
      </c>
      <c r="M894">
        <v>8.4918479999999992</v>
      </c>
      <c r="N894">
        <v>6.3179350000000003</v>
      </c>
      <c r="O894">
        <v>6.9972830000000004</v>
      </c>
      <c r="P894">
        <v>8.0163049999999991</v>
      </c>
      <c r="Q894">
        <v>8.9673909999999992</v>
      </c>
    </row>
    <row r="895" spans="1:17" x14ac:dyDescent="0.25">
      <c r="A895">
        <v>3200</v>
      </c>
      <c r="B895">
        <v>1.9701090000000001</v>
      </c>
      <c r="C895">
        <v>5.0271739999999996</v>
      </c>
      <c r="D895">
        <v>5.9782609999999998</v>
      </c>
      <c r="E895">
        <v>5.9782609999999998</v>
      </c>
      <c r="F895">
        <v>5.9782609999999998</v>
      </c>
      <c r="G895">
        <v>5.9782609999999998</v>
      </c>
      <c r="H895">
        <v>5.9782609999999998</v>
      </c>
      <c r="I895">
        <v>6.9972830000000004</v>
      </c>
      <c r="J895">
        <v>6.9972830000000004</v>
      </c>
      <c r="K895">
        <v>6.5217390000000002</v>
      </c>
      <c r="L895">
        <v>5.5027179999999998</v>
      </c>
      <c r="M895">
        <v>5.5027179999999998</v>
      </c>
      <c r="N895">
        <v>5.9782609999999998</v>
      </c>
      <c r="O895">
        <v>5.9782609999999998</v>
      </c>
      <c r="P895">
        <v>6.5217390000000002</v>
      </c>
      <c r="Q895">
        <v>6.5217390000000002</v>
      </c>
    </row>
    <row r="896" spans="1:17" x14ac:dyDescent="0.25">
      <c r="A896">
        <v>3300</v>
      </c>
      <c r="B896">
        <v>1.9701090000000001</v>
      </c>
      <c r="C896">
        <v>5.0271739999999996</v>
      </c>
      <c r="D896">
        <v>5.9782609999999998</v>
      </c>
      <c r="E896">
        <v>5.9782609999999998</v>
      </c>
      <c r="F896">
        <v>5.9782609999999998</v>
      </c>
      <c r="G896">
        <v>5.5027179999999998</v>
      </c>
      <c r="H896">
        <v>5.0271739999999996</v>
      </c>
      <c r="I896">
        <v>5.5027179999999998</v>
      </c>
      <c r="J896">
        <v>5.5027179999999998</v>
      </c>
      <c r="K896">
        <v>5.0271739999999996</v>
      </c>
      <c r="L896">
        <v>5.0271739999999996</v>
      </c>
      <c r="M896">
        <v>1.9701090000000001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>
        <v>3500</v>
      </c>
      <c r="B897">
        <v>1.9701090000000001</v>
      </c>
      <c r="C897">
        <v>5.0271739999999996</v>
      </c>
      <c r="D897">
        <v>5.9782609999999998</v>
      </c>
      <c r="E897">
        <v>5.9782609999999998</v>
      </c>
      <c r="F897">
        <v>5.9782609999999998</v>
      </c>
      <c r="G897">
        <v>5.5027179999999998</v>
      </c>
      <c r="H897">
        <v>5.5027179999999998</v>
      </c>
      <c r="I897">
        <v>5.5027179999999998</v>
      </c>
      <c r="J897">
        <v>5.5027179999999998</v>
      </c>
      <c r="K897">
        <v>5.5027179999999998</v>
      </c>
      <c r="L897">
        <v>5.5027179999999998</v>
      </c>
      <c r="M897">
        <v>1.9701090000000001</v>
      </c>
      <c r="N897">
        <v>0</v>
      </c>
      <c r="O897">
        <v>0</v>
      </c>
      <c r="P897">
        <v>0</v>
      </c>
      <c r="Q897">
        <v>0</v>
      </c>
    </row>
    <row r="899" spans="1:17" x14ac:dyDescent="0.25">
      <c r="A899" t="s">
        <v>1186</v>
      </c>
      <c r="B899" t="s">
        <v>42</v>
      </c>
    </row>
    <row r="900" spans="1:17" x14ac:dyDescent="0.25">
      <c r="B900" t="s">
        <v>26</v>
      </c>
    </row>
    <row r="901" spans="1:17" x14ac:dyDescent="0.25">
      <c r="A901" t="s">
        <v>22</v>
      </c>
      <c r="B901">
        <v>0</v>
      </c>
      <c r="C901">
        <v>10</v>
      </c>
      <c r="D901">
        <v>20</v>
      </c>
      <c r="E901">
        <v>30</v>
      </c>
      <c r="F901">
        <v>45</v>
      </c>
      <c r="G901">
        <v>55</v>
      </c>
      <c r="H901">
        <v>65</v>
      </c>
      <c r="I901">
        <v>75</v>
      </c>
      <c r="J901">
        <v>85</v>
      </c>
      <c r="K901">
        <v>95</v>
      </c>
      <c r="L901">
        <v>110</v>
      </c>
      <c r="M901">
        <v>120</v>
      </c>
      <c r="N901">
        <v>125</v>
      </c>
      <c r="O901">
        <v>130</v>
      </c>
      <c r="P901">
        <v>135</v>
      </c>
      <c r="Q901">
        <v>140</v>
      </c>
    </row>
    <row r="902" spans="1:17" x14ac:dyDescent="0.25">
      <c r="A902">
        <v>620</v>
      </c>
      <c r="B902">
        <v>1.9701090000000001</v>
      </c>
      <c r="C902">
        <v>1.9701090000000001</v>
      </c>
      <c r="D902">
        <v>1.9701090000000001</v>
      </c>
      <c r="E902">
        <v>2.9891299999999998</v>
      </c>
      <c r="F902">
        <v>2.9891299999999998</v>
      </c>
      <c r="G902">
        <v>5.0271739999999996</v>
      </c>
      <c r="H902">
        <v>5.0271739999999996</v>
      </c>
      <c r="I902">
        <v>5.9782609999999998</v>
      </c>
      <c r="J902">
        <v>8.0163049999999991</v>
      </c>
      <c r="K902">
        <v>8.0163049999999991</v>
      </c>
      <c r="L902">
        <v>8.0163049999999991</v>
      </c>
      <c r="M902">
        <v>4.2798910000000001</v>
      </c>
      <c r="N902">
        <v>4.2798910000000001</v>
      </c>
      <c r="O902">
        <v>4.2798910000000001</v>
      </c>
      <c r="P902">
        <v>4.2798910000000001</v>
      </c>
      <c r="Q902">
        <v>4.2798910000000001</v>
      </c>
    </row>
    <row r="903" spans="1:17" x14ac:dyDescent="0.25">
      <c r="A903">
        <v>650</v>
      </c>
      <c r="B903">
        <v>1.9701090000000001</v>
      </c>
      <c r="C903">
        <v>1.9701090000000001</v>
      </c>
      <c r="D903">
        <v>1.9701090000000001</v>
      </c>
      <c r="E903">
        <v>2.9891299999999998</v>
      </c>
      <c r="F903">
        <v>4.0081519999999999</v>
      </c>
      <c r="G903">
        <v>5.0271739999999996</v>
      </c>
      <c r="H903">
        <v>5.0271739999999996</v>
      </c>
      <c r="I903">
        <v>5.0271739999999996</v>
      </c>
      <c r="J903">
        <v>4.211957</v>
      </c>
      <c r="K903">
        <v>4.4157609999999998</v>
      </c>
      <c r="L903">
        <v>4.4157609999999998</v>
      </c>
      <c r="M903">
        <v>4.4157609999999998</v>
      </c>
      <c r="N903">
        <v>4.2798910000000001</v>
      </c>
      <c r="O903">
        <v>4.2798910000000001</v>
      </c>
      <c r="P903">
        <v>4.2798910000000001</v>
      </c>
      <c r="Q903">
        <v>4.2798910000000001</v>
      </c>
    </row>
    <row r="904" spans="1:17" x14ac:dyDescent="0.25">
      <c r="A904">
        <v>800</v>
      </c>
      <c r="B904">
        <v>1.9701090000000001</v>
      </c>
      <c r="C904">
        <v>1.9701090000000001</v>
      </c>
      <c r="D904">
        <v>2.5135869999999998</v>
      </c>
      <c r="E904">
        <v>3.6684779999999999</v>
      </c>
      <c r="F904">
        <v>3.6684779999999999</v>
      </c>
      <c r="G904">
        <v>5.0271739999999996</v>
      </c>
      <c r="H904">
        <v>5.0271739999999996</v>
      </c>
      <c r="I904">
        <v>5.0271739999999996</v>
      </c>
      <c r="J904">
        <v>4.0081519999999999</v>
      </c>
      <c r="K904">
        <v>4.8233699999999997</v>
      </c>
      <c r="L904">
        <v>5.2309780000000003</v>
      </c>
      <c r="M904">
        <v>5.2309780000000003</v>
      </c>
      <c r="N904">
        <v>3.6684779999999999</v>
      </c>
      <c r="O904">
        <v>3.6684779999999999</v>
      </c>
      <c r="P904">
        <v>3.6684779999999999</v>
      </c>
      <c r="Q904">
        <v>3.6684779999999999</v>
      </c>
    </row>
    <row r="905" spans="1:17" x14ac:dyDescent="0.25">
      <c r="A905">
        <v>1000</v>
      </c>
      <c r="B905">
        <v>1.9701090000000001</v>
      </c>
      <c r="C905">
        <v>3.6005440000000002</v>
      </c>
      <c r="D905">
        <v>3.6005440000000002</v>
      </c>
      <c r="E905">
        <v>3.6005440000000002</v>
      </c>
      <c r="F905">
        <v>3.6005440000000002</v>
      </c>
      <c r="G905">
        <v>5.0271739999999996</v>
      </c>
      <c r="H905">
        <v>5.0271739999999996</v>
      </c>
      <c r="I905">
        <v>5.0271739999999996</v>
      </c>
      <c r="J905">
        <v>5.0271739999999996</v>
      </c>
      <c r="K905">
        <v>5.774457</v>
      </c>
      <c r="L905">
        <v>5.9782609999999998</v>
      </c>
      <c r="M905">
        <v>5.9782609999999998</v>
      </c>
      <c r="N905">
        <v>3.8043480000000001</v>
      </c>
      <c r="O905">
        <v>3.8043480000000001</v>
      </c>
      <c r="P905">
        <v>3.8043480000000001</v>
      </c>
      <c r="Q905">
        <v>3.8043480000000001</v>
      </c>
    </row>
    <row r="906" spans="1:17" x14ac:dyDescent="0.25">
      <c r="A906">
        <v>1200</v>
      </c>
      <c r="B906">
        <v>1.9701090000000001</v>
      </c>
      <c r="C906">
        <v>2.9891299999999998</v>
      </c>
      <c r="D906">
        <v>3.6684779999999999</v>
      </c>
      <c r="E906">
        <v>4.0081519999999999</v>
      </c>
      <c r="F906">
        <v>4.0081519999999999</v>
      </c>
      <c r="G906">
        <v>4.4836960000000001</v>
      </c>
      <c r="H906">
        <v>4.4836960000000001</v>
      </c>
      <c r="I906">
        <v>5.0271739999999996</v>
      </c>
      <c r="J906">
        <v>5.0271739999999996</v>
      </c>
      <c r="K906">
        <v>5.9782609999999998</v>
      </c>
      <c r="L906">
        <v>5.9782609999999998</v>
      </c>
      <c r="M906">
        <v>5.9782609999999998</v>
      </c>
      <c r="N906">
        <v>5.9782609999999998</v>
      </c>
      <c r="O906">
        <v>5.9782609999999998</v>
      </c>
      <c r="P906">
        <v>5.9782609999999998</v>
      </c>
      <c r="Q906">
        <v>5.9782609999999998</v>
      </c>
    </row>
    <row r="907" spans="1:17" x14ac:dyDescent="0.25">
      <c r="A907">
        <v>1400</v>
      </c>
      <c r="B907">
        <v>1.9701090000000001</v>
      </c>
      <c r="C907">
        <v>2.3097829999999999</v>
      </c>
      <c r="D907">
        <v>3.1929349999999999</v>
      </c>
      <c r="E907">
        <v>3.5326089999999999</v>
      </c>
      <c r="F907">
        <v>4.0081519999999999</v>
      </c>
      <c r="G907">
        <v>4.0081519999999999</v>
      </c>
      <c r="H907">
        <v>4.0081519999999999</v>
      </c>
      <c r="I907">
        <v>4.0760870000000002</v>
      </c>
      <c r="J907">
        <v>4.8233699999999997</v>
      </c>
      <c r="K907">
        <v>5.0271739999999996</v>
      </c>
      <c r="L907">
        <v>6.9972830000000004</v>
      </c>
      <c r="M907">
        <v>9.9864130000000007</v>
      </c>
      <c r="N907">
        <v>10.190218</v>
      </c>
      <c r="O907">
        <v>10.394022</v>
      </c>
      <c r="P907">
        <v>11.005435</v>
      </c>
      <c r="Q907">
        <v>11.684782999999999</v>
      </c>
    </row>
    <row r="908" spans="1:17" x14ac:dyDescent="0.25">
      <c r="A908">
        <v>1550</v>
      </c>
      <c r="B908">
        <v>1.9701090000000001</v>
      </c>
      <c r="C908">
        <v>2.3097829999999999</v>
      </c>
      <c r="D908">
        <v>4.0081519999999999</v>
      </c>
      <c r="E908">
        <v>4.0081519999999999</v>
      </c>
      <c r="F908">
        <v>4.0081519999999999</v>
      </c>
      <c r="G908">
        <v>4.0081519999999999</v>
      </c>
      <c r="H908">
        <v>4.4836960000000001</v>
      </c>
      <c r="I908">
        <v>4.6195649999999997</v>
      </c>
      <c r="J908">
        <v>5.5027179999999998</v>
      </c>
      <c r="K908">
        <v>6.9972830000000004</v>
      </c>
      <c r="L908">
        <v>8.899457</v>
      </c>
      <c r="M908">
        <v>11.820652000000001</v>
      </c>
      <c r="N908">
        <v>11.480978</v>
      </c>
      <c r="O908">
        <v>12.228261</v>
      </c>
      <c r="P908">
        <v>12.975543999999999</v>
      </c>
      <c r="Q908">
        <v>12.975543999999999</v>
      </c>
    </row>
    <row r="909" spans="1:17" x14ac:dyDescent="0.25">
      <c r="A909">
        <v>1700</v>
      </c>
      <c r="B909">
        <v>1.9701090000000001</v>
      </c>
      <c r="C909">
        <v>2.3097829999999999</v>
      </c>
      <c r="D909">
        <v>4.0081519999999999</v>
      </c>
      <c r="E909">
        <v>4.0760870000000002</v>
      </c>
      <c r="F909">
        <v>4.0081519999999999</v>
      </c>
      <c r="G909">
        <v>4.4836960000000001</v>
      </c>
      <c r="H909">
        <v>4.8233699999999997</v>
      </c>
      <c r="I909">
        <v>6.5896739999999996</v>
      </c>
      <c r="J909">
        <v>8.6277179999999998</v>
      </c>
      <c r="K909">
        <v>9.9864130000000007</v>
      </c>
      <c r="L909">
        <v>11.820652000000001</v>
      </c>
      <c r="M909">
        <v>12.703804999999999</v>
      </c>
      <c r="N909">
        <v>13.519022</v>
      </c>
      <c r="O909">
        <v>14.198370000000001</v>
      </c>
      <c r="P909">
        <v>13.994566000000001</v>
      </c>
      <c r="Q909">
        <v>13.994566000000001</v>
      </c>
    </row>
    <row r="910" spans="1:17" x14ac:dyDescent="0.25">
      <c r="A910">
        <v>1800</v>
      </c>
      <c r="B910">
        <v>1.9701090000000001</v>
      </c>
      <c r="C910">
        <v>2.3777170000000001</v>
      </c>
      <c r="D910">
        <v>4.0081519999999999</v>
      </c>
      <c r="E910">
        <v>4.0081519999999999</v>
      </c>
      <c r="F910">
        <v>4.2798910000000001</v>
      </c>
      <c r="G910">
        <v>5.0271739999999996</v>
      </c>
      <c r="H910">
        <v>6.5217390000000002</v>
      </c>
      <c r="I910">
        <v>8.0163049999999991</v>
      </c>
      <c r="J910">
        <v>8.899457</v>
      </c>
      <c r="K910">
        <v>9.9184780000000003</v>
      </c>
      <c r="L910">
        <v>10.801631</v>
      </c>
      <c r="M910">
        <v>12.5</v>
      </c>
      <c r="N910">
        <v>12.975543999999999</v>
      </c>
      <c r="O910">
        <v>12.975543999999999</v>
      </c>
      <c r="P910">
        <v>12.975543999999999</v>
      </c>
      <c r="Q910">
        <v>12.975543999999999</v>
      </c>
    </row>
    <row r="911" spans="1:17" x14ac:dyDescent="0.25">
      <c r="A911">
        <v>2000</v>
      </c>
      <c r="B911">
        <v>1.9701090000000001</v>
      </c>
      <c r="C911">
        <v>2.1739130000000002</v>
      </c>
      <c r="D911">
        <v>3.8722829999999999</v>
      </c>
      <c r="E911">
        <v>4.8233699999999997</v>
      </c>
      <c r="F911">
        <v>5.0271739999999996</v>
      </c>
      <c r="G911">
        <v>6.5217390000000002</v>
      </c>
      <c r="H911">
        <v>8.9673909999999992</v>
      </c>
      <c r="I911">
        <v>9.5108700000000006</v>
      </c>
      <c r="J911">
        <v>9.5108700000000006</v>
      </c>
      <c r="K911">
        <v>9.1711960000000001</v>
      </c>
      <c r="L911">
        <v>9.9864130000000007</v>
      </c>
      <c r="M911">
        <v>11.005435</v>
      </c>
      <c r="N911">
        <v>12.5</v>
      </c>
      <c r="O911">
        <v>12.024457</v>
      </c>
      <c r="P911">
        <v>12.5</v>
      </c>
      <c r="Q911">
        <v>12.975543999999999</v>
      </c>
    </row>
    <row r="912" spans="1:17" x14ac:dyDescent="0.25">
      <c r="A912">
        <v>2200</v>
      </c>
      <c r="B912">
        <v>1.9701090000000001</v>
      </c>
      <c r="C912">
        <v>2.9211960000000001</v>
      </c>
      <c r="D912">
        <v>4.211957</v>
      </c>
      <c r="E912">
        <v>4.4836960000000001</v>
      </c>
      <c r="F912">
        <v>5.0271739999999996</v>
      </c>
      <c r="G912">
        <v>6.5217390000000002</v>
      </c>
      <c r="H912">
        <v>10.529892</v>
      </c>
      <c r="I912">
        <v>11.480978</v>
      </c>
      <c r="J912">
        <v>12.024457</v>
      </c>
      <c r="K912">
        <v>12.771739</v>
      </c>
      <c r="L912">
        <v>13.519022</v>
      </c>
      <c r="M912">
        <v>12.024457</v>
      </c>
      <c r="N912">
        <v>11.073370000000001</v>
      </c>
      <c r="O912">
        <v>12.5</v>
      </c>
      <c r="P912">
        <v>13.179347999999999</v>
      </c>
      <c r="Q912">
        <v>13.790761</v>
      </c>
    </row>
    <row r="913" spans="1:17" x14ac:dyDescent="0.25">
      <c r="A913">
        <v>2400</v>
      </c>
      <c r="B913">
        <v>1.9701090000000001</v>
      </c>
      <c r="C913">
        <v>2.7173910000000001</v>
      </c>
      <c r="D913">
        <v>4.0760870000000002</v>
      </c>
      <c r="E913">
        <v>5.0271739999999996</v>
      </c>
      <c r="F913">
        <v>5.0271739999999996</v>
      </c>
      <c r="G913">
        <v>6.5217390000000002</v>
      </c>
      <c r="H913">
        <v>10.529892</v>
      </c>
      <c r="I913">
        <v>12.024457</v>
      </c>
      <c r="J913">
        <v>13.179347999999999</v>
      </c>
      <c r="K913">
        <v>15.013586999999999</v>
      </c>
      <c r="L913">
        <v>13.519022</v>
      </c>
      <c r="M913">
        <v>11.005435</v>
      </c>
      <c r="N913">
        <v>12.024457</v>
      </c>
      <c r="O913">
        <v>12.703804999999999</v>
      </c>
      <c r="P913">
        <v>12.907609000000001</v>
      </c>
      <c r="Q913">
        <v>13.519022</v>
      </c>
    </row>
    <row r="914" spans="1:17" x14ac:dyDescent="0.25">
      <c r="A914">
        <v>2600</v>
      </c>
      <c r="B914">
        <v>1.9701090000000001</v>
      </c>
      <c r="C914">
        <v>3.6005440000000002</v>
      </c>
      <c r="D914">
        <v>4.211957</v>
      </c>
      <c r="E914">
        <v>5.5027179999999998</v>
      </c>
      <c r="F914">
        <v>6.5217390000000002</v>
      </c>
      <c r="G914">
        <v>8.0163049999999991</v>
      </c>
      <c r="H914">
        <v>9.9864130000000007</v>
      </c>
      <c r="I914">
        <v>13.519022</v>
      </c>
      <c r="J914">
        <v>13.519022</v>
      </c>
      <c r="K914">
        <v>15.013586999999999</v>
      </c>
      <c r="L914">
        <v>13.519022</v>
      </c>
      <c r="M914">
        <v>11.277174</v>
      </c>
      <c r="N914">
        <v>11.005435</v>
      </c>
      <c r="O914">
        <v>11.209239</v>
      </c>
      <c r="P914">
        <v>11.413043999999999</v>
      </c>
      <c r="Q914">
        <v>11.888586999999999</v>
      </c>
    </row>
    <row r="915" spans="1:17" x14ac:dyDescent="0.25">
      <c r="A915">
        <v>2800</v>
      </c>
      <c r="B915">
        <v>1.9701090000000001</v>
      </c>
      <c r="C915">
        <v>3.6005440000000002</v>
      </c>
      <c r="D915">
        <v>4.211957</v>
      </c>
      <c r="E915">
        <v>5.5027179999999998</v>
      </c>
      <c r="F915">
        <v>8.2201090000000008</v>
      </c>
      <c r="G915">
        <v>8.4918479999999992</v>
      </c>
      <c r="H915">
        <v>8.9673909999999992</v>
      </c>
      <c r="I915">
        <v>12.024457</v>
      </c>
      <c r="J915">
        <v>13.994566000000001</v>
      </c>
      <c r="K915">
        <v>13.994566000000001</v>
      </c>
      <c r="L915">
        <v>12.975543999999999</v>
      </c>
      <c r="M915">
        <v>11.277174</v>
      </c>
      <c r="N915">
        <v>10.326086999999999</v>
      </c>
      <c r="O915">
        <v>10.326086999999999</v>
      </c>
      <c r="P915">
        <v>10.394022</v>
      </c>
      <c r="Q915">
        <v>11.413043999999999</v>
      </c>
    </row>
    <row r="916" spans="1:17" x14ac:dyDescent="0.25">
      <c r="A916">
        <v>2900</v>
      </c>
      <c r="B916">
        <v>1.9701090000000001</v>
      </c>
      <c r="C916">
        <v>5.0271739999999996</v>
      </c>
      <c r="D916">
        <v>4.6195649999999997</v>
      </c>
      <c r="E916">
        <v>5.5027179999999998</v>
      </c>
      <c r="F916">
        <v>6.9972830000000004</v>
      </c>
      <c r="G916">
        <v>8.2880439999999993</v>
      </c>
      <c r="H916">
        <v>8.9673909999999992</v>
      </c>
      <c r="I916">
        <v>12.5</v>
      </c>
      <c r="J916">
        <v>12.024457</v>
      </c>
      <c r="K916">
        <v>11.005435</v>
      </c>
      <c r="L916">
        <v>11.005435</v>
      </c>
      <c r="M916">
        <v>9.3070649999999997</v>
      </c>
      <c r="N916">
        <v>9.3070649999999997</v>
      </c>
      <c r="O916">
        <v>9.7826090000000008</v>
      </c>
      <c r="P916">
        <v>9.5108700000000006</v>
      </c>
      <c r="Q916">
        <v>9.9864130000000007</v>
      </c>
    </row>
    <row r="917" spans="1:17" x14ac:dyDescent="0.25">
      <c r="A917">
        <v>3000</v>
      </c>
      <c r="B917">
        <v>1.9701090000000001</v>
      </c>
      <c r="C917">
        <v>5.0271739999999996</v>
      </c>
      <c r="D917">
        <v>5.9782609999999998</v>
      </c>
      <c r="E917">
        <v>5.9782609999999998</v>
      </c>
      <c r="F917">
        <v>5.9782609999999998</v>
      </c>
      <c r="G917">
        <v>7.4728260000000004</v>
      </c>
      <c r="H917">
        <v>9.5108700000000006</v>
      </c>
      <c r="I917">
        <v>11.005435</v>
      </c>
      <c r="J917">
        <v>12.024457</v>
      </c>
      <c r="K917">
        <v>11.005435</v>
      </c>
      <c r="L917">
        <v>11.005435</v>
      </c>
      <c r="M917">
        <v>8.4918479999999992</v>
      </c>
      <c r="N917">
        <v>6.3179350000000003</v>
      </c>
      <c r="O917">
        <v>6.9972830000000004</v>
      </c>
      <c r="P917">
        <v>8.0163049999999991</v>
      </c>
      <c r="Q917">
        <v>8.9673909999999992</v>
      </c>
    </row>
    <row r="918" spans="1:17" x14ac:dyDescent="0.25">
      <c r="A918">
        <v>3200</v>
      </c>
      <c r="B918">
        <v>1.9701090000000001</v>
      </c>
      <c r="C918">
        <v>5.0271739999999996</v>
      </c>
      <c r="D918">
        <v>5.9782609999999998</v>
      </c>
      <c r="E918">
        <v>5.9782609999999998</v>
      </c>
      <c r="F918">
        <v>5.9782609999999998</v>
      </c>
      <c r="G918">
        <v>5.9782609999999998</v>
      </c>
      <c r="H918">
        <v>5.9782609999999998</v>
      </c>
      <c r="I918">
        <v>6.9972830000000004</v>
      </c>
      <c r="J918">
        <v>6.9972830000000004</v>
      </c>
      <c r="K918">
        <v>6.5217390000000002</v>
      </c>
      <c r="L918">
        <v>5.5027179999999998</v>
      </c>
      <c r="M918">
        <v>5.5027179999999998</v>
      </c>
      <c r="N918">
        <v>5.9782609999999998</v>
      </c>
      <c r="O918">
        <v>5.9782609999999998</v>
      </c>
      <c r="P918">
        <v>6.5217390000000002</v>
      </c>
      <c r="Q918">
        <v>6.5217390000000002</v>
      </c>
    </row>
    <row r="919" spans="1:17" x14ac:dyDescent="0.25">
      <c r="A919">
        <v>3300</v>
      </c>
      <c r="B919">
        <v>1.9701090000000001</v>
      </c>
      <c r="C919">
        <v>5.0271739999999996</v>
      </c>
      <c r="D919">
        <v>5.9782609999999998</v>
      </c>
      <c r="E919">
        <v>5.9782609999999998</v>
      </c>
      <c r="F919">
        <v>5.9782609999999998</v>
      </c>
      <c r="G919">
        <v>5.5027179999999998</v>
      </c>
      <c r="H919">
        <v>5.0271739999999996</v>
      </c>
      <c r="I919">
        <v>5.5027179999999998</v>
      </c>
      <c r="J919">
        <v>5.5027179999999998</v>
      </c>
      <c r="K919">
        <v>5.0271739999999996</v>
      </c>
      <c r="L919">
        <v>5.0271739999999996</v>
      </c>
      <c r="M919">
        <v>1.9701090000000001</v>
      </c>
      <c r="N919">
        <v>0</v>
      </c>
      <c r="O919">
        <v>0</v>
      </c>
      <c r="P919">
        <v>0</v>
      </c>
      <c r="Q919">
        <v>0</v>
      </c>
    </row>
    <row r="920" spans="1:17" x14ac:dyDescent="0.25">
      <c r="A920">
        <v>3500</v>
      </c>
      <c r="B920">
        <v>1.9701090000000001</v>
      </c>
      <c r="C920">
        <v>5.0271739999999996</v>
      </c>
      <c r="D920">
        <v>5.9782609999999998</v>
      </c>
      <c r="E920">
        <v>5.9782609999999998</v>
      </c>
      <c r="F920">
        <v>5.9782609999999998</v>
      </c>
      <c r="G920">
        <v>5.5027179999999998</v>
      </c>
      <c r="H920">
        <v>5.5027179999999998</v>
      </c>
      <c r="I920">
        <v>5.5027179999999998</v>
      </c>
      <c r="J920">
        <v>5.5027179999999998</v>
      </c>
      <c r="K920">
        <v>5.5027179999999998</v>
      </c>
      <c r="L920">
        <v>5.5027179999999998</v>
      </c>
      <c r="M920">
        <v>1.9701090000000001</v>
      </c>
      <c r="N920">
        <v>0</v>
      </c>
      <c r="O920">
        <v>0</v>
      </c>
      <c r="P920">
        <v>0</v>
      </c>
      <c r="Q920">
        <v>0</v>
      </c>
    </row>
    <row r="922" spans="1:17" x14ac:dyDescent="0.25">
      <c r="A922" t="s">
        <v>1187</v>
      </c>
      <c r="B922" t="s">
        <v>42</v>
      </c>
    </row>
    <row r="923" spans="1:17" x14ac:dyDescent="0.25">
      <c r="B923" t="s">
        <v>26</v>
      </c>
    </row>
    <row r="924" spans="1:17" x14ac:dyDescent="0.25">
      <c r="A924" t="s">
        <v>22</v>
      </c>
      <c r="B924">
        <v>0</v>
      </c>
      <c r="C924">
        <v>10</v>
      </c>
      <c r="D924">
        <v>20</v>
      </c>
      <c r="E924">
        <v>30</v>
      </c>
      <c r="F924">
        <v>45</v>
      </c>
      <c r="G924">
        <v>55</v>
      </c>
      <c r="H924">
        <v>65</v>
      </c>
      <c r="I924">
        <v>75</v>
      </c>
      <c r="J924">
        <v>85</v>
      </c>
      <c r="K924">
        <v>95</v>
      </c>
      <c r="L924">
        <v>110</v>
      </c>
      <c r="M924">
        <v>120</v>
      </c>
      <c r="N924">
        <v>125</v>
      </c>
      <c r="O924">
        <v>130</v>
      </c>
      <c r="P924">
        <v>135</v>
      </c>
      <c r="Q924">
        <v>140</v>
      </c>
    </row>
    <row r="925" spans="1:17" x14ac:dyDescent="0.25">
      <c r="A925">
        <v>620</v>
      </c>
      <c r="B925">
        <v>1.9701090000000001</v>
      </c>
      <c r="C925">
        <v>1.9701090000000001</v>
      </c>
      <c r="D925">
        <v>1.9701090000000001</v>
      </c>
      <c r="E925">
        <v>2.9891299999999998</v>
      </c>
      <c r="F925">
        <v>2.9891299999999998</v>
      </c>
      <c r="G925">
        <v>5.0271739999999996</v>
      </c>
      <c r="H925">
        <v>5.0271739999999996</v>
      </c>
      <c r="I925">
        <v>5.9782609999999998</v>
      </c>
      <c r="J925">
        <v>8.0163049999999991</v>
      </c>
      <c r="K925">
        <v>8.0163049999999991</v>
      </c>
      <c r="L925">
        <v>8.0163049999999991</v>
      </c>
      <c r="M925">
        <v>4.2798910000000001</v>
      </c>
      <c r="N925">
        <v>4.2798910000000001</v>
      </c>
      <c r="O925">
        <v>4.2798910000000001</v>
      </c>
      <c r="P925">
        <v>4.2798910000000001</v>
      </c>
      <c r="Q925">
        <v>4.2798910000000001</v>
      </c>
    </row>
    <row r="926" spans="1:17" x14ac:dyDescent="0.25">
      <c r="A926">
        <v>650</v>
      </c>
      <c r="B926">
        <v>1.9701090000000001</v>
      </c>
      <c r="C926">
        <v>1.9701090000000001</v>
      </c>
      <c r="D926">
        <v>1.9701090000000001</v>
      </c>
      <c r="E926">
        <v>2.9891299999999998</v>
      </c>
      <c r="F926">
        <v>4.0081519999999999</v>
      </c>
      <c r="G926">
        <v>5.0271739999999996</v>
      </c>
      <c r="H926">
        <v>5.0271739999999996</v>
      </c>
      <c r="I926">
        <v>5.0271739999999996</v>
      </c>
      <c r="J926">
        <v>4.211957</v>
      </c>
      <c r="K926">
        <v>4.4157609999999998</v>
      </c>
      <c r="L926">
        <v>4.4157609999999998</v>
      </c>
      <c r="M926">
        <v>4.4157609999999998</v>
      </c>
      <c r="N926">
        <v>4.2798910000000001</v>
      </c>
      <c r="O926">
        <v>4.2798910000000001</v>
      </c>
      <c r="P926">
        <v>4.2798910000000001</v>
      </c>
      <c r="Q926">
        <v>4.2798910000000001</v>
      </c>
    </row>
    <row r="927" spans="1:17" x14ac:dyDescent="0.25">
      <c r="A927">
        <v>800</v>
      </c>
      <c r="B927">
        <v>1.9701090000000001</v>
      </c>
      <c r="C927">
        <v>1.9701090000000001</v>
      </c>
      <c r="D927">
        <v>2.5135869999999998</v>
      </c>
      <c r="E927">
        <v>3.6684779999999999</v>
      </c>
      <c r="F927">
        <v>3.6684779999999999</v>
      </c>
      <c r="G927">
        <v>5.0271739999999996</v>
      </c>
      <c r="H927">
        <v>5.0271739999999996</v>
      </c>
      <c r="I927">
        <v>5.0271739999999996</v>
      </c>
      <c r="J927">
        <v>4.0081519999999999</v>
      </c>
      <c r="K927">
        <v>4.8233699999999997</v>
      </c>
      <c r="L927">
        <v>5.2309780000000003</v>
      </c>
      <c r="M927">
        <v>5.2309780000000003</v>
      </c>
      <c r="N927">
        <v>3.6684779999999999</v>
      </c>
      <c r="O927">
        <v>3.6684779999999999</v>
      </c>
      <c r="P927">
        <v>3.6684779999999999</v>
      </c>
      <c r="Q927">
        <v>3.6684779999999999</v>
      </c>
    </row>
    <row r="928" spans="1:17" x14ac:dyDescent="0.25">
      <c r="A928">
        <v>1000</v>
      </c>
      <c r="B928">
        <v>1.9701090000000001</v>
      </c>
      <c r="C928">
        <v>3.6005440000000002</v>
      </c>
      <c r="D928">
        <v>3.6005440000000002</v>
      </c>
      <c r="E928">
        <v>3.6005440000000002</v>
      </c>
      <c r="F928">
        <v>3.6005440000000002</v>
      </c>
      <c r="G928">
        <v>5.0271739999999996</v>
      </c>
      <c r="H928">
        <v>5.0271739999999996</v>
      </c>
      <c r="I928">
        <v>5.0271739999999996</v>
      </c>
      <c r="J928">
        <v>5.0271739999999996</v>
      </c>
      <c r="K928">
        <v>5.774457</v>
      </c>
      <c r="L928">
        <v>5.9782609999999998</v>
      </c>
      <c r="M928">
        <v>5.9782609999999998</v>
      </c>
      <c r="N928">
        <v>3.8043480000000001</v>
      </c>
      <c r="O928">
        <v>3.8043480000000001</v>
      </c>
      <c r="P928">
        <v>3.8043480000000001</v>
      </c>
      <c r="Q928">
        <v>3.8043480000000001</v>
      </c>
    </row>
    <row r="929" spans="1:17" x14ac:dyDescent="0.25">
      <c r="A929">
        <v>1200</v>
      </c>
      <c r="B929">
        <v>1.9701090000000001</v>
      </c>
      <c r="C929">
        <v>2.9891299999999998</v>
      </c>
      <c r="D929">
        <v>3.6684779999999999</v>
      </c>
      <c r="E929">
        <v>4.0081519999999999</v>
      </c>
      <c r="F929">
        <v>4.0081519999999999</v>
      </c>
      <c r="G929">
        <v>4.4836960000000001</v>
      </c>
      <c r="H929">
        <v>4.4836960000000001</v>
      </c>
      <c r="I929">
        <v>5.0271739999999996</v>
      </c>
      <c r="J929">
        <v>5.0271739999999996</v>
      </c>
      <c r="K929">
        <v>5.9782609999999998</v>
      </c>
      <c r="L929">
        <v>5.9782609999999998</v>
      </c>
      <c r="M929">
        <v>5.9782609999999998</v>
      </c>
      <c r="N929">
        <v>5.9782609999999998</v>
      </c>
      <c r="O929">
        <v>5.9782609999999998</v>
      </c>
      <c r="P929">
        <v>5.9782609999999998</v>
      </c>
      <c r="Q929">
        <v>5.9782609999999998</v>
      </c>
    </row>
    <row r="930" spans="1:17" x14ac:dyDescent="0.25">
      <c r="A930">
        <v>1400</v>
      </c>
      <c r="B930">
        <v>1.9701090000000001</v>
      </c>
      <c r="C930">
        <v>2.3097829999999999</v>
      </c>
      <c r="D930">
        <v>3.1929349999999999</v>
      </c>
      <c r="E930">
        <v>3.5326089999999999</v>
      </c>
      <c r="F930">
        <v>4.0081519999999999</v>
      </c>
      <c r="G930">
        <v>4.0081519999999999</v>
      </c>
      <c r="H930">
        <v>4.0081519999999999</v>
      </c>
      <c r="I930">
        <v>4.0760870000000002</v>
      </c>
      <c r="J930">
        <v>4.8233699999999997</v>
      </c>
      <c r="K930">
        <v>5.0271739999999996</v>
      </c>
      <c r="L930">
        <v>6.9972830000000004</v>
      </c>
      <c r="M930">
        <v>9.9864130000000007</v>
      </c>
      <c r="N930">
        <v>10.190218</v>
      </c>
      <c r="O930">
        <v>10.394022</v>
      </c>
      <c r="P930">
        <v>11.005435</v>
      </c>
      <c r="Q930">
        <v>11.684782999999999</v>
      </c>
    </row>
    <row r="931" spans="1:17" x14ac:dyDescent="0.25">
      <c r="A931">
        <v>1550</v>
      </c>
      <c r="B931">
        <v>1.9701090000000001</v>
      </c>
      <c r="C931">
        <v>2.3097829999999999</v>
      </c>
      <c r="D931">
        <v>4.0081519999999999</v>
      </c>
      <c r="E931">
        <v>4.0081519999999999</v>
      </c>
      <c r="F931">
        <v>4.0081519999999999</v>
      </c>
      <c r="G931">
        <v>4.0081519999999999</v>
      </c>
      <c r="H931">
        <v>4.4836960000000001</v>
      </c>
      <c r="I931">
        <v>4.6195649999999997</v>
      </c>
      <c r="J931">
        <v>5.5027179999999998</v>
      </c>
      <c r="K931">
        <v>6.9972830000000004</v>
      </c>
      <c r="L931">
        <v>8.899457</v>
      </c>
      <c r="M931">
        <v>11.820652000000001</v>
      </c>
      <c r="N931">
        <v>11.480978</v>
      </c>
      <c r="O931">
        <v>12.228261</v>
      </c>
      <c r="P931">
        <v>12.975543999999999</v>
      </c>
      <c r="Q931">
        <v>12.975543999999999</v>
      </c>
    </row>
    <row r="932" spans="1:17" x14ac:dyDescent="0.25">
      <c r="A932">
        <v>1700</v>
      </c>
      <c r="B932">
        <v>1.9701090000000001</v>
      </c>
      <c r="C932">
        <v>2.3097829999999999</v>
      </c>
      <c r="D932">
        <v>4.0081519999999999</v>
      </c>
      <c r="E932">
        <v>4.0760870000000002</v>
      </c>
      <c r="F932">
        <v>4.0081519999999999</v>
      </c>
      <c r="G932">
        <v>4.4836960000000001</v>
      </c>
      <c r="H932">
        <v>4.8233699999999997</v>
      </c>
      <c r="I932">
        <v>6.5896739999999996</v>
      </c>
      <c r="J932">
        <v>8.6277179999999998</v>
      </c>
      <c r="K932">
        <v>9.9864130000000007</v>
      </c>
      <c r="L932">
        <v>11.820652000000001</v>
      </c>
      <c r="M932">
        <v>12.703804999999999</v>
      </c>
      <c r="N932">
        <v>13.519022</v>
      </c>
      <c r="O932">
        <v>14.198370000000001</v>
      </c>
      <c r="P932">
        <v>13.994566000000001</v>
      </c>
      <c r="Q932">
        <v>13.994566000000001</v>
      </c>
    </row>
    <row r="933" spans="1:17" x14ac:dyDescent="0.25">
      <c r="A933">
        <v>1800</v>
      </c>
      <c r="B933">
        <v>1.9701090000000001</v>
      </c>
      <c r="C933">
        <v>2.3777170000000001</v>
      </c>
      <c r="D933">
        <v>4.0081519999999999</v>
      </c>
      <c r="E933">
        <v>4.0081519999999999</v>
      </c>
      <c r="F933">
        <v>4.2798910000000001</v>
      </c>
      <c r="G933">
        <v>5.0271739999999996</v>
      </c>
      <c r="H933">
        <v>6.5217390000000002</v>
      </c>
      <c r="I933">
        <v>8.0163049999999991</v>
      </c>
      <c r="J933">
        <v>8.899457</v>
      </c>
      <c r="K933">
        <v>9.9184780000000003</v>
      </c>
      <c r="L933">
        <v>10.801631</v>
      </c>
      <c r="M933">
        <v>12.5</v>
      </c>
      <c r="N933">
        <v>12.975543999999999</v>
      </c>
      <c r="O933">
        <v>12.975543999999999</v>
      </c>
      <c r="P933">
        <v>12.975543999999999</v>
      </c>
      <c r="Q933">
        <v>12.975543999999999</v>
      </c>
    </row>
    <row r="934" spans="1:17" x14ac:dyDescent="0.25">
      <c r="A934">
        <v>2000</v>
      </c>
      <c r="B934">
        <v>1.9701090000000001</v>
      </c>
      <c r="C934">
        <v>2.1739130000000002</v>
      </c>
      <c r="D934">
        <v>3.8722829999999999</v>
      </c>
      <c r="E934">
        <v>4.8233699999999997</v>
      </c>
      <c r="F934">
        <v>5.0271739999999996</v>
      </c>
      <c r="G934">
        <v>6.5217390000000002</v>
      </c>
      <c r="H934">
        <v>8.9673909999999992</v>
      </c>
      <c r="I934">
        <v>9.5108700000000006</v>
      </c>
      <c r="J934">
        <v>9.5108700000000006</v>
      </c>
      <c r="K934">
        <v>9.1711960000000001</v>
      </c>
      <c r="L934">
        <v>9.9864130000000007</v>
      </c>
      <c r="M934">
        <v>11.005435</v>
      </c>
      <c r="N934">
        <v>12.5</v>
      </c>
      <c r="O934">
        <v>12.024457</v>
      </c>
      <c r="P934">
        <v>12.5</v>
      </c>
      <c r="Q934">
        <v>12.975543999999999</v>
      </c>
    </row>
    <row r="935" spans="1:17" x14ac:dyDescent="0.25">
      <c r="A935">
        <v>2200</v>
      </c>
      <c r="B935">
        <v>1.9701090000000001</v>
      </c>
      <c r="C935">
        <v>2.9211960000000001</v>
      </c>
      <c r="D935">
        <v>4.211957</v>
      </c>
      <c r="E935">
        <v>4.4836960000000001</v>
      </c>
      <c r="F935">
        <v>5.0271739999999996</v>
      </c>
      <c r="G935">
        <v>6.5217390000000002</v>
      </c>
      <c r="H935">
        <v>10.529892</v>
      </c>
      <c r="I935">
        <v>11.480978</v>
      </c>
      <c r="J935">
        <v>12.024457</v>
      </c>
      <c r="K935">
        <v>12.771739</v>
      </c>
      <c r="L935">
        <v>13.519022</v>
      </c>
      <c r="M935">
        <v>12.024457</v>
      </c>
      <c r="N935">
        <v>11.073370000000001</v>
      </c>
      <c r="O935">
        <v>12.5</v>
      </c>
      <c r="P935">
        <v>13.179347999999999</v>
      </c>
      <c r="Q935">
        <v>13.790761</v>
      </c>
    </row>
    <row r="936" spans="1:17" x14ac:dyDescent="0.25">
      <c r="A936">
        <v>2400</v>
      </c>
      <c r="B936">
        <v>1.9701090000000001</v>
      </c>
      <c r="C936">
        <v>2.7173910000000001</v>
      </c>
      <c r="D936">
        <v>4.0760870000000002</v>
      </c>
      <c r="E936">
        <v>5.0271739999999996</v>
      </c>
      <c r="F936">
        <v>5.0271739999999996</v>
      </c>
      <c r="G936">
        <v>6.5217390000000002</v>
      </c>
      <c r="H936">
        <v>10.529892</v>
      </c>
      <c r="I936">
        <v>12.024457</v>
      </c>
      <c r="J936">
        <v>13.179347999999999</v>
      </c>
      <c r="K936">
        <v>15.013586999999999</v>
      </c>
      <c r="L936">
        <v>13.519022</v>
      </c>
      <c r="M936">
        <v>11.005435</v>
      </c>
      <c r="N936">
        <v>12.024457</v>
      </c>
      <c r="O936">
        <v>12.703804999999999</v>
      </c>
      <c r="P936">
        <v>12.907609000000001</v>
      </c>
      <c r="Q936">
        <v>13.519022</v>
      </c>
    </row>
    <row r="937" spans="1:17" x14ac:dyDescent="0.25">
      <c r="A937">
        <v>2600</v>
      </c>
      <c r="B937">
        <v>1.9701090000000001</v>
      </c>
      <c r="C937">
        <v>3.6005440000000002</v>
      </c>
      <c r="D937">
        <v>4.211957</v>
      </c>
      <c r="E937">
        <v>5.5027179999999998</v>
      </c>
      <c r="F937">
        <v>6.5217390000000002</v>
      </c>
      <c r="G937">
        <v>8.0163049999999991</v>
      </c>
      <c r="H937">
        <v>9.9864130000000007</v>
      </c>
      <c r="I937">
        <v>13.519022</v>
      </c>
      <c r="J937">
        <v>13.519022</v>
      </c>
      <c r="K937">
        <v>15.013586999999999</v>
      </c>
      <c r="L937">
        <v>13.519022</v>
      </c>
      <c r="M937">
        <v>11.277174</v>
      </c>
      <c r="N937">
        <v>11.005435</v>
      </c>
      <c r="O937">
        <v>11.209239</v>
      </c>
      <c r="P937">
        <v>11.413043999999999</v>
      </c>
      <c r="Q937">
        <v>11.888586999999999</v>
      </c>
    </row>
    <row r="938" spans="1:17" x14ac:dyDescent="0.25">
      <c r="A938">
        <v>2800</v>
      </c>
      <c r="B938">
        <v>1.9701090000000001</v>
      </c>
      <c r="C938">
        <v>3.6005440000000002</v>
      </c>
      <c r="D938">
        <v>4.211957</v>
      </c>
      <c r="E938">
        <v>5.5027179999999998</v>
      </c>
      <c r="F938">
        <v>8.2201090000000008</v>
      </c>
      <c r="G938">
        <v>8.4918479999999992</v>
      </c>
      <c r="H938">
        <v>8.9673909999999992</v>
      </c>
      <c r="I938">
        <v>12.024457</v>
      </c>
      <c r="J938">
        <v>13.994566000000001</v>
      </c>
      <c r="K938">
        <v>13.994566000000001</v>
      </c>
      <c r="L938">
        <v>12.975543999999999</v>
      </c>
      <c r="M938">
        <v>11.277174</v>
      </c>
      <c r="N938">
        <v>10.326086999999999</v>
      </c>
      <c r="O938">
        <v>10.326086999999999</v>
      </c>
      <c r="P938">
        <v>10.394022</v>
      </c>
      <c r="Q938">
        <v>11.413043999999999</v>
      </c>
    </row>
    <row r="939" spans="1:17" x14ac:dyDescent="0.25">
      <c r="A939">
        <v>2900</v>
      </c>
      <c r="B939">
        <v>1.9701090000000001</v>
      </c>
      <c r="C939">
        <v>5.0271739999999996</v>
      </c>
      <c r="D939">
        <v>4.6195649999999997</v>
      </c>
      <c r="E939">
        <v>5.5027179999999998</v>
      </c>
      <c r="F939">
        <v>6.9972830000000004</v>
      </c>
      <c r="G939">
        <v>8.2880439999999993</v>
      </c>
      <c r="H939">
        <v>8.9673909999999992</v>
      </c>
      <c r="I939">
        <v>12.5</v>
      </c>
      <c r="J939">
        <v>12.024457</v>
      </c>
      <c r="K939">
        <v>11.005435</v>
      </c>
      <c r="L939">
        <v>11.005435</v>
      </c>
      <c r="M939">
        <v>9.3070649999999997</v>
      </c>
      <c r="N939">
        <v>9.3070649999999997</v>
      </c>
      <c r="O939">
        <v>9.7826090000000008</v>
      </c>
      <c r="P939">
        <v>9.5108700000000006</v>
      </c>
      <c r="Q939">
        <v>9.9864130000000007</v>
      </c>
    </row>
    <row r="940" spans="1:17" x14ac:dyDescent="0.25">
      <c r="A940">
        <v>3000</v>
      </c>
      <c r="B940">
        <v>1.9701090000000001</v>
      </c>
      <c r="C940">
        <v>5.0271739999999996</v>
      </c>
      <c r="D940">
        <v>5.9782609999999998</v>
      </c>
      <c r="E940">
        <v>5.9782609999999998</v>
      </c>
      <c r="F940">
        <v>5.9782609999999998</v>
      </c>
      <c r="G940">
        <v>7.4728260000000004</v>
      </c>
      <c r="H940">
        <v>9.5108700000000006</v>
      </c>
      <c r="I940">
        <v>11.005435</v>
      </c>
      <c r="J940">
        <v>12.024457</v>
      </c>
      <c r="K940">
        <v>11.005435</v>
      </c>
      <c r="L940">
        <v>11.005435</v>
      </c>
      <c r="M940">
        <v>8.4918479999999992</v>
      </c>
      <c r="N940">
        <v>6.3179350000000003</v>
      </c>
      <c r="O940">
        <v>6.9972830000000004</v>
      </c>
      <c r="P940">
        <v>8.0163049999999991</v>
      </c>
      <c r="Q940">
        <v>8.9673909999999992</v>
      </c>
    </row>
    <row r="941" spans="1:17" x14ac:dyDescent="0.25">
      <c r="A941">
        <v>3200</v>
      </c>
      <c r="B941">
        <v>1.9701090000000001</v>
      </c>
      <c r="C941">
        <v>5.0271739999999996</v>
      </c>
      <c r="D941">
        <v>5.9782609999999998</v>
      </c>
      <c r="E941">
        <v>5.9782609999999998</v>
      </c>
      <c r="F941">
        <v>5.9782609999999998</v>
      </c>
      <c r="G941">
        <v>5.9782609999999998</v>
      </c>
      <c r="H941">
        <v>5.9782609999999998</v>
      </c>
      <c r="I941">
        <v>6.9972830000000004</v>
      </c>
      <c r="J941">
        <v>6.9972830000000004</v>
      </c>
      <c r="K941">
        <v>6.5217390000000002</v>
      </c>
      <c r="L941">
        <v>5.5027179999999998</v>
      </c>
      <c r="M941">
        <v>5.5027179999999998</v>
      </c>
      <c r="N941">
        <v>5.9782609999999998</v>
      </c>
      <c r="O941">
        <v>5.9782609999999998</v>
      </c>
      <c r="P941">
        <v>6.5217390000000002</v>
      </c>
      <c r="Q941">
        <v>6.5217390000000002</v>
      </c>
    </row>
    <row r="942" spans="1:17" x14ac:dyDescent="0.25">
      <c r="A942">
        <v>3300</v>
      </c>
      <c r="B942">
        <v>1.9701090000000001</v>
      </c>
      <c r="C942">
        <v>5.0271739999999996</v>
      </c>
      <c r="D942">
        <v>5.9782609999999998</v>
      </c>
      <c r="E942">
        <v>5.9782609999999998</v>
      </c>
      <c r="F942">
        <v>5.9782609999999998</v>
      </c>
      <c r="G942">
        <v>5.5027179999999998</v>
      </c>
      <c r="H942">
        <v>5.0271739999999996</v>
      </c>
      <c r="I942">
        <v>5.5027179999999998</v>
      </c>
      <c r="J942">
        <v>5.5027179999999998</v>
      </c>
      <c r="K942">
        <v>5.0271739999999996</v>
      </c>
      <c r="L942">
        <v>5.0271739999999996</v>
      </c>
      <c r="M942">
        <v>1.9701090000000001</v>
      </c>
      <c r="N942">
        <v>0</v>
      </c>
      <c r="O942">
        <v>0</v>
      </c>
      <c r="P942">
        <v>0</v>
      </c>
      <c r="Q942">
        <v>0</v>
      </c>
    </row>
    <row r="943" spans="1:17" x14ac:dyDescent="0.25">
      <c r="A943">
        <v>3500</v>
      </c>
      <c r="B943">
        <v>1.9701090000000001</v>
      </c>
      <c r="C943">
        <v>5.0271739999999996</v>
      </c>
      <c r="D943">
        <v>5.9782609999999998</v>
      </c>
      <c r="E943">
        <v>5.9782609999999998</v>
      </c>
      <c r="F943">
        <v>5.9782609999999998</v>
      </c>
      <c r="G943">
        <v>5.5027179999999998</v>
      </c>
      <c r="H943">
        <v>5.5027179999999998</v>
      </c>
      <c r="I943">
        <v>5.5027179999999998</v>
      </c>
      <c r="J943">
        <v>5.5027179999999998</v>
      </c>
      <c r="K943">
        <v>5.5027179999999998</v>
      </c>
      <c r="L943">
        <v>5.5027179999999998</v>
      </c>
      <c r="M943">
        <v>1.9701090000000001</v>
      </c>
      <c r="N943">
        <v>0</v>
      </c>
      <c r="O943">
        <v>0</v>
      </c>
      <c r="P943">
        <v>0</v>
      </c>
      <c r="Q943">
        <v>0</v>
      </c>
    </row>
    <row r="945" spans="1:2" x14ac:dyDescent="0.25">
      <c r="A945" t="s">
        <v>43</v>
      </c>
      <c r="B945" t="s">
        <v>44</v>
      </c>
    </row>
    <row r="946" spans="1:2" x14ac:dyDescent="0.25">
      <c r="A946" t="s">
        <v>3</v>
      </c>
      <c r="B946" t="s">
        <v>6</v>
      </c>
    </row>
    <row r="947" spans="1:2" x14ac:dyDescent="0.25">
      <c r="A947">
        <v>1</v>
      </c>
      <c r="B947">
        <v>620</v>
      </c>
    </row>
    <row r="948" spans="1:2" x14ac:dyDescent="0.25">
      <c r="A948">
        <v>2</v>
      </c>
      <c r="B948">
        <v>650</v>
      </c>
    </row>
    <row r="949" spans="1:2" x14ac:dyDescent="0.25">
      <c r="A949">
        <v>3</v>
      </c>
      <c r="B949">
        <v>800</v>
      </c>
    </row>
    <row r="950" spans="1:2" x14ac:dyDescent="0.25">
      <c r="A950">
        <v>4</v>
      </c>
      <c r="B950">
        <v>1000</v>
      </c>
    </row>
    <row r="951" spans="1:2" x14ac:dyDescent="0.25">
      <c r="A951">
        <v>5</v>
      </c>
      <c r="B951">
        <v>1200</v>
      </c>
    </row>
    <row r="952" spans="1:2" x14ac:dyDescent="0.25">
      <c r="A952">
        <v>6</v>
      </c>
      <c r="B952">
        <v>1400</v>
      </c>
    </row>
    <row r="953" spans="1:2" x14ac:dyDescent="0.25">
      <c r="A953">
        <v>7</v>
      </c>
      <c r="B953">
        <v>1550</v>
      </c>
    </row>
    <row r="954" spans="1:2" x14ac:dyDescent="0.25">
      <c r="A954">
        <v>8</v>
      </c>
      <c r="B954">
        <v>1700</v>
      </c>
    </row>
    <row r="955" spans="1:2" x14ac:dyDescent="0.25">
      <c r="A955">
        <v>9</v>
      </c>
      <c r="B955">
        <v>1800</v>
      </c>
    </row>
    <row r="956" spans="1:2" x14ac:dyDescent="0.25">
      <c r="A956">
        <v>10</v>
      </c>
      <c r="B956">
        <v>2000</v>
      </c>
    </row>
    <row r="957" spans="1:2" x14ac:dyDescent="0.25">
      <c r="A957">
        <v>11</v>
      </c>
      <c r="B957">
        <v>2200</v>
      </c>
    </row>
    <row r="958" spans="1:2" x14ac:dyDescent="0.25">
      <c r="A958">
        <v>12</v>
      </c>
      <c r="B958">
        <v>2400</v>
      </c>
    </row>
    <row r="959" spans="1:2" x14ac:dyDescent="0.25">
      <c r="A959">
        <v>13</v>
      </c>
      <c r="B959">
        <v>2600</v>
      </c>
    </row>
    <row r="960" spans="1:2" x14ac:dyDescent="0.25">
      <c r="A960">
        <v>14</v>
      </c>
      <c r="B960">
        <v>2800</v>
      </c>
    </row>
    <row r="961" spans="1:2" x14ac:dyDescent="0.25">
      <c r="A961">
        <v>15</v>
      </c>
      <c r="B961">
        <v>2900</v>
      </c>
    </row>
    <row r="962" spans="1:2" x14ac:dyDescent="0.25">
      <c r="A962">
        <v>16</v>
      </c>
      <c r="B962">
        <v>3000</v>
      </c>
    </row>
    <row r="963" spans="1:2" x14ac:dyDescent="0.25">
      <c r="A963">
        <v>17</v>
      </c>
      <c r="B963">
        <v>3200</v>
      </c>
    </row>
    <row r="964" spans="1:2" x14ac:dyDescent="0.25">
      <c r="A964">
        <v>18</v>
      </c>
      <c r="B964">
        <v>3300</v>
      </c>
    </row>
    <row r="965" spans="1:2" x14ac:dyDescent="0.25">
      <c r="A965">
        <v>19</v>
      </c>
      <c r="B965">
        <v>3500</v>
      </c>
    </row>
    <row r="967" spans="1:2" x14ac:dyDescent="0.25">
      <c r="A967" t="s">
        <v>45</v>
      </c>
      <c r="B967" t="s">
        <v>46</v>
      </c>
    </row>
    <row r="968" spans="1:2" x14ac:dyDescent="0.25">
      <c r="A968" t="s">
        <v>3</v>
      </c>
      <c r="B968" t="s">
        <v>16</v>
      </c>
    </row>
    <row r="969" spans="1:2" x14ac:dyDescent="0.25">
      <c r="A969">
        <v>1</v>
      </c>
      <c r="B969">
        <v>0</v>
      </c>
    </row>
    <row r="970" spans="1:2" x14ac:dyDescent="0.25">
      <c r="A970">
        <v>2</v>
      </c>
      <c r="B970">
        <v>9.9864130000000007</v>
      </c>
    </row>
    <row r="971" spans="1:2" x14ac:dyDescent="0.25">
      <c r="A971">
        <v>3</v>
      </c>
      <c r="B971">
        <v>19.972826000000001</v>
      </c>
    </row>
    <row r="972" spans="1:2" x14ac:dyDescent="0.25">
      <c r="A972">
        <v>4</v>
      </c>
      <c r="B972">
        <v>30.027175</v>
      </c>
    </row>
    <row r="973" spans="1:2" x14ac:dyDescent="0.25">
      <c r="A973">
        <v>5</v>
      </c>
      <c r="B973">
        <v>44.972827000000002</v>
      </c>
    </row>
    <row r="974" spans="1:2" x14ac:dyDescent="0.25">
      <c r="A974">
        <v>6</v>
      </c>
      <c r="B974">
        <v>55.027175</v>
      </c>
    </row>
    <row r="975" spans="1:2" x14ac:dyDescent="0.25">
      <c r="A975">
        <v>7</v>
      </c>
      <c r="B975">
        <v>65.013587999999999</v>
      </c>
    </row>
    <row r="976" spans="1:2" x14ac:dyDescent="0.25">
      <c r="A976">
        <v>8</v>
      </c>
      <c r="B976">
        <v>75.000001999999995</v>
      </c>
    </row>
    <row r="977" spans="1:17" x14ac:dyDescent="0.25">
      <c r="A977">
        <v>9</v>
      </c>
      <c r="B977">
        <v>84.986414999999994</v>
      </c>
    </row>
    <row r="978" spans="1:17" x14ac:dyDescent="0.25">
      <c r="A978">
        <v>10</v>
      </c>
      <c r="B978">
        <v>94.972828000000007</v>
      </c>
    </row>
    <row r="979" spans="1:17" x14ac:dyDescent="0.25">
      <c r="A979">
        <v>11</v>
      </c>
      <c r="B979">
        <v>109.98641499999999</v>
      </c>
    </row>
    <row r="980" spans="1:17" x14ac:dyDescent="0.25">
      <c r="A980">
        <v>12</v>
      </c>
      <c r="B980">
        <v>119.972829</v>
      </c>
    </row>
    <row r="981" spans="1:17" x14ac:dyDescent="0.25">
      <c r="A981">
        <v>13</v>
      </c>
      <c r="B981">
        <v>125.00000300000001</v>
      </c>
    </row>
    <row r="982" spans="1:17" x14ac:dyDescent="0.25">
      <c r="A982">
        <v>14</v>
      </c>
      <c r="B982">
        <v>130.02717699999999</v>
      </c>
    </row>
    <row r="983" spans="1:17" x14ac:dyDescent="0.25">
      <c r="A983">
        <v>15</v>
      </c>
      <c r="B983">
        <v>134.98641599999999</v>
      </c>
    </row>
    <row r="984" spans="1:17" x14ac:dyDescent="0.25">
      <c r="A984">
        <v>16</v>
      </c>
      <c r="B984">
        <v>140.01358999999999</v>
      </c>
    </row>
    <row r="986" spans="1:17" x14ac:dyDescent="0.25">
      <c r="A986" t="s">
        <v>47</v>
      </c>
      <c r="B986" t="s">
        <v>48</v>
      </c>
    </row>
    <row r="987" spans="1:17" x14ac:dyDescent="0.25">
      <c r="B987" t="s">
        <v>26</v>
      </c>
    </row>
    <row r="988" spans="1:17" x14ac:dyDescent="0.25">
      <c r="A988" t="s">
        <v>22</v>
      </c>
      <c r="B988">
        <v>0</v>
      </c>
      <c r="C988">
        <v>10</v>
      </c>
      <c r="D988">
        <v>20</v>
      </c>
      <c r="E988">
        <v>30</v>
      </c>
      <c r="F988">
        <v>45</v>
      </c>
      <c r="G988">
        <v>55</v>
      </c>
      <c r="H988">
        <v>65</v>
      </c>
      <c r="I988">
        <v>75</v>
      </c>
      <c r="J988">
        <v>85</v>
      </c>
      <c r="K988">
        <v>95</v>
      </c>
      <c r="L988">
        <v>110</v>
      </c>
      <c r="M988">
        <v>120</v>
      </c>
      <c r="N988">
        <v>125</v>
      </c>
      <c r="O988">
        <v>130</v>
      </c>
      <c r="P988">
        <v>135</v>
      </c>
      <c r="Q988">
        <v>140</v>
      </c>
    </row>
    <row r="989" spans="1:17" x14ac:dyDescent="0.25">
      <c r="A989">
        <v>620</v>
      </c>
      <c r="B989">
        <v>1.9701090000000001</v>
      </c>
      <c r="C989">
        <v>1.9701090000000001</v>
      </c>
      <c r="D989">
        <v>1.9701090000000001</v>
      </c>
      <c r="E989">
        <v>2.9891299999999998</v>
      </c>
      <c r="F989">
        <v>2.9891299999999998</v>
      </c>
      <c r="G989">
        <v>5.0271739999999996</v>
      </c>
      <c r="H989">
        <v>5.0271739999999996</v>
      </c>
      <c r="I989">
        <v>5.9782609999999998</v>
      </c>
      <c r="J989">
        <v>8.0163049999999991</v>
      </c>
      <c r="K989">
        <v>8.0163049999999991</v>
      </c>
      <c r="L989">
        <v>8.0163049999999991</v>
      </c>
      <c r="M989">
        <v>4.2798910000000001</v>
      </c>
      <c r="N989">
        <v>4.2798910000000001</v>
      </c>
      <c r="O989">
        <v>4.2798910000000001</v>
      </c>
      <c r="P989">
        <v>4.2798910000000001</v>
      </c>
      <c r="Q989">
        <v>4.2798910000000001</v>
      </c>
    </row>
    <row r="990" spans="1:17" x14ac:dyDescent="0.25">
      <c r="A990">
        <v>650</v>
      </c>
      <c r="B990">
        <v>1.9701090000000001</v>
      </c>
      <c r="C990">
        <v>1.9701090000000001</v>
      </c>
      <c r="D990">
        <v>1.9701090000000001</v>
      </c>
      <c r="E990">
        <v>2.9891299999999998</v>
      </c>
      <c r="F990">
        <v>4.0081519999999999</v>
      </c>
      <c r="G990">
        <v>5.0271739999999996</v>
      </c>
      <c r="H990">
        <v>5.0271739999999996</v>
      </c>
      <c r="I990">
        <v>5.0271739999999996</v>
      </c>
      <c r="J990">
        <v>5.0271739999999996</v>
      </c>
      <c r="K990">
        <v>5.0271739999999996</v>
      </c>
      <c r="L990">
        <v>4.2798910000000001</v>
      </c>
      <c r="M990">
        <v>4.4157609999999998</v>
      </c>
      <c r="N990">
        <v>4.2798910000000001</v>
      </c>
      <c r="O990">
        <v>4.2798910000000001</v>
      </c>
      <c r="P990">
        <v>4.2798910000000001</v>
      </c>
      <c r="Q990">
        <v>4.2798910000000001</v>
      </c>
    </row>
    <row r="991" spans="1:17" x14ac:dyDescent="0.25">
      <c r="A991">
        <v>800</v>
      </c>
      <c r="B991">
        <v>1.9701090000000001</v>
      </c>
      <c r="C991">
        <v>2.9891299999999998</v>
      </c>
      <c r="D991">
        <v>4.0760870000000002</v>
      </c>
      <c r="E991">
        <v>3.6684779999999999</v>
      </c>
      <c r="F991">
        <v>3.6684779999999999</v>
      </c>
      <c r="G991">
        <v>5.0271739999999996</v>
      </c>
      <c r="H991">
        <v>5.0271739999999996</v>
      </c>
      <c r="I991">
        <v>5.0271739999999996</v>
      </c>
      <c r="J991">
        <v>5.0271739999999996</v>
      </c>
      <c r="K991">
        <v>5.0271739999999996</v>
      </c>
      <c r="L991">
        <v>3.6684779999999999</v>
      </c>
      <c r="M991">
        <v>5.2309780000000003</v>
      </c>
      <c r="N991">
        <v>3.6684779999999999</v>
      </c>
      <c r="O991">
        <v>3.6684779999999999</v>
      </c>
      <c r="P991">
        <v>3.6684779999999999</v>
      </c>
      <c r="Q991">
        <v>3.6684779999999999</v>
      </c>
    </row>
    <row r="992" spans="1:17" x14ac:dyDescent="0.25">
      <c r="A992">
        <v>1000</v>
      </c>
      <c r="B992">
        <v>1.9701090000000001</v>
      </c>
      <c r="C992">
        <v>3.6005440000000002</v>
      </c>
      <c r="D992">
        <v>3.6684779999999999</v>
      </c>
      <c r="E992">
        <v>3.8722829999999999</v>
      </c>
      <c r="F992">
        <v>3.8722829999999999</v>
      </c>
      <c r="G992">
        <v>5.9782609999999998</v>
      </c>
      <c r="H992">
        <v>5.0271739999999996</v>
      </c>
      <c r="I992">
        <v>5.0271739999999996</v>
      </c>
      <c r="J992">
        <v>5.9782609999999998</v>
      </c>
      <c r="K992">
        <v>8.9673909999999992</v>
      </c>
      <c r="L992">
        <v>9.9864130000000007</v>
      </c>
      <c r="M992">
        <v>5.9782609999999998</v>
      </c>
      <c r="N992">
        <v>3.8043480000000001</v>
      </c>
      <c r="O992">
        <v>3.8043480000000001</v>
      </c>
      <c r="P992">
        <v>3.8043480000000001</v>
      </c>
      <c r="Q992">
        <v>3.8043480000000001</v>
      </c>
    </row>
    <row r="993" spans="1:17" x14ac:dyDescent="0.25">
      <c r="A993">
        <v>1200</v>
      </c>
      <c r="B993">
        <v>1.9701090000000001</v>
      </c>
      <c r="C993">
        <v>2.9891299999999998</v>
      </c>
      <c r="D993">
        <v>3.6684779999999999</v>
      </c>
      <c r="E993">
        <v>5.0271739999999996</v>
      </c>
      <c r="F993">
        <v>5.0271739999999996</v>
      </c>
      <c r="G993">
        <v>5.9782609999999998</v>
      </c>
      <c r="H993">
        <v>5.9782609999999998</v>
      </c>
      <c r="I993">
        <v>4.0081519999999999</v>
      </c>
      <c r="J993">
        <v>5.9782609999999998</v>
      </c>
      <c r="K993">
        <v>9.9864130000000007</v>
      </c>
      <c r="L993">
        <v>9.9864130000000007</v>
      </c>
      <c r="M993">
        <v>5.9782609999999998</v>
      </c>
      <c r="N993">
        <v>5.9782609999999998</v>
      </c>
      <c r="O993">
        <v>5.9782609999999998</v>
      </c>
      <c r="P993">
        <v>5.9782609999999998</v>
      </c>
      <c r="Q993">
        <v>5.9782609999999998</v>
      </c>
    </row>
    <row r="994" spans="1:17" x14ac:dyDescent="0.25">
      <c r="A994">
        <v>1400</v>
      </c>
      <c r="B994">
        <v>1.9701090000000001</v>
      </c>
      <c r="C994">
        <v>2.3097829999999999</v>
      </c>
      <c r="D994">
        <v>3.1929349999999999</v>
      </c>
      <c r="E994">
        <v>4.0081519999999999</v>
      </c>
      <c r="F994">
        <v>5.0271739999999996</v>
      </c>
      <c r="G994">
        <v>6.9293480000000001</v>
      </c>
      <c r="H994">
        <v>8.0163049999999991</v>
      </c>
      <c r="I994">
        <v>5.9782609999999998</v>
      </c>
      <c r="J994">
        <v>5.9782609999999998</v>
      </c>
      <c r="K994">
        <v>6.9972830000000004</v>
      </c>
      <c r="L994">
        <v>8.9673909999999992</v>
      </c>
      <c r="M994">
        <v>9.9864130000000007</v>
      </c>
      <c r="N994">
        <v>10.190218</v>
      </c>
      <c r="O994">
        <v>10.394022</v>
      </c>
      <c r="P994">
        <v>11.005435</v>
      </c>
      <c r="Q994">
        <v>11.684782999999999</v>
      </c>
    </row>
    <row r="995" spans="1:17" x14ac:dyDescent="0.25">
      <c r="A995">
        <v>1550</v>
      </c>
      <c r="B995">
        <v>1.9701090000000001</v>
      </c>
      <c r="C995">
        <v>2.3097829999999999</v>
      </c>
      <c r="D995">
        <v>4.211957</v>
      </c>
      <c r="E995">
        <v>4.2798910000000001</v>
      </c>
      <c r="F995">
        <v>5.5706519999999999</v>
      </c>
      <c r="G995">
        <v>6.5217390000000002</v>
      </c>
      <c r="H995">
        <v>8.0163049999999991</v>
      </c>
      <c r="I995">
        <v>6.9972830000000004</v>
      </c>
      <c r="J995">
        <v>7.4728260000000004</v>
      </c>
      <c r="K995">
        <v>8.0163049999999991</v>
      </c>
      <c r="L995">
        <v>8.2201090000000008</v>
      </c>
      <c r="M995">
        <v>11.005435</v>
      </c>
      <c r="N995">
        <v>11.480978</v>
      </c>
      <c r="O995">
        <v>12.228261</v>
      </c>
      <c r="P995">
        <v>12.975543999999999</v>
      </c>
      <c r="Q995">
        <v>12.975543999999999</v>
      </c>
    </row>
    <row r="996" spans="1:17" x14ac:dyDescent="0.25">
      <c r="A996">
        <v>1700</v>
      </c>
      <c r="B996">
        <v>1.9701090000000001</v>
      </c>
      <c r="C996">
        <v>2.3097829999999999</v>
      </c>
      <c r="D996">
        <v>2.785326</v>
      </c>
      <c r="E996">
        <v>4.0760870000000002</v>
      </c>
      <c r="F996">
        <v>4.6195649999999997</v>
      </c>
      <c r="G996">
        <v>5.0271739999999996</v>
      </c>
      <c r="H996">
        <v>8.9673909999999992</v>
      </c>
      <c r="I996">
        <v>8.9673909999999992</v>
      </c>
      <c r="J996">
        <v>8.9673909999999992</v>
      </c>
      <c r="K996">
        <v>8.9673909999999992</v>
      </c>
      <c r="L996">
        <v>7.4728260000000004</v>
      </c>
      <c r="M996">
        <v>12.228261</v>
      </c>
      <c r="N996">
        <v>13.519022</v>
      </c>
      <c r="O996">
        <v>14.198370000000001</v>
      </c>
      <c r="P996">
        <v>13.994566000000001</v>
      </c>
      <c r="Q996">
        <v>13.994566000000001</v>
      </c>
    </row>
    <row r="997" spans="1:17" x14ac:dyDescent="0.25">
      <c r="A997">
        <v>1800</v>
      </c>
      <c r="B997">
        <v>1.9701090000000001</v>
      </c>
      <c r="C997">
        <v>2.3777170000000001</v>
      </c>
      <c r="D997">
        <v>4.0081519999999999</v>
      </c>
      <c r="E997">
        <v>4.4836960000000001</v>
      </c>
      <c r="F997">
        <v>5.5027179999999998</v>
      </c>
      <c r="G997">
        <v>6.5217390000000002</v>
      </c>
      <c r="H997">
        <v>7.4728260000000004</v>
      </c>
      <c r="I997">
        <v>8.9673909999999992</v>
      </c>
      <c r="J997">
        <v>9.1711960000000001</v>
      </c>
      <c r="K997">
        <v>9.9184780000000003</v>
      </c>
      <c r="L997">
        <v>10.801631</v>
      </c>
      <c r="M997">
        <v>12.5</v>
      </c>
      <c r="N997">
        <v>13.994566000000001</v>
      </c>
      <c r="O997">
        <v>14.470109000000001</v>
      </c>
      <c r="P997">
        <v>13.994566000000001</v>
      </c>
      <c r="Q997">
        <v>13.994566000000001</v>
      </c>
    </row>
    <row r="998" spans="1:17" x14ac:dyDescent="0.25">
      <c r="A998">
        <v>2000</v>
      </c>
      <c r="B998">
        <v>1.9701090000000001</v>
      </c>
      <c r="C998">
        <v>2.1739130000000002</v>
      </c>
      <c r="D998">
        <v>3.8722829999999999</v>
      </c>
      <c r="E998">
        <v>4.8233699999999997</v>
      </c>
      <c r="F998">
        <v>6.5217390000000002</v>
      </c>
      <c r="G998">
        <v>7.6766310000000004</v>
      </c>
      <c r="H998">
        <v>8.6277179999999998</v>
      </c>
      <c r="I998">
        <v>8.4239130000000007</v>
      </c>
      <c r="J998">
        <v>8.2201090000000008</v>
      </c>
      <c r="K998">
        <v>8.8315219999999997</v>
      </c>
      <c r="L998">
        <v>9.5788049999999991</v>
      </c>
      <c r="M998">
        <v>10.597826</v>
      </c>
      <c r="N998">
        <v>12.228261</v>
      </c>
      <c r="O998">
        <v>12.024457</v>
      </c>
      <c r="P998">
        <v>12.5</v>
      </c>
      <c r="Q998">
        <v>12.975543999999999</v>
      </c>
    </row>
    <row r="999" spans="1:17" x14ac:dyDescent="0.25">
      <c r="A999">
        <v>2200</v>
      </c>
      <c r="B999">
        <v>1.9701090000000001</v>
      </c>
      <c r="C999">
        <v>2.9211960000000001</v>
      </c>
      <c r="D999">
        <v>4.211957</v>
      </c>
      <c r="E999">
        <v>5.2309780000000003</v>
      </c>
      <c r="F999">
        <v>6.9972830000000004</v>
      </c>
      <c r="G999">
        <v>9.375</v>
      </c>
      <c r="H999">
        <v>10.529892</v>
      </c>
      <c r="I999">
        <v>11.005435</v>
      </c>
      <c r="J999">
        <v>9.5788049999999991</v>
      </c>
      <c r="K999">
        <v>9.375</v>
      </c>
      <c r="L999">
        <v>9.375</v>
      </c>
      <c r="M999">
        <v>10.801631</v>
      </c>
      <c r="N999">
        <v>11.073370000000001</v>
      </c>
      <c r="O999">
        <v>12.024457</v>
      </c>
      <c r="P999">
        <v>12.771739</v>
      </c>
      <c r="Q999">
        <v>13.315218</v>
      </c>
    </row>
    <row r="1000" spans="1:17" x14ac:dyDescent="0.25">
      <c r="A1000">
        <v>2400</v>
      </c>
      <c r="B1000">
        <v>1.9701090000000001</v>
      </c>
      <c r="C1000">
        <v>2.7173910000000001</v>
      </c>
      <c r="D1000">
        <v>4.0760870000000002</v>
      </c>
      <c r="E1000">
        <v>5.2309780000000003</v>
      </c>
      <c r="F1000">
        <v>6.9972830000000004</v>
      </c>
      <c r="G1000">
        <v>9.3070649999999997</v>
      </c>
      <c r="H1000">
        <v>12.024457</v>
      </c>
      <c r="I1000">
        <v>12.024457</v>
      </c>
      <c r="J1000">
        <v>11.005435</v>
      </c>
      <c r="K1000">
        <v>10.529892</v>
      </c>
      <c r="L1000">
        <v>11.005435</v>
      </c>
      <c r="M1000">
        <v>11.005435</v>
      </c>
      <c r="N1000">
        <v>11.616847999999999</v>
      </c>
      <c r="O1000">
        <v>12.296196</v>
      </c>
      <c r="P1000">
        <v>12.771739</v>
      </c>
      <c r="Q1000">
        <v>13.111413000000001</v>
      </c>
    </row>
    <row r="1001" spans="1:17" x14ac:dyDescent="0.25">
      <c r="A1001">
        <v>2600</v>
      </c>
      <c r="B1001">
        <v>1.9701090000000001</v>
      </c>
      <c r="C1001">
        <v>4.4836960000000001</v>
      </c>
      <c r="D1001">
        <v>5.9782609999999998</v>
      </c>
      <c r="E1001">
        <v>5.9782609999999998</v>
      </c>
      <c r="F1001">
        <v>7.4728260000000004</v>
      </c>
      <c r="G1001">
        <v>8.9673909999999992</v>
      </c>
      <c r="H1001">
        <v>12.024457</v>
      </c>
      <c r="I1001">
        <v>12.024457</v>
      </c>
      <c r="J1001">
        <v>10.529892</v>
      </c>
      <c r="K1001">
        <v>9.9864130000000007</v>
      </c>
      <c r="L1001">
        <v>11.005435</v>
      </c>
      <c r="M1001">
        <v>11.277174</v>
      </c>
      <c r="N1001">
        <v>10.529892</v>
      </c>
      <c r="O1001">
        <v>10.733696</v>
      </c>
      <c r="P1001">
        <v>11.005435</v>
      </c>
      <c r="Q1001">
        <v>11.480978</v>
      </c>
    </row>
    <row r="1002" spans="1:17" x14ac:dyDescent="0.25">
      <c r="A1002">
        <v>2800</v>
      </c>
      <c r="B1002">
        <v>1.9701090000000001</v>
      </c>
      <c r="C1002">
        <v>5.0271739999999996</v>
      </c>
      <c r="D1002">
        <v>5.9782609999999998</v>
      </c>
      <c r="E1002">
        <v>5.9782609999999998</v>
      </c>
      <c r="F1002">
        <v>8.2201090000000008</v>
      </c>
      <c r="G1002">
        <v>8.9673909999999992</v>
      </c>
      <c r="H1002">
        <v>12.024457</v>
      </c>
      <c r="I1002">
        <v>12.024457</v>
      </c>
      <c r="J1002">
        <v>10.529892</v>
      </c>
      <c r="K1002">
        <v>9.5108700000000006</v>
      </c>
      <c r="L1002">
        <v>11.005435</v>
      </c>
      <c r="M1002">
        <v>11.277174</v>
      </c>
      <c r="N1002">
        <v>10.326086999999999</v>
      </c>
      <c r="O1002">
        <v>10.326086999999999</v>
      </c>
      <c r="P1002">
        <v>9.9864130000000007</v>
      </c>
      <c r="Q1002">
        <v>11.005435</v>
      </c>
    </row>
    <row r="1003" spans="1:17" x14ac:dyDescent="0.25">
      <c r="A1003">
        <v>2900</v>
      </c>
      <c r="B1003">
        <v>1.9701090000000001</v>
      </c>
      <c r="C1003">
        <v>5.0271739999999996</v>
      </c>
      <c r="D1003">
        <v>5.9782609999999998</v>
      </c>
      <c r="E1003">
        <v>5.9782609999999998</v>
      </c>
      <c r="F1003">
        <v>6.9972830000000004</v>
      </c>
      <c r="G1003">
        <v>8.0163049999999991</v>
      </c>
      <c r="H1003">
        <v>9.9864130000000007</v>
      </c>
      <c r="I1003">
        <v>11.005435</v>
      </c>
      <c r="J1003">
        <v>10.529892</v>
      </c>
      <c r="K1003">
        <v>8.9673909999999992</v>
      </c>
      <c r="L1003">
        <v>9.9864130000000007</v>
      </c>
      <c r="M1003">
        <v>9.9864130000000007</v>
      </c>
      <c r="N1003">
        <v>9.9864130000000007</v>
      </c>
      <c r="O1003">
        <v>9.9864130000000007</v>
      </c>
      <c r="P1003">
        <v>9.9864130000000007</v>
      </c>
      <c r="Q1003">
        <v>9.9864130000000007</v>
      </c>
    </row>
    <row r="1004" spans="1:17" x14ac:dyDescent="0.25">
      <c r="A1004">
        <v>3000</v>
      </c>
      <c r="B1004">
        <v>1.9701090000000001</v>
      </c>
      <c r="C1004">
        <v>5.0271739999999996</v>
      </c>
      <c r="D1004">
        <v>5.9782609999999998</v>
      </c>
      <c r="E1004">
        <v>5.9782609999999998</v>
      </c>
      <c r="F1004">
        <v>5.9782609999999998</v>
      </c>
      <c r="G1004">
        <v>7.4728260000000004</v>
      </c>
      <c r="H1004">
        <v>8.4918479999999992</v>
      </c>
      <c r="I1004">
        <v>9.9864130000000007</v>
      </c>
      <c r="J1004">
        <v>8.9673909999999992</v>
      </c>
      <c r="K1004">
        <v>8.9673909999999992</v>
      </c>
      <c r="L1004">
        <v>8.9673909999999992</v>
      </c>
      <c r="M1004">
        <v>8.4918479999999992</v>
      </c>
      <c r="N1004">
        <v>6.3179350000000003</v>
      </c>
      <c r="O1004">
        <v>6.9972830000000004</v>
      </c>
      <c r="P1004">
        <v>8.0163049999999991</v>
      </c>
      <c r="Q1004">
        <v>8.9673909999999992</v>
      </c>
    </row>
    <row r="1005" spans="1:17" x14ac:dyDescent="0.25">
      <c r="A1005">
        <v>3200</v>
      </c>
      <c r="B1005">
        <v>1.9701090000000001</v>
      </c>
      <c r="C1005">
        <v>5.0271739999999996</v>
      </c>
      <c r="D1005">
        <v>5.9782609999999998</v>
      </c>
      <c r="E1005">
        <v>5.9782609999999998</v>
      </c>
      <c r="F1005">
        <v>5.9782609999999998</v>
      </c>
      <c r="G1005">
        <v>5.9782609999999998</v>
      </c>
      <c r="H1005">
        <v>4.4836960000000001</v>
      </c>
      <c r="I1005">
        <v>5.0271739999999996</v>
      </c>
      <c r="J1005">
        <v>5.5027179999999998</v>
      </c>
      <c r="K1005">
        <v>5.5027179999999998</v>
      </c>
      <c r="L1005">
        <v>5.5027179999999998</v>
      </c>
      <c r="M1005">
        <v>5.5027179999999998</v>
      </c>
      <c r="N1005">
        <v>5.9782609999999998</v>
      </c>
      <c r="O1005">
        <v>5.9782609999999998</v>
      </c>
      <c r="P1005">
        <v>6.5217390000000002</v>
      </c>
      <c r="Q1005">
        <v>6.5217390000000002</v>
      </c>
    </row>
    <row r="1006" spans="1:17" x14ac:dyDescent="0.25">
      <c r="A1006">
        <v>3300</v>
      </c>
      <c r="B1006">
        <v>1.9701090000000001</v>
      </c>
      <c r="C1006">
        <v>5.0271739999999996</v>
      </c>
      <c r="D1006">
        <v>5.9782609999999998</v>
      </c>
      <c r="E1006">
        <v>5.9782609999999998</v>
      </c>
      <c r="F1006">
        <v>5.9782609999999998</v>
      </c>
      <c r="G1006">
        <v>5.9782609999999998</v>
      </c>
      <c r="H1006">
        <v>4.4836960000000001</v>
      </c>
      <c r="I1006">
        <v>4.4836960000000001</v>
      </c>
      <c r="J1006">
        <v>4.4836960000000001</v>
      </c>
      <c r="K1006">
        <v>5.0271739999999996</v>
      </c>
      <c r="L1006">
        <v>5.0271739999999996</v>
      </c>
      <c r="M1006">
        <v>1.9701090000000001</v>
      </c>
      <c r="N1006">
        <v>0</v>
      </c>
      <c r="O1006">
        <v>0</v>
      </c>
      <c r="P1006">
        <v>0</v>
      </c>
      <c r="Q1006">
        <v>0</v>
      </c>
    </row>
    <row r="1007" spans="1:17" x14ac:dyDescent="0.25">
      <c r="A1007">
        <v>3500</v>
      </c>
      <c r="B1007">
        <v>1.9701090000000001</v>
      </c>
      <c r="C1007">
        <v>5.0271739999999996</v>
      </c>
      <c r="D1007">
        <v>5.9782609999999998</v>
      </c>
      <c r="E1007">
        <v>5.9782609999999998</v>
      </c>
      <c r="F1007">
        <v>5.9782609999999998</v>
      </c>
      <c r="G1007">
        <v>5.9782609999999998</v>
      </c>
      <c r="H1007">
        <v>5.5027179999999998</v>
      </c>
      <c r="I1007">
        <v>5.5027179999999998</v>
      </c>
      <c r="J1007">
        <v>5.5027179999999998</v>
      </c>
      <c r="K1007">
        <v>5.5027179999999998</v>
      </c>
      <c r="L1007">
        <v>5.5027179999999998</v>
      </c>
      <c r="M1007">
        <v>1.9701090000000001</v>
      </c>
      <c r="N1007">
        <v>0</v>
      </c>
      <c r="O1007">
        <v>0</v>
      </c>
      <c r="P1007">
        <v>0</v>
      </c>
      <c r="Q1007">
        <v>0</v>
      </c>
    </row>
    <row r="1009" spans="1:2" x14ac:dyDescent="0.25">
      <c r="A1009" t="s">
        <v>49</v>
      </c>
      <c r="B1009" t="s">
        <v>50</v>
      </c>
    </row>
    <row r="1010" spans="1:2" x14ac:dyDescent="0.25">
      <c r="A1010" t="s">
        <v>3</v>
      </c>
      <c r="B1010" t="s">
        <v>6</v>
      </c>
    </row>
    <row r="1011" spans="1:2" x14ac:dyDescent="0.25">
      <c r="A1011">
        <v>1</v>
      </c>
      <c r="B1011">
        <v>620</v>
      </c>
    </row>
    <row r="1012" spans="1:2" x14ac:dyDescent="0.25">
      <c r="A1012">
        <v>2</v>
      </c>
      <c r="B1012">
        <v>650</v>
      </c>
    </row>
    <row r="1013" spans="1:2" x14ac:dyDescent="0.25">
      <c r="A1013">
        <v>3</v>
      </c>
      <c r="B1013">
        <v>800</v>
      </c>
    </row>
    <row r="1014" spans="1:2" x14ac:dyDescent="0.25">
      <c r="A1014">
        <v>4</v>
      </c>
      <c r="B1014">
        <v>1000</v>
      </c>
    </row>
    <row r="1015" spans="1:2" x14ac:dyDescent="0.25">
      <c r="A1015">
        <v>5</v>
      </c>
      <c r="B1015">
        <v>1200</v>
      </c>
    </row>
    <row r="1016" spans="1:2" x14ac:dyDescent="0.25">
      <c r="A1016">
        <v>6</v>
      </c>
      <c r="B1016">
        <v>1400</v>
      </c>
    </row>
    <row r="1017" spans="1:2" x14ac:dyDescent="0.25">
      <c r="A1017">
        <v>7</v>
      </c>
      <c r="B1017">
        <v>1550</v>
      </c>
    </row>
    <row r="1018" spans="1:2" x14ac:dyDescent="0.25">
      <c r="A1018">
        <v>8</v>
      </c>
      <c r="B1018">
        <v>1700</v>
      </c>
    </row>
    <row r="1019" spans="1:2" x14ac:dyDescent="0.25">
      <c r="A1019">
        <v>9</v>
      </c>
      <c r="B1019">
        <v>1800</v>
      </c>
    </row>
    <row r="1020" spans="1:2" x14ac:dyDescent="0.25">
      <c r="A1020">
        <v>10</v>
      </c>
      <c r="B1020">
        <v>2000</v>
      </c>
    </row>
    <row r="1021" spans="1:2" x14ac:dyDescent="0.25">
      <c r="A1021">
        <v>11</v>
      </c>
      <c r="B1021">
        <v>2200</v>
      </c>
    </row>
    <row r="1022" spans="1:2" x14ac:dyDescent="0.25">
      <c r="A1022">
        <v>12</v>
      </c>
      <c r="B1022">
        <v>2400</v>
      </c>
    </row>
    <row r="1023" spans="1:2" x14ac:dyDescent="0.25">
      <c r="A1023">
        <v>13</v>
      </c>
      <c r="B1023">
        <v>2600</v>
      </c>
    </row>
    <row r="1024" spans="1:2" x14ac:dyDescent="0.25">
      <c r="A1024">
        <v>14</v>
      </c>
      <c r="B1024">
        <v>2800</v>
      </c>
    </row>
    <row r="1025" spans="1:2" x14ac:dyDescent="0.25">
      <c r="A1025">
        <v>15</v>
      </c>
      <c r="B1025">
        <v>2900</v>
      </c>
    </row>
    <row r="1026" spans="1:2" x14ac:dyDescent="0.25">
      <c r="A1026">
        <v>16</v>
      </c>
      <c r="B1026">
        <v>3000</v>
      </c>
    </row>
    <row r="1027" spans="1:2" x14ac:dyDescent="0.25">
      <c r="A1027">
        <v>17</v>
      </c>
      <c r="B1027">
        <v>3200</v>
      </c>
    </row>
    <row r="1028" spans="1:2" x14ac:dyDescent="0.25">
      <c r="A1028">
        <v>18</v>
      </c>
      <c r="B1028">
        <v>3300</v>
      </c>
    </row>
    <row r="1029" spans="1:2" x14ac:dyDescent="0.25">
      <c r="A1029">
        <v>19</v>
      </c>
      <c r="B1029">
        <v>3500</v>
      </c>
    </row>
    <row r="1031" spans="1:2" x14ac:dyDescent="0.25">
      <c r="A1031" t="s">
        <v>51</v>
      </c>
      <c r="B1031" t="s">
        <v>52</v>
      </c>
    </row>
    <row r="1032" spans="1:2" x14ac:dyDescent="0.25">
      <c r="A1032" t="s">
        <v>3</v>
      </c>
      <c r="B1032" t="s">
        <v>16</v>
      </c>
    </row>
    <row r="1033" spans="1:2" x14ac:dyDescent="0.25">
      <c r="A1033">
        <v>1</v>
      </c>
      <c r="B1033">
        <v>0</v>
      </c>
    </row>
    <row r="1034" spans="1:2" x14ac:dyDescent="0.25">
      <c r="A1034">
        <v>2</v>
      </c>
      <c r="B1034">
        <v>9.9864130000000007</v>
      </c>
    </row>
    <row r="1035" spans="1:2" x14ac:dyDescent="0.25">
      <c r="A1035">
        <v>3</v>
      </c>
      <c r="B1035">
        <v>19.972826000000001</v>
      </c>
    </row>
    <row r="1036" spans="1:2" x14ac:dyDescent="0.25">
      <c r="A1036">
        <v>4</v>
      </c>
      <c r="B1036">
        <v>30.027175</v>
      </c>
    </row>
    <row r="1037" spans="1:2" x14ac:dyDescent="0.25">
      <c r="A1037">
        <v>5</v>
      </c>
      <c r="B1037">
        <v>44.972827000000002</v>
      </c>
    </row>
    <row r="1038" spans="1:2" x14ac:dyDescent="0.25">
      <c r="A1038">
        <v>6</v>
      </c>
      <c r="B1038">
        <v>55.027175</v>
      </c>
    </row>
    <row r="1039" spans="1:2" x14ac:dyDescent="0.25">
      <c r="A1039">
        <v>7</v>
      </c>
      <c r="B1039">
        <v>65.013587999999999</v>
      </c>
    </row>
    <row r="1040" spans="1:2" x14ac:dyDescent="0.25">
      <c r="A1040">
        <v>8</v>
      </c>
      <c r="B1040">
        <v>75.000001999999995</v>
      </c>
    </row>
    <row r="1041" spans="1:17" x14ac:dyDescent="0.25">
      <c r="A1041">
        <v>9</v>
      </c>
      <c r="B1041">
        <v>84.986414999999994</v>
      </c>
    </row>
    <row r="1042" spans="1:17" x14ac:dyDescent="0.25">
      <c r="A1042">
        <v>10</v>
      </c>
      <c r="B1042">
        <v>94.972828000000007</v>
      </c>
    </row>
    <row r="1043" spans="1:17" x14ac:dyDescent="0.25">
      <c r="A1043">
        <v>11</v>
      </c>
      <c r="B1043">
        <v>109.98641499999999</v>
      </c>
    </row>
    <row r="1044" spans="1:17" x14ac:dyDescent="0.25">
      <c r="A1044">
        <v>12</v>
      </c>
      <c r="B1044">
        <v>119.972829</v>
      </c>
    </row>
    <row r="1045" spans="1:17" x14ac:dyDescent="0.25">
      <c r="A1045">
        <v>13</v>
      </c>
      <c r="B1045">
        <v>125.00000300000001</v>
      </c>
    </row>
    <row r="1046" spans="1:17" x14ac:dyDescent="0.25">
      <c r="A1046">
        <v>14</v>
      </c>
      <c r="B1046">
        <v>130.02717699999999</v>
      </c>
    </row>
    <row r="1047" spans="1:17" x14ac:dyDescent="0.25">
      <c r="A1047">
        <v>15</v>
      </c>
      <c r="B1047">
        <v>134.98641599999999</v>
      </c>
    </row>
    <row r="1048" spans="1:17" x14ac:dyDescent="0.25">
      <c r="A1048">
        <v>16</v>
      </c>
      <c r="B1048">
        <v>140.01358999999999</v>
      </c>
    </row>
    <row r="1050" spans="1:17" x14ac:dyDescent="0.25">
      <c r="A1050" t="s">
        <v>53</v>
      </c>
      <c r="B1050" t="s">
        <v>54</v>
      </c>
    </row>
    <row r="1051" spans="1:17" x14ac:dyDescent="0.25">
      <c r="B1051" t="s">
        <v>26</v>
      </c>
    </row>
    <row r="1052" spans="1:17" x14ac:dyDescent="0.25">
      <c r="A1052" t="s">
        <v>22</v>
      </c>
      <c r="B1052">
        <v>0</v>
      </c>
      <c r="C1052">
        <v>10</v>
      </c>
      <c r="D1052">
        <v>20</v>
      </c>
      <c r="E1052">
        <v>30</v>
      </c>
      <c r="F1052">
        <v>45</v>
      </c>
      <c r="G1052">
        <v>55</v>
      </c>
      <c r="H1052">
        <v>65</v>
      </c>
      <c r="I1052">
        <v>75</v>
      </c>
      <c r="J1052">
        <v>85</v>
      </c>
      <c r="K1052">
        <v>95</v>
      </c>
      <c r="L1052">
        <v>110</v>
      </c>
      <c r="M1052">
        <v>120</v>
      </c>
      <c r="N1052">
        <v>125</v>
      </c>
      <c r="O1052">
        <v>130</v>
      </c>
      <c r="P1052">
        <v>135</v>
      </c>
      <c r="Q1052">
        <v>140</v>
      </c>
    </row>
    <row r="1053" spans="1:17" x14ac:dyDescent="0.25">
      <c r="A1053">
        <v>620</v>
      </c>
      <c r="B1053">
        <v>1.9701090000000001</v>
      </c>
      <c r="C1053">
        <v>1.9701090000000001</v>
      </c>
      <c r="D1053">
        <v>1.9701090000000001</v>
      </c>
      <c r="E1053">
        <v>2.9891299999999998</v>
      </c>
      <c r="F1053">
        <v>2.9891299999999998</v>
      </c>
      <c r="G1053">
        <v>5.0271739999999996</v>
      </c>
      <c r="H1053">
        <v>5.0271739999999996</v>
      </c>
      <c r="I1053">
        <v>5.9782609999999998</v>
      </c>
      <c r="J1053">
        <v>8.0163049999999991</v>
      </c>
      <c r="K1053">
        <v>8.0163049999999991</v>
      </c>
      <c r="L1053">
        <v>8.0163049999999991</v>
      </c>
      <c r="M1053">
        <v>4.2798910000000001</v>
      </c>
      <c r="N1053">
        <v>4.2798910000000001</v>
      </c>
      <c r="O1053">
        <v>4.2798910000000001</v>
      </c>
      <c r="P1053">
        <v>4.2798910000000001</v>
      </c>
      <c r="Q1053">
        <v>4.2798910000000001</v>
      </c>
    </row>
    <row r="1054" spans="1:17" x14ac:dyDescent="0.25">
      <c r="A1054">
        <v>650</v>
      </c>
      <c r="B1054">
        <v>1.9701090000000001</v>
      </c>
      <c r="C1054">
        <v>1.9701090000000001</v>
      </c>
      <c r="D1054">
        <v>1.9701090000000001</v>
      </c>
      <c r="E1054">
        <v>2.9891299999999998</v>
      </c>
      <c r="F1054">
        <v>4.0081519999999999</v>
      </c>
      <c r="G1054">
        <v>5.0271739999999996</v>
      </c>
      <c r="H1054">
        <v>5.0271739999999996</v>
      </c>
      <c r="I1054">
        <v>5.0271739999999996</v>
      </c>
      <c r="J1054">
        <v>5.0271739999999996</v>
      </c>
      <c r="K1054">
        <v>5.0271739999999996</v>
      </c>
      <c r="L1054">
        <v>4.2798910000000001</v>
      </c>
      <c r="M1054">
        <v>4.4157609999999998</v>
      </c>
      <c r="N1054">
        <v>4.2798910000000001</v>
      </c>
      <c r="O1054">
        <v>4.2798910000000001</v>
      </c>
      <c r="P1054">
        <v>4.2798910000000001</v>
      </c>
      <c r="Q1054">
        <v>4.2798910000000001</v>
      </c>
    </row>
    <row r="1055" spans="1:17" x14ac:dyDescent="0.25">
      <c r="A1055">
        <v>800</v>
      </c>
      <c r="B1055">
        <v>1.9701090000000001</v>
      </c>
      <c r="C1055">
        <v>2.9891299999999998</v>
      </c>
      <c r="D1055">
        <v>4.0760870000000002</v>
      </c>
      <c r="E1055">
        <v>3.6684779999999999</v>
      </c>
      <c r="F1055">
        <v>3.6684779999999999</v>
      </c>
      <c r="G1055">
        <v>5.0271739999999996</v>
      </c>
      <c r="H1055">
        <v>5.0271739999999996</v>
      </c>
      <c r="I1055">
        <v>5.0271739999999996</v>
      </c>
      <c r="J1055">
        <v>5.0271739999999996</v>
      </c>
      <c r="K1055">
        <v>5.0271739999999996</v>
      </c>
      <c r="L1055">
        <v>3.6684779999999999</v>
      </c>
      <c r="M1055">
        <v>5.2309780000000003</v>
      </c>
      <c r="N1055">
        <v>3.6684779999999999</v>
      </c>
      <c r="O1055">
        <v>3.6684779999999999</v>
      </c>
      <c r="P1055">
        <v>3.6684779999999999</v>
      </c>
      <c r="Q1055">
        <v>3.6684779999999999</v>
      </c>
    </row>
    <row r="1056" spans="1:17" x14ac:dyDescent="0.25">
      <c r="A1056">
        <v>1000</v>
      </c>
      <c r="B1056">
        <v>1.9701090000000001</v>
      </c>
      <c r="C1056">
        <v>3.6005440000000002</v>
      </c>
      <c r="D1056">
        <v>3.6684779999999999</v>
      </c>
      <c r="E1056">
        <v>3.8722829999999999</v>
      </c>
      <c r="F1056">
        <v>3.8722829999999999</v>
      </c>
      <c r="G1056">
        <v>5.9782609999999998</v>
      </c>
      <c r="H1056">
        <v>5.0271739999999996</v>
      </c>
      <c r="I1056">
        <v>5.0271739999999996</v>
      </c>
      <c r="J1056">
        <v>5.9782609999999998</v>
      </c>
      <c r="K1056">
        <v>8.9673909999999992</v>
      </c>
      <c r="L1056">
        <v>9.9864130000000007</v>
      </c>
      <c r="M1056">
        <v>5.9782609999999998</v>
      </c>
      <c r="N1056">
        <v>3.8043480000000001</v>
      </c>
      <c r="O1056">
        <v>3.8043480000000001</v>
      </c>
      <c r="P1056">
        <v>3.8043480000000001</v>
      </c>
      <c r="Q1056">
        <v>3.8043480000000001</v>
      </c>
    </row>
    <row r="1057" spans="1:17" x14ac:dyDescent="0.25">
      <c r="A1057">
        <v>1200</v>
      </c>
      <c r="B1057">
        <v>1.9701090000000001</v>
      </c>
      <c r="C1057">
        <v>2.9891299999999998</v>
      </c>
      <c r="D1057">
        <v>3.6684779999999999</v>
      </c>
      <c r="E1057">
        <v>5.0271739999999996</v>
      </c>
      <c r="F1057">
        <v>5.0271739999999996</v>
      </c>
      <c r="G1057">
        <v>5.9782609999999998</v>
      </c>
      <c r="H1057">
        <v>5.9782609999999998</v>
      </c>
      <c r="I1057">
        <v>4.0081519999999999</v>
      </c>
      <c r="J1057">
        <v>5.9782609999999998</v>
      </c>
      <c r="K1057">
        <v>9.9864130000000007</v>
      </c>
      <c r="L1057">
        <v>9.9864130000000007</v>
      </c>
      <c r="M1057">
        <v>5.9782609999999998</v>
      </c>
      <c r="N1057">
        <v>5.9782609999999998</v>
      </c>
      <c r="O1057">
        <v>5.9782609999999998</v>
      </c>
      <c r="P1057">
        <v>5.9782609999999998</v>
      </c>
      <c r="Q1057">
        <v>5.9782609999999998</v>
      </c>
    </row>
    <row r="1058" spans="1:17" x14ac:dyDescent="0.25">
      <c r="A1058">
        <v>1400</v>
      </c>
      <c r="B1058">
        <v>1.9701090000000001</v>
      </c>
      <c r="C1058">
        <v>2.3097829999999999</v>
      </c>
      <c r="D1058">
        <v>3.1929349999999999</v>
      </c>
      <c r="E1058">
        <v>4.0081519999999999</v>
      </c>
      <c r="F1058">
        <v>5.0271739999999996</v>
      </c>
      <c r="G1058">
        <v>6.9293480000000001</v>
      </c>
      <c r="H1058">
        <v>6.9972830000000004</v>
      </c>
      <c r="I1058">
        <v>5.9782609999999998</v>
      </c>
      <c r="J1058">
        <v>5.9782609999999998</v>
      </c>
      <c r="K1058">
        <v>6.9972830000000004</v>
      </c>
      <c r="L1058">
        <v>8.9673909999999992</v>
      </c>
      <c r="M1058">
        <v>9.9864130000000007</v>
      </c>
      <c r="N1058">
        <v>10.190218</v>
      </c>
      <c r="O1058">
        <v>10.394022</v>
      </c>
      <c r="P1058">
        <v>11.005435</v>
      </c>
      <c r="Q1058">
        <v>11.684782999999999</v>
      </c>
    </row>
    <row r="1059" spans="1:17" x14ac:dyDescent="0.25">
      <c r="A1059">
        <v>1550</v>
      </c>
      <c r="B1059">
        <v>1.9701090000000001</v>
      </c>
      <c r="C1059">
        <v>2.3097829999999999</v>
      </c>
      <c r="D1059">
        <v>4.211957</v>
      </c>
      <c r="E1059">
        <v>4.2798910000000001</v>
      </c>
      <c r="F1059">
        <v>5.5706519999999999</v>
      </c>
      <c r="G1059">
        <v>6.5217390000000002</v>
      </c>
      <c r="H1059">
        <v>8.0163049999999991</v>
      </c>
      <c r="I1059">
        <v>6.9972830000000004</v>
      </c>
      <c r="J1059">
        <v>7.4728260000000004</v>
      </c>
      <c r="K1059">
        <v>8.0163049999999991</v>
      </c>
      <c r="L1059">
        <v>8.2201090000000008</v>
      </c>
      <c r="M1059">
        <v>11.005435</v>
      </c>
      <c r="N1059">
        <v>11.480978</v>
      </c>
      <c r="O1059">
        <v>12.228261</v>
      </c>
      <c r="P1059">
        <v>12.975543999999999</v>
      </c>
      <c r="Q1059">
        <v>12.975543999999999</v>
      </c>
    </row>
    <row r="1060" spans="1:17" x14ac:dyDescent="0.25">
      <c r="A1060">
        <v>1700</v>
      </c>
      <c r="B1060">
        <v>1.9701090000000001</v>
      </c>
      <c r="C1060">
        <v>2.3097829999999999</v>
      </c>
      <c r="D1060">
        <v>2.785326</v>
      </c>
      <c r="E1060">
        <v>4.0760870000000002</v>
      </c>
      <c r="F1060">
        <v>4.6195649999999997</v>
      </c>
      <c r="G1060">
        <v>5.9782609999999998</v>
      </c>
      <c r="H1060">
        <v>8.0163049999999991</v>
      </c>
      <c r="I1060">
        <v>8.0163049999999991</v>
      </c>
      <c r="J1060">
        <v>8.0163049999999991</v>
      </c>
      <c r="K1060">
        <v>8.9673909999999992</v>
      </c>
      <c r="L1060">
        <v>7.4728260000000004</v>
      </c>
      <c r="M1060">
        <v>12.228261</v>
      </c>
      <c r="N1060">
        <v>13.519022</v>
      </c>
      <c r="O1060">
        <v>14.198370000000001</v>
      </c>
      <c r="P1060">
        <v>13.994566000000001</v>
      </c>
      <c r="Q1060">
        <v>13.994566000000001</v>
      </c>
    </row>
    <row r="1061" spans="1:17" x14ac:dyDescent="0.25">
      <c r="A1061">
        <v>1800</v>
      </c>
      <c r="B1061">
        <v>1.9701090000000001</v>
      </c>
      <c r="C1061">
        <v>2.3777170000000001</v>
      </c>
      <c r="D1061">
        <v>4.0081519999999999</v>
      </c>
      <c r="E1061">
        <v>4.4836960000000001</v>
      </c>
      <c r="F1061">
        <v>5.5027179999999998</v>
      </c>
      <c r="G1061">
        <v>6.5217390000000002</v>
      </c>
      <c r="H1061">
        <v>7.4728260000000004</v>
      </c>
      <c r="I1061">
        <v>8.9673909999999992</v>
      </c>
      <c r="J1061">
        <v>9.1711960000000001</v>
      </c>
      <c r="K1061">
        <v>9.9184780000000003</v>
      </c>
      <c r="L1061">
        <v>10.801631</v>
      </c>
      <c r="M1061">
        <v>12.5</v>
      </c>
      <c r="N1061">
        <v>13.994566000000001</v>
      </c>
      <c r="O1061">
        <v>14.470109000000001</v>
      </c>
      <c r="P1061">
        <v>13.994566000000001</v>
      </c>
      <c r="Q1061">
        <v>13.994566000000001</v>
      </c>
    </row>
    <row r="1062" spans="1:17" x14ac:dyDescent="0.25">
      <c r="A1062">
        <v>2000</v>
      </c>
      <c r="B1062">
        <v>1.9701090000000001</v>
      </c>
      <c r="C1062">
        <v>2.1739130000000002</v>
      </c>
      <c r="D1062">
        <v>3.8722829999999999</v>
      </c>
      <c r="E1062">
        <v>4.8233699999999997</v>
      </c>
      <c r="F1062">
        <v>6.5217390000000002</v>
      </c>
      <c r="G1062">
        <v>7.6766310000000004</v>
      </c>
      <c r="H1062">
        <v>8.6277179999999998</v>
      </c>
      <c r="I1062">
        <v>8.4239130000000007</v>
      </c>
      <c r="J1062">
        <v>8.2201090000000008</v>
      </c>
      <c r="K1062">
        <v>8.8315219999999997</v>
      </c>
      <c r="L1062">
        <v>9.5788049999999991</v>
      </c>
      <c r="M1062">
        <v>10.597826</v>
      </c>
      <c r="N1062">
        <v>12.228261</v>
      </c>
      <c r="O1062">
        <v>12.024457</v>
      </c>
      <c r="P1062">
        <v>12.5</v>
      </c>
      <c r="Q1062">
        <v>12.975543999999999</v>
      </c>
    </row>
    <row r="1063" spans="1:17" x14ac:dyDescent="0.25">
      <c r="A1063">
        <v>2200</v>
      </c>
      <c r="B1063">
        <v>1.9701090000000001</v>
      </c>
      <c r="C1063">
        <v>2.9211960000000001</v>
      </c>
      <c r="D1063">
        <v>4.211957</v>
      </c>
      <c r="E1063">
        <v>5.2309780000000003</v>
      </c>
      <c r="F1063">
        <v>6.9972830000000004</v>
      </c>
      <c r="G1063">
        <v>9.375</v>
      </c>
      <c r="H1063">
        <v>10.529892</v>
      </c>
      <c r="I1063">
        <v>11.005435</v>
      </c>
      <c r="J1063">
        <v>9.5788049999999991</v>
      </c>
      <c r="K1063">
        <v>9.375</v>
      </c>
      <c r="L1063">
        <v>9.375</v>
      </c>
      <c r="M1063">
        <v>10.801631</v>
      </c>
      <c r="N1063">
        <v>11.073370000000001</v>
      </c>
      <c r="O1063">
        <v>12.024457</v>
      </c>
      <c r="P1063">
        <v>12.771739</v>
      </c>
      <c r="Q1063">
        <v>13.315218</v>
      </c>
    </row>
    <row r="1064" spans="1:17" x14ac:dyDescent="0.25">
      <c r="A1064">
        <v>2400</v>
      </c>
      <c r="B1064">
        <v>1.9701090000000001</v>
      </c>
      <c r="C1064">
        <v>2.7173910000000001</v>
      </c>
      <c r="D1064">
        <v>4.0760870000000002</v>
      </c>
      <c r="E1064">
        <v>5.2309780000000003</v>
      </c>
      <c r="F1064">
        <v>6.9972830000000004</v>
      </c>
      <c r="G1064">
        <v>9.3070649999999997</v>
      </c>
      <c r="H1064">
        <v>12.024457</v>
      </c>
      <c r="I1064">
        <v>12.024457</v>
      </c>
      <c r="J1064">
        <v>11.005435</v>
      </c>
      <c r="K1064">
        <v>10.529892</v>
      </c>
      <c r="L1064">
        <v>11.005435</v>
      </c>
      <c r="M1064">
        <v>11.005435</v>
      </c>
      <c r="N1064">
        <v>11.616847999999999</v>
      </c>
      <c r="O1064">
        <v>12.296196</v>
      </c>
      <c r="P1064">
        <v>12.771739</v>
      </c>
      <c r="Q1064">
        <v>13.111413000000001</v>
      </c>
    </row>
    <row r="1065" spans="1:17" x14ac:dyDescent="0.25">
      <c r="A1065">
        <v>2600</v>
      </c>
      <c r="B1065">
        <v>1.9701090000000001</v>
      </c>
      <c r="C1065">
        <v>4.4836960000000001</v>
      </c>
      <c r="D1065">
        <v>5.9782609999999998</v>
      </c>
      <c r="E1065">
        <v>5.9782609999999998</v>
      </c>
      <c r="F1065">
        <v>7.4728260000000004</v>
      </c>
      <c r="G1065">
        <v>8.9673909999999992</v>
      </c>
      <c r="H1065">
        <v>12.024457</v>
      </c>
      <c r="I1065">
        <v>12.024457</v>
      </c>
      <c r="J1065">
        <v>10.529892</v>
      </c>
      <c r="K1065">
        <v>9.9864130000000007</v>
      </c>
      <c r="L1065">
        <v>11.005435</v>
      </c>
      <c r="M1065">
        <v>11.277174</v>
      </c>
      <c r="N1065">
        <v>10.529892</v>
      </c>
      <c r="O1065">
        <v>10.733696</v>
      </c>
      <c r="P1065">
        <v>11.005435</v>
      </c>
      <c r="Q1065">
        <v>11.480978</v>
      </c>
    </row>
    <row r="1066" spans="1:17" x14ac:dyDescent="0.25">
      <c r="A1066">
        <v>2800</v>
      </c>
      <c r="B1066">
        <v>1.9701090000000001</v>
      </c>
      <c r="C1066">
        <v>5.0271739999999996</v>
      </c>
      <c r="D1066">
        <v>5.9782609999999998</v>
      </c>
      <c r="E1066">
        <v>5.9782609999999998</v>
      </c>
      <c r="F1066">
        <v>8.2201090000000008</v>
      </c>
      <c r="G1066">
        <v>8.9673909999999992</v>
      </c>
      <c r="H1066">
        <v>12.024457</v>
      </c>
      <c r="I1066">
        <v>12.024457</v>
      </c>
      <c r="J1066">
        <v>10.529892</v>
      </c>
      <c r="K1066">
        <v>9.5108700000000006</v>
      </c>
      <c r="L1066">
        <v>11.005435</v>
      </c>
      <c r="M1066">
        <v>11.277174</v>
      </c>
      <c r="N1066">
        <v>10.326086999999999</v>
      </c>
      <c r="O1066">
        <v>10.326086999999999</v>
      </c>
      <c r="P1066">
        <v>9.9864130000000007</v>
      </c>
      <c r="Q1066">
        <v>11.005435</v>
      </c>
    </row>
    <row r="1067" spans="1:17" x14ac:dyDescent="0.25">
      <c r="A1067">
        <v>2900</v>
      </c>
      <c r="B1067">
        <v>1.9701090000000001</v>
      </c>
      <c r="C1067">
        <v>5.0271739999999996</v>
      </c>
      <c r="D1067">
        <v>5.9782609999999998</v>
      </c>
      <c r="E1067">
        <v>5.9782609999999998</v>
      </c>
      <c r="F1067">
        <v>6.9972830000000004</v>
      </c>
      <c r="G1067">
        <v>8.0163049999999991</v>
      </c>
      <c r="H1067">
        <v>9.9864130000000007</v>
      </c>
      <c r="I1067">
        <v>11.005435</v>
      </c>
      <c r="J1067">
        <v>10.529892</v>
      </c>
      <c r="K1067">
        <v>8.9673909999999992</v>
      </c>
      <c r="L1067">
        <v>9.9864130000000007</v>
      </c>
      <c r="M1067">
        <v>9.9864130000000007</v>
      </c>
      <c r="N1067">
        <v>9.9864130000000007</v>
      </c>
      <c r="O1067">
        <v>9.9864130000000007</v>
      </c>
      <c r="P1067">
        <v>9.9864130000000007</v>
      </c>
      <c r="Q1067">
        <v>9.9864130000000007</v>
      </c>
    </row>
    <row r="1068" spans="1:17" x14ac:dyDescent="0.25">
      <c r="A1068">
        <v>3000</v>
      </c>
      <c r="B1068">
        <v>1.9701090000000001</v>
      </c>
      <c r="C1068">
        <v>5.0271739999999996</v>
      </c>
      <c r="D1068">
        <v>5.9782609999999998</v>
      </c>
      <c r="E1068">
        <v>5.9782609999999998</v>
      </c>
      <c r="F1068">
        <v>5.9782609999999998</v>
      </c>
      <c r="G1068">
        <v>7.4728260000000004</v>
      </c>
      <c r="H1068">
        <v>8.4918479999999992</v>
      </c>
      <c r="I1068">
        <v>9.9864130000000007</v>
      </c>
      <c r="J1068">
        <v>8.9673909999999992</v>
      </c>
      <c r="K1068">
        <v>8.9673909999999992</v>
      </c>
      <c r="L1068">
        <v>8.9673909999999992</v>
      </c>
      <c r="M1068">
        <v>8.4918479999999992</v>
      </c>
      <c r="N1068">
        <v>6.3179350000000003</v>
      </c>
      <c r="O1068">
        <v>6.9972830000000004</v>
      </c>
      <c r="P1068">
        <v>8.0163049999999991</v>
      </c>
      <c r="Q1068">
        <v>8.9673909999999992</v>
      </c>
    </row>
    <row r="1069" spans="1:17" x14ac:dyDescent="0.25">
      <c r="A1069">
        <v>3200</v>
      </c>
      <c r="B1069">
        <v>1.9701090000000001</v>
      </c>
      <c r="C1069">
        <v>5.0271739999999996</v>
      </c>
      <c r="D1069">
        <v>5.9782609999999998</v>
      </c>
      <c r="E1069">
        <v>5.9782609999999998</v>
      </c>
      <c r="F1069">
        <v>5.9782609999999998</v>
      </c>
      <c r="G1069">
        <v>5.9782609999999998</v>
      </c>
      <c r="H1069">
        <v>4.4836960000000001</v>
      </c>
      <c r="I1069">
        <v>5.0271739999999996</v>
      </c>
      <c r="J1069">
        <v>5.5027179999999998</v>
      </c>
      <c r="K1069">
        <v>5.5027179999999998</v>
      </c>
      <c r="L1069">
        <v>5.5027179999999998</v>
      </c>
      <c r="M1069">
        <v>5.5027179999999998</v>
      </c>
      <c r="N1069">
        <v>5.9782609999999998</v>
      </c>
      <c r="O1069">
        <v>5.9782609999999998</v>
      </c>
      <c r="P1069">
        <v>6.5217390000000002</v>
      </c>
      <c r="Q1069">
        <v>6.5217390000000002</v>
      </c>
    </row>
    <row r="1070" spans="1:17" x14ac:dyDescent="0.25">
      <c r="A1070">
        <v>3300</v>
      </c>
      <c r="B1070">
        <v>1.9701090000000001</v>
      </c>
      <c r="C1070">
        <v>5.0271739999999996</v>
      </c>
      <c r="D1070">
        <v>5.9782609999999998</v>
      </c>
      <c r="E1070">
        <v>5.9782609999999998</v>
      </c>
      <c r="F1070">
        <v>5.9782609999999998</v>
      </c>
      <c r="G1070">
        <v>5.9782609999999998</v>
      </c>
      <c r="H1070">
        <v>4.4836960000000001</v>
      </c>
      <c r="I1070">
        <v>4.4836960000000001</v>
      </c>
      <c r="J1070">
        <v>4.4836960000000001</v>
      </c>
      <c r="K1070">
        <v>5.0271739999999996</v>
      </c>
      <c r="L1070">
        <v>5.0271739999999996</v>
      </c>
      <c r="M1070">
        <v>1.9701090000000001</v>
      </c>
      <c r="N1070">
        <v>0</v>
      </c>
      <c r="O1070">
        <v>0</v>
      </c>
      <c r="P1070">
        <v>0</v>
      </c>
      <c r="Q1070">
        <v>0</v>
      </c>
    </row>
    <row r="1071" spans="1:17" x14ac:dyDescent="0.25">
      <c r="A1071">
        <v>3500</v>
      </c>
      <c r="B1071">
        <v>1.9701090000000001</v>
      </c>
      <c r="C1071">
        <v>5.0271739999999996</v>
      </c>
      <c r="D1071">
        <v>5.9782609999999998</v>
      </c>
      <c r="E1071">
        <v>5.9782609999999998</v>
      </c>
      <c r="F1071">
        <v>5.9782609999999998</v>
      </c>
      <c r="G1071">
        <v>5.9782609999999998</v>
      </c>
      <c r="H1071">
        <v>5.5027179999999998</v>
      </c>
      <c r="I1071">
        <v>5.5027179999999998</v>
      </c>
      <c r="J1071">
        <v>5.5027179999999998</v>
      </c>
      <c r="K1071">
        <v>5.5027179999999998</v>
      </c>
      <c r="L1071">
        <v>5.5027179999999998</v>
      </c>
      <c r="M1071">
        <v>1.9701090000000001</v>
      </c>
      <c r="N1071">
        <v>0</v>
      </c>
      <c r="O1071">
        <v>0</v>
      </c>
      <c r="P1071">
        <v>0</v>
      </c>
      <c r="Q1071">
        <v>0</v>
      </c>
    </row>
    <row r="1073" spans="1:2" x14ac:dyDescent="0.25">
      <c r="A1073" t="s">
        <v>55</v>
      </c>
      <c r="B1073" t="s">
        <v>56</v>
      </c>
    </row>
    <row r="1074" spans="1:2" x14ac:dyDescent="0.25">
      <c r="A1074" t="s">
        <v>3</v>
      </c>
      <c r="B1074" t="s">
        <v>6</v>
      </c>
    </row>
    <row r="1075" spans="1:2" x14ac:dyDescent="0.25">
      <c r="A1075">
        <v>1</v>
      </c>
      <c r="B1075">
        <v>620</v>
      </c>
    </row>
    <row r="1076" spans="1:2" x14ac:dyDescent="0.25">
      <c r="A1076">
        <v>2</v>
      </c>
      <c r="B1076">
        <v>650</v>
      </c>
    </row>
    <row r="1077" spans="1:2" x14ac:dyDescent="0.25">
      <c r="A1077">
        <v>3</v>
      </c>
      <c r="B1077">
        <v>800</v>
      </c>
    </row>
    <row r="1078" spans="1:2" x14ac:dyDescent="0.25">
      <c r="A1078">
        <v>4</v>
      </c>
      <c r="B1078">
        <v>1000</v>
      </c>
    </row>
    <row r="1079" spans="1:2" x14ac:dyDescent="0.25">
      <c r="A1079">
        <v>5</v>
      </c>
      <c r="B1079">
        <v>1200</v>
      </c>
    </row>
    <row r="1080" spans="1:2" x14ac:dyDescent="0.25">
      <c r="A1080">
        <v>6</v>
      </c>
      <c r="B1080">
        <v>1400</v>
      </c>
    </row>
    <row r="1081" spans="1:2" x14ac:dyDescent="0.25">
      <c r="A1081">
        <v>7</v>
      </c>
      <c r="B1081">
        <v>1550</v>
      </c>
    </row>
    <row r="1082" spans="1:2" x14ac:dyDescent="0.25">
      <c r="A1082">
        <v>8</v>
      </c>
      <c r="B1082">
        <v>1700</v>
      </c>
    </row>
    <row r="1083" spans="1:2" x14ac:dyDescent="0.25">
      <c r="A1083">
        <v>9</v>
      </c>
      <c r="B1083">
        <v>1800</v>
      </c>
    </row>
    <row r="1084" spans="1:2" x14ac:dyDescent="0.25">
      <c r="A1084">
        <v>10</v>
      </c>
      <c r="B1084">
        <v>2000</v>
      </c>
    </row>
    <row r="1085" spans="1:2" x14ac:dyDescent="0.25">
      <c r="A1085">
        <v>11</v>
      </c>
      <c r="B1085">
        <v>2200</v>
      </c>
    </row>
    <row r="1086" spans="1:2" x14ac:dyDescent="0.25">
      <c r="A1086">
        <v>12</v>
      </c>
      <c r="B1086">
        <v>2400</v>
      </c>
    </row>
    <row r="1087" spans="1:2" x14ac:dyDescent="0.25">
      <c r="A1087">
        <v>13</v>
      </c>
      <c r="B1087">
        <v>2600</v>
      </c>
    </row>
    <row r="1088" spans="1:2" x14ac:dyDescent="0.25">
      <c r="A1088">
        <v>14</v>
      </c>
      <c r="B1088">
        <v>2800</v>
      </c>
    </row>
    <row r="1089" spans="1:2" x14ac:dyDescent="0.25">
      <c r="A1089">
        <v>15</v>
      </c>
      <c r="B1089">
        <v>2900</v>
      </c>
    </row>
    <row r="1090" spans="1:2" x14ac:dyDescent="0.25">
      <c r="A1090">
        <v>16</v>
      </c>
      <c r="B1090">
        <v>3000</v>
      </c>
    </row>
    <row r="1091" spans="1:2" x14ac:dyDescent="0.25">
      <c r="A1091">
        <v>17</v>
      </c>
      <c r="B1091">
        <v>3200</v>
      </c>
    </row>
    <row r="1092" spans="1:2" x14ac:dyDescent="0.25">
      <c r="A1092">
        <v>18</v>
      </c>
      <c r="B1092">
        <v>3300</v>
      </c>
    </row>
    <row r="1093" spans="1:2" x14ac:dyDescent="0.25">
      <c r="A1093">
        <v>19</v>
      </c>
      <c r="B1093">
        <v>3500</v>
      </c>
    </row>
    <row r="1095" spans="1:2" x14ac:dyDescent="0.25">
      <c r="A1095" t="s">
        <v>57</v>
      </c>
      <c r="B1095" t="s">
        <v>58</v>
      </c>
    </row>
    <row r="1096" spans="1:2" x14ac:dyDescent="0.25">
      <c r="A1096" t="s">
        <v>3</v>
      </c>
      <c r="B1096" t="s">
        <v>16</v>
      </c>
    </row>
    <row r="1097" spans="1:2" x14ac:dyDescent="0.25">
      <c r="A1097">
        <v>1</v>
      </c>
      <c r="B1097">
        <v>0</v>
      </c>
    </row>
    <row r="1098" spans="1:2" x14ac:dyDescent="0.25">
      <c r="A1098">
        <v>2</v>
      </c>
      <c r="B1098">
        <v>9.9864130000000007</v>
      </c>
    </row>
    <row r="1099" spans="1:2" x14ac:dyDescent="0.25">
      <c r="A1099">
        <v>3</v>
      </c>
      <c r="B1099">
        <v>19.972826000000001</v>
      </c>
    </row>
    <row r="1100" spans="1:2" x14ac:dyDescent="0.25">
      <c r="A1100">
        <v>4</v>
      </c>
      <c r="B1100">
        <v>30.027175</v>
      </c>
    </row>
    <row r="1101" spans="1:2" x14ac:dyDescent="0.25">
      <c r="A1101">
        <v>5</v>
      </c>
      <c r="B1101">
        <v>44.972827000000002</v>
      </c>
    </row>
    <row r="1102" spans="1:2" x14ac:dyDescent="0.25">
      <c r="A1102">
        <v>6</v>
      </c>
      <c r="B1102">
        <v>55.027175</v>
      </c>
    </row>
    <row r="1103" spans="1:2" x14ac:dyDescent="0.25">
      <c r="A1103">
        <v>7</v>
      </c>
      <c r="B1103">
        <v>65.013587999999999</v>
      </c>
    </row>
    <row r="1104" spans="1:2" x14ac:dyDescent="0.25">
      <c r="A1104">
        <v>8</v>
      </c>
      <c r="B1104">
        <v>75.000001999999995</v>
      </c>
    </row>
    <row r="1105" spans="1:17" x14ac:dyDescent="0.25">
      <c r="A1105">
        <v>9</v>
      </c>
      <c r="B1105">
        <v>84.986414999999994</v>
      </c>
    </row>
    <row r="1106" spans="1:17" x14ac:dyDescent="0.25">
      <c r="A1106">
        <v>10</v>
      </c>
      <c r="B1106">
        <v>94.972828000000007</v>
      </c>
    </row>
    <row r="1107" spans="1:17" x14ac:dyDescent="0.25">
      <c r="A1107">
        <v>11</v>
      </c>
      <c r="B1107">
        <v>109.98641499999999</v>
      </c>
    </row>
    <row r="1108" spans="1:17" x14ac:dyDescent="0.25">
      <c r="A1108">
        <v>12</v>
      </c>
      <c r="B1108">
        <v>119.972829</v>
      </c>
    </row>
    <row r="1109" spans="1:17" x14ac:dyDescent="0.25">
      <c r="A1109">
        <v>13</v>
      </c>
      <c r="B1109">
        <v>125.00000300000001</v>
      </c>
    </row>
    <row r="1110" spans="1:17" x14ac:dyDescent="0.25">
      <c r="A1110">
        <v>14</v>
      </c>
      <c r="B1110">
        <v>130.02717699999999</v>
      </c>
    </row>
    <row r="1111" spans="1:17" x14ac:dyDescent="0.25">
      <c r="A1111">
        <v>15</v>
      </c>
      <c r="B1111">
        <v>134.98641599999999</v>
      </c>
    </row>
    <row r="1112" spans="1:17" x14ac:dyDescent="0.25">
      <c r="A1112">
        <v>16</v>
      </c>
      <c r="B1112">
        <v>140.01358999999999</v>
      </c>
    </row>
    <row r="1114" spans="1:17" x14ac:dyDescent="0.25">
      <c r="A1114" t="s">
        <v>59</v>
      </c>
      <c r="B1114" t="s">
        <v>60</v>
      </c>
    </row>
    <row r="1115" spans="1:17" x14ac:dyDescent="0.25">
      <c r="B1115" t="s">
        <v>26</v>
      </c>
    </row>
    <row r="1116" spans="1:17" x14ac:dyDescent="0.25">
      <c r="A1116" t="s">
        <v>22</v>
      </c>
      <c r="B1116">
        <v>0</v>
      </c>
      <c r="C1116">
        <v>10</v>
      </c>
      <c r="D1116">
        <v>20</v>
      </c>
      <c r="E1116">
        <v>30</v>
      </c>
      <c r="F1116">
        <v>45</v>
      </c>
      <c r="G1116">
        <v>55</v>
      </c>
      <c r="H1116">
        <v>65</v>
      </c>
      <c r="I1116">
        <v>75</v>
      </c>
      <c r="J1116">
        <v>85</v>
      </c>
      <c r="K1116">
        <v>95</v>
      </c>
      <c r="L1116">
        <v>110</v>
      </c>
      <c r="M1116">
        <v>120</v>
      </c>
      <c r="N1116">
        <v>125</v>
      </c>
      <c r="O1116">
        <v>130</v>
      </c>
      <c r="P1116">
        <v>135</v>
      </c>
      <c r="Q1116">
        <v>140</v>
      </c>
    </row>
    <row r="1117" spans="1:17" x14ac:dyDescent="0.25">
      <c r="A1117">
        <v>620</v>
      </c>
      <c r="B1117">
        <v>1.9701090000000001</v>
      </c>
      <c r="C1117">
        <v>1.9701090000000001</v>
      </c>
      <c r="D1117">
        <v>1.9701090000000001</v>
      </c>
      <c r="E1117">
        <v>2.9891299999999998</v>
      </c>
      <c r="F1117">
        <v>2.9891299999999998</v>
      </c>
      <c r="G1117">
        <v>5.0271739999999996</v>
      </c>
      <c r="H1117">
        <v>5.0271739999999996</v>
      </c>
      <c r="I1117">
        <v>5.9782609999999998</v>
      </c>
      <c r="J1117">
        <v>8.0163049999999991</v>
      </c>
      <c r="K1117">
        <v>8.0163049999999991</v>
      </c>
      <c r="L1117">
        <v>8.0163049999999991</v>
      </c>
      <c r="M1117">
        <v>4.2798910000000001</v>
      </c>
      <c r="N1117">
        <v>4.2798910000000001</v>
      </c>
      <c r="O1117">
        <v>4.2798910000000001</v>
      </c>
      <c r="P1117">
        <v>4.2798910000000001</v>
      </c>
      <c r="Q1117">
        <v>4.2798910000000001</v>
      </c>
    </row>
    <row r="1118" spans="1:17" x14ac:dyDescent="0.25">
      <c r="A1118">
        <v>650</v>
      </c>
      <c r="B1118">
        <v>1.9701090000000001</v>
      </c>
      <c r="C1118">
        <v>1.9701090000000001</v>
      </c>
      <c r="D1118">
        <v>1.9701090000000001</v>
      </c>
      <c r="E1118">
        <v>2.9891299999999998</v>
      </c>
      <c r="F1118">
        <v>4.0081519999999999</v>
      </c>
      <c r="G1118">
        <v>5.0271739999999996</v>
      </c>
      <c r="H1118">
        <v>5.0271739999999996</v>
      </c>
      <c r="I1118">
        <v>5.0271739999999996</v>
      </c>
      <c r="J1118">
        <v>5.0271739999999996</v>
      </c>
      <c r="K1118">
        <v>5.0271739999999996</v>
      </c>
      <c r="L1118">
        <v>4.2798910000000001</v>
      </c>
      <c r="M1118">
        <v>4.4157609999999998</v>
      </c>
      <c r="N1118">
        <v>4.2798910000000001</v>
      </c>
      <c r="O1118">
        <v>4.2798910000000001</v>
      </c>
      <c r="P1118">
        <v>4.2798910000000001</v>
      </c>
      <c r="Q1118">
        <v>4.2798910000000001</v>
      </c>
    </row>
    <row r="1119" spans="1:17" x14ac:dyDescent="0.25">
      <c r="A1119">
        <v>800</v>
      </c>
      <c r="B1119">
        <v>1.9701090000000001</v>
      </c>
      <c r="C1119">
        <v>2.9891299999999998</v>
      </c>
      <c r="D1119">
        <v>4.0760870000000002</v>
      </c>
      <c r="E1119">
        <v>3.6684779999999999</v>
      </c>
      <c r="F1119">
        <v>3.6684779999999999</v>
      </c>
      <c r="G1119">
        <v>5.0271739999999996</v>
      </c>
      <c r="H1119">
        <v>5.0271739999999996</v>
      </c>
      <c r="I1119">
        <v>5.0271739999999996</v>
      </c>
      <c r="J1119">
        <v>5.0271739999999996</v>
      </c>
      <c r="K1119">
        <v>5.0271739999999996</v>
      </c>
      <c r="L1119">
        <v>3.6684779999999999</v>
      </c>
      <c r="M1119">
        <v>5.2309780000000003</v>
      </c>
      <c r="N1119">
        <v>3.6684779999999999</v>
      </c>
      <c r="O1119">
        <v>3.6684779999999999</v>
      </c>
      <c r="P1119">
        <v>3.6684779999999999</v>
      </c>
      <c r="Q1119">
        <v>3.6684779999999999</v>
      </c>
    </row>
    <row r="1120" spans="1:17" x14ac:dyDescent="0.25">
      <c r="A1120">
        <v>1000</v>
      </c>
      <c r="B1120">
        <v>1.9701090000000001</v>
      </c>
      <c r="C1120">
        <v>3.6005440000000002</v>
      </c>
      <c r="D1120">
        <v>3.6684779999999999</v>
      </c>
      <c r="E1120">
        <v>3.8722829999999999</v>
      </c>
      <c r="F1120">
        <v>3.8722829999999999</v>
      </c>
      <c r="G1120">
        <v>5.9782609999999998</v>
      </c>
      <c r="H1120">
        <v>5.0271739999999996</v>
      </c>
      <c r="I1120">
        <v>5.0271739999999996</v>
      </c>
      <c r="J1120">
        <v>5.9782609999999998</v>
      </c>
      <c r="K1120">
        <v>8.9673909999999992</v>
      </c>
      <c r="L1120">
        <v>9.9864130000000007</v>
      </c>
      <c r="M1120">
        <v>5.9782609999999998</v>
      </c>
      <c r="N1120">
        <v>3.8043480000000001</v>
      </c>
      <c r="O1120">
        <v>3.8043480000000001</v>
      </c>
      <c r="P1120">
        <v>3.8043480000000001</v>
      </c>
      <c r="Q1120">
        <v>3.8043480000000001</v>
      </c>
    </row>
    <row r="1121" spans="1:17" x14ac:dyDescent="0.25">
      <c r="A1121">
        <v>1200</v>
      </c>
      <c r="B1121">
        <v>1.9701090000000001</v>
      </c>
      <c r="C1121">
        <v>2.9891299999999998</v>
      </c>
      <c r="D1121">
        <v>3.6684779999999999</v>
      </c>
      <c r="E1121">
        <v>5.0271739999999996</v>
      </c>
      <c r="F1121">
        <v>5.0271739999999996</v>
      </c>
      <c r="G1121">
        <v>5.9782609999999998</v>
      </c>
      <c r="H1121">
        <v>5.9782609999999998</v>
      </c>
      <c r="I1121">
        <v>4.0081519999999999</v>
      </c>
      <c r="J1121">
        <v>5.9782609999999998</v>
      </c>
      <c r="K1121">
        <v>9.9864130000000007</v>
      </c>
      <c r="L1121">
        <v>9.9864130000000007</v>
      </c>
      <c r="M1121">
        <v>5.9782609999999998</v>
      </c>
      <c r="N1121">
        <v>5.9782609999999998</v>
      </c>
      <c r="O1121">
        <v>5.9782609999999998</v>
      </c>
      <c r="P1121">
        <v>5.9782609999999998</v>
      </c>
      <c r="Q1121">
        <v>5.9782609999999998</v>
      </c>
    </row>
    <row r="1122" spans="1:17" x14ac:dyDescent="0.25">
      <c r="A1122">
        <v>1400</v>
      </c>
      <c r="B1122">
        <v>1.9701090000000001</v>
      </c>
      <c r="C1122">
        <v>2.3097829999999999</v>
      </c>
      <c r="D1122">
        <v>3.1929349999999999</v>
      </c>
      <c r="E1122">
        <v>4.0081519999999999</v>
      </c>
      <c r="F1122">
        <v>5.0271739999999996</v>
      </c>
      <c r="G1122">
        <v>6.9293480000000001</v>
      </c>
      <c r="H1122">
        <v>6.9972830000000004</v>
      </c>
      <c r="I1122">
        <v>5.9782609999999998</v>
      </c>
      <c r="J1122">
        <v>5.9782609999999998</v>
      </c>
      <c r="K1122">
        <v>6.9972830000000004</v>
      </c>
      <c r="L1122">
        <v>8.9673909999999992</v>
      </c>
      <c r="M1122">
        <v>9.9864130000000007</v>
      </c>
      <c r="N1122">
        <v>10.190218</v>
      </c>
      <c r="O1122">
        <v>10.394022</v>
      </c>
      <c r="P1122">
        <v>11.005435</v>
      </c>
      <c r="Q1122">
        <v>11.684782999999999</v>
      </c>
    </row>
    <row r="1123" spans="1:17" x14ac:dyDescent="0.25">
      <c r="A1123">
        <v>1550</v>
      </c>
      <c r="B1123">
        <v>1.9701090000000001</v>
      </c>
      <c r="C1123">
        <v>2.3097829999999999</v>
      </c>
      <c r="D1123">
        <v>4.211957</v>
      </c>
      <c r="E1123">
        <v>4.2798910000000001</v>
      </c>
      <c r="F1123">
        <v>5.5706519999999999</v>
      </c>
      <c r="G1123">
        <v>6.5217390000000002</v>
      </c>
      <c r="H1123">
        <v>8.0163049999999991</v>
      </c>
      <c r="I1123">
        <v>6.9972830000000004</v>
      </c>
      <c r="J1123">
        <v>7.4728260000000004</v>
      </c>
      <c r="K1123">
        <v>8.0163049999999991</v>
      </c>
      <c r="L1123">
        <v>8.2201090000000008</v>
      </c>
      <c r="M1123">
        <v>11.005435</v>
      </c>
      <c r="N1123">
        <v>11.480978</v>
      </c>
      <c r="O1123">
        <v>12.228261</v>
      </c>
      <c r="P1123">
        <v>12.975543999999999</v>
      </c>
      <c r="Q1123">
        <v>12.975543999999999</v>
      </c>
    </row>
    <row r="1124" spans="1:17" x14ac:dyDescent="0.25">
      <c r="A1124">
        <v>1700</v>
      </c>
      <c r="B1124">
        <v>1.9701090000000001</v>
      </c>
      <c r="C1124">
        <v>2.3097829999999999</v>
      </c>
      <c r="D1124">
        <v>2.785326</v>
      </c>
      <c r="E1124">
        <v>4.0760870000000002</v>
      </c>
      <c r="F1124">
        <v>4.6195649999999997</v>
      </c>
      <c r="G1124">
        <v>5.9782609999999998</v>
      </c>
      <c r="H1124">
        <v>8.0163049999999991</v>
      </c>
      <c r="I1124">
        <v>8.0163049999999991</v>
      </c>
      <c r="J1124">
        <v>8.0163049999999991</v>
      </c>
      <c r="K1124">
        <v>8.9673909999999992</v>
      </c>
      <c r="L1124">
        <v>7.4728260000000004</v>
      </c>
      <c r="M1124">
        <v>12.228261</v>
      </c>
      <c r="N1124">
        <v>13.519022</v>
      </c>
      <c r="O1124">
        <v>14.198370000000001</v>
      </c>
      <c r="P1124">
        <v>13.994566000000001</v>
      </c>
      <c r="Q1124">
        <v>13.994566000000001</v>
      </c>
    </row>
    <row r="1125" spans="1:17" x14ac:dyDescent="0.25">
      <c r="A1125">
        <v>1800</v>
      </c>
      <c r="B1125">
        <v>1.9701090000000001</v>
      </c>
      <c r="C1125">
        <v>2.3777170000000001</v>
      </c>
      <c r="D1125">
        <v>4.0081519999999999</v>
      </c>
      <c r="E1125">
        <v>4.4836960000000001</v>
      </c>
      <c r="F1125">
        <v>5.5027179999999998</v>
      </c>
      <c r="G1125">
        <v>6.5217390000000002</v>
      </c>
      <c r="H1125">
        <v>7.4728260000000004</v>
      </c>
      <c r="I1125">
        <v>8.9673909999999992</v>
      </c>
      <c r="J1125">
        <v>9.1711960000000001</v>
      </c>
      <c r="K1125">
        <v>9.9184780000000003</v>
      </c>
      <c r="L1125">
        <v>10.801631</v>
      </c>
      <c r="M1125">
        <v>12.5</v>
      </c>
      <c r="N1125">
        <v>13.994566000000001</v>
      </c>
      <c r="O1125">
        <v>14.470109000000001</v>
      </c>
      <c r="P1125">
        <v>13.994566000000001</v>
      </c>
      <c r="Q1125">
        <v>13.994566000000001</v>
      </c>
    </row>
    <row r="1126" spans="1:17" x14ac:dyDescent="0.25">
      <c r="A1126">
        <v>2000</v>
      </c>
      <c r="B1126">
        <v>1.9701090000000001</v>
      </c>
      <c r="C1126">
        <v>2.1739130000000002</v>
      </c>
      <c r="D1126">
        <v>3.8722829999999999</v>
      </c>
      <c r="E1126">
        <v>4.8233699999999997</v>
      </c>
      <c r="F1126">
        <v>6.5217390000000002</v>
      </c>
      <c r="G1126">
        <v>7.6766310000000004</v>
      </c>
      <c r="H1126">
        <v>8.6277179999999998</v>
      </c>
      <c r="I1126">
        <v>8.4239130000000007</v>
      </c>
      <c r="J1126">
        <v>8.2201090000000008</v>
      </c>
      <c r="K1126">
        <v>8.8315219999999997</v>
      </c>
      <c r="L1126">
        <v>9.5788049999999991</v>
      </c>
      <c r="M1126">
        <v>10.597826</v>
      </c>
      <c r="N1126">
        <v>12.228261</v>
      </c>
      <c r="O1126">
        <v>12.024457</v>
      </c>
      <c r="P1126">
        <v>12.5</v>
      </c>
      <c r="Q1126">
        <v>12.975543999999999</v>
      </c>
    </row>
    <row r="1127" spans="1:17" x14ac:dyDescent="0.25">
      <c r="A1127">
        <v>2200</v>
      </c>
      <c r="B1127">
        <v>1.9701090000000001</v>
      </c>
      <c r="C1127">
        <v>2.9211960000000001</v>
      </c>
      <c r="D1127">
        <v>4.211957</v>
      </c>
      <c r="E1127">
        <v>5.2309780000000003</v>
      </c>
      <c r="F1127">
        <v>6.9972830000000004</v>
      </c>
      <c r="G1127">
        <v>9.375</v>
      </c>
      <c r="H1127">
        <v>10.529892</v>
      </c>
      <c r="I1127">
        <v>11.005435</v>
      </c>
      <c r="J1127">
        <v>9.5788049999999991</v>
      </c>
      <c r="K1127">
        <v>9.375</v>
      </c>
      <c r="L1127">
        <v>9.375</v>
      </c>
      <c r="M1127">
        <v>10.801631</v>
      </c>
      <c r="N1127">
        <v>11.073370000000001</v>
      </c>
      <c r="O1127">
        <v>12.024457</v>
      </c>
      <c r="P1127">
        <v>12.771739</v>
      </c>
      <c r="Q1127">
        <v>13.315218</v>
      </c>
    </row>
    <row r="1128" spans="1:17" x14ac:dyDescent="0.25">
      <c r="A1128">
        <v>2400</v>
      </c>
      <c r="B1128">
        <v>1.9701090000000001</v>
      </c>
      <c r="C1128">
        <v>2.7173910000000001</v>
      </c>
      <c r="D1128">
        <v>4.0760870000000002</v>
      </c>
      <c r="E1128">
        <v>5.2309780000000003</v>
      </c>
      <c r="F1128">
        <v>6.9972830000000004</v>
      </c>
      <c r="G1128">
        <v>9.3070649999999997</v>
      </c>
      <c r="H1128">
        <v>12.024457</v>
      </c>
      <c r="I1128">
        <v>12.024457</v>
      </c>
      <c r="J1128">
        <v>11.005435</v>
      </c>
      <c r="K1128">
        <v>10.529892</v>
      </c>
      <c r="L1128">
        <v>11.005435</v>
      </c>
      <c r="M1128">
        <v>11.005435</v>
      </c>
      <c r="N1128">
        <v>11.616847999999999</v>
      </c>
      <c r="O1128">
        <v>12.296196</v>
      </c>
      <c r="P1128">
        <v>12.771739</v>
      </c>
      <c r="Q1128">
        <v>13.111413000000001</v>
      </c>
    </row>
    <row r="1129" spans="1:17" x14ac:dyDescent="0.25">
      <c r="A1129">
        <v>2600</v>
      </c>
      <c r="B1129">
        <v>1.9701090000000001</v>
      </c>
      <c r="C1129">
        <v>4.4836960000000001</v>
      </c>
      <c r="D1129">
        <v>5.9782609999999998</v>
      </c>
      <c r="E1129">
        <v>5.9782609999999998</v>
      </c>
      <c r="F1129">
        <v>7.4728260000000004</v>
      </c>
      <c r="G1129">
        <v>8.9673909999999992</v>
      </c>
      <c r="H1129">
        <v>12.024457</v>
      </c>
      <c r="I1129">
        <v>12.024457</v>
      </c>
      <c r="J1129">
        <v>10.529892</v>
      </c>
      <c r="K1129">
        <v>9.9864130000000007</v>
      </c>
      <c r="L1129">
        <v>11.005435</v>
      </c>
      <c r="M1129">
        <v>11.277174</v>
      </c>
      <c r="N1129">
        <v>10.529892</v>
      </c>
      <c r="O1129">
        <v>10.733696</v>
      </c>
      <c r="P1129">
        <v>11.005435</v>
      </c>
      <c r="Q1129">
        <v>11.480978</v>
      </c>
    </row>
    <row r="1130" spans="1:17" x14ac:dyDescent="0.25">
      <c r="A1130">
        <v>2800</v>
      </c>
      <c r="B1130">
        <v>1.9701090000000001</v>
      </c>
      <c r="C1130">
        <v>5.0271739999999996</v>
      </c>
      <c r="D1130">
        <v>5.9782609999999998</v>
      </c>
      <c r="E1130">
        <v>5.9782609999999998</v>
      </c>
      <c r="F1130">
        <v>8.2201090000000008</v>
      </c>
      <c r="G1130">
        <v>8.9673909999999992</v>
      </c>
      <c r="H1130">
        <v>12.024457</v>
      </c>
      <c r="I1130">
        <v>12.024457</v>
      </c>
      <c r="J1130">
        <v>10.529892</v>
      </c>
      <c r="K1130">
        <v>9.5108700000000006</v>
      </c>
      <c r="L1130">
        <v>11.005435</v>
      </c>
      <c r="M1130">
        <v>11.277174</v>
      </c>
      <c r="N1130">
        <v>10.326086999999999</v>
      </c>
      <c r="O1130">
        <v>10.326086999999999</v>
      </c>
      <c r="P1130">
        <v>9.9864130000000007</v>
      </c>
      <c r="Q1130">
        <v>11.005435</v>
      </c>
    </row>
    <row r="1131" spans="1:17" x14ac:dyDescent="0.25">
      <c r="A1131">
        <v>2900</v>
      </c>
      <c r="B1131">
        <v>1.9701090000000001</v>
      </c>
      <c r="C1131">
        <v>5.0271739999999996</v>
      </c>
      <c r="D1131">
        <v>5.9782609999999998</v>
      </c>
      <c r="E1131">
        <v>5.9782609999999998</v>
      </c>
      <c r="F1131">
        <v>6.9972830000000004</v>
      </c>
      <c r="G1131">
        <v>8.0163049999999991</v>
      </c>
      <c r="H1131">
        <v>9.9864130000000007</v>
      </c>
      <c r="I1131">
        <v>11.005435</v>
      </c>
      <c r="J1131">
        <v>10.529892</v>
      </c>
      <c r="K1131">
        <v>8.9673909999999992</v>
      </c>
      <c r="L1131">
        <v>9.9864130000000007</v>
      </c>
      <c r="M1131">
        <v>9.9864130000000007</v>
      </c>
      <c r="N1131">
        <v>9.9864130000000007</v>
      </c>
      <c r="O1131">
        <v>9.9864130000000007</v>
      </c>
      <c r="P1131">
        <v>9.9864130000000007</v>
      </c>
      <c r="Q1131">
        <v>9.9864130000000007</v>
      </c>
    </row>
    <row r="1132" spans="1:17" x14ac:dyDescent="0.25">
      <c r="A1132">
        <v>3000</v>
      </c>
      <c r="B1132">
        <v>1.9701090000000001</v>
      </c>
      <c r="C1132">
        <v>5.0271739999999996</v>
      </c>
      <c r="D1132">
        <v>5.9782609999999998</v>
      </c>
      <c r="E1132">
        <v>5.9782609999999998</v>
      </c>
      <c r="F1132">
        <v>5.9782609999999998</v>
      </c>
      <c r="G1132">
        <v>7.4728260000000004</v>
      </c>
      <c r="H1132">
        <v>8.4918479999999992</v>
      </c>
      <c r="I1132">
        <v>9.9864130000000007</v>
      </c>
      <c r="J1132">
        <v>8.9673909999999992</v>
      </c>
      <c r="K1132">
        <v>8.9673909999999992</v>
      </c>
      <c r="L1132">
        <v>8.9673909999999992</v>
      </c>
      <c r="M1132">
        <v>8.4918479999999992</v>
      </c>
      <c r="N1132">
        <v>6.3179350000000003</v>
      </c>
      <c r="O1132">
        <v>6.9972830000000004</v>
      </c>
      <c r="P1132">
        <v>8.0163049999999991</v>
      </c>
      <c r="Q1132">
        <v>8.9673909999999992</v>
      </c>
    </row>
    <row r="1133" spans="1:17" x14ac:dyDescent="0.25">
      <c r="A1133">
        <v>3200</v>
      </c>
      <c r="B1133">
        <v>1.9701090000000001</v>
      </c>
      <c r="C1133">
        <v>5.0271739999999996</v>
      </c>
      <c r="D1133">
        <v>5.9782609999999998</v>
      </c>
      <c r="E1133">
        <v>5.9782609999999998</v>
      </c>
      <c r="F1133">
        <v>5.9782609999999998</v>
      </c>
      <c r="G1133">
        <v>5.9782609999999998</v>
      </c>
      <c r="H1133">
        <v>4.4836960000000001</v>
      </c>
      <c r="I1133">
        <v>5.0271739999999996</v>
      </c>
      <c r="J1133">
        <v>5.5027179999999998</v>
      </c>
      <c r="K1133">
        <v>5.5027179999999998</v>
      </c>
      <c r="L1133">
        <v>5.5027179999999998</v>
      </c>
      <c r="M1133">
        <v>5.5027179999999998</v>
      </c>
      <c r="N1133">
        <v>5.9782609999999998</v>
      </c>
      <c r="O1133">
        <v>5.9782609999999998</v>
      </c>
      <c r="P1133">
        <v>6.5217390000000002</v>
      </c>
      <c r="Q1133">
        <v>6.5217390000000002</v>
      </c>
    </row>
    <row r="1134" spans="1:17" x14ac:dyDescent="0.25">
      <c r="A1134">
        <v>3300</v>
      </c>
      <c r="B1134">
        <v>1.9701090000000001</v>
      </c>
      <c r="C1134">
        <v>5.0271739999999996</v>
      </c>
      <c r="D1134">
        <v>5.9782609999999998</v>
      </c>
      <c r="E1134">
        <v>5.9782609999999998</v>
      </c>
      <c r="F1134">
        <v>5.9782609999999998</v>
      </c>
      <c r="G1134">
        <v>5.9782609999999998</v>
      </c>
      <c r="H1134">
        <v>4.4836960000000001</v>
      </c>
      <c r="I1134">
        <v>4.4836960000000001</v>
      </c>
      <c r="J1134">
        <v>4.4836960000000001</v>
      </c>
      <c r="K1134">
        <v>5.0271739999999996</v>
      </c>
      <c r="L1134">
        <v>5.0271739999999996</v>
      </c>
      <c r="M1134">
        <v>1.9701090000000001</v>
      </c>
      <c r="N1134">
        <v>0</v>
      </c>
      <c r="O1134">
        <v>0</v>
      </c>
      <c r="P1134">
        <v>0</v>
      </c>
      <c r="Q1134">
        <v>0</v>
      </c>
    </row>
    <row r="1135" spans="1:17" x14ac:dyDescent="0.25">
      <c r="A1135">
        <v>3500</v>
      </c>
      <c r="B1135">
        <v>1.9701090000000001</v>
      </c>
      <c r="C1135">
        <v>5.0271739999999996</v>
      </c>
      <c r="D1135">
        <v>5.9782609999999998</v>
      </c>
      <c r="E1135">
        <v>5.9782609999999998</v>
      </c>
      <c r="F1135">
        <v>5.9782609999999998</v>
      </c>
      <c r="G1135">
        <v>5.9782609999999998</v>
      </c>
      <c r="H1135">
        <v>5.5027179999999998</v>
      </c>
      <c r="I1135">
        <v>5.5027179999999998</v>
      </c>
      <c r="J1135">
        <v>5.5027179999999998</v>
      </c>
      <c r="K1135">
        <v>5.5027179999999998</v>
      </c>
      <c r="L1135">
        <v>5.5027179999999998</v>
      </c>
      <c r="M1135">
        <v>1.9701090000000001</v>
      </c>
      <c r="N1135">
        <v>0</v>
      </c>
      <c r="O1135">
        <v>0</v>
      </c>
      <c r="P1135">
        <v>0</v>
      </c>
      <c r="Q1135">
        <v>0</v>
      </c>
    </row>
    <row r="1137" spans="1:2" x14ac:dyDescent="0.25">
      <c r="A1137" t="s">
        <v>61</v>
      </c>
      <c r="B1137" t="s">
        <v>62</v>
      </c>
    </row>
    <row r="1138" spans="1:2" x14ac:dyDescent="0.25">
      <c r="A1138" t="s">
        <v>3</v>
      </c>
      <c r="B1138" t="s">
        <v>6</v>
      </c>
    </row>
    <row r="1139" spans="1:2" x14ac:dyDescent="0.25">
      <c r="A1139">
        <v>1</v>
      </c>
      <c r="B1139">
        <v>500</v>
      </c>
    </row>
    <row r="1140" spans="1:2" x14ac:dyDescent="0.25">
      <c r="A1140">
        <v>2</v>
      </c>
      <c r="B1140">
        <v>600</v>
      </c>
    </row>
    <row r="1141" spans="1:2" x14ac:dyDescent="0.25">
      <c r="A1141">
        <v>3</v>
      </c>
      <c r="B1141">
        <v>800</v>
      </c>
    </row>
    <row r="1142" spans="1:2" x14ac:dyDescent="0.25">
      <c r="A1142">
        <v>4</v>
      </c>
      <c r="B1142">
        <v>1000</v>
      </c>
    </row>
    <row r="1143" spans="1:2" x14ac:dyDescent="0.25">
      <c r="A1143">
        <v>5</v>
      </c>
      <c r="B1143">
        <v>1200</v>
      </c>
    </row>
    <row r="1144" spans="1:2" x14ac:dyDescent="0.25">
      <c r="A1144">
        <v>6</v>
      </c>
      <c r="B1144">
        <v>1400</v>
      </c>
    </row>
    <row r="1145" spans="1:2" x14ac:dyDescent="0.25">
      <c r="A1145">
        <v>7</v>
      </c>
      <c r="B1145">
        <v>1600</v>
      </c>
    </row>
    <row r="1146" spans="1:2" x14ac:dyDescent="0.25">
      <c r="A1146">
        <v>8</v>
      </c>
      <c r="B1146">
        <v>1800</v>
      </c>
    </row>
    <row r="1147" spans="1:2" x14ac:dyDescent="0.25">
      <c r="A1147">
        <v>9</v>
      </c>
      <c r="B1147">
        <v>2000</v>
      </c>
    </row>
    <row r="1148" spans="1:2" x14ac:dyDescent="0.25">
      <c r="A1148">
        <v>10</v>
      </c>
      <c r="B1148">
        <v>2200</v>
      </c>
    </row>
    <row r="1149" spans="1:2" x14ac:dyDescent="0.25">
      <c r="A1149">
        <v>11</v>
      </c>
      <c r="B1149">
        <v>2400</v>
      </c>
    </row>
    <row r="1150" spans="1:2" x14ac:dyDescent="0.25">
      <c r="A1150">
        <v>12</v>
      </c>
      <c r="B1150">
        <v>2600</v>
      </c>
    </row>
    <row r="1151" spans="1:2" x14ac:dyDescent="0.25">
      <c r="A1151">
        <v>13</v>
      </c>
      <c r="B1151">
        <v>3000</v>
      </c>
    </row>
    <row r="1153" spans="1:2" x14ac:dyDescent="0.25">
      <c r="A1153" t="s">
        <v>63</v>
      </c>
      <c r="B1153" t="s">
        <v>64</v>
      </c>
    </row>
    <row r="1154" spans="1:2" x14ac:dyDescent="0.25">
      <c r="A1154" t="s">
        <v>3</v>
      </c>
      <c r="B1154" t="s">
        <v>16</v>
      </c>
    </row>
    <row r="1155" spans="1:2" x14ac:dyDescent="0.25">
      <c r="A1155">
        <v>1</v>
      </c>
      <c r="B1155">
        <v>0</v>
      </c>
    </row>
    <row r="1156" spans="1:2" x14ac:dyDescent="0.25">
      <c r="A1156">
        <v>2</v>
      </c>
      <c r="B1156">
        <v>12.024457</v>
      </c>
    </row>
    <row r="1157" spans="1:2" x14ac:dyDescent="0.25">
      <c r="A1157">
        <v>3</v>
      </c>
      <c r="B1157">
        <v>23.980979000000001</v>
      </c>
    </row>
    <row r="1158" spans="1:2" x14ac:dyDescent="0.25">
      <c r="A1158">
        <v>4</v>
      </c>
      <c r="B1158">
        <v>31.997282999999999</v>
      </c>
    </row>
    <row r="1159" spans="1:2" x14ac:dyDescent="0.25">
      <c r="A1159">
        <v>5</v>
      </c>
      <c r="B1159">
        <v>36.005436000000003</v>
      </c>
    </row>
    <row r="1160" spans="1:2" x14ac:dyDescent="0.25">
      <c r="A1160">
        <v>6</v>
      </c>
      <c r="B1160">
        <v>54.076087999999999</v>
      </c>
    </row>
    <row r="1161" spans="1:2" x14ac:dyDescent="0.25">
      <c r="A1161">
        <v>7</v>
      </c>
      <c r="B1161">
        <v>59.986414000000003</v>
      </c>
    </row>
    <row r="1162" spans="1:2" x14ac:dyDescent="0.25">
      <c r="A1162">
        <v>8</v>
      </c>
      <c r="B1162">
        <v>69.972828000000007</v>
      </c>
    </row>
    <row r="1163" spans="1:2" x14ac:dyDescent="0.25">
      <c r="A1163">
        <v>9</v>
      </c>
      <c r="B1163">
        <v>80.027175999999997</v>
      </c>
    </row>
    <row r="1164" spans="1:2" x14ac:dyDescent="0.25">
      <c r="A1164">
        <v>10</v>
      </c>
      <c r="B1164">
        <v>109.98641499999999</v>
      </c>
    </row>
    <row r="1165" spans="1:2" x14ac:dyDescent="0.25">
      <c r="A1165">
        <v>11</v>
      </c>
      <c r="B1165">
        <v>119.972829</v>
      </c>
    </row>
    <row r="1167" spans="1:2" x14ac:dyDescent="0.25">
      <c r="A1167" t="s">
        <v>65</v>
      </c>
      <c r="B1167" t="s">
        <v>66</v>
      </c>
    </row>
    <row r="1168" spans="1:2" x14ac:dyDescent="0.25">
      <c r="B1168" t="s">
        <v>26</v>
      </c>
    </row>
    <row r="1169" spans="1:12" x14ac:dyDescent="0.25">
      <c r="A1169" t="s">
        <v>22</v>
      </c>
      <c r="B1169">
        <v>0</v>
      </c>
      <c r="C1169">
        <v>12</v>
      </c>
      <c r="D1169">
        <v>24</v>
      </c>
      <c r="E1169">
        <v>32</v>
      </c>
      <c r="F1169">
        <v>36</v>
      </c>
      <c r="G1169">
        <v>54.1</v>
      </c>
      <c r="H1169">
        <v>60</v>
      </c>
      <c r="I1169">
        <v>70</v>
      </c>
      <c r="J1169">
        <v>80</v>
      </c>
      <c r="K1169">
        <v>110</v>
      </c>
      <c r="L1169">
        <v>120</v>
      </c>
    </row>
    <row r="1170" spans="1:12" x14ac:dyDescent="0.25">
      <c r="A1170">
        <v>500</v>
      </c>
      <c r="B1170">
        <v>1.9701090000000001</v>
      </c>
      <c r="C1170">
        <v>4.0081519999999999</v>
      </c>
      <c r="D1170">
        <v>4.0081519999999999</v>
      </c>
      <c r="E1170">
        <v>4.0081519999999999</v>
      </c>
      <c r="F1170">
        <v>4.0081519999999999</v>
      </c>
      <c r="G1170">
        <v>5.0271739999999996</v>
      </c>
      <c r="H1170">
        <v>5.0271739999999996</v>
      </c>
      <c r="I1170">
        <v>5.0271739999999996</v>
      </c>
      <c r="J1170">
        <v>5.0271739999999996</v>
      </c>
      <c r="K1170">
        <v>5.0271739999999996</v>
      </c>
      <c r="L1170">
        <v>22.010870000000001</v>
      </c>
    </row>
    <row r="1171" spans="1:12" x14ac:dyDescent="0.25">
      <c r="A1171">
        <v>600</v>
      </c>
      <c r="B1171">
        <v>1.9701090000000001</v>
      </c>
      <c r="C1171">
        <v>4.0081519999999999</v>
      </c>
      <c r="D1171">
        <v>4.0081519999999999</v>
      </c>
      <c r="E1171">
        <v>4.0081519999999999</v>
      </c>
      <c r="F1171">
        <v>4.0081519999999999</v>
      </c>
      <c r="G1171">
        <v>5.0271739999999996</v>
      </c>
      <c r="H1171">
        <v>5.0271739999999996</v>
      </c>
      <c r="I1171">
        <v>5.0271739999999996</v>
      </c>
      <c r="J1171">
        <v>5.0271739999999996</v>
      </c>
      <c r="K1171">
        <v>5.0271739999999996</v>
      </c>
      <c r="L1171">
        <v>22.010870000000001</v>
      </c>
    </row>
    <row r="1172" spans="1:12" x14ac:dyDescent="0.25">
      <c r="A1172">
        <v>800</v>
      </c>
      <c r="B1172">
        <v>1.9701090000000001</v>
      </c>
      <c r="C1172">
        <v>4.0081519999999999</v>
      </c>
      <c r="D1172">
        <v>4.0081519999999999</v>
      </c>
      <c r="E1172">
        <v>4.0081519999999999</v>
      </c>
      <c r="F1172">
        <v>4.0081519999999999</v>
      </c>
      <c r="G1172">
        <v>5.0271739999999996</v>
      </c>
      <c r="H1172">
        <v>5.0271739999999996</v>
      </c>
      <c r="I1172">
        <v>5.0271739999999996</v>
      </c>
      <c r="J1172">
        <v>5.0271739999999996</v>
      </c>
      <c r="K1172">
        <v>5.0271739999999996</v>
      </c>
      <c r="L1172">
        <v>22.010870000000001</v>
      </c>
    </row>
    <row r="1173" spans="1:12" x14ac:dyDescent="0.25">
      <c r="A1173">
        <v>1000</v>
      </c>
      <c r="B1173">
        <v>1.9701090000000001</v>
      </c>
      <c r="C1173">
        <v>4.0081519999999999</v>
      </c>
      <c r="D1173">
        <v>4.0081519999999999</v>
      </c>
      <c r="E1173">
        <v>4.0081519999999999</v>
      </c>
      <c r="F1173">
        <v>4.0081519999999999</v>
      </c>
      <c r="G1173">
        <v>5.0271739999999996</v>
      </c>
      <c r="H1173">
        <v>5.0271739999999996</v>
      </c>
      <c r="I1173">
        <v>5.0271739999999996</v>
      </c>
      <c r="J1173">
        <v>5.0271739999999996</v>
      </c>
      <c r="K1173">
        <v>5.0271739999999996</v>
      </c>
      <c r="L1173">
        <v>22.010870000000001</v>
      </c>
    </row>
    <row r="1174" spans="1:12" x14ac:dyDescent="0.25">
      <c r="A1174">
        <v>1200</v>
      </c>
      <c r="B1174">
        <v>1.9701090000000001</v>
      </c>
      <c r="C1174">
        <v>4.0081519999999999</v>
      </c>
      <c r="D1174">
        <v>4.0081519999999999</v>
      </c>
      <c r="E1174">
        <v>4.0081519999999999</v>
      </c>
      <c r="F1174">
        <v>4.0081519999999999</v>
      </c>
      <c r="G1174">
        <v>5.0271739999999996</v>
      </c>
      <c r="H1174">
        <v>5.0271739999999996</v>
      </c>
      <c r="I1174">
        <v>5.0271739999999996</v>
      </c>
      <c r="J1174">
        <v>5.0271739999999996</v>
      </c>
      <c r="K1174">
        <v>5.0271739999999996</v>
      </c>
      <c r="L1174">
        <v>9.9864130000000007</v>
      </c>
    </row>
    <row r="1175" spans="1:12" x14ac:dyDescent="0.25">
      <c r="A1175">
        <v>1400</v>
      </c>
      <c r="B1175">
        <v>1.9701090000000001</v>
      </c>
      <c r="C1175">
        <v>3.5326089999999999</v>
      </c>
      <c r="D1175">
        <v>4.0081519999999999</v>
      </c>
      <c r="E1175">
        <v>5.0271739999999996</v>
      </c>
      <c r="F1175">
        <v>5.0271739999999996</v>
      </c>
      <c r="G1175">
        <v>5.0271739999999996</v>
      </c>
      <c r="H1175">
        <v>5.0271739999999996</v>
      </c>
      <c r="I1175">
        <v>5.0271739999999996</v>
      </c>
      <c r="J1175">
        <v>5.9782609999999998</v>
      </c>
      <c r="K1175">
        <v>8.0163049999999991</v>
      </c>
      <c r="L1175">
        <v>9.9864130000000007</v>
      </c>
    </row>
    <row r="1176" spans="1:12" x14ac:dyDescent="0.25">
      <c r="A1176">
        <v>1600</v>
      </c>
      <c r="B1176">
        <v>1.9701090000000001</v>
      </c>
      <c r="C1176">
        <v>3.5326089999999999</v>
      </c>
      <c r="D1176">
        <v>4.0081519999999999</v>
      </c>
      <c r="E1176">
        <v>5.0271739999999996</v>
      </c>
      <c r="F1176">
        <v>5.0271739999999996</v>
      </c>
      <c r="G1176">
        <v>5.0271739999999996</v>
      </c>
      <c r="H1176">
        <v>5.0271739999999996</v>
      </c>
      <c r="I1176">
        <v>5.0271739999999996</v>
      </c>
      <c r="J1176">
        <v>5.9782609999999998</v>
      </c>
      <c r="K1176">
        <v>8.0163049999999991</v>
      </c>
      <c r="L1176">
        <v>9.9864130000000007</v>
      </c>
    </row>
    <row r="1177" spans="1:12" x14ac:dyDescent="0.25">
      <c r="A1177">
        <v>1800</v>
      </c>
      <c r="B1177">
        <v>1.9701090000000001</v>
      </c>
      <c r="C1177">
        <v>3.5326089999999999</v>
      </c>
      <c r="D1177">
        <v>4.0081519999999999</v>
      </c>
      <c r="E1177">
        <v>5.0271739999999996</v>
      </c>
      <c r="F1177">
        <v>5.0271739999999996</v>
      </c>
      <c r="G1177">
        <v>5.0271739999999996</v>
      </c>
      <c r="H1177">
        <v>5.0271739999999996</v>
      </c>
      <c r="I1177">
        <v>5.0271739999999996</v>
      </c>
      <c r="J1177">
        <v>5.9782609999999998</v>
      </c>
      <c r="K1177">
        <v>8.0163049999999991</v>
      </c>
      <c r="L1177">
        <v>9.9864130000000007</v>
      </c>
    </row>
    <row r="1178" spans="1:12" x14ac:dyDescent="0.25">
      <c r="A1178">
        <v>2000</v>
      </c>
      <c r="B1178">
        <v>1.9701090000000001</v>
      </c>
      <c r="C1178">
        <v>3.5326089999999999</v>
      </c>
      <c r="D1178">
        <v>4.0081519999999999</v>
      </c>
      <c r="E1178">
        <v>5.0271739999999996</v>
      </c>
      <c r="F1178">
        <v>5.9782609999999998</v>
      </c>
      <c r="G1178">
        <v>5.9782609999999998</v>
      </c>
      <c r="H1178">
        <v>5.9782609999999998</v>
      </c>
      <c r="I1178">
        <v>5.9782609999999998</v>
      </c>
      <c r="J1178">
        <v>5.9782609999999998</v>
      </c>
      <c r="K1178">
        <v>8.0163049999999991</v>
      </c>
      <c r="L1178">
        <v>9.9864130000000007</v>
      </c>
    </row>
    <row r="1179" spans="1:12" x14ac:dyDescent="0.25">
      <c r="A1179">
        <v>2200</v>
      </c>
      <c r="B1179">
        <v>1.9701090000000001</v>
      </c>
      <c r="C1179">
        <v>3.5326089999999999</v>
      </c>
      <c r="D1179">
        <v>4.0081519999999999</v>
      </c>
      <c r="E1179">
        <v>5.0271739999999996</v>
      </c>
      <c r="F1179">
        <v>5.9782609999999998</v>
      </c>
      <c r="G1179">
        <v>8.0163049999999991</v>
      </c>
      <c r="H1179">
        <v>8.0163049999999991</v>
      </c>
      <c r="I1179">
        <v>8.0163049999999991</v>
      </c>
      <c r="J1179">
        <v>8.0163049999999991</v>
      </c>
      <c r="K1179">
        <v>8.0163049999999991</v>
      </c>
      <c r="L1179">
        <v>9.9864130000000007</v>
      </c>
    </row>
    <row r="1180" spans="1:12" x14ac:dyDescent="0.25">
      <c r="A1180">
        <v>2400</v>
      </c>
      <c r="B1180">
        <v>1.9701090000000001</v>
      </c>
      <c r="C1180">
        <v>3.5326089999999999</v>
      </c>
      <c r="D1180">
        <v>4.0081519999999999</v>
      </c>
      <c r="E1180">
        <v>5.0271739999999996</v>
      </c>
      <c r="F1180">
        <v>5.9782609999999998</v>
      </c>
      <c r="G1180">
        <v>8.0163049999999991</v>
      </c>
      <c r="H1180">
        <v>8.0163049999999991</v>
      </c>
      <c r="I1180">
        <v>8.0163049999999991</v>
      </c>
      <c r="J1180">
        <v>8.0163049999999991</v>
      </c>
      <c r="K1180">
        <v>8.0163049999999991</v>
      </c>
      <c r="L1180">
        <v>9.9864130000000007</v>
      </c>
    </row>
    <row r="1181" spans="1:12" x14ac:dyDescent="0.25">
      <c r="A1181">
        <v>2600</v>
      </c>
      <c r="B1181">
        <v>1.9701090000000001</v>
      </c>
      <c r="C1181">
        <v>5.0271739999999996</v>
      </c>
      <c r="D1181">
        <v>5.0271739999999996</v>
      </c>
      <c r="E1181">
        <v>5.0271739999999996</v>
      </c>
      <c r="F1181">
        <v>5.9782609999999998</v>
      </c>
      <c r="G1181">
        <v>8.0163049999999991</v>
      </c>
      <c r="H1181">
        <v>8.0163049999999991</v>
      </c>
      <c r="I1181">
        <v>8.0163049999999991</v>
      </c>
      <c r="J1181">
        <v>8.0163049999999991</v>
      </c>
      <c r="K1181">
        <v>8.0163049999999991</v>
      </c>
      <c r="L1181">
        <v>9.9864130000000007</v>
      </c>
    </row>
    <row r="1182" spans="1:12" x14ac:dyDescent="0.25">
      <c r="A1182">
        <v>3000</v>
      </c>
      <c r="B1182">
        <v>1.9701090000000001</v>
      </c>
      <c r="C1182">
        <v>5.9782609999999998</v>
      </c>
      <c r="D1182">
        <v>5.9782609999999998</v>
      </c>
      <c r="E1182">
        <v>5.9782609999999998</v>
      </c>
      <c r="F1182">
        <v>5.9782609999999998</v>
      </c>
      <c r="G1182">
        <v>8.0163049999999991</v>
      </c>
      <c r="H1182">
        <v>8.0163049999999991</v>
      </c>
      <c r="I1182">
        <v>8.0163049999999991</v>
      </c>
      <c r="J1182">
        <v>8.0163049999999991</v>
      </c>
      <c r="K1182">
        <v>8.0163049999999991</v>
      </c>
      <c r="L1182">
        <v>22.010870000000001</v>
      </c>
    </row>
    <row r="1184" spans="1:12" x14ac:dyDescent="0.25">
      <c r="A1184" t="s">
        <v>67</v>
      </c>
      <c r="B1184" t="s">
        <v>68</v>
      </c>
    </row>
    <row r="1185" spans="1:2" x14ac:dyDescent="0.25">
      <c r="A1185" t="s">
        <v>3</v>
      </c>
      <c r="B1185" t="s">
        <v>69</v>
      </c>
    </row>
    <row r="1186" spans="1:2" x14ac:dyDescent="0.25">
      <c r="A1186">
        <v>1</v>
      </c>
      <c r="B1186">
        <v>-39.86</v>
      </c>
    </row>
    <row r="1187" spans="1:2" x14ac:dyDescent="0.25">
      <c r="A1187">
        <v>2</v>
      </c>
      <c r="B1187">
        <v>-19.86</v>
      </c>
    </row>
    <row r="1188" spans="1:2" x14ac:dyDescent="0.25">
      <c r="A1188">
        <v>3</v>
      </c>
      <c r="B1188">
        <v>0.14000000000000001</v>
      </c>
    </row>
    <row r="1189" spans="1:2" x14ac:dyDescent="0.25">
      <c r="A1189">
        <v>4</v>
      </c>
      <c r="B1189">
        <v>20.14</v>
      </c>
    </row>
    <row r="1190" spans="1:2" x14ac:dyDescent="0.25">
      <c r="A1190">
        <v>5</v>
      </c>
      <c r="B1190">
        <v>40.14</v>
      </c>
    </row>
    <row r="1191" spans="1:2" x14ac:dyDescent="0.25">
      <c r="A1191">
        <v>6</v>
      </c>
      <c r="B1191">
        <v>60.14</v>
      </c>
    </row>
    <row r="1192" spans="1:2" x14ac:dyDescent="0.25">
      <c r="A1192">
        <v>7</v>
      </c>
      <c r="B1192">
        <v>150.13999999999999</v>
      </c>
    </row>
    <row r="1193" spans="1:2" x14ac:dyDescent="0.25">
      <c r="A1193">
        <v>8</v>
      </c>
      <c r="B1193">
        <v>180.14</v>
      </c>
    </row>
    <row r="1195" spans="1:2" x14ac:dyDescent="0.25">
      <c r="A1195" t="s">
        <v>70</v>
      </c>
      <c r="B1195" t="s">
        <v>71</v>
      </c>
    </row>
    <row r="1196" spans="1:2" x14ac:dyDescent="0.25">
      <c r="A1196" t="s">
        <v>3</v>
      </c>
      <c r="B1196" t="s">
        <v>69</v>
      </c>
    </row>
    <row r="1197" spans="1:2" x14ac:dyDescent="0.25">
      <c r="A1197">
        <v>1</v>
      </c>
      <c r="B1197">
        <v>-39.86</v>
      </c>
    </row>
    <row r="1198" spans="1:2" x14ac:dyDescent="0.25">
      <c r="A1198">
        <v>2</v>
      </c>
      <c r="B1198">
        <v>-19.86</v>
      </c>
    </row>
    <row r="1199" spans="1:2" x14ac:dyDescent="0.25">
      <c r="A1199">
        <v>3</v>
      </c>
      <c r="B1199">
        <v>0.14000000000000001</v>
      </c>
    </row>
    <row r="1200" spans="1:2" x14ac:dyDescent="0.25">
      <c r="A1200">
        <v>4</v>
      </c>
      <c r="B1200">
        <v>40.14</v>
      </c>
    </row>
    <row r="1201" spans="1:9" x14ac:dyDescent="0.25">
      <c r="A1201">
        <v>5</v>
      </c>
      <c r="B1201">
        <v>55.14</v>
      </c>
    </row>
    <row r="1202" spans="1:9" x14ac:dyDescent="0.25">
      <c r="A1202">
        <v>6</v>
      </c>
      <c r="B1202">
        <v>60.14</v>
      </c>
    </row>
    <row r="1203" spans="1:9" x14ac:dyDescent="0.25">
      <c r="A1203">
        <v>7</v>
      </c>
      <c r="B1203">
        <v>80.14</v>
      </c>
    </row>
    <row r="1204" spans="1:9" x14ac:dyDescent="0.25">
      <c r="A1204">
        <v>8</v>
      </c>
      <c r="B1204">
        <v>120.14</v>
      </c>
    </row>
    <row r="1206" spans="1:9" x14ac:dyDescent="0.25">
      <c r="A1206" t="s">
        <v>72</v>
      </c>
      <c r="B1206" t="s">
        <v>73</v>
      </c>
    </row>
    <row r="1207" spans="1:9" x14ac:dyDescent="0.25">
      <c r="B1207" t="s">
        <v>74</v>
      </c>
    </row>
    <row r="1208" spans="1:9" x14ac:dyDescent="0.25">
      <c r="A1208" t="s">
        <v>75</v>
      </c>
      <c r="B1208">
        <v>-40</v>
      </c>
      <c r="C1208">
        <v>-20</v>
      </c>
      <c r="D1208">
        <v>0</v>
      </c>
      <c r="E1208">
        <v>40</v>
      </c>
      <c r="F1208">
        <v>55</v>
      </c>
      <c r="G1208">
        <v>60</v>
      </c>
      <c r="H1208">
        <v>80</v>
      </c>
      <c r="I1208">
        <v>120</v>
      </c>
    </row>
    <row r="1209" spans="1:9" x14ac:dyDescent="0.25">
      <c r="A1209">
        <v>-40</v>
      </c>
      <c r="B1209">
        <v>1.0000020000000001</v>
      </c>
      <c r="C1209">
        <v>1.0000020000000001</v>
      </c>
      <c r="D1209">
        <v>1.0000020000000001</v>
      </c>
      <c r="E1209">
        <v>1.0000020000000001</v>
      </c>
      <c r="F1209">
        <v>1.0700700000000001</v>
      </c>
      <c r="G1209">
        <v>1.1000989999999999</v>
      </c>
      <c r="H1209">
        <v>1.5000020000000001</v>
      </c>
      <c r="I1209">
        <v>5.0000080000000002</v>
      </c>
    </row>
    <row r="1210" spans="1:9" x14ac:dyDescent="0.25">
      <c r="A1210">
        <v>-20</v>
      </c>
      <c r="B1210">
        <v>1.0000020000000001</v>
      </c>
      <c r="C1210">
        <v>1.0000020000000001</v>
      </c>
      <c r="D1210">
        <v>1.0000020000000001</v>
      </c>
      <c r="E1210">
        <v>1.0000020000000001</v>
      </c>
      <c r="F1210">
        <v>1.0700700000000001</v>
      </c>
      <c r="G1210">
        <v>1.1000989999999999</v>
      </c>
      <c r="H1210">
        <v>1.5000020000000001</v>
      </c>
      <c r="I1210">
        <v>5.0000080000000002</v>
      </c>
    </row>
    <row r="1211" spans="1:9" x14ac:dyDescent="0.25">
      <c r="A1211">
        <v>0</v>
      </c>
      <c r="B1211">
        <v>1.0000020000000001</v>
      </c>
      <c r="C1211">
        <v>1.0000020000000001</v>
      </c>
      <c r="D1211">
        <v>1.0000020000000001</v>
      </c>
      <c r="E1211">
        <v>1.0000020000000001</v>
      </c>
      <c r="F1211">
        <v>1.0700700000000001</v>
      </c>
      <c r="G1211">
        <v>1.1000989999999999</v>
      </c>
      <c r="H1211">
        <v>1.5000020000000001</v>
      </c>
      <c r="I1211">
        <v>5.0000080000000002</v>
      </c>
    </row>
    <row r="1212" spans="1:9" x14ac:dyDescent="0.25">
      <c r="A1212">
        <v>20</v>
      </c>
      <c r="B1212">
        <v>1.0000020000000001</v>
      </c>
      <c r="C1212">
        <v>1.0000020000000001</v>
      </c>
      <c r="D1212">
        <v>1.0000020000000001</v>
      </c>
      <c r="E1212">
        <v>1.0000020000000001</v>
      </c>
      <c r="F1212">
        <v>1.0700700000000001</v>
      </c>
      <c r="G1212">
        <v>1.1000989999999999</v>
      </c>
      <c r="H1212">
        <v>1.5000020000000001</v>
      </c>
      <c r="I1212">
        <v>5.0000080000000002</v>
      </c>
    </row>
    <row r="1213" spans="1:9" x14ac:dyDescent="0.25">
      <c r="A1213">
        <v>40</v>
      </c>
      <c r="B1213">
        <v>1.0000020000000001</v>
      </c>
      <c r="C1213">
        <v>1.0000020000000001</v>
      </c>
      <c r="D1213">
        <v>1.0000020000000001</v>
      </c>
      <c r="E1213">
        <v>1.0000020000000001</v>
      </c>
      <c r="F1213">
        <v>1.149904</v>
      </c>
      <c r="G1213">
        <v>1.199953</v>
      </c>
      <c r="H1213">
        <v>1.5000020000000001</v>
      </c>
      <c r="I1213">
        <v>5.0000080000000002</v>
      </c>
    </row>
    <row r="1214" spans="1:9" x14ac:dyDescent="0.25">
      <c r="A1214">
        <v>60</v>
      </c>
      <c r="B1214">
        <v>1.0000020000000001</v>
      </c>
      <c r="C1214">
        <v>1.0000020000000001</v>
      </c>
      <c r="D1214">
        <v>1.0000020000000001</v>
      </c>
      <c r="E1214">
        <v>1.0000020000000001</v>
      </c>
      <c r="F1214">
        <v>1.149904</v>
      </c>
      <c r="G1214">
        <v>1.199953</v>
      </c>
      <c r="H1214">
        <v>1.399904</v>
      </c>
      <c r="I1214">
        <v>5.0000080000000002</v>
      </c>
    </row>
    <row r="1215" spans="1:9" x14ac:dyDescent="0.25">
      <c r="A1215">
        <v>150</v>
      </c>
      <c r="B1215">
        <v>1.0000020000000001</v>
      </c>
      <c r="C1215">
        <v>1.0000020000000001</v>
      </c>
      <c r="D1215">
        <v>1.0000020000000001</v>
      </c>
      <c r="E1215">
        <v>1.0000020000000001</v>
      </c>
      <c r="F1215">
        <v>1.149904</v>
      </c>
      <c r="G1215">
        <v>1.199953</v>
      </c>
      <c r="H1215">
        <v>5.0000080000000002</v>
      </c>
      <c r="I1215">
        <v>5.0000080000000002</v>
      </c>
    </row>
    <row r="1216" spans="1:9" x14ac:dyDescent="0.25">
      <c r="A1216">
        <v>180</v>
      </c>
      <c r="B1216">
        <v>1.0000020000000001</v>
      </c>
      <c r="C1216">
        <v>1.0000020000000001</v>
      </c>
      <c r="D1216">
        <v>1.0000020000000001</v>
      </c>
      <c r="E1216">
        <v>1.0000020000000001</v>
      </c>
      <c r="F1216">
        <v>1.149904</v>
      </c>
      <c r="G1216">
        <v>2.5400429999999998</v>
      </c>
      <c r="H1216">
        <v>5.0000080000000002</v>
      </c>
      <c r="I1216">
        <v>5.0000080000000002</v>
      </c>
    </row>
    <row r="1218" spans="1:2" x14ac:dyDescent="0.25">
      <c r="A1218" t="s">
        <v>76</v>
      </c>
      <c r="B1218" t="s">
        <v>77</v>
      </c>
    </row>
    <row r="1219" spans="1:2" x14ac:dyDescent="0.25">
      <c r="A1219" t="s">
        <v>3</v>
      </c>
      <c r="B1219" t="s">
        <v>6</v>
      </c>
    </row>
    <row r="1220" spans="1:2" x14ac:dyDescent="0.25">
      <c r="A1220">
        <v>1</v>
      </c>
      <c r="B1220">
        <v>500</v>
      </c>
    </row>
    <row r="1221" spans="1:2" x14ac:dyDescent="0.25">
      <c r="A1221">
        <v>2</v>
      </c>
      <c r="B1221">
        <v>600</v>
      </c>
    </row>
    <row r="1222" spans="1:2" x14ac:dyDescent="0.25">
      <c r="A1222">
        <v>3</v>
      </c>
      <c r="B1222">
        <v>800</v>
      </c>
    </row>
    <row r="1223" spans="1:2" x14ac:dyDescent="0.25">
      <c r="A1223">
        <v>4</v>
      </c>
      <c r="B1223">
        <v>1000</v>
      </c>
    </row>
    <row r="1224" spans="1:2" x14ac:dyDescent="0.25">
      <c r="A1224">
        <v>5</v>
      </c>
      <c r="B1224">
        <v>1200</v>
      </c>
    </row>
    <row r="1225" spans="1:2" x14ac:dyDescent="0.25">
      <c r="A1225">
        <v>6</v>
      </c>
      <c r="B1225">
        <v>1400</v>
      </c>
    </row>
    <row r="1226" spans="1:2" x14ac:dyDescent="0.25">
      <c r="A1226">
        <v>7</v>
      </c>
      <c r="B1226">
        <v>1600</v>
      </c>
    </row>
    <row r="1227" spans="1:2" x14ac:dyDescent="0.25">
      <c r="A1227">
        <v>8</v>
      </c>
      <c r="B1227">
        <v>1800</v>
      </c>
    </row>
    <row r="1228" spans="1:2" x14ac:dyDescent="0.25">
      <c r="A1228">
        <v>9</v>
      </c>
      <c r="B1228">
        <v>2000</v>
      </c>
    </row>
    <row r="1229" spans="1:2" x14ac:dyDescent="0.25">
      <c r="A1229">
        <v>10</v>
      </c>
      <c r="B1229">
        <v>2200</v>
      </c>
    </row>
    <row r="1230" spans="1:2" x14ac:dyDescent="0.25">
      <c r="A1230">
        <v>11</v>
      </c>
      <c r="B1230">
        <v>2400</v>
      </c>
    </row>
    <row r="1231" spans="1:2" x14ac:dyDescent="0.25">
      <c r="A1231">
        <v>12</v>
      </c>
      <c r="B1231">
        <v>2600</v>
      </c>
    </row>
    <row r="1232" spans="1:2" x14ac:dyDescent="0.25">
      <c r="A1232">
        <v>13</v>
      </c>
      <c r="B1232">
        <v>3000</v>
      </c>
    </row>
    <row r="1234" spans="1:2" x14ac:dyDescent="0.25">
      <c r="A1234" t="s">
        <v>78</v>
      </c>
      <c r="B1234" t="s">
        <v>79</v>
      </c>
    </row>
    <row r="1235" spans="1:2" x14ac:dyDescent="0.25">
      <c r="A1235" t="s">
        <v>3</v>
      </c>
      <c r="B1235" t="s">
        <v>16</v>
      </c>
    </row>
    <row r="1236" spans="1:2" x14ac:dyDescent="0.25">
      <c r="A1236">
        <v>1</v>
      </c>
      <c r="B1236">
        <v>0</v>
      </c>
    </row>
    <row r="1237" spans="1:2" x14ac:dyDescent="0.25">
      <c r="A1237">
        <v>2</v>
      </c>
      <c r="B1237">
        <v>12.024457</v>
      </c>
    </row>
    <row r="1238" spans="1:2" x14ac:dyDescent="0.25">
      <c r="A1238">
        <v>3</v>
      </c>
      <c r="B1238">
        <v>23.980979000000001</v>
      </c>
    </row>
    <row r="1239" spans="1:2" x14ac:dyDescent="0.25">
      <c r="A1239">
        <v>4</v>
      </c>
      <c r="B1239">
        <v>31.997282999999999</v>
      </c>
    </row>
    <row r="1240" spans="1:2" x14ac:dyDescent="0.25">
      <c r="A1240">
        <v>5</v>
      </c>
      <c r="B1240">
        <v>36.005436000000003</v>
      </c>
    </row>
    <row r="1241" spans="1:2" x14ac:dyDescent="0.25">
      <c r="A1241">
        <v>6</v>
      </c>
      <c r="B1241">
        <v>54.076087999999999</v>
      </c>
    </row>
    <row r="1242" spans="1:2" x14ac:dyDescent="0.25">
      <c r="A1242">
        <v>7</v>
      </c>
      <c r="B1242">
        <v>59.986414000000003</v>
      </c>
    </row>
    <row r="1243" spans="1:2" x14ac:dyDescent="0.25">
      <c r="A1243">
        <v>8</v>
      </c>
      <c r="B1243">
        <v>69.972828000000007</v>
      </c>
    </row>
    <row r="1244" spans="1:2" x14ac:dyDescent="0.25">
      <c r="A1244">
        <v>9</v>
      </c>
      <c r="B1244">
        <v>80.027175999999997</v>
      </c>
    </row>
    <row r="1245" spans="1:2" x14ac:dyDescent="0.25">
      <c r="A1245">
        <v>10</v>
      </c>
      <c r="B1245">
        <v>109.98641499999999</v>
      </c>
    </row>
    <row r="1246" spans="1:2" x14ac:dyDescent="0.25">
      <c r="A1246">
        <v>11</v>
      </c>
      <c r="B1246">
        <v>119.972829</v>
      </c>
    </row>
    <row r="1248" spans="1:2" x14ac:dyDescent="0.25">
      <c r="A1248" t="s">
        <v>80</v>
      </c>
      <c r="B1248" t="s">
        <v>81</v>
      </c>
    </row>
    <row r="1249" spans="1:12" x14ac:dyDescent="0.25">
      <c r="B1249" t="s">
        <v>26</v>
      </c>
    </row>
    <row r="1250" spans="1:12" x14ac:dyDescent="0.25">
      <c r="A1250" t="s">
        <v>22</v>
      </c>
      <c r="B1250">
        <v>0</v>
      </c>
      <c r="C1250">
        <v>12</v>
      </c>
      <c r="D1250">
        <v>24</v>
      </c>
      <c r="E1250">
        <v>32</v>
      </c>
      <c r="F1250">
        <v>36</v>
      </c>
      <c r="G1250">
        <v>54.1</v>
      </c>
      <c r="H1250">
        <v>60</v>
      </c>
      <c r="I1250">
        <v>70</v>
      </c>
      <c r="J1250">
        <v>80</v>
      </c>
      <c r="K1250">
        <v>110</v>
      </c>
      <c r="L1250">
        <v>120</v>
      </c>
    </row>
    <row r="1251" spans="1:12" x14ac:dyDescent="0.25">
      <c r="A1251">
        <v>500</v>
      </c>
      <c r="B1251">
        <v>1.9701090000000001</v>
      </c>
      <c r="C1251">
        <v>4.0081519999999999</v>
      </c>
      <c r="D1251">
        <v>4.0081519999999999</v>
      </c>
      <c r="E1251">
        <v>4.0081519999999999</v>
      </c>
      <c r="F1251">
        <v>4.0081519999999999</v>
      </c>
      <c r="G1251">
        <v>4.0081519999999999</v>
      </c>
      <c r="H1251">
        <v>4.0081519999999999</v>
      </c>
      <c r="I1251">
        <v>4.0081519999999999</v>
      </c>
      <c r="J1251">
        <v>4.0081519999999999</v>
      </c>
      <c r="K1251">
        <v>4.0081519999999999</v>
      </c>
      <c r="L1251">
        <v>22.010870000000001</v>
      </c>
    </row>
    <row r="1252" spans="1:12" x14ac:dyDescent="0.25">
      <c r="A1252">
        <v>600</v>
      </c>
      <c r="B1252">
        <v>1.9701090000000001</v>
      </c>
      <c r="C1252">
        <v>4.0081519999999999</v>
      </c>
      <c r="D1252">
        <v>4.0081519999999999</v>
      </c>
      <c r="E1252">
        <v>4.0081519999999999</v>
      </c>
      <c r="F1252">
        <v>4.0081519999999999</v>
      </c>
      <c r="G1252">
        <v>4.0081519999999999</v>
      </c>
      <c r="H1252">
        <v>4.0081519999999999</v>
      </c>
      <c r="I1252">
        <v>4.0081519999999999</v>
      </c>
      <c r="J1252">
        <v>4.0081519999999999</v>
      </c>
      <c r="K1252">
        <v>4.0081519999999999</v>
      </c>
      <c r="L1252">
        <v>22.010870000000001</v>
      </c>
    </row>
    <row r="1253" spans="1:12" x14ac:dyDescent="0.25">
      <c r="A1253">
        <v>800</v>
      </c>
      <c r="B1253">
        <v>1.9701090000000001</v>
      </c>
      <c r="C1253">
        <v>4.0081519999999999</v>
      </c>
      <c r="D1253">
        <v>4.0081519999999999</v>
      </c>
      <c r="E1253">
        <v>4.0081519999999999</v>
      </c>
      <c r="F1253">
        <v>5.0271739999999996</v>
      </c>
      <c r="G1253">
        <v>4.0081519999999999</v>
      </c>
      <c r="H1253">
        <v>4.0081519999999999</v>
      </c>
      <c r="I1253">
        <v>4.0081519999999999</v>
      </c>
      <c r="J1253">
        <v>4.0081519999999999</v>
      </c>
      <c r="K1253">
        <v>4.0081519999999999</v>
      </c>
      <c r="L1253">
        <v>22.010870000000001</v>
      </c>
    </row>
    <row r="1254" spans="1:12" x14ac:dyDescent="0.25">
      <c r="A1254">
        <v>1000</v>
      </c>
      <c r="B1254">
        <v>1.9701090000000001</v>
      </c>
      <c r="C1254">
        <v>5.9782609999999998</v>
      </c>
      <c r="D1254">
        <v>5.9782609999999998</v>
      </c>
      <c r="E1254">
        <v>5.9782609999999998</v>
      </c>
      <c r="F1254">
        <v>5.9782609999999998</v>
      </c>
      <c r="G1254">
        <v>4.0081519999999999</v>
      </c>
      <c r="H1254">
        <v>4.0081519999999999</v>
      </c>
      <c r="I1254">
        <v>4.0081519999999999</v>
      </c>
      <c r="J1254">
        <v>4.0081519999999999</v>
      </c>
      <c r="K1254">
        <v>5.0271739999999996</v>
      </c>
      <c r="L1254">
        <v>22.010870000000001</v>
      </c>
    </row>
    <row r="1255" spans="1:12" x14ac:dyDescent="0.25">
      <c r="A1255">
        <v>1200</v>
      </c>
      <c r="B1255">
        <v>1.9701090000000001</v>
      </c>
      <c r="C1255">
        <v>5.0271739999999996</v>
      </c>
      <c r="D1255">
        <v>5.0271739999999996</v>
      </c>
      <c r="E1255">
        <v>5.0271739999999996</v>
      </c>
      <c r="F1255">
        <v>5.0271739999999996</v>
      </c>
      <c r="G1255">
        <v>4.0081519999999999</v>
      </c>
      <c r="H1255">
        <v>4.0081519999999999</v>
      </c>
      <c r="I1255">
        <v>4.0081519999999999</v>
      </c>
      <c r="J1255">
        <v>4.0081519999999999</v>
      </c>
      <c r="K1255">
        <v>5.0271739999999996</v>
      </c>
      <c r="L1255">
        <v>9.9864130000000007</v>
      </c>
    </row>
    <row r="1256" spans="1:12" x14ac:dyDescent="0.25">
      <c r="A1256">
        <v>1400</v>
      </c>
      <c r="B1256">
        <v>1.9701090000000001</v>
      </c>
      <c r="C1256">
        <v>3.5326089999999999</v>
      </c>
      <c r="D1256">
        <v>4.0081519999999999</v>
      </c>
      <c r="E1256">
        <v>5.0271739999999996</v>
      </c>
      <c r="F1256">
        <v>5.0271739999999996</v>
      </c>
      <c r="G1256">
        <v>5.0271739999999996</v>
      </c>
      <c r="H1256">
        <v>5.0271739999999996</v>
      </c>
      <c r="I1256">
        <v>5.0271739999999996</v>
      </c>
      <c r="J1256">
        <v>5.9782609999999998</v>
      </c>
      <c r="K1256">
        <v>8.0163049999999991</v>
      </c>
      <c r="L1256">
        <v>9.9864130000000007</v>
      </c>
    </row>
    <row r="1257" spans="1:12" x14ac:dyDescent="0.25">
      <c r="A1257">
        <v>1600</v>
      </c>
      <c r="B1257">
        <v>1.9701090000000001</v>
      </c>
      <c r="C1257">
        <v>3.5326089999999999</v>
      </c>
      <c r="D1257">
        <v>4.0081519999999999</v>
      </c>
      <c r="E1257">
        <v>5.0271739999999996</v>
      </c>
      <c r="F1257">
        <v>5.0271739999999996</v>
      </c>
      <c r="G1257">
        <v>5.0271739999999996</v>
      </c>
      <c r="H1257">
        <v>5.0271739999999996</v>
      </c>
      <c r="I1257">
        <v>5.0271739999999996</v>
      </c>
      <c r="J1257">
        <v>5.9782609999999998</v>
      </c>
      <c r="K1257">
        <v>8.0163049999999991</v>
      </c>
      <c r="L1257">
        <v>9.9864130000000007</v>
      </c>
    </row>
    <row r="1258" spans="1:12" x14ac:dyDescent="0.25">
      <c r="A1258">
        <v>1800</v>
      </c>
      <c r="B1258">
        <v>1.9701090000000001</v>
      </c>
      <c r="C1258">
        <v>3.5326089999999999</v>
      </c>
      <c r="D1258">
        <v>4.0081519999999999</v>
      </c>
      <c r="E1258">
        <v>5.0271739999999996</v>
      </c>
      <c r="F1258">
        <v>5.0271739999999996</v>
      </c>
      <c r="G1258">
        <v>5.0271739999999996</v>
      </c>
      <c r="H1258">
        <v>5.0271739999999996</v>
      </c>
      <c r="I1258">
        <v>5.0271739999999996</v>
      </c>
      <c r="J1258">
        <v>5.9782609999999998</v>
      </c>
      <c r="K1258">
        <v>8.0163049999999991</v>
      </c>
      <c r="L1258">
        <v>9.9864130000000007</v>
      </c>
    </row>
    <row r="1259" spans="1:12" x14ac:dyDescent="0.25">
      <c r="A1259">
        <v>2000</v>
      </c>
      <c r="B1259">
        <v>1.9701090000000001</v>
      </c>
      <c r="C1259">
        <v>3.5326089999999999</v>
      </c>
      <c r="D1259">
        <v>4.0081519999999999</v>
      </c>
      <c r="E1259">
        <v>5.0271739999999996</v>
      </c>
      <c r="F1259">
        <v>5.9782609999999998</v>
      </c>
      <c r="G1259">
        <v>5.9782609999999998</v>
      </c>
      <c r="H1259">
        <v>5.9782609999999998</v>
      </c>
      <c r="I1259">
        <v>5.9782609999999998</v>
      </c>
      <c r="J1259">
        <v>5.9782609999999998</v>
      </c>
      <c r="K1259">
        <v>8.0163049999999991</v>
      </c>
      <c r="L1259">
        <v>9.9864130000000007</v>
      </c>
    </row>
    <row r="1260" spans="1:12" x14ac:dyDescent="0.25">
      <c r="A1260">
        <v>2200</v>
      </c>
      <c r="B1260">
        <v>1.9701090000000001</v>
      </c>
      <c r="C1260">
        <v>3.5326089999999999</v>
      </c>
      <c r="D1260">
        <v>4.0081519999999999</v>
      </c>
      <c r="E1260">
        <v>5.0271739999999996</v>
      </c>
      <c r="F1260">
        <v>5.9782609999999998</v>
      </c>
      <c r="G1260">
        <v>8.0163049999999991</v>
      </c>
      <c r="H1260">
        <v>8.0163049999999991</v>
      </c>
      <c r="I1260">
        <v>8.0163049999999991</v>
      </c>
      <c r="J1260">
        <v>8.0163049999999991</v>
      </c>
      <c r="K1260">
        <v>8.0163049999999991</v>
      </c>
      <c r="L1260">
        <v>9.9864130000000007</v>
      </c>
    </row>
    <row r="1261" spans="1:12" x14ac:dyDescent="0.25">
      <c r="A1261">
        <v>2400</v>
      </c>
      <c r="B1261">
        <v>1.9701090000000001</v>
      </c>
      <c r="C1261">
        <v>3.5326089999999999</v>
      </c>
      <c r="D1261">
        <v>4.0081519999999999</v>
      </c>
      <c r="E1261">
        <v>5.0271739999999996</v>
      </c>
      <c r="F1261">
        <v>5.9782609999999998</v>
      </c>
      <c r="G1261">
        <v>8.0163049999999991</v>
      </c>
      <c r="H1261">
        <v>8.0163049999999991</v>
      </c>
      <c r="I1261">
        <v>8.0163049999999991</v>
      </c>
      <c r="J1261">
        <v>8.0163049999999991</v>
      </c>
      <c r="K1261">
        <v>8.0163049999999991</v>
      </c>
      <c r="L1261">
        <v>9.9864130000000007</v>
      </c>
    </row>
    <row r="1262" spans="1:12" x14ac:dyDescent="0.25">
      <c r="A1262">
        <v>2600</v>
      </c>
      <c r="B1262">
        <v>1.9701090000000001</v>
      </c>
      <c r="C1262">
        <v>3.5326089999999999</v>
      </c>
      <c r="D1262">
        <v>4.0081519999999999</v>
      </c>
      <c r="E1262">
        <v>5.0271739999999996</v>
      </c>
      <c r="F1262">
        <v>5.9782609999999998</v>
      </c>
      <c r="G1262">
        <v>8.0163049999999991</v>
      </c>
      <c r="H1262">
        <v>8.0163049999999991</v>
      </c>
      <c r="I1262">
        <v>8.0163049999999991</v>
      </c>
      <c r="J1262">
        <v>8.0163049999999991</v>
      </c>
      <c r="K1262">
        <v>8.0163049999999991</v>
      </c>
      <c r="L1262">
        <v>9.9864130000000007</v>
      </c>
    </row>
    <row r="1263" spans="1:12" x14ac:dyDescent="0.25">
      <c r="A1263">
        <v>3000</v>
      </c>
      <c r="B1263">
        <v>1.9701090000000001</v>
      </c>
      <c r="C1263">
        <v>5.9782609999999998</v>
      </c>
      <c r="D1263">
        <v>5.9782609999999998</v>
      </c>
      <c r="E1263">
        <v>5.9782609999999998</v>
      </c>
      <c r="F1263">
        <v>5.9782609999999998</v>
      </c>
      <c r="G1263">
        <v>8.0163049999999991</v>
      </c>
      <c r="H1263">
        <v>8.0163049999999991</v>
      </c>
      <c r="I1263">
        <v>8.0163049999999991</v>
      </c>
      <c r="J1263">
        <v>8.0163049999999991</v>
      </c>
      <c r="K1263">
        <v>8.0163049999999991</v>
      </c>
      <c r="L1263">
        <v>22.010870000000001</v>
      </c>
    </row>
    <row r="1265" spans="1:2" x14ac:dyDescent="0.25">
      <c r="A1265" t="s">
        <v>82</v>
      </c>
      <c r="B1265" t="s">
        <v>83</v>
      </c>
    </row>
    <row r="1266" spans="1:2" x14ac:dyDescent="0.25">
      <c r="A1266" t="s">
        <v>3</v>
      </c>
      <c r="B1266" t="s">
        <v>69</v>
      </c>
    </row>
    <row r="1267" spans="1:2" x14ac:dyDescent="0.25">
      <c r="A1267">
        <v>1</v>
      </c>
      <c r="B1267">
        <v>-39.86</v>
      </c>
    </row>
    <row r="1268" spans="1:2" x14ac:dyDescent="0.25">
      <c r="A1268">
        <v>2</v>
      </c>
      <c r="B1268">
        <v>-19.86</v>
      </c>
    </row>
    <row r="1269" spans="1:2" x14ac:dyDescent="0.25">
      <c r="A1269">
        <v>3</v>
      </c>
      <c r="B1269">
        <v>0.14000000000000001</v>
      </c>
    </row>
    <row r="1270" spans="1:2" x14ac:dyDescent="0.25">
      <c r="A1270">
        <v>4</v>
      </c>
      <c r="B1270">
        <v>20.14</v>
      </c>
    </row>
    <row r="1271" spans="1:2" x14ac:dyDescent="0.25">
      <c r="A1271">
        <v>5</v>
      </c>
      <c r="B1271">
        <v>40.14</v>
      </c>
    </row>
    <row r="1272" spans="1:2" x14ac:dyDescent="0.25">
      <c r="A1272">
        <v>6</v>
      </c>
      <c r="B1272">
        <v>60.14</v>
      </c>
    </row>
    <row r="1273" spans="1:2" x14ac:dyDescent="0.25">
      <c r="A1273">
        <v>7</v>
      </c>
      <c r="B1273">
        <v>80.14</v>
      </c>
    </row>
    <row r="1274" spans="1:2" x14ac:dyDescent="0.25">
      <c r="A1274">
        <v>8</v>
      </c>
      <c r="B1274">
        <v>100.14</v>
      </c>
    </row>
    <row r="1275" spans="1:2" x14ac:dyDescent="0.25">
      <c r="A1275">
        <v>9</v>
      </c>
      <c r="B1275">
        <v>170.14</v>
      </c>
    </row>
    <row r="1276" spans="1:2" x14ac:dyDescent="0.25">
      <c r="A1276">
        <v>10</v>
      </c>
      <c r="B1276">
        <v>180.14</v>
      </c>
    </row>
    <row r="1278" spans="1:2" x14ac:dyDescent="0.25">
      <c r="A1278" t="s">
        <v>84</v>
      </c>
      <c r="B1278" t="s">
        <v>85</v>
      </c>
    </row>
    <row r="1279" spans="1:2" x14ac:dyDescent="0.25">
      <c r="A1279" t="s">
        <v>74</v>
      </c>
      <c r="B1279" t="s">
        <v>86</v>
      </c>
    </row>
    <row r="1280" spans="1:2" x14ac:dyDescent="0.25">
      <c r="A1280">
        <v>-40</v>
      </c>
      <c r="B1280">
        <v>0</v>
      </c>
    </row>
    <row r="1281" spans="1:2" x14ac:dyDescent="0.25">
      <c r="A1281">
        <v>-20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20</v>
      </c>
      <c r="B1283">
        <v>0</v>
      </c>
    </row>
    <row r="1284" spans="1:2" x14ac:dyDescent="0.25">
      <c r="A1284">
        <v>40</v>
      </c>
      <c r="B1284">
        <v>0</v>
      </c>
    </row>
    <row r="1285" spans="1:2" x14ac:dyDescent="0.25">
      <c r="A1285">
        <v>60</v>
      </c>
      <c r="B1285">
        <v>0</v>
      </c>
    </row>
    <row r="1286" spans="1:2" x14ac:dyDescent="0.25">
      <c r="A1286">
        <v>80</v>
      </c>
      <c r="B1286">
        <v>0</v>
      </c>
    </row>
    <row r="1287" spans="1:2" x14ac:dyDescent="0.25">
      <c r="A1287">
        <v>100</v>
      </c>
      <c r="B1287">
        <v>0</v>
      </c>
    </row>
    <row r="1288" spans="1:2" x14ac:dyDescent="0.25">
      <c r="A1288">
        <v>170</v>
      </c>
      <c r="B1288">
        <v>0</v>
      </c>
    </row>
    <row r="1289" spans="1:2" x14ac:dyDescent="0.25">
      <c r="A1289">
        <v>180</v>
      </c>
      <c r="B1289">
        <v>0</v>
      </c>
    </row>
    <row r="1291" spans="1:2" x14ac:dyDescent="0.25">
      <c r="A1291" t="s">
        <v>87</v>
      </c>
      <c r="B1291" t="s">
        <v>88</v>
      </c>
    </row>
    <row r="1292" spans="1:2" x14ac:dyDescent="0.25">
      <c r="A1292" t="s">
        <v>3</v>
      </c>
      <c r="B1292" t="s">
        <v>16</v>
      </c>
    </row>
    <row r="1293" spans="1:2" x14ac:dyDescent="0.25">
      <c r="A1293">
        <v>1</v>
      </c>
      <c r="B1293">
        <v>0</v>
      </c>
    </row>
    <row r="1294" spans="1:2" x14ac:dyDescent="0.25">
      <c r="A1294">
        <v>2</v>
      </c>
      <c r="B1294">
        <v>1.0190220000000001</v>
      </c>
    </row>
    <row r="1295" spans="1:2" x14ac:dyDescent="0.25">
      <c r="A1295">
        <v>3</v>
      </c>
      <c r="B1295">
        <v>1.9701090000000001</v>
      </c>
    </row>
    <row r="1296" spans="1: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89</v>
      </c>
      <c r="B1305" t="s">
        <v>90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91</v>
      </c>
      <c r="B1317" t="s">
        <v>92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500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1200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93</v>
      </c>
      <c r="B1332" t="s">
        <v>94</v>
      </c>
    </row>
    <row r="1333" spans="1:10" x14ac:dyDescent="0.25">
      <c r="A1333" t="s">
        <v>3</v>
      </c>
      <c r="B1333" t="s">
        <v>6</v>
      </c>
    </row>
    <row r="1334" spans="1:10" x14ac:dyDescent="0.25">
      <c r="A1334">
        <v>1</v>
      </c>
      <c r="B1334">
        <v>620</v>
      </c>
    </row>
    <row r="1335" spans="1:10" x14ac:dyDescent="0.25">
      <c r="A1335">
        <v>2</v>
      </c>
      <c r="B1335">
        <v>650</v>
      </c>
    </row>
    <row r="1336" spans="1:10" x14ac:dyDescent="0.25">
      <c r="A1336">
        <v>3</v>
      </c>
      <c r="B1336">
        <v>800</v>
      </c>
    </row>
    <row r="1337" spans="1:10" x14ac:dyDescent="0.25">
      <c r="A1337">
        <v>4</v>
      </c>
      <c r="B1337">
        <v>1000</v>
      </c>
    </row>
    <row r="1338" spans="1:10" x14ac:dyDescent="0.25">
      <c r="A1338">
        <v>5</v>
      </c>
      <c r="B1338">
        <v>1200</v>
      </c>
    </row>
    <row r="1339" spans="1:10" x14ac:dyDescent="0.25">
      <c r="A1339">
        <v>6</v>
      </c>
      <c r="B1339">
        <v>1400</v>
      </c>
    </row>
    <row r="1340" spans="1:10" x14ac:dyDescent="0.25">
      <c r="A1340">
        <v>7</v>
      </c>
      <c r="B1340">
        <v>1550</v>
      </c>
    </row>
    <row r="1341" spans="1:10" x14ac:dyDescent="0.25">
      <c r="A1341">
        <v>8</v>
      </c>
      <c r="B1341">
        <v>1700</v>
      </c>
    </row>
    <row r="1342" spans="1:10" x14ac:dyDescent="0.25">
      <c r="A1342">
        <v>9</v>
      </c>
      <c r="B1342">
        <v>1800</v>
      </c>
    </row>
    <row r="1343" spans="1:10" x14ac:dyDescent="0.25">
      <c r="A1343">
        <v>10</v>
      </c>
      <c r="B1343">
        <v>2000</v>
      </c>
    </row>
    <row r="1344" spans="1:10" x14ac:dyDescent="0.25">
      <c r="A1344">
        <v>11</v>
      </c>
      <c r="B1344">
        <v>2200</v>
      </c>
    </row>
    <row r="1345" spans="1:2" x14ac:dyDescent="0.25">
      <c r="A1345">
        <v>12</v>
      </c>
      <c r="B1345">
        <v>2400</v>
      </c>
    </row>
    <row r="1346" spans="1:2" x14ac:dyDescent="0.25">
      <c r="A1346">
        <v>13</v>
      </c>
      <c r="B1346">
        <v>2600</v>
      </c>
    </row>
    <row r="1347" spans="1:2" x14ac:dyDescent="0.25">
      <c r="A1347">
        <v>14</v>
      </c>
      <c r="B1347">
        <v>2800</v>
      </c>
    </row>
    <row r="1348" spans="1:2" x14ac:dyDescent="0.25">
      <c r="A1348">
        <v>15</v>
      </c>
      <c r="B1348">
        <v>2900</v>
      </c>
    </row>
    <row r="1349" spans="1:2" x14ac:dyDescent="0.25">
      <c r="A1349">
        <v>16</v>
      </c>
      <c r="B1349">
        <v>3000</v>
      </c>
    </row>
    <row r="1350" spans="1:2" x14ac:dyDescent="0.25">
      <c r="A1350">
        <v>17</v>
      </c>
      <c r="B1350">
        <v>3200</v>
      </c>
    </row>
    <row r="1351" spans="1:2" x14ac:dyDescent="0.25">
      <c r="A1351">
        <v>18</v>
      </c>
      <c r="B1351">
        <v>3300</v>
      </c>
    </row>
    <row r="1352" spans="1:2" x14ac:dyDescent="0.25">
      <c r="A1352">
        <v>19</v>
      </c>
      <c r="B1352">
        <v>3500</v>
      </c>
    </row>
    <row r="1354" spans="1:2" x14ac:dyDescent="0.25">
      <c r="A1354" t="s">
        <v>95</v>
      </c>
      <c r="B1354" t="s">
        <v>96</v>
      </c>
    </row>
    <row r="1355" spans="1:2" x14ac:dyDescent="0.25">
      <c r="A1355" t="s">
        <v>3</v>
      </c>
      <c r="B1355" t="s">
        <v>16</v>
      </c>
    </row>
    <row r="1356" spans="1:2" x14ac:dyDescent="0.25">
      <c r="A1356">
        <v>1</v>
      </c>
      <c r="B1356">
        <v>0</v>
      </c>
    </row>
    <row r="1357" spans="1:2" x14ac:dyDescent="0.25">
      <c r="A1357">
        <v>2</v>
      </c>
      <c r="B1357">
        <v>9.9864130000000007</v>
      </c>
    </row>
    <row r="1358" spans="1:2" x14ac:dyDescent="0.25">
      <c r="A1358">
        <v>3</v>
      </c>
      <c r="B1358">
        <v>19.972826000000001</v>
      </c>
    </row>
    <row r="1359" spans="1:2" x14ac:dyDescent="0.25">
      <c r="A1359">
        <v>4</v>
      </c>
      <c r="B1359">
        <v>30.027175</v>
      </c>
    </row>
    <row r="1360" spans="1:2" x14ac:dyDescent="0.25">
      <c r="A1360">
        <v>5</v>
      </c>
      <c r="B1360">
        <v>40.013587999999999</v>
      </c>
    </row>
    <row r="1361" spans="1:2" x14ac:dyDescent="0.25">
      <c r="A1361">
        <v>6</v>
      </c>
      <c r="B1361">
        <v>55.027175</v>
      </c>
    </row>
    <row r="1362" spans="1:2" x14ac:dyDescent="0.25">
      <c r="A1362">
        <v>7</v>
      </c>
      <c r="B1362">
        <v>65.013587999999999</v>
      </c>
    </row>
    <row r="1363" spans="1:2" x14ac:dyDescent="0.25">
      <c r="A1363">
        <v>8</v>
      </c>
      <c r="B1363">
        <v>75.000001999999995</v>
      </c>
    </row>
    <row r="1364" spans="1:2" x14ac:dyDescent="0.25">
      <c r="A1364">
        <v>9</v>
      </c>
      <c r="B1364">
        <v>84.986414999999994</v>
      </c>
    </row>
    <row r="1365" spans="1:2" x14ac:dyDescent="0.25">
      <c r="A1365">
        <v>10</v>
      </c>
      <c r="B1365">
        <v>94.972828000000007</v>
      </c>
    </row>
    <row r="1366" spans="1:2" x14ac:dyDescent="0.25">
      <c r="A1366">
        <v>11</v>
      </c>
      <c r="B1366">
        <v>109.98641499999999</v>
      </c>
    </row>
    <row r="1367" spans="1:2" x14ac:dyDescent="0.25">
      <c r="A1367">
        <v>12</v>
      </c>
      <c r="B1367">
        <v>119.972829</v>
      </c>
    </row>
    <row r="1368" spans="1:2" x14ac:dyDescent="0.25">
      <c r="A1368">
        <v>13</v>
      </c>
      <c r="B1368">
        <v>125.00000300000001</v>
      </c>
    </row>
    <row r="1369" spans="1:2" x14ac:dyDescent="0.25">
      <c r="A1369">
        <v>14</v>
      </c>
      <c r="B1369">
        <v>130.02717699999999</v>
      </c>
    </row>
    <row r="1370" spans="1:2" x14ac:dyDescent="0.25">
      <c r="A1370">
        <v>15</v>
      </c>
      <c r="B1370">
        <v>134.98641599999999</v>
      </c>
    </row>
    <row r="1371" spans="1:2" x14ac:dyDescent="0.25">
      <c r="A1371">
        <v>16</v>
      </c>
      <c r="B1371">
        <v>140.01358999999999</v>
      </c>
    </row>
    <row r="1373" spans="1:2" x14ac:dyDescent="0.25">
      <c r="A1373" t="s">
        <v>97</v>
      </c>
      <c r="B1373" t="s">
        <v>98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620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800</v>
      </c>
    </row>
    <row r="1378" spans="1:2" x14ac:dyDescent="0.25">
      <c r="A1378">
        <v>4</v>
      </c>
      <c r="B1378">
        <v>1000</v>
      </c>
    </row>
    <row r="1379" spans="1:2" x14ac:dyDescent="0.25">
      <c r="A1379">
        <v>5</v>
      </c>
      <c r="B1379">
        <v>1200</v>
      </c>
    </row>
    <row r="1380" spans="1:2" x14ac:dyDescent="0.25">
      <c r="A1380">
        <v>6</v>
      </c>
      <c r="B1380">
        <v>1400</v>
      </c>
    </row>
    <row r="1381" spans="1:2" x14ac:dyDescent="0.25">
      <c r="A1381">
        <v>7</v>
      </c>
      <c r="B1381">
        <v>1550</v>
      </c>
    </row>
    <row r="1382" spans="1:2" x14ac:dyDescent="0.25">
      <c r="A1382">
        <v>8</v>
      </c>
      <c r="B1382">
        <v>1700</v>
      </c>
    </row>
    <row r="1383" spans="1:2" x14ac:dyDescent="0.25">
      <c r="A1383">
        <v>9</v>
      </c>
      <c r="B1383">
        <v>1800</v>
      </c>
    </row>
    <row r="1384" spans="1:2" x14ac:dyDescent="0.25">
      <c r="A1384">
        <v>10</v>
      </c>
      <c r="B1384">
        <v>2000</v>
      </c>
    </row>
    <row r="1385" spans="1:2" x14ac:dyDescent="0.25">
      <c r="A1385">
        <v>11</v>
      </c>
      <c r="B1385">
        <v>2200</v>
      </c>
    </row>
    <row r="1386" spans="1:2" x14ac:dyDescent="0.25">
      <c r="A1386">
        <v>12</v>
      </c>
      <c r="B1386">
        <v>2400</v>
      </c>
    </row>
    <row r="1387" spans="1:2" x14ac:dyDescent="0.25">
      <c r="A1387">
        <v>13</v>
      </c>
      <c r="B1387">
        <v>2600</v>
      </c>
    </row>
    <row r="1388" spans="1:2" x14ac:dyDescent="0.25">
      <c r="A1388">
        <v>14</v>
      </c>
      <c r="B1388">
        <v>2800</v>
      </c>
    </row>
    <row r="1389" spans="1:2" x14ac:dyDescent="0.25">
      <c r="A1389">
        <v>15</v>
      </c>
      <c r="B1389">
        <v>2900</v>
      </c>
    </row>
    <row r="1390" spans="1:2" x14ac:dyDescent="0.25">
      <c r="A1390">
        <v>16</v>
      </c>
      <c r="B1390">
        <v>3000</v>
      </c>
    </row>
    <row r="1391" spans="1:2" x14ac:dyDescent="0.25">
      <c r="A1391">
        <v>17</v>
      </c>
      <c r="B1391">
        <v>3200</v>
      </c>
    </row>
    <row r="1392" spans="1:2" x14ac:dyDescent="0.25">
      <c r="A1392">
        <v>18</v>
      </c>
      <c r="B1392">
        <v>3300</v>
      </c>
    </row>
    <row r="1393" spans="1:2" x14ac:dyDescent="0.25">
      <c r="A1393">
        <v>19</v>
      </c>
      <c r="B1393">
        <v>3500</v>
      </c>
    </row>
    <row r="1395" spans="1:2" x14ac:dyDescent="0.25">
      <c r="A1395" t="s">
        <v>99</v>
      </c>
      <c r="B1395" t="s">
        <v>100</v>
      </c>
    </row>
    <row r="1396" spans="1:2" x14ac:dyDescent="0.25">
      <c r="A1396" t="s">
        <v>3</v>
      </c>
      <c r="B1396" t="s">
        <v>16</v>
      </c>
    </row>
    <row r="1397" spans="1:2" x14ac:dyDescent="0.25">
      <c r="A1397">
        <v>1</v>
      </c>
      <c r="B1397">
        <v>0</v>
      </c>
    </row>
    <row r="1398" spans="1:2" x14ac:dyDescent="0.25">
      <c r="A1398">
        <v>2</v>
      </c>
      <c r="B1398">
        <v>9.9864130000000007</v>
      </c>
    </row>
    <row r="1399" spans="1:2" x14ac:dyDescent="0.25">
      <c r="A1399">
        <v>3</v>
      </c>
      <c r="B1399">
        <v>19.972826000000001</v>
      </c>
    </row>
    <row r="1400" spans="1:2" x14ac:dyDescent="0.25">
      <c r="A1400">
        <v>4</v>
      </c>
      <c r="B1400">
        <v>30.027175</v>
      </c>
    </row>
    <row r="1401" spans="1:2" x14ac:dyDescent="0.25">
      <c r="A1401">
        <v>5</v>
      </c>
      <c r="B1401">
        <v>40.013587999999999</v>
      </c>
    </row>
    <row r="1402" spans="1:2" x14ac:dyDescent="0.25">
      <c r="A1402">
        <v>6</v>
      </c>
      <c r="B1402">
        <v>55.027175</v>
      </c>
    </row>
    <row r="1403" spans="1:2" x14ac:dyDescent="0.25">
      <c r="A1403">
        <v>7</v>
      </c>
      <c r="B1403">
        <v>65.013587999999999</v>
      </c>
    </row>
    <row r="1404" spans="1:2" x14ac:dyDescent="0.25">
      <c r="A1404">
        <v>8</v>
      </c>
      <c r="B1404">
        <v>75.000001999999995</v>
      </c>
    </row>
    <row r="1405" spans="1:2" x14ac:dyDescent="0.25">
      <c r="A1405">
        <v>9</v>
      </c>
      <c r="B1405">
        <v>84.986414999999994</v>
      </c>
    </row>
    <row r="1406" spans="1:2" x14ac:dyDescent="0.25">
      <c r="A1406">
        <v>10</v>
      </c>
      <c r="B1406">
        <v>94.972828000000007</v>
      </c>
    </row>
    <row r="1407" spans="1:2" x14ac:dyDescent="0.25">
      <c r="A1407">
        <v>11</v>
      </c>
      <c r="B1407">
        <v>109.98641499999999</v>
      </c>
    </row>
    <row r="1408" spans="1:2" x14ac:dyDescent="0.25">
      <c r="A1408">
        <v>12</v>
      </c>
      <c r="B1408">
        <v>119.972829</v>
      </c>
    </row>
    <row r="1409" spans="1:17" x14ac:dyDescent="0.25">
      <c r="A1409">
        <v>13</v>
      </c>
      <c r="B1409">
        <v>125.00000300000001</v>
      </c>
    </row>
    <row r="1410" spans="1:17" x14ac:dyDescent="0.25">
      <c r="A1410">
        <v>14</v>
      </c>
      <c r="B1410">
        <v>130.02717699999999</v>
      </c>
    </row>
    <row r="1411" spans="1:17" x14ac:dyDescent="0.25">
      <c r="A1411">
        <v>15</v>
      </c>
      <c r="B1411">
        <v>134.98641599999999</v>
      </c>
    </row>
    <row r="1412" spans="1:17" x14ac:dyDescent="0.25">
      <c r="A1412">
        <v>16</v>
      </c>
      <c r="B1412">
        <v>140.01358999999999</v>
      </c>
    </row>
    <row r="1414" spans="1:17" x14ac:dyDescent="0.25">
      <c r="A1414" t="s">
        <v>1188</v>
      </c>
      <c r="B1414" t="s">
        <v>101</v>
      </c>
    </row>
    <row r="1415" spans="1:17" x14ac:dyDescent="0.25">
      <c r="B1415" t="s">
        <v>26</v>
      </c>
    </row>
    <row r="1416" spans="1:17" x14ac:dyDescent="0.25">
      <c r="A1416" t="s">
        <v>22</v>
      </c>
      <c r="B1416">
        <v>0</v>
      </c>
      <c r="C1416">
        <v>10</v>
      </c>
      <c r="D1416">
        <v>20</v>
      </c>
      <c r="E1416">
        <v>30</v>
      </c>
      <c r="F1416">
        <v>40</v>
      </c>
      <c r="G1416">
        <v>55</v>
      </c>
      <c r="H1416">
        <v>65</v>
      </c>
      <c r="I1416">
        <v>75</v>
      </c>
      <c r="J1416">
        <v>85</v>
      </c>
      <c r="K1416">
        <v>95</v>
      </c>
      <c r="L1416">
        <v>110</v>
      </c>
      <c r="M1416">
        <v>120</v>
      </c>
      <c r="N1416">
        <v>125</v>
      </c>
      <c r="O1416">
        <v>130</v>
      </c>
      <c r="P1416">
        <v>135</v>
      </c>
      <c r="Q1416">
        <v>140</v>
      </c>
    </row>
    <row r="1417" spans="1:17" x14ac:dyDescent="0.25">
      <c r="A1417">
        <v>620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25">
      <c r="A1418">
        <v>650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>
        <v>800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25">
      <c r="A1420">
        <v>1000</v>
      </c>
      <c r="B1420">
        <v>0</v>
      </c>
      <c r="C1420">
        <v>1.4945649999999999</v>
      </c>
      <c r="D1420">
        <v>1.9701090000000001</v>
      </c>
      <c r="E1420">
        <v>1.9701090000000001</v>
      </c>
      <c r="F1420">
        <v>1.9701090000000001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5">
      <c r="A1421">
        <v>1200</v>
      </c>
      <c r="B1421">
        <v>0</v>
      </c>
      <c r="C1421">
        <v>1.4945649999999999</v>
      </c>
      <c r="D1421">
        <v>1.9701090000000001</v>
      </c>
      <c r="E1421">
        <v>1.9701090000000001</v>
      </c>
      <c r="F1421">
        <v>1.9701090000000001</v>
      </c>
      <c r="G1421">
        <v>1.4945649999999999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 x14ac:dyDescent="0.25">
      <c r="A1422">
        <v>1400</v>
      </c>
      <c r="B1422">
        <v>0</v>
      </c>
      <c r="C1422">
        <v>1.4945649999999999</v>
      </c>
      <c r="D1422">
        <v>1.9701090000000001</v>
      </c>
      <c r="E1422">
        <v>1.9701090000000001</v>
      </c>
      <c r="F1422">
        <v>1.9701090000000001</v>
      </c>
      <c r="G1422">
        <v>1.9701090000000001</v>
      </c>
      <c r="H1422">
        <v>1.4945649999999999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25">
      <c r="A1423">
        <v>1550</v>
      </c>
      <c r="B1423">
        <v>0</v>
      </c>
      <c r="C1423">
        <v>1.4945649999999999</v>
      </c>
      <c r="D1423">
        <v>1.9701090000000001</v>
      </c>
      <c r="E1423">
        <v>1.9701090000000001</v>
      </c>
      <c r="F1423">
        <v>1.9701090000000001</v>
      </c>
      <c r="G1423">
        <v>1.9701090000000001</v>
      </c>
      <c r="H1423">
        <v>1.4945649999999999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25">
      <c r="A1424">
        <v>1700</v>
      </c>
      <c r="B1424">
        <v>0</v>
      </c>
      <c r="C1424">
        <v>1.4945649999999999</v>
      </c>
      <c r="D1424">
        <v>1.9701090000000001</v>
      </c>
      <c r="E1424">
        <v>1.9701090000000001</v>
      </c>
      <c r="F1424">
        <v>1.9701090000000001</v>
      </c>
      <c r="G1424">
        <v>1.9701090000000001</v>
      </c>
      <c r="H1424">
        <v>1.4945649999999999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5">
      <c r="A1425">
        <v>1800</v>
      </c>
      <c r="B1425">
        <v>0</v>
      </c>
      <c r="C1425">
        <v>1.4945649999999999</v>
      </c>
      <c r="D1425">
        <v>1.9701090000000001</v>
      </c>
      <c r="E1425">
        <v>1.9701090000000001</v>
      </c>
      <c r="F1425">
        <v>1.9701090000000001</v>
      </c>
      <c r="G1425">
        <v>1.9701090000000001</v>
      </c>
      <c r="H1425">
        <v>1.4945649999999999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5">
      <c r="A1426">
        <v>2000</v>
      </c>
      <c r="B1426">
        <v>0</v>
      </c>
      <c r="C1426">
        <v>1.4945649999999999</v>
      </c>
      <c r="D1426">
        <v>1.9701090000000001</v>
      </c>
      <c r="E1426">
        <v>1.9701090000000001</v>
      </c>
      <c r="F1426">
        <v>1.9701090000000001</v>
      </c>
      <c r="G1426">
        <v>1.9701090000000001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5">
      <c r="A1427">
        <v>2200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5">
      <c r="A1428">
        <v>2400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 x14ac:dyDescent="0.25">
      <c r="A1429">
        <v>2600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25">
      <c r="A1430">
        <v>2800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5.3668480000000001</v>
      </c>
      <c r="O1430">
        <v>8.0163049999999991</v>
      </c>
      <c r="P1430">
        <v>10.190218</v>
      </c>
      <c r="Q1430">
        <v>11.073370000000001</v>
      </c>
    </row>
    <row r="1431" spans="1:17" x14ac:dyDescent="0.25">
      <c r="A1431">
        <v>2900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7.6766310000000004</v>
      </c>
      <c r="N1431">
        <v>9.3070649999999997</v>
      </c>
      <c r="O1431">
        <v>10.869565</v>
      </c>
      <c r="P1431">
        <v>11.413043999999999</v>
      </c>
      <c r="Q1431">
        <v>12.024457</v>
      </c>
    </row>
    <row r="1432" spans="1:17" x14ac:dyDescent="0.25">
      <c r="A1432">
        <v>3000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7.6086960000000001</v>
      </c>
      <c r="N1432">
        <v>10.190218</v>
      </c>
      <c r="O1432">
        <v>10.733696</v>
      </c>
      <c r="P1432">
        <v>11.277174</v>
      </c>
      <c r="Q1432">
        <v>11.820652000000001</v>
      </c>
    </row>
    <row r="1433" spans="1:17" x14ac:dyDescent="0.25">
      <c r="A1433">
        <v>3200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6.9972830000000004</v>
      </c>
      <c r="L1433">
        <v>8.4239130000000007</v>
      </c>
      <c r="M1433">
        <v>9.375</v>
      </c>
      <c r="N1433">
        <v>9.9864130000000007</v>
      </c>
      <c r="O1433">
        <v>10.529892</v>
      </c>
      <c r="P1433">
        <v>11.073370000000001</v>
      </c>
      <c r="Q1433">
        <v>11.480978</v>
      </c>
    </row>
    <row r="1434" spans="1:17" x14ac:dyDescent="0.25">
      <c r="A1434">
        <v>3300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7.2010870000000002</v>
      </c>
      <c r="L1434">
        <v>8.4239130000000007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25">
      <c r="A1435">
        <v>3500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</row>
    <row r="1437" spans="1:17" x14ac:dyDescent="0.25">
      <c r="A1437" t="s">
        <v>1189</v>
      </c>
      <c r="B1437" t="s">
        <v>101</v>
      </c>
    </row>
    <row r="1438" spans="1:17" x14ac:dyDescent="0.25">
      <c r="B1438" t="s">
        <v>26</v>
      </c>
    </row>
    <row r="1439" spans="1:17" x14ac:dyDescent="0.25">
      <c r="A1439" t="s">
        <v>22</v>
      </c>
      <c r="B1439">
        <v>0</v>
      </c>
      <c r="C1439">
        <v>10</v>
      </c>
      <c r="D1439">
        <v>20</v>
      </c>
      <c r="E1439">
        <v>30</v>
      </c>
      <c r="F1439">
        <v>40</v>
      </c>
      <c r="G1439">
        <v>55</v>
      </c>
      <c r="H1439">
        <v>65</v>
      </c>
      <c r="I1439">
        <v>75</v>
      </c>
      <c r="J1439">
        <v>85</v>
      </c>
      <c r="K1439">
        <v>95</v>
      </c>
      <c r="L1439">
        <v>110</v>
      </c>
      <c r="M1439">
        <v>120</v>
      </c>
      <c r="N1439">
        <v>125</v>
      </c>
      <c r="O1439">
        <v>130</v>
      </c>
      <c r="P1439">
        <v>135</v>
      </c>
      <c r="Q1439">
        <v>140</v>
      </c>
    </row>
    <row r="1440" spans="1:17" x14ac:dyDescent="0.25">
      <c r="A1440">
        <v>620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25">
      <c r="A1441">
        <v>650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 x14ac:dyDescent="0.25">
      <c r="A1442">
        <v>800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 x14ac:dyDescent="0.25">
      <c r="A1443">
        <v>1000</v>
      </c>
      <c r="B1443">
        <v>0</v>
      </c>
      <c r="C1443">
        <v>1.4945649999999999</v>
      </c>
      <c r="D1443">
        <v>1.9701090000000001</v>
      </c>
      <c r="E1443">
        <v>1.9701090000000001</v>
      </c>
      <c r="F1443">
        <v>1.9701090000000001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</row>
    <row r="1444" spans="1:17" x14ac:dyDescent="0.25">
      <c r="A1444">
        <v>1200</v>
      </c>
      <c r="B1444">
        <v>0</v>
      </c>
      <c r="C1444">
        <v>1.4945649999999999</v>
      </c>
      <c r="D1444">
        <v>1.9701090000000001</v>
      </c>
      <c r="E1444">
        <v>1.9701090000000001</v>
      </c>
      <c r="F1444">
        <v>1.9701090000000001</v>
      </c>
      <c r="G1444">
        <v>1.4945649999999999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</row>
    <row r="1445" spans="1:17" x14ac:dyDescent="0.25">
      <c r="A1445">
        <v>1400</v>
      </c>
      <c r="B1445">
        <v>0</v>
      </c>
      <c r="C1445">
        <v>1.4945649999999999</v>
      </c>
      <c r="D1445">
        <v>1.9701090000000001</v>
      </c>
      <c r="E1445">
        <v>1.9701090000000001</v>
      </c>
      <c r="F1445">
        <v>1.9701090000000001</v>
      </c>
      <c r="G1445">
        <v>1.9701090000000001</v>
      </c>
      <c r="H1445">
        <v>1.4945649999999999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</row>
    <row r="1446" spans="1:17" x14ac:dyDescent="0.25">
      <c r="A1446">
        <v>1550</v>
      </c>
      <c r="B1446">
        <v>0</v>
      </c>
      <c r="C1446">
        <v>1.4945649999999999</v>
      </c>
      <c r="D1446">
        <v>1.9701090000000001</v>
      </c>
      <c r="E1446">
        <v>1.9701090000000001</v>
      </c>
      <c r="F1446">
        <v>1.9701090000000001</v>
      </c>
      <c r="G1446">
        <v>1.9701090000000001</v>
      </c>
      <c r="H1446">
        <v>1.4945649999999999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 x14ac:dyDescent="0.25">
      <c r="A1447">
        <v>1700</v>
      </c>
      <c r="B1447">
        <v>0</v>
      </c>
      <c r="C1447">
        <v>1.4945649999999999</v>
      </c>
      <c r="D1447">
        <v>1.9701090000000001</v>
      </c>
      <c r="E1447">
        <v>1.9701090000000001</v>
      </c>
      <c r="F1447">
        <v>1.9701090000000001</v>
      </c>
      <c r="G1447">
        <v>1.9701090000000001</v>
      </c>
      <c r="H1447">
        <v>1.4945649999999999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</row>
    <row r="1448" spans="1:17" x14ac:dyDescent="0.25">
      <c r="A1448">
        <v>1800</v>
      </c>
      <c r="B1448">
        <v>0</v>
      </c>
      <c r="C1448">
        <v>1.4945649999999999</v>
      </c>
      <c r="D1448">
        <v>1.9701090000000001</v>
      </c>
      <c r="E1448">
        <v>1.9701090000000001</v>
      </c>
      <c r="F1448">
        <v>1.9701090000000001</v>
      </c>
      <c r="G1448">
        <v>1.9701090000000001</v>
      </c>
      <c r="H1448">
        <v>1.4945649999999999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 x14ac:dyDescent="0.25">
      <c r="A1449">
        <v>2000</v>
      </c>
      <c r="B1449">
        <v>0</v>
      </c>
      <c r="C1449">
        <v>1.4945649999999999</v>
      </c>
      <c r="D1449">
        <v>1.9701090000000001</v>
      </c>
      <c r="E1449">
        <v>1.9701090000000001</v>
      </c>
      <c r="F1449">
        <v>1.9701090000000001</v>
      </c>
      <c r="G1449">
        <v>1.9701090000000001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 x14ac:dyDescent="0.25">
      <c r="A1450">
        <v>2200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 x14ac:dyDescent="0.25">
      <c r="A1451">
        <v>2400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</row>
    <row r="1452" spans="1:17" x14ac:dyDescent="0.25">
      <c r="A1452">
        <v>2600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 x14ac:dyDescent="0.25">
      <c r="A1453">
        <v>2800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5.3668480000000001</v>
      </c>
      <c r="O1453">
        <v>8.0163049999999991</v>
      </c>
      <c r="P1453">
        <v>10.190218</v>
      </c>
      <c r="Q1453">
        <v>11.073370000000001</v>
      </c>
    </row>
    <row r="1454" spans="1:17" x14ac:dyDescent="0.25">
      <c r="A1454">
        <v>2900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7.6766310000000004</v>
      </c>
      <c r="N1454">
        <v>9.3070649999999997</v>
      </c>
      <c r="O1454">
        <v>10.869565</v>
      </c>
      <c r="P1454">
        <v>11.413043999999999</v>
      </c>
      <c r="Q1454">
        <v>12.024457</v>
      </c>
    </row>
    <row r="1455" spans="1:17" x14ac:dyDescent="0.25">
      <c r="A1455">
        <v>3000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7.6086960000000001</v>
      </c>
      <c r="N1455">
        <v>10.190218</v>
      </c>
      <c r="O1455">
        <v>10.733696</v>
      </c>
      <c r="P1455">
        <v>11.277174</v>
      </c>
      <c r="Q1455">
        <v>11.820652000000001</v>
      </c>
    </row>
    <row r="1456" spans="1:17" x14ac:dyDescent="0.25">
      <c r="A1456">
        <v>3200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6.9972830000000004</v>
      </c>
      <c r="L1456">
        <v>8.4239130000000007</v>
      </c>
      <c r="M1456">
        <v>9.375</v>
      </c>
      <c r="N1456">
        <v>9.9864130000000007</v>
      </c>
      <c r="O1456">
        <v>10.529892</v>
      </c>
      <c r="P1456">
        <v>11.073370000000001</v>
      </c>
      <c r="Q1456">
        <v>11.480978</v>
      </c>
    </row>
    <row r="1457" spans="1:17" x14ac:dyDescent="0.25">
      <c r="A1457">
        <v>3300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7.2010870000000002</v>
      </c>
      <c r="L1457">
        <v>8.4239130000000007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 x14ac:dyDescent="0.25">
      <c r="A1458">
        <v>3500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</row>
    <row r="1460" spans="1:17" x14ac:dyDescent="0.25">
      <c r="A1460" t="s">
        <v>1190</v>
      </c>
      <c r="B1460" t="s">
        <v>101</v>
      </c>
    </row>
    <row r="1461" spans="1:17" x14ac:dyDescent="0.25">
      <c r="B1461" t="s">
        <v>26</v>
      </c>
    </row>
    <row r="1462" spans="1:17" x14ac:dyDescent="0.25">
      <c r="A1462" t="s">
        <v>22</v>
      </c>
      <c r="B1462">
        <v>0</v>
      </c>
      <c r="C1462">
        <v>10</v>
      </c>
      <c r="D1462">
        <v>20</v>
      </c>
      <c r="E1462">
        <v>30</v>
      </c>
      <c r="F1462">
        <v>40</v>
      </c>
      <c r="G1462">
        <v>55</v>
      </c>
      <c r="H1462">
        <v>65</v>
      </c>
      <c r="I1462">
        <v>75</v>
      </c>
      <c r="J1462">
        <v>85</v>
      </c>
      <c r="K1462">
        <v>95</v>
      </c>
      <c r="L1462">
        <v>110</v>
      </c>
      <c r="M1462">
        <v>120</v>
      </c>
      <c r="N1462">
        <v>125</v>
      </c>
      <c r="O1462">
        <v>130</v>
      </c>
      <c r="P1462">
        <v>135</v>
      </c>
      <c r="Q1462">
        <v>140</v>
      </c>
    </row>
    <row r="1463" spans="1:17" x14ac:dyDescent="0.25">
      <c r="A1463">
        <v>620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 x14ac:dyDescent="0.25">
      <c r="A1464">
        <v>650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</row>
    <row r="1465" spans="1:17" x14ac:dyDescent="0.25">
      <c r="A1465">
        <v>800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25">
      <c r="A1466">
        <v>1000</v>
      </c>
      <c r="B1466">
        <v>0</v>
      </c>
      <c r="C1466">
        <v>1.4945649999999999</v>
      </c>
      <c r="D1466">
        <v>1.9701090000000001</v>
      </c>
      <c r="E1466">
        <v>1.9701090000000001</v>
      </c>
      <c r="F1466">
        <v>1.9701090000000001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 x14ac:dyDescent="0.25">
      <c r="A1467">
        <v>1200</v>
      </c>
      <c r="B1467">
        <v>0</v>
      </c>
      <c r="C1467">
        <v>1.4945649999999999</v>
      </c>
      <c r="D1467">
        <v>1.9701090000000001</v>
      </c>
      <c r="E1467">
        <v>1.9701090000000001</v>
      </c>
      <c r="F1467">
        <v>1.9701090000000001</v>
      </c>
      <c r="G1467">
        <v>1.4945649999999999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</row>
    <row r="1468" spans="1:17" x14ac:dyDescent="0.25">
      <c r="A1468">
        <v>1400</v>
      </c>
      <c r="B1468">
        <v>0</v>
      </c>
      <c r="C1468">
        <v>1.4945649999999999</v>
      </c>
      <c r="D1468">
        <v>1.9701090000000001</v>
      </c>
      <c r="E1468">
        <v>1.9701090000000001</v>
      </c>
      <c r="F1468">
        <v>1.9701090000000001</v>
      </c>
      <c r="G1468">
        <v>1.9701090000000001</v>
      </c>
      <c r="H1468">
        <v>1.4945649999999999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</row>
    <row r="1469" spans="1:17" x14ac:dyDescent="0.25">
      <c r="A1469">
        <v>1550</v>
      </c>
      <c r="B1469">
        <v>0</v>
      </c>
      <c r="C1469">
        <v>1.4945649999999999</v>
      </c>
      <c r="D1469">
        <v>1.9701090000000001</v>
      </c>
      <c r="E1469">
        <v>1.9701090000000001</v>
      </c>
      <c r="F1469">
        <v>1.9701090000000001</v>
      </c>
      <c r="G1469">
        <v>1.9701090000000001</v>
      </c>
      <c r="H1469">
        <v>1.4945649999999999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7" x14ac:dyDescent="0.25">
      <c r="A1470">
        <v>1700</v>
      </c>
      <c r="B1470">
        <v>0</v>
      </c>
      <c r="C1470">
        <v>1.4945649999999999</v>
      </c>
      <c r="D1470">
        <v>1.9701090000000001</v>
      </c>
      <c r="E1470">
        <v>1.9701090000000001</v>
      </c>
      <c r="F1470">
        <v>1.9701090000000001</v>
      </c>
      <c r="G1470">
        <v>1.9701090000000001</v>
      </c>
      <c r="H1470">
        <v>1.4945649999999999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 x14ac:dyDescent="0.25">
      <c r="A1471">
        <v>1800</v>
      </c>
      <c r="B1471">
        <v>0</v>
      </c>
      <c r="C1471">
        <v>1.4945649999999999</v>
      </c>
      <c r="D1471">
        <v>1.9701090000000001</v>
      </c>
      <c r="E1471">
        <v>1.9701090000000001</v>
      </c>
      <c r="F1471">
        <v>1.9701090000000001</v>
      </c>
      <c r="G1471">
        <v>1.9701090000000001</v>
      </c>
      <c r="H1471">
        <v>1.4945649999999999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 x14ac:dyDescent="0.25">
      <c r="A1472">
        <v>2000</v>
      </c>
      <c r="B1472">
        <v>0</v>
      </c>
      <c r="C1472">
        <v>1.4945649999999999</v>
      </c>
      <c r="D1472">
        <v>1.9701090000000001</v>
      </c>
      <c r="E1472">
        <v>1.9701090000000001</v>
      </c>
      <c r="F1472">
        <v>1.9701090000000001</v>
      </c>
      <c r="G1472">
        <v>1.9701090000000001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25">
      <c r="A1473">
        <v>2200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5">
      <c r="A1474">
        <v>2400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5">
      <c r="A1475">
        <v>2600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 x14ac:dyDescent="0.25">
      <c r="A1476">
        <v>2800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5.3668480000000001</v>
      </c>
      <c r="O1476">
        <v>8.0163049999999991</v>
      </c>
      <c r="P1476">
        <v>10.190218</v>
      </c>
      <c r="Q1476">
        <v>11.073370000000001</v>
      </c>
    </row>
    <row r="1477" spans="1:17" x14ac:dyDescent="0.25">
      <c r="A1477">
        <v>2900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7.6766310000000004</v>
      </c>
      <c r="N1477">
        <v>9.3070649999999997</v>
      </c>
      <c r="O1477">
        <v>10.869565</v>
      </c>
      <c r="P1477">
        <v>11.413043999999999</v>
      </c>
      <c r="Q1477">
        <v>12.024457</v>
      </c>
    </row>
    <row r="1478" spans="1:17" x14ac:dyDescent="0.25">
      <c r="A1478">
        <v>3000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7.6086960000000001</v>
      </c>
      <c r="N1478">
        <v>10.190218</v>
      </c>
      <c r="O1478">
        <v>10.733696</v>
      </c>
      <c r="P1478">
        <v>11.277174</v>
      </c>
      <c r="Q1478">
        <v>11.820652000000001</v>
      </c>
    </row>
    <row r="1479" spans="1:17" x14ac:dyDescent="0.25">
      <c r="A1479">
        <v>3200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6.9972830000000004</v>
      </c>
      <c r="L1479">
        <v>8.4239130000000007</v>
      </c>
      <c r="M1479">
        <v>9.375</v>
      </c>
      <c r="N1479">
        <v>9.9864130000000007</v>
      </c>
      <c r="O1479">
        <v>10.529892</v>
      </c>
      <c r="P1479">
        <v>11.073370000000001</v>
      </c>
      <c r="Q1479">
        <v>11.480978</v>
      </c>
    </row>
    <row r="1480" spans="1:17" x14ac:dyDescent="0.25">
      <c r="A1480">
        <v>3300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7.2010870000000002</v>
      </c>
      <c r="L1480">
        <v>8.4239130000000007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5">
      <c r="A1481">
        <v>3500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3" spans="1:17" x14ac:dyDescent="0.25">
      <c r="A1483" t="s">
        <v>1191</v>
      </c>
      <c r="B1483" t="s">
        <v>101</v>
      </c>
    </row>
    <row r="1484" spans="1:17" x14ac:dyDescent="0.25">
      <c r="B1484" t="s">
        <v>26</v>
      </c>
    </row>
    <row r="1485" spans="1:17" x14ac:dyDescent="0.25">
      <c r="A1485" t="s">
        <v>22</v>
      </c>
      <c r="B1485">
        <v>0</v>
      </c>
      <c r="C1485">
        <v>10</v>
      </c>
      <c r="D1485">
        <v>20</v>
      </c>
      <c r="E1485">
        <v>30</v>
      </c>
      <c r="F1485">
        <v>40</v>
      </c>
      <c r="G1485">
        <v>55</v>
      </c>
      <c r="H1485">
        <v>65</v>
      </c>
      <c r="I1485">
        <v>75</v>
      </c>
      <c r="J1485">
        <v>85</v>
      </c>
      <c r="K1485">
        <v>95</v>
      </c>
      <c r="L1485">
        <v>110</v>
      </c>
      <c r="M1485">
        <v>120</v>
      </c>
      <c r="N1485">
        <v>125</v>
      </c>
      <c r="O1485">
        <v>130</v>
      </c>
      <c r="P1485">
        <v>135</v>
      </c>
      <c r="Q1485">
        <v>140</v>
      </c>
    </row>
    <row r="1486" spans="1:17" x14ac:dyDescent="0.25">
      <c r="A1486">
        <v>620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x14ac:dyDescent="0.25">
      <c r="A1487">
        <v>650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25">
      <c r="A1488">
        <v>800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 x14ac:dyDescent="0.25">
      <c r="A1489">
        <v>1000</v>
      </c>
      <c r="B1489">
        <v>0</v>
      </c>
      <c r="C1489">
        <v>1.4945649999999999</v>
      </c>
      <c r="D1489">
        <v>1.9701090000000001</v>
      </c>
      <c r="E1489">
        <v>1.9701090000000001</v>
      </c>
      <c r="F1489">
        <v>1.9701090000000001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</row>
    <row r="1490" spans="1:17" x14ac:dyDescent="0.25">
      <c r="A1490">
        <v>1200</v>
      </c>
      <c r="B1490">
        <v>0</v>
      </c>
      <c r="C1490">
        <v>1.4945649999999999</v>
      </c>
      <c r="D1490">
        <v>1.9701090000000001</v>
      </c>
      <c r="E1490">
        <v>1.9701090000000001</v>
      </c>
      <c r="F1490">
        <v>1.9701090000000001</v>
      </c>
      <c r="G1490">
        <v>1.4945649999999999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</row>
    <row r="1491" spans="1:17" x14ac:dyDescent="0.25">
      <c r="A1491">
        <v>1400</v>
      </c>
      <c r="B1491">
        <v>0</v>
      </c>
      <c r="C1491">
        <v>1.4945649999999999</v>
      </c>
      <c r="D1491">
        <v>1.9701090000000001</v>
      </c>
      <c r="E1491">
        <v>1.9701090000000001</v>
      </c>
      <c r="F1491">
        <v>1.9701090000000001</v>
      </c>
      <c r="G1491">
        <v>1.9701090000000001</v>
      </c>
      <c r="H1491">
        <v>1.4945649999999999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</row>
    <row r="1492" spans="1:17" x14ac:dyDescent="0.25">
      <c r="A1492">
        <v>1550</v>
      </c>
      <c r="B1492">
        <v>0</v>
      </c>
      <c r="C1492">
        <v>1.4945649999999999</v>
      </c>
      <c r="D1492">
        <v>1.9701090000000001</v>
      </c>
      <c r="E1492">
        <v>1.9701090000000001</v>
      </c>
      <c r="F1492">
        <v>1.9701090000000001</v>
      </c>
      <c r="G1492">
        <v>1.9701090000000001</v>
      </c>
      <c r="H1492">
        <v>1.4945649999999999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25">
      <c r="A1493">
        <v>1700</v>
      </c>
      <c r="B1493">
        <v>0</v>
      </c>
      <c r="C1493">
        <v>1.4945649999999999</v>
      </c>
      <c r="D1493">
        <v>1.9701090000000001</v>
      </c>
      <c r="E1493">
        <v>1.9701090000000001</v>
      </c>
      <c r="F1493">
        <v>1.9701090000000001</v>
      </c>
      <c r="G1493">
        <v>1.9701090000000001</v>
      </c>
      <c r="H1493">
        <v>1.4945649999999999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 x14ac:dyDescent="0.25">
      <c r="A1494">
        <v>1800</v>
      </c>
      <c r="B1494">
        <v>0</v>
      </c>
      <c r="C1494">
        <v>1.4945649999999999</v>
      </c>
      <c r="D1494">
        <v>1.9701090000000001</v>
      </c>
      <c r="E1494">
        <v>1.9701090000000001</v>
      </c>
      <c r="F1494">
        <v>1.9701090000000001</v>
      </c>
      <c r="G1494">
        <v>1.9701090000000001</v>
      </c>
      <c r="H1494">
        <v>1.4945649999999999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</row>
    <row r="1495" spans="1:17" x14ac:dyDescent="0.25">
      <c r="A1495">
        <v>2000</v>
      </c>
      <c r="B1495">
        <v>0</v>
      </c>
      <c r="C1495">
        <v>1.4945649999999999</v>
      </c>
      <c r="D1495">
        <v>1.9701090000000001</v>
      </c>
      <c r="E1495">
        <v>1.9701090000000001</v>
      </c>
      <c r="F1495">
        <v>1.9701090000000001</v>
      </c>
      <c r="G1495">
        <v>1.9701090000000001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25">
      <c r="A1496">
        <v>2200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5">
      <c r="A1497">
        <v>2400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25">
      <c r="A1498">
        <v>2600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25">
      <c r="A1499">
        <v>2800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5.3668480000000001</v>
      </c>
      <c r="O1499">
        <v>8.0163049999999991</v>
      </c>
      <c r="P1499">
        <v>10.190218</v>
      </c>
      <c r="Q1499">
        <v>11.073370000000001</v>
      </c>
    </row>
    <row r="1500" spans="1:17" x14ac:dyDescent="0.25">
      <c r="A1500">
        <v>2900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7.6766310000000004</v>
      </c>
      <c r="N1500">
        <v>9.3070649999999997</v>
      </c>
      <c r="O1500">
        <v>10.869565</v>
      </c>
      <c r="P1500">
        <v>11.413043999999999</v>
      </c>
      <c r="Q1500">
        <v>12.024457</v>
      </c>
    </row>
    <row r="1501" spans="1:17" x14ac:dyDescent="0.25">
      <c r="A1501">
        <v>3000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7.6086960000000001</v>
      </c>
      <c r="N1501">
        <v>10.190218</v>
      </c>
      <c r="O1501">
        <v>10.733696</v>
      </c>
      <c r="P1501">
        <v>11.277174</v>
      </c>
      <c r="Q1501">
        <v>11.820652000000001</v>
      </c>
    </row>
    <row r="1502" spans="1:17" x14ac:dyDescent="0.25">
      <c r="A1502">
        <v>3200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6.9972830000000004</v>
      </c>
      <c r="L1502">
        <v>8.4239130000000007</v>
      </c>
      <c r="M1502">
        <v>9.375</v>
      </c>
      <c r="N1502">
        <v>9.9864130000000007</v>
      </c>
      <c r="O1502">
        <v>10.529892</v>
      </c>
      <c r="P1502">
        <v>11.073370000000001</v>
      </c>
      <c r="Q1502">
        <v>11.480978</v>
      </c>
    </row>
    <row r="1503" spans="1:17" x14ac:dyDescent="0.25">
      <c r="A1503">
        <v>3300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7.2010870000000002</v>
      </c>
      <c r="L1503">
        <v>8.4239130000000007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25">
      <c r="A1504">
        <v>3500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6" spans="1:17" x14ac:dyDescent="0.25">
      <c r="A1506" t="s">
        <v>1192</v>
      </c>
      <c r="B1506" t="s">
        <v>101</v>
      </c>
    </row>
    <row r="1507" spans="1:17" x14ac:dyDescent="0.25">
      <c r="B1507" t="s">
        <v>26</v>
      </c>
    </row>
    <row r="1508" spans="1:17" x14ac:dyDescent="0.25">
      <c r="A1508" t="s">
        <v>22</v>
      </c>
      <c r="B1508">
        <v>0</v>
      </c>
      <c r="C1508">
        <v>10</v>
      </c>
      <c r="D1508">
        <v>20</v>
      </c>
      <c r="E1508">
        <v>30</v>
      </c>
      <c r="F1508">
        <v>40</v>
      </c>
      <c r="G1508">
        <v>55</v>
      </c>
      <c r="H1508">
        <v>65</v>
      </c>
      <c r="I1508">
        <v>75</v>
      </c>
      <c r="J1508">
        <v>85</v>
      </c>
      <c r="K1508">
        <v>95</v>
      </c>
      <c r="L1508">
        <v>110</v>
      </c>
      <c r="M1508">
        <v>120</v>
      </c>
      <c r="N1508">
        <v>125</v>
      </c>
      <c r="O1508">
        <v>130</v>
      </c>
      <c r="P1508">
        <v>135</v>
      </c>
      <c r="Q1508">
        <v>140</v>
      </c>
    </row>
    <row r="1509" spans="1:17" x14ac:dyDescent="0.25">
      <c r="A1509">
        <v>620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5">
      <c r="A1510">
        <v>650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25">
      <c r="A1511">
        <v>800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25">
      <c r="A1512">
        <v>1000</v>
      </c>
      <c r="B1512">
        <v>0</v>
      </c>
      <c r="C1512">
        <v>1.4945649999999999</v>
      </c>
      <c r="D1512">
        <v>1.9701090000000001</v>
      </c>
      <c r="E1512">
        <v>1.9701090000000001</v>
      </c>
      <c r="F1512">
        <v>1.9701090000000001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25">
      <c r="A1513">
        <v>1200</v>
      </c>
      <c r="B1513">
        <v>0</v>
      </c>
      <c r="C1513">
        <v>1.4945649999999999</v>
      </c>
      <c r="D1513">
        <v>1.9701090000000001</v>
      </c>
      <c r="E1513">
        <v>1.9701090000000001</v>
      </c>
      <c r="F1513">
        <v>1.9701090000000001</v>
      </c>
      <c r="G1513">
        <v>1.4945649999999999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25">
      <c r="A1514">
        <v>1400</v>
      </c>
      <c r="B1514">
        <v>0</v>
      </c>
      <c r="C1514">
        <v>1.4945649999999999</v>
      </c>
      <c r="D1514">
        <v>1.9701090000000001</v>
      </c>
      <c r="E1514">
        <v>1.9701090000000001</v>
      </c>
      <c r="F1514">
        <v>1.9701090000000001</v>
      </c>
      <c r="G1514">
        <v>1.9701090000000001</v>
      </c>
      <c r="H1514">
        <v>1.4945649999999999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25">
      <c r="A1515">
        <v>1550</v>
      </c>
      <c r="B1515">
        <v>0</v>
      </c>
      <c r="C1515">
        <v>1.4945649999999999</v>
      </c>
      <c r="D1515">
        <v>1.9701090000000001</v>
      </c>
      <c r="E1515">
        <v>1.9701090000000001</v>
      </c>
      <c r="F1515">
        <v>1.9701090000000001</v>
      </c>
      <c r="G1515">
        <v>1.9701090000000001</v>
      </c>
      <c r="H1515">
        <v>1.4945649999999999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25">
      <c r="A1516">
        <v>1700</v>
      </c>
      <c r="B1516">
        <v>0</v>
      </c>
      <c r="C1516">
        <v>1.4945649999999999</v>
      </c>
      <c r="D1516">
        <v>1.9701090000000001</v>
      </c>
      <c r="E1516">
        <v>1.9701090000000001</v>
      </c>
      <c r="F1516">
        <v>1.9701090000000001</v>
      </c>
      <c r="G1516">
        <v>1.9701090000000001</v>
      </c>
      <c r="H1516">
        <v>1.4945649999999999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 x14ac:dyDescent="0.25">
      <c r="A1517">
        <v>1800</v>
      </c>
      <c r="B1517">
        <v>0</v>
      </c>
      <c r="C1517">
        <v>1.4945649999999999</v>
      </c>
      <c r="D1517">
        <v>1.9701090000000001</v>
      </c>
      <c r="E1517">
        <v>1.9701090000000001</v>
      </c>
      <c r="F1517">
        <v>1.9701090000000001</v>
      </c>
      <c r="G1517">
        <v>1.9701090000000001</v>
      </c>
      <c r="H1517">
        <v>1.4945649999999999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25">
      <c r="A1518">
        <v>2000</v>
      </c>
      <c r="B1518">
        <v>0</v>
      </c>
      <c r="C1518">
        <v>1.4945649999999999</v>
      </c>
      <c r="D1518">
        <v>1.9701090000000001</v>
      </c>
      <c r="E1518">
        <v>1.9701090000000001</v>
      </c>
      <c r="F1518">
        <v>1.9701090000000001</v>
      </c>
      <c r="G1518">
        <v>1.9701090000000001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25">
      <c r="A1519">
        <v>2200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 x14ac:dyDescent="0.25">
      <c r="A1520">
        <v>2400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25">
      <c r="A1521">
        <v>2600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 x14ac:dyDescent="0.25">
      <c r="A1522">
        <v>2800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5.3668480000000001</v>
      </c>
      <c r="O1522">
        <v>8.0163049999999991</v>
      </c>
      <c r="P1522">
        <v>10.190218</v>
      </c>
      <c r="Q1522">
        <v>11.073370000000001</v>
      </c>
    </row>
    <row r="1523" spans="1:17" x14ac:dyDescent="0.25">
      <c r="A1523">
        <v>2900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7.6766310000000004</v>
      </c>
      <c r="N1523">
        <v>9.3070649999999997</v>
      </c>
      <c r="O1523">
        <v>10.869565</v>
      </c>
      <c r="P1523">
        <v>11.413043999999999</v>
      </c>
      <c r="Q1523">
        <v>12.024457</v>
      </c>
    </row>
    <row r="1524" spans="1:17" x14ac:dyDescent="0.25">
      <c r="A1524">
        <v>3000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7.6086960000000001</v>
      </c>
      <c r="N1524">
        <v>10.190218</v>
      </c>
      <c r="O1524">
        <v>10.733696</v>
      </c>
      <c r="P1524">
        <v>11.277174</v>
      </c>
      <c r="Q1524">
        <v>11.820652000000001</v>
      </c>
    </row>
    <row r="1525" spans="1:17" x14ac:dyDescent="0.25">
      <c r="A1525">
        <v>3200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6.9972830000000004</v>
      </c>
      <c r="L1525">
        <v>8.4239130000000007</v>
      </c>
      <c r="M1525">
        <v>9.375</v>
      </c>
      <c r="N1525">
        <v>9.9864130000000007</v>
      </c>
      <c r="O1525">
        <v>10.529892</v>
      </c>
      <c r="P1525">
        <v>11.073370000000001</v>
      </c>
      <c r="Q1525">
        <v>11.480978</v>
      </c>
    </row>
    <row r="1526" spans="1:17" x14ac:dyDescent="0.25">
      <c r="A1526">
        <v>3300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7.2010870000000002</v>
      </c>
      <c r="L1526">
        <v>8.4239130000000007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25">
      <c r="A1527">
        <v>3500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9" spans="1:17" x14ac:dyDescent="0.25">
      <c r="A1529" t="s">
        <v>1193</v>
      </c>
      <c r="B1529" t="s">
        <v>101</v>
      </c>
    </row>
    <row r="1530" spans="1:17" x14ac:dyDescent="0.25">
      <c r="B1530" t="s">
        <v>26</v>
      </c>
    </row>
    <row r="1531" spans="1:17" x14ac:dyDescent="0.25">
      <c r="A1531" t="s">
        <v>22</v>
      </c>
      <c r="B1531">
        <v>0</v>
      </c>
      <c r="C1531">
        <v>10</v>
      </c>
      <c r="D1531">
        <v>20</v>
      </c>
      <c r="E1531">
        <v>30</v>
      </c>
      <c r="F1531">
        <v>40</v>
      </c>
      <c r="G1531">
        <v>55</v>
      </c>
      <c r="H1531">
        <v>65</v>
      </c>
      <c r="I1531">
        <v>75</v>
      </c>
      <c r="J1531">
        <v>85</v>
      </c>
      <c r="K1531">
        <v>95</v>
      </c>
      <c r="L1531">
        <v>110</v>
      </c>
      <c r="M1531">
        <v>120</v>
      </c>
      <c r="N1531">
        <v>125</v>
      </c>
      <c r="O1531">
        <v>130</v>
      </c>
      <c r="P1531">
        <v>135</v>
      </c>
      <c r="Q1531">
        <v>140</v>
      </c>
    </row>
    <row r="1532" spans="1:17" x14ac:dyDescent="0.25">
      <c r="A1532">
        <v>620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25">
      <c r="A1533">
        <v>650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25">
      <c r="A1534">
        <v>800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25">
      <c r="A1535">
        <v>1000</v>
      </c>
      <c r="B1535">
        <v>0</v>
      </c>
      <c r="C1535">
        <v>1.4945649999999999</v>
      </c>
      <c r="D1535">
        <v>1.9701090000000001</v>
      </c>
      <c r="E1535">
        <v>1.9701090000000001</v>
      </c>
      <c r="F1535">
        <v>1.9701090000000001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25">
      <c r="A1536">
        <v>1200</v>
      </c>
      <c r="B1536">
        <v>0</v>
      </c>
      <c r="C1536">
        <v>1.4945649999999999</v>
      </c>
      <c r="D1536">
        <v>1.9701090000000001</v>
      </c>
      <c r="E1536">
        <v>1.9701090000000001</v>
      </c>
      <c r="F1536">
        <v>1.9701090000000001</v>
      </c>
      <c r="G1536">
        <v>1.4945649999999999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25">
      <c r="A1537">
        <v>1400</v>
      </c>
      <c r="B1537">
        <v>0</v>
      </c>
      <c r="C1537">
        <v>1.4945649999999999</v>
      </c>
      <c r="D1537">
        <v>1.9701090000000001</v>
      </c>
      <c r="E1537">
        <v>1.9701090000000001</v>
      </c>
      <c r="F1537">
        <v>1.9701090000000001</v>
      </c>
      <c r="G1537">
        <v>1.9701090000000001</v>
      </c>
      <c r="H1537">
        <v>1.4945649999999999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25">
      <c r="A1538">
        <v>1550</v>
      </c>
      <c r="B1538">
        <v>0</v>
      </c>
      <c r="C1538">
        <v>1.4945649999999999</v>
      </c>
      <c r="D1538">
        <v>1.9701090000000001</v>
      </c>
      <c r="E1538">
        <v>1.9701090000000001</v>
      </c>
      <c r="F1538">
        <v>1.9701090000000001</v>
      </c>
      <c r="G1538">
        <v>1.9701090000000001</v>
      </c>
      <c r="H1538">
        <v>1.4945649999999999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25">
      <c r="A1539">
        <v>1700</v>
      </c>
      <c r="B1539">
        <v>0</v>
      </c>
      <c r="C1539">
        <v>1.4945649999999999</v>
      </c>
      <c r="D1539">
        <v>1.9701090000000001</v>
      </c>
      <c r="E1539">
        <v>1.9701090000000001</v>
      </c>
      <c r="F1539">
        <v>1.9701090000000001</v>
      </c>
      <c r="G1539">
        <v>1.9701090000000001</v>
      </c>
      <c r="H1539">
        <v>1.4945649999999999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25">
      <c r="A1540">
        <v>1800</v>
      </c>
      <c r="B1540">
        <v>0</v>
      </c>
      <c r="C1540">
        <v>1.4945649999999999</v>
      </c>
      <c r="D1540">
        <v>1.9701090000000001</v>
      </c>
      <c r="E1540">
        <v>1.9701090000000001</v>
      </c>
      <c r="F1540">
        <v>1.9701090000000001</v>
      </c>
      <c r="G1540">
        <v>1.9701090000000001</v>
      </c>
      <c r="H1540">
        <v>1.4945649999999999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25">
      <c r="A1541">
        <v>2000</v>
      </c>
      <c r="B1541">
        <v>0</v>
      </c>
      <c r="C1541">
        <v>1.4945649999999999</v>
      </c>
      <c r="D1541">
        <v>1.9701090000000001</v>
      </c>
      <c r="E1541">
        <v>1.9701090000000001</v>
      </c>
      <c r="F1541">
        <v>1.9701090000000001</v>
      </c>
      <c r="G1541">
        <v>1.9701090000000001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25">
      <c r="A1542">
        <v>2200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25">
      <c r="A1543">
        <v>2400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25">
      <c r="A1544">
        <v>2600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25">
      <c r="A1545">
        <v>2800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5.3668480000000001</v>
      </c>
      <c r="O1545">
        <v>8.0163049999999991</v>
      </c>
      <c r="P1545">
        <v>10.190218</v>
      </c>
      <c r="Q1545">
        <v>11.073370000000001</v>
      </c>
    </row>
    <row r="1546" spans="1:17" x14ac:dyDescent="0.25">
      <c r="A1546">
        <v>2900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7.6766310000000004</v>
      </c>
      <c r="N1546">
        <v>9.3070649999999997</v>
      </c>
      <c r="O1546">
        <v>10.869565</v>
      </c>
      <c r="P1546">
        <v>11.413043999999999</v>
      </c>
      <c r="Q1546">
        <v>12.024457</v>
      </c>
    </row>
    <row r="1547" spans="1:17" x14ac:dyDescent="0.25">
      <c r="A1547">
        <v>3000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7.6086960000000001</v>
      </c>
      <c r="N1547">
        <v>10.190218</v>
      </c>
      <c r="O1547">
        <v>10.733696</v>
      </c>
      <c r="P1547">
        <v>11.277174</v>
      </c>
      <c r="Q1547">
        <v>11.820652000000001</v>
      </c>
    </row>
    <row r="1548" spans="1:17" x14ac:dyDescent="0.25">
      <c r="A1548">
        <v>3200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6.9972830000000004</v>
      </c>
      <c r="L1548">
        <v>8.4239130000000007</v>
      </c>
      <c r="M1548">
        <v>9.375</v>
      </c>
      <c r="N1548">
        <v>9.9864130000000007</v>
      </c>
      <c r="O1548">
        <v>10.529892</v>
      </c>
      <c r="P1548">
        <v>11.073370000000001</v>
      </c>
      <c r="Q1548">
        <v>11.480978</v>
      </c>
    </row>
    <row r="1549" spans="1:17" x14ac:dyDescent="0.25">
      <c r="A1549">
        <v>3300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7.2010870000000002</v>
      </c>
      <c r="L1549">
        <v>8.4239130000000007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25">
      <c r="A1550">
        <v>3500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</row>
    <row r="1552" spans="1:17" x14ac:dyDescent="0.25">
      <c r="A1552" t="s">
        <v>1194</v>
      </c>
      <c r="B1552" t="s">
        <v>102</v>
      </c>
    </row>
    <row r="1553" spans="1:17" x14ac:dyDescent="0.25">
      <c r="B1553" t="s">
        <v>26</v>
      </c>
    </row>
    <row r="1554" spans="1:17" x14ac:dyDescent="0.25">
      <c r="A1554" t="s">
        <v>22</v>
      </c>
      <c r="B1554">
        <v>0</v>
      </c>
      <c r="C1554">
        <v>10</v>
      </c>
      <c r="D1554">
        <v>20</v>
      </c>
      <c r="E1554">
        <v>30</v>
      </c>
      <c r="F1554">
        <v>40</v>
      </c>
      <c r="G1554">
        <v>55</v>
      </c>
      <c r="H1554">
        <v>65</v>
      </c>
      <c r="I1554">
        <v>75</v>
      </c>
      <c r="J1554">
        <v>85</v>
      </c>
      <c r="K1554">
        <v>95</v>
      </c>
      <c r="L1554">
        <v>110</v>
      </c>
      <c r="M1554">
        <v>120</v>
      </c>
      <c r="N1554">
        <v>125</v>
      </c>
      <c r="O1554">
        <v>130</v>
      </c>
      <c r="P1554">
        <v>135</v>
      </c>
      <c r="Q1554">
        <v>140</v>
      </c>
    </row>
    <row r="1555" spans="1:17" x14ac:dyDescent="0.25">
      <c r="A1555">
        <v>620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</row>
    <row r="1556" spans="1:17" x14ac:dyDescent="0.25">
      <c r="A1556">
        <v>650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25">
      <c r="A1557">
        <v>800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25">
      <c r="A1558">
        <v>1000</v>
      </c>
      <c r="B1558">
        <v>0</v>
      </c>
      <c r="C1558">
        <v>1.4945649999999999</v>
      </c>
      <c r="D1558">
        <v>1.9701090000000001</v>
      </c>
      <c r="E1558">
        <v>1.9701090000000001</v>
      </c>
      <c r="F1558">
        <v>1.9701090000000001</v>
      </c>
      <c r="G1558">
        <v>1.9701090000000001</v>
      </c>
      <c r="H1558">
        <v>1.9701090000000001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 x14ac:dyDescent="0.25">
      <c r="A1559">
        <v>1200</v>
      </c>
      <c r="B1559">
        <v>0</v>
      </c>
      <c r="C1559">
        <v>1.4945649999999999</v>
      </c>
      <c r="D1559">
        <v>1.9701090000000001</v>
      </c>
      <c r="E1559">
        <v>1.9701090000000001</v>
      </c>
      <c r="F1559">
        <v>1.9701090000000001</v>
      </c>
      <c r="G1559">
        <v>1.9701090000000001</v>
      </c>
      <c r="H1559">
        <v>1.9701090000000001</v>
      </c>
      <c r="I1559">
        <v>1.9701090000000001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7" x14ac:dyDescent="0.25">
      <c r="A1560">
        <v>1400</v>
      </c>
      <c r="B1560">
        <v>0</v>
      </c>
      <c r="C1560">
        <v>1.4945649999999999</v>
      </c>
      <c r="D1560">
        <v>1.9701090000000001</v>
      </c>
      <c r="E1560">
        <v>1.9701090000000001</v>
      </c>
      <c r="F1560">
        <v>1.9701090000000001</v>
      </c>
      <c r="G1560">
        <v>1.9701090000000001</v>
      </c>
      <c r="H1560">
        <v>1.9701090000000001</v>
      </c>
      <c r="I1560">
        <v>1.9701090000000001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 x14ac:dyDescent="0.25">
      <c r="A1561">
        <v>1550</v>
      </c>
      <c r="B1561">
        <v>0</v>
      </c>
      <c r="C1561">
        <v>1.4945649999999999</v>
      </c>
      <c r="D1561">
        <v>1.9701090000000001</v>
      </c>
      <c r="E1561">
        <v>1.9701090000000001</v>
      </c>
      <c r="F1561">
        <v>2.9891299999999998</v>
      </c>
      <c r="G1561">
        <v>2.9891299999999998</v>
      </c>
      <c r="H1561">
        <v>1.9701090000000001</v>
      </c>
      <c r="I1561">
        <v>1.9701090000000001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25">
      <c r="A1562">
        <v>1700</v>
      </c>
      <c r="B1562">
        <v>0</v>
      </c>
      <c r="C1562">
        <v>1.4945649999999999</v>
      </c>
      <c r="D1562">
        <v>1.9701090000000001</v>
      </c>
      <c r="E1562">
        <v>1.9701090000000001</v>
      </c>
      <c r="F1562">
        <v>2.9891299999999998</v>
      </c>
      <c r="G1562">
        <v>2.9891299999999998</v>
      </c>
      <c r="H1562">
        <v>1.4945649999999999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25">
      <c r="A1563">
        <v>1800</v>
      </c>
      <c r="B1563">
        <v>0</v>
      </c>
      <c r="C1563">
        <v>1.4945649999999999</v>
      </c>
      <c r="D1563">
        <v>1.9701090000000001</v>
      </c>
      <c r="E1563">
        <v>1.9701090000000001</v>
      </c>
      <c r="F1563">
        <v>2.9891299999999998</v>
      </c>
      <c r="G1563">
        <v>2.9891299999999998</v>
      </c>
      <c r="H1563">
        <v>1.4945649999999999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 x14ac:dyDescent="0.25">
      <c r="A1564">
        <v>2000</v>
      </c>
      <c r="B1564">
        <v>0</v>
      </c>
      <c r="C1564">
        <v>1.4945649999999999</v>
      </c>
      <c r="D1564">
        <v>1.9701090000000001</v>
      </c>
      <c r="E1564">
        <v>1.9701090000000001</v>
      </c>
      <c r="F1564">
        <v>2.9891299999999998</v>
      </c>
      <c r="G1564">
        <v>1.9701090000000001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7" x14ac:dyDescent="0.25">
      <c r="A1565">
        <v>2200</v>
      </c>
      <c r="B1565">
        <v>0</v>
      </c>
      <c r="C1565">
        <v>1.4945649999999999</v>
      </c>
      <c r="D1565">
        <v>1.9701090000000001</v>
      </c>
      <c r="E1565">
        <v>1.9701090000000001</v>
      </c>
      <c r="F1565">
        <v>2.9891299999999998</v>
      </c>
      <c r="G1565">
        <v>1.9701090000000001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25">
      <c r="A1566">
        <v>2400</v>
      </c>
      <c r="B1566">
        <v>0</v>
      </c>
      <c r="C1566">
        <v>0</v>
      </c>
      <c r="D1566">
        <v>1.9701090000000001</v>
      </c>
      <c r="E1566">
        <v>1.9701090000000001</v>
      </c>
      <c r="F1566">
        <v>1.9701090000000001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x14ac:dyDescent="0.25">
      <c r="A1567">
        <v>2600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 x14ac:dyDescent="0.25">
      <c r="A1568">
        <v>2800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2.9211960000000001</v>
      </c>
      <c r="L1568">
        <v>5.7065219999999997</v>
      </c>
      <c r="M1568">
        <v>7.4728260000000004</v>
      </c>
      <c r="N1568">
        <v>8.4239130000000007</v>
      </c>
      <c r="O1568">
        <v>9.3070649999999997</v>
      </c>
      <c r="P1568">
        <v>10.190218</v>
      </c>
      <c r="Q1568">
        <v>11.073370000000001</v>
      </c>
    </row>
    <row r="1569" spans="1:17" x14ac:dyDescent="0.25">
      <c r="A1569">
        <v>2900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6.5896739999999996</v>
      </c>
      <c r="L1569">
        <v>8.6277179999999998</v>
      </c>
      <c r="M1569">
        <v>9.7146740000000005</v>
      </c>
      <c r="N1569">
        <v>10.326086999999999</v>
      </c>
      <c r="O1569">
        <v>10.869565</v>
      </c>
      <c r="P1569">
        <v>11.413043999999999</v>
      </c>
      <c r="Q1569">
        <v>12.024457</v>
      </c>
    </row>
    <row r="1570" spans="1:17" x14ac:dyDescent="0.25">
      <c r="A1570">
        <v>3000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6.7255440000000002</v>
      </c>
      <c r="L1570">
        <v>8.6277179999999998</v>
      </c>
      <c r="M1570">
        <v>9.5788049999999991</v>
      </c>
      <c r="N1570">
        <v>10.190218</v>
      </c>
      <c r="O1570">
        <v>10.733696</v>
      </c>
      <c r="P1570">
        <v>11.277174</v>
      </c>
      <c r="Q1570">
        <v>11.820652000000001</v>
      </c>
    </row>
    <row r="1571" spans="1:17" x14ac:dyDescent="0.25">
      <c r="A1571">
        <v>3200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6.9972830000000004</v>
      </c>
      <c r="L1571">
        <v>8.4239130000000007</v>
      </c>
      <c r="M1571">
        <v>9.375</v>
      </c>
      <c r="N1571">
        <v>9.9864130000000007</v>
      </c>
      <c r="O1571">
        <v>10.529892</v>
      </c>
      <c r="P1571">
        <v>11.073370000000001</v>
      </c>
      <c r="Q1571">
        <v>11.480978</v>
      </c>
    </row>
    <row r="1572" spans="1:17" x14ac:dyDescent="0.25">
      <c r="A1572">
        <v>3300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7.2010870000000002</v>
      </c>
      <c r="L1572">
        <v>8.4239130000000007</v>
      </c>
      <c r="M1572">
        <v>9.375</v>
      </c>
      <c r="N1572">
        <v>9.9184780000000003</v>
      </c>
      <c r="O1572">
        <v>10.394022</v>
      </c>
      <c r="P1572">
        <v>10.869565</v>
      </c>
      <c r="Q1572">
        <v>11.413043999999999</v>
      </c>
    </row>
    <row r="1573" spans="1:17" x14ac:dyDescent="0.25">
      <c r="A1573">
        <v>3500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7.4728260000000004</v>
      </c>
      <c r="L1573">
        <v>8.2201090000000008</v>
      </c>
      <c r="M1573">
        <v>9.1711960000000001</v>
      </c>
      <c r="N1573">
        <v>9.7146740000000005</v>
      </c>
      <c r="O1573">
        <v>10.190218</v>
      </c>
      <c r="P1573">
        <v>10.733696</v>
      </c>
      <c r="Q1573">
        <v>11.209239</v>
      </c>
    </row>
    <row r="1575" spans="1:17" x14ac:dyDescent="0.25">
      <c r="A1575" t="s">
        <v>1195</v>
      </c>
      <c r="B1575" t="s">
        <v>102</v>
      </c>
    </row>
    <row r="1576" spans="1:17" x14ac:dyDescent="0.25">
      <c r="B1576" t="s">
        <v>26</v>
      </c>
    </row>
    <row r="1577" spans="1:17" x14ac:dyDescent="0.25">
      <c r="A1577" t="s">
        <v>22</v>
      </c>
      <c r="B1577">
        <v>0</v>
      </c>
      <c r="C1577">
        <v>10</v>
      </c>
      <c r="D1577">
        <v>20</v>
      </c>
      <c r="E1577">
        <v>30</v>
      </c>
      <c r="F1577">
        <v>40</v>
      </c>
      <c r="G1577">
        <v>55</v>
      </c>
      <c r="H1577">
        <v>65</v>
      </c>
      <c r="I1577">
        <v>75</v>
      </c>
      <c r="J1577">
        <v>85</v>
      </c>
      <c r="K1577">
        <v>95</v>
      </c>
      <c r="L1577">
        <v>110</v>
      </c>
      <c r="M1577">
        <v>120</v>
      </c>
      <c r="N1577">
        <v>125</v>
      </c>
      <c r="O1577">
        <v>130</v>
      </c>
      <c r="P1577">
        <v>135</v>
      </c>
      <c r="Q1577">
        <v>140</v>
      </c>
    </row>
    <row r="1578" spans="1:17" x14ac:dyDescent="0.25">
      <c r="A1578">
        <v>620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25">
      <c r="A1579">
        <v>650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25">
      <c r="A1580">
        <v>800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25">
      <c r="A1581">
        <v>1000</v>
      </c>
      <c r="B1581">
        <v>0</v>
      </c>
      <c r="C1581">
        <v>1.4945649999999999</v>
      </c>
      <c r="D1581">
        <v>1.9701090000000001</v>
      </c>
      <c r="E1581">
        <v>1.9701090000000001</v>
      </c>
      <c r="F1581">
        <v>1.9701090000000001</v>
      </c>
      <c r="G1581">
        <v>1.9701090000000001</v>
      </c>
      <c r="H1581">
        <v>1.9701090000000001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 x14ac:dyDescent="0.25">
      <c r="A1582">
        <v>1200</v>
      </c>
      <c r="B1582">
        <v>0</v>
      </c>
      <c r="C1582">
        <v>1.4945649999999999</v>
      </c>
      <c r="D1582">
        <v>1.9701090000000001</v>
      </c>
      <c r="E1582">
        <v>1.9701090000000001</v>
      </c>
      <c r="F1582">
        <v>1.9701090000000001</v>
      </c>
      <c r="G1582">
        <v>1.9701090000000001</v>
      </c>
      <c r="H1582">
        <v>1.9701090000000001</v>
      </c>
      <c r="I1582">
        <v>1.9701090000000001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7" x14ac:dyDescent="0.25">
      <c r="A1583">
        <v>1400</v>
      </c>
      <c r="B1583">
        <v>0</v>
      </c>
      <c r="C1583">
        <v>1.4945649999999999</v>
      </c>
      <c r="D1583">
        <v>1.9701090000000001</v>
      </c>
      <c r="E1583">
        <v>1.9701090000000001</v>
      </c>
      <c r="F1583">
        <v>1.9701090000000001</v>
      </c>
      <c r="G1583">
        <v>1.9701090000000001</v>
      </c>
      <c r="H1583">
        <v>1.9701090000000001</v>
      </c>
      <c r="I1583">
        <v>1.9701090000000001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 x14ac:dyDescent="0.25">
      <c r="A1584">
        <v>1550</v>
      </c>
      <c r="B1584">
        <v>0</v>
      </c>
      <c r="C1584">
        <v>1.4945649999999999</v>
      </c>
      <c r="D1584">
        <v>1.9701090000000001</v>
      </c>
      <c r="E1584">
        <v>1.9701090000000001</v>
      </c>
      <c r="F1584">
        <v>2.9891299999999998</v>
      </c>
      <c r="G1584">
        <v>2.9891299999999998</v>
      </c>
      <c r="H1584">
        <v>1.9701090000000001</v>
      </c>
      <c r="I1584">
        <v>1.9701090000000001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</row>
    <row r="1585" spans="1:17" x14ac:dyDescent="0.25">
      <c r="A1585">
        <v>1700</v>
      </c>
      <c r="B1585">
        <v>0</v>
      </c>
      <c r="C1585">
        <v>1.4945649999999999</v>
      </c>
      <c r="D1585">
        <v>1.9701090000000001</v>
      </c>
      <c r="E1585">
        <v>1.9701090000000001</v>
      </c>
      <c r="F1585">
        <v>2.9891299999999998</v>
      </c>
      <c r="G1585">
        <v>2.9891299999999998</v>
      </c>
      <c r="H1585">
        <v>1.4945649999999999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25">
      <c r="A1586">
        <v>1800</v>
      </c>
      <c r="B1586">
        <v>0</v>
      </c>
      <c r="C1586">
        <v>1.4945649999999999</v>
      </c>
      <c r="D1586">
        <v>1.9701090000000001</v>
      </c>
      <c r="E1586">
        <v>1.9701090000000001</v>
      </c>
      <c r="F1586">
        <v>2.9891299999999998</v>
      </c>
      <c r="G1586">
        <v>2.9891299999999998</v>
      </c>
      <c r="H1586">
        <v>1.4945649999999999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x14ac:dyDescent="0.25">
      <c r="A1587">
        <v>2000</v>
      </c>
      <c r="B1587">
        <v>0</v>
      </c>
      <c r="C1587">
        <v>1.4945649999999999</v>
      </c>
      <c r="D1587">
        <v>1.9701090000000001</v>
      </c>
      <c r="E1587">
        <v>1.9701090000000001</v>
      </c>
      <c r="F1587">
        <v>2.9891299999999998</v>
      </c>
      <c r="G1587">
        <v>1.9701090000000001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 x14ac:dyDescent="0.25">
      <c r="A1588">
        <v>2200</v>
      </c>
      <c r="B1588">
        <v>0</v>
      </c>
      <c r="C1588">
        <v>1.4945649999999999</v>
      </c>
      <c r="D1588">
        <v>1.9701090000000001</v>
      </c>
      <c r="E1588">
        <v>1.9701090000000001</v>
      </c>
      <c r="F1588">
        <v>2.9891299999999998</v>
      </c>
      <c r="G1588">
        <v>1.9701090000000001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 x14ac:dyDescent="0.25">
      <c r="A1589">
        <v>2400</v>
      </c>
      <c r="B1589">
        <v>0</v>
      </c>
      <c r="C1589">
        <v>0</v>
      </c>
      <c r="D1589">
        <v>1.9701090000000001</v>
      </c>
      <c r="E1589">
        <v>1.9701090000000001</v>
      </c>
      <c r="F1589">
        <v>1.9701090000000001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25">
      <c r="A1590">
        <v>2600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 x14ac:dyDescent="0.25">
      <c r="A1591">
        <v>2800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2.9211960000000001</v>
      </c>
      <c r="L1591">
        <v>5.7065219999999997</v>
      </c>
      <c r="M1591">
        <v>7.4728260000000004</v>
      </c>
      <c r="N1591">
        <v>8.4239130000000007</v>
      </c>
      <c r="O1591">
        <v>9.3070649999999997</v>
      </c>
      <c r="P1591">
        <v>10.190218</v>
      </c>
      <c r="Q1591">
        <v>11.073370000000001</v>
      </c>
    </row>
    <row r="1592" spans="1:17" x14ac:dyDescent="0.25">
      <c r="A1592">
        <v>2900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6.5896739999999996</v>
      </c>
      <c r="L1592">
        <v>8.6277179999999998</v>
      </c>
      <c r="M1592">
        <v>9.7146740000000005</v>
      </c>
      <c r="N1592">
        <v>10.326086999999999</v>
      </c>
      <c r="O1592">
        <v>10.869565</v>
      </c>
      <c r="P1592">
        <v>11.413043999999999</v>
      </c>
      <c r="Q1592">
        <v>12.024457</v>
      </c>
    </row>
    <row r="1593" spans="1:17" x14ac:dyDescent="0.25">
      <c r="A1593">
        <v>3000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6.7255440000000002</v>
      </c>
      <c r="L1593">
        <v>8.6277179999999998</v>
      </c>
      <c r="M1593">
        <v>9.5788049999999991</v>
      </c>
      <c r="N1593">
        <v>10.190218</v>
      </c>
      <c r="O1593">
        <v>10.733696</v>
      </c>
      <c r="P1593">
        <v>11.277174</v>
      </c>
      <c r="Q1593">
        <v>11.820652000000001</v>
      </c>
    </row>
    <row r="1594" spans="1:17" x14ac:dyDescent="0.25">
      <c r="A1594">
        <v>3200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6.9972830000000004</v>
      </c>
      <c r="L1594">
        <v>8.4239130000000007</v>
      </c>
      <c r="M1594">
        <v>9.375</v>
      </c>
      <c r="N1594">
        <v>9.9864130000000007</v>
      </c>
      <c r="O1594">
        <v>10.529892</v>
      </c>
      <c r="P1594">
        <v>11.073370000000001</v>
      </c>
      <c r="Q1594">
        <v>11.480978</v>
      </c>
    </row>
    <row r="1595" spans="1:17" x14ac:dyDescent="0.25">
      <c r="A1595">
        <v>3300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7.2010870000000002</v>
      </c>
      <c r="L1595">
        <v>8.4239130000000007</v>
      </c>
      <c r="M1595">
        <v>9.375</v>
      </c>
      <c r="N1595">
        <v>9.9184780000000003</v>
      </c>
      <c r="O1595">
        <v>10.394022</v>
      </c>
      <c r="P1595">
        <v>10.869565</v>
      </c>
      <c r="Q1595">
        <v>11.413043999999999</v>
      </c>
    </row>
    <row r="1596" spans="1:17" x14ac:dyDescent="0.25">
      <c r="A1596">
        <v>3500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7.4728260000000004</v>
      </c>
      <c r="L1596">
        <v>8.2201090000000008</v>
      </c>
      <c r="M1596">
        <v>9.1711960000000001</v>
      </c>
      <c r="N1596">
        <v>9.7146740000000005</v>
      </c>
      <c r="O1596">
        <v>10.190218</v>
      </c>
      <c r="P1596">
        <v>10.733696</v>
      </c>
      <c r="Q1596">
        <v>11.209239</v>
      </c>
    </row>
    <row r="1598" spans="1:17" x14ac:dyDescent="0.25">
      <c r="A1598" t="s">
        <v>1196</v>
      </c>
      <c r="B1598" t="s">
        <v>102</v>
      </c>
    </row>
    <row r="1599" spans="1:17" x14ac:dyDescent="0.25">
      <c r="B1599" t="s">
        <v>26</v>
      </c>
    </row>
    <row r="1600" spans="1:17" x14ac:dyDescent="0.25">
      <c r="A1600" t="s">
        <v>22</v>
      </c>
      <c r="B1600">
        <v>0</v>
      </c>
      <c r="C1600">
        <v>10</v>
      </c>
      <c r="D1600">
        <v>20</v>
      </c>
      <c r="E1600">
        <v>30</v>
      </c>
      <c r="F1600">
        <v>40</v>
      </c>
      <c r="G1600">
        <v>55</v>
      </c>
      <c r="H1600">
        <v>65</v>
      </c>
      <c r="I1600">
        <v>75</v>
      </c>
      <c r="J1600">
        <v>85</v>
      </c>
      <c r="K1600">
        <v>95</v>
      </c>
      <c r="L1600">
        <v>110</v>
      </c>
      <c r="M1600">
        <v>120</v>
      </c>
      <c r="N1600">
        <v>125</v>
      </c>
      <c r="O1600">
        <v>130</v>
      </c>
      <c r="P1600">
        <v>135</v>
      </c>
      <c r="Q1600">
        <v>140</v>
      </c>
    </row>
    <row r="1601" spans="1:17" x14ac:dyDescent="0.25">
      <c r="A1601">
        <v>620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25">
      <c r="A1602">
        <v>650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25">
      <c r="A1603">
        <v>800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25">
      <c r="A1604">
        <v>1000</v>
      </c>
      <c r="B1604">
        <v>0</v>
      </c>
      <c r="C1604">
        <v>1.4945649999999999</v>
      </c>
      <c r="D1604">
        <v>1.9701090000000001</v>
      </c>
      <c r="E1604">
        <v>1.9701090000000001</v>
      </c>
      <c r="F1604">
        <v>1.9701090000000001</v>
      </c>
      <c r="G1604">
        <v>1.9701090000000001</v>
      </c>
      <c r="H1604">
        <v>1.9701090000000001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 x14ac:dyDescent="0.25">
      <c r="A1605">
        <v>1200</v>
      </c>
      <c r="B1605">
        <v>0</v>
      </c>
      <c r="C1605">
        <v>1.4945649999999999</v>
      </c>
      <c r="D1605">
        <v>1.9701090000000001</v>
      </c>
      <c r="E1605">
        <v>1.9701090000000001</v>
      </c>
      <c r="F1605">
        <v>1.9701090000000001</v>
      </c>
      <c r="G1605">
        <v>1.9701090000000001</v>
      </c>
      <c r="H1605">
        <v>1.9701090000000001</v>
      </c>
      <c r="I1605">
        <v>1.9701090000000001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</row>
    <row r="1606" spans="1:17" x14ac:dyDescent="0.25">
      <c r="A1606">
        <v>1400</v>
      </c>
      <c r="B1606">
        <v>0</v>
      </c>
      <c r="C1606">
        <v>1.4945649999999999</v>
      </c>
      <c r="D1606">
        <v>1.9701090000000001</v>
      </c>
      <c r="E1606">
        <v>1.9701090000000001</v>
      </c>
      <c r="F1606">
        <v>1.9701090000000001</v>
      </c>
      <c r="G1606">
        <v>1.9701090000000001</v>
      </c>
      <c r="H1606">
        <v>1.9701090000000001</v>
      </c>
      <c r="I1606">
        <v>1.9701090000000001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7" x14ac:dyDescent="0.25">
      <c r="A1607">
        <v>1550</v>
      </c>
      <c r="B1607">
        <v>0</v>
      </c>
      <c r="C1607">
        <v>1.4945649999999999</v>
      </c>
      <c r="D1607">
        <v>1.9701090000000001</v>
      </c>
      <c r="E1607">
        <v>1.9701090000000001</v>
      </c>
      <c r="F1607">
        <v>2.9891299999999998</v>
      </c>
      <c r="G1607">
        <v>2.9891299999999998</v>
      </c>
      <c r="H1607">
        <v>1.9701090000000001</v>
      </c>
      <c r="I1607">
        <v>1.9701090000000001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 x14ac:dyDescent="0.25">
      <c r="A1608">
        <v>1700</v>
      </c>
      <c r="B1608">
        <v>0</v>
      </c>
      <c r="C1608">
        <v>1.4945649999999999</v>
      </c>
      <c r="D1608">
        <v>1.9701090000000001</v>
      </c>
      <c r="E1608">
        <v>1.9701090000000001</v>
      </c>
      <c r="F1608">
        <v>2.9891299999999998</v>
      </c>
      <c r="G1608">
        <v>2.9891299999999998</v>
      </c>
      <c r="H1608">
        <v>1.4945649999999999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25">
      <c r="A1609">
        <v>1800</v>
      </c>
      <c r="B1609">
        <v>0</v>
      </c>
      <c r="C1609">
        <v>1.4945649999999999</v>
      </c>
      <c r="D1609">
        <v>1.9701090000000001</v>
      </c>
      <c r="E1609">
        <v>1.9701090000000001</v>
      </c>
      <c r="F1609">
        <v>2.9891299999999998</v>
      </c>
      <c r="G1609">
        <v>2.9891299999999998</v>
      </c>
      <c r="H1609">
        <v>1.4945649999999999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 x14ac:dyDescent="0.25">
      <c r="A1610">
        <v>2000</v>
      </c>
      <c r="B1610">
        <v>0</v>
      </c>
      <c r="C1610">
        <v>1.4945649999999999</v>
      </c>
      <c r="D1610">
        <v>1.9701090000000001</v>
      </c>
      <c r="E1610">
        <v>1.9701090000000001</v>
      </c>
      <c r="F1610">
        <v>2.9891299999999998</v>
      </c>
      <c r="G1610">
        <v>1.9701090000000001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</row>
    <row r="1611" spans="1:17" x14ac:dyDescent="0.25">
      <c r="A1611">
        <v>2200</v>
      </c>
      <c r="B1611">
        <v>0</v>
      </c>
      <c r="C1611">
        <v>1.4945649999999999</v>
      </c>
      <c r="D1611">
        <v>1.9701090000000001</v>
      </c>
      <c r="E1611">
        <v>1.9701090000000001</v>
      </c>
      <c r="F1611">
        <v>2.9891299999999998</v>
      </c>
      <c r="G1611">
        <v>1.9701090000000001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</row>
    <row r="1612" spans="1:17" x14ac:dyDescent="0.25">
      <c r="A1612">
        <v>2400</v>
      </c>
      <c r="B1612">
        <v>0</v>
      </c>
      <c r="C1612">
        <v>0</v>
      </c>
      <c r="D1612">
        <v>1.9701090000000001</v>
      </c>
      <c r="E1612">
        <v>1.9701090000000001</v>
      </c>
      <c r="F1612">
        <v>1.9701090000000001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 x14ac:dyDescent="0.25">
      <c r="A1613">
        <v>2600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7" x14ac:dyDescent="0.25">
      <c r="A1614">
        <v>2800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2.9211960000000001</v>
      </c>
      <c r="L1614">
        <v>5.7065219999999997</v>
      </c>
      <c r="M1614">
        <v>7.4728260000000004</v>
      </c>
      <c r="N1614">
        <v>8.4239130000000007</v>
      </c>
      <c r="O1614">
        <v>9.3070649999999997</v>
      </c>
      <c r="P1614">
        <v>10.190218</v>
      </c>
      <c r="Q1614">
        <v>11.073370000000001</v>
      </c>
    </row>
    <row r="1615" spans="1:17" x14ac:dyDescent="0.25">
      <c r="A1615">
        <v>2900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6.5896739999999996</v>
      </c>
      <c r="L1615">
        <v>8.6277179999999998</v>
      </c>
      <c r="M1615">
        <v>9.7146740000000005</v>
      </c>
      <c r="N1615">
        <v>10.326086999999999</v>
      </c>
      <c r="O1615">
        <v>10.869565</v>
      </c>
      <c r="P1615">
        <v>11.413043999999999</v>
      </c>
      <c r="Q1615">
        <v>12.024457</v>
      </c>
    </row>
    <row r="1616" spans="1:17" x14ac:dyDescent="0.25">
      <c r="A1616">
        <v>3000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6.7255440000000002</v>
      </c>
      <c r="L1616">
        <v>8.6277179999999998</v>
      </c>
      <c r="M1616">
        <v>9.5788049999999991</v>
      </c>
      <c r="N1616">
        <v>10.190218</v>
      </c>
      <c r="O1616">
        <v>10.733696</v>
      </c>
      <c r="P1616">
        <v>11.277174</v>
      </c>
      <c r="Q1616">
        <v>11.820652000000001</v>
      </c>
    </row>
    <row r="1617" spans="1:17" x14ac:dyDescent="0.25">
      <c r="A1617">
        <v>3200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6.9972830000000004</v>
      </c>
      <c r="L1617">
        <v>8.4239130000000007</v>
      </c>
      <c r="M1617">
        <v>9.375</v>
      </c>
      <c r="N1617">
        <v>9.9864130000000007</v>
      </c>
      <c r="O1617">
        <v>10.529892</v>
      </c>
      <c r="P1617">
        <v>11.073370000000001</v>
      </c>
      <c r="Q1617">
        <v>11.480978</v>
      </c>
    </row>
    <row r="1618" spans="1:17" x14ac:dyDescent="0.25">
      <c r="A1618">
        <v>3300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7.2010870000000002</v>
      </c>
      <c r="L1618">
        <v>8.4239130000000007</v>
      </c>
      <c r="M1618">
        <v>9.375</v>
      </c>
      <c r="N1618">
        <v>9.9184780000000003</v>
      </c>
      <c r="O1618">
        <v>10.394022</v>
      </c>
      <c r="P1618">
        <v>10.869565</v>
      </c>
      <c r="Q1618">
        <v>11.413043999999999</v>
      </c>
    </row>
    <row r="1619" spans="1:17" x14ac:dyDescent="0.25">
      <c r="A1619">
        <v>3500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7.4728260000000004</v>
      </c>
      <c r="L1619">
        <v>8.2201090000000008</v>
      </c>
      <c r="M1619">
        <v>9.1711960000000001</v>
      </c>
      <c r="N1619">
        <v>9.7146740000000005</v>
      </c>
      <c r="O1619">
        <v>10.190218</v>
      </c>
      <c r="P1619">
        <v>10.733696</v>
      </c>
      <c r="Q1619">
        <v>11.209239</v>
      </c>
    </row>
    <row r="1621" spans="1:17" x14ac:dyDescent="0.25">
      <c r="A1621" t="s">
        <v>1197</v>
      </c>
      <c r="B1621" t="s">
        <v>102</v>
      </c>
    </row>
    <row r="1622" spans="1:17" x14ac:dyDescent="0.25">
      <c r="B1622" t="s">
        <v>26</v>
      </c>
    </row>
    <row r="1623" spans="1:17" x14ac:dyDescent="0.25">
      <c r="A1623" t="s">
        <v>22</v>
      </c>
      <c r="B1623">
        <v>0</v>
      </c>
      <c r="C1623">
        <v>10</v>
      </c>
      <c r="D1623">
        <v>20</v>
      </c>
      <c r="E1623">
        <v>30</v>
      </c>
      <c r="F1623">
        <v>40</v>
      </c>
      <c r="G1623">
        <v>55</v>
      </c>
      <c r="H1623">
        <v>65</v>
      </c>
      <c r="I1623">
        <v>75</v>
      </c>
      <c r="J1623">
        <v>85</v>
      </c>
      <c r="K1623">
        <v>95</v>
      </c>
      <c r="L1623">
        <v>110</v>
      </c>
      <c r="M1623">
        <v>120</v>
      </c>
      <c r="N1623">
        <v>125</v>
      </c>
      <c r="O1623">
        <v>130</v>
      </c>
      <c r="P1623">
        <v>135</v>
      </c>
      <c r="Q1623">
        <v>140</v>
      </c>
    </row>
    <row r="1624" spans="1:17" x14ac:dyDescent="0.25">
      <c r="A1624">
        <v>620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25">
      <c r="A1625">
        <v>650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 x14ac:dyDescent="0.25">
      <c r="A1626">
        <v>800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25">
      <c r="A1627">
        <v>1000</v>
      </c>
      <c r="B1627">
        <v>0</v>
      </c>
      <c r="C1627">
        <v>1.4945649999999999</v>
      </c>
      <c r="D1627">
        <v>1.9701090000000001</v>
      </c>
      <c r="E1627">
        <v>1.9701090000000001</v>
      </c>
      <c r="F1627">
        <v>1.9701090000000001</v>
      </c>
      <c r="G1627">
        <v>1.9701090000000001</v>
      </c>
      <c r="H1627">
        <v>1.9701090000000001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5">
      <c r="A1628">
        <v>1200</v>
      </c>
      <c r="B1628">
        <v>0</v>
      </c>
      <c r="C1628">
        <v>1.4945649999999999</v>
      </c>
      <c r="D1628">
        <v>1.9701090000000001</v>
      </c>
      <c r="E1628">
        <v>1.9701090000000001</v>
      </c>
      <c r="F1628">
        <v>1.9701090000000001</v>
      </c>
      <c r="G1628">
        <v>1.9701090000000001</v>
      </c>
      <c r="H1628">
        <v>1.9701090000000001</v>
      </c>
      <c r="I1628">
        <v>1.9701090000000001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>
        <v>1400</v>
      </c>
      <c r="B1629">
        <v>0</v>
      </c>
      <c r="C1629">
        <v>1.4945649999999999</v>
      </c>
      <c r="D1629">
        <v>1.9701090000000001</v>
      </c>
      <c r="E1629">
        <v>1.9701090000000001</v>
      </c>
      <c r="F1629">
        <v>1.9701090000000001</v>
      </c>
      <c r="G1629">
        <v>1.9701090000000001</v>
      </c>
      <c r="H1629">
        <v>1.9701090000000001</v>
      </c>
      <c r="I1629">
        <v>1.9701090000000001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5">
      <c r="A1630">
        <v>1550</v>
      </c>
      <c r="B1630">
        <v>0</v>
      </c>
      <c r="C1630">
        <v>1.4945649999999999</v>
      </c>
      <c r="D1630">
        <v>1.9701090000000001</v>
      </c>
      <c r="E1630">
        <v>1.9701090000000001</v>
      </c>
      <c r="F1630">
        <v>2.9891299999999998</v>
      </c>
      <c r="G1630">
        <v>2.9891299999999998</v>
      </c>
      <c r="H1630">
        <v>1.9701090000000001</v>
      </c>
      <c r="I1630">
        <v>1.9701090000000001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>
        <v>1700</v>
      </c>
      <c r="B1631">
        <v>0</v>
      </c>
      <c r="C1631">
        <v>1.4945649999999999</v>
      </c>
      <c r="D1631">
        <v>1.9701090000000001</v>
      </c>
      <c r="E1631">
        <v>1.9701090000000001</v>
      </c>
      <c r="F1631">
        <v>2.9891299999999998</v>
      </c>
      <c r="G1631">
        <v>2.9891299999999998</v>
      </c>
      <c r="H1631">
        <v>1.4945649999999999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>
        <v>1800</v>
      </c>
      <c r="B1632">
        <v>0</v>
      </c>
      <c r="C1632">
        <v>1.4945649999999999</v>
      </c>
      <c r="D1632">
        <v>1.9701090000000001</v>
      </c>
      <c r="E1632">
        <v>1.9701090000000001</v>
      </c>
      <c r="F1632">
        <v>2.9891299999999998</v>
      </c>
      <c r="G1632">
        <v>2.9891299999999998</v>
      </c>
      <c r="H1632">
        <v>1.4945649999999999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>
        <v>2000</v>
      </c>
      <c r="B1633">
        <v>0</v>
      </c>
      <c r="C1633">
        <v>1.4945649999999999</v>
      </c>
      <c r="D1633">
        <v>1.9701090000000001</v>
      </c>
      <c r="E1633">
        <v>1.9701090000000001</v>
      </c>
      <c r="F1633">
        <v>2.9891299999999998</v>
      </c>
      <c r="G1633">
        <v>1.9701090000000001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>
        <v>2200</v>
      </c>
      <c r="B1634">
        <v>0</v>
      </c>
      <c r="C1634">
        <v>1.4945649999999999</v>
      </c>
      <c r="D1634">
        <v>1.9701090000000001</v>
      </c>
      <c r="E1634">
        <v>1.9701090000000001</v>
      </c>
      <c r="F1634">
        <v>2.9891299999999998</v>
      </c>
      <c r="G1634">
        <v>1.9701090000000001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5">
      <c r="A1635">
        <v>2400</v>
      </c>
      <c r="B1635">
        <v>0</v>
      </c>
      <c r="C1635">
        <v>0</v>
      </c>
      <c r="D1635">
        <v>1.9701090000000001</v>
      </c>
      <c r="E1635">
        <v>1.9701090000000001</v>
      </c>
      <c r="F1635">
        <v>1.9701090000000001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>
        <v>2600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 x14ac:dyDescent="0.25">
      <c r="A1637">
        <v>2800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2.9211960000000001</v>
      </c>
      <c r="L1637">
        <v>5.7065219999999997</v>
      </c>
      <c r="M1637">
        <v>7.4728260000000004</v>
      </c>
      <c r="N1637">
        <v>8.4239130000000007</v>
      </c>
      <c r="O1637">
        <v>9.3070649999999997</v>
      </c>
      <c r="P1637">
        <v>10.190218</v>
      </c>
      <c r="Q1637">
        <v>11.073370000000001</v>
      </c>
    </row>
    <row r="1638" spans="1:17" x14ac:dyDescent="0.25">
      <c r="A1638">
        <v>2900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6.5896739999999996</v>
      </c>
      <c r="L1638">
        <v>8.6277179999999998</v>
      </c>
      <c r="M1638">
        <v>9.7146740000000005</v>
      </c>
      <c r="N1638">
        <v>10.326086999999999</v>
      </c>
      <c r="O1638">
        <v>10.869565</v>
      </c>
      <c r="P1638">
        <v>11.413043999999999</v>
      </c>
      <c r="Q1638">
        <v>12.024457</v>
      </c>
    </row>
    <row r="1639" spans="1:17" x14ac:dyDescent="0.25">
      <c r="A1639">
        <v>3000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6.7255440000000002</v>
      </c>
      <c r="L1639">
        <v>8.6277179999999998</v>
      </c>
      <c r="M1639">
        <v>9.5788049999999991</v>
      </c>
      <c r="N1639">
        <v>10.190218</v>
      </c>
      <c r="O1639">
        <v>10.733696</v>
      </c>
      <c r="P1639">
        <v>11.277174</v>
      </c>
      <c r="Q1639">
        <v>11.820652000000001</v>
      </c>
    </row>
    <row r="1640" spans="1:17" x14ac:dyDescent="0.25">
      <c r="A1640">
        <v>3200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6.9972830000000004</v>
      </c>
      <c r="L1640">
        <v>8.4239130000000007</v>
      </c>
      <c r="M1640">
        <v>9.375</v>
      </c>
      <c r="N1640">
        <v>9.9864130000000007</v>
      </c>
      <c r="O1640">
        <v>10.529892</v>
      </c>
      <c r="P1640">
        <v>11.073370000000001</v>
      </c>
      <c r="Q1640">
        <v>11.480978</v>
      </c>
    </row>
    <row r="1641" spans="1:17" x14ac:dyDescent="0.25">
      <c r="A1641">
        <v>3300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7.2010870000000002</v>
      </c>
      <c r="L1641">
        <v>8.4239130000000007</v>
      </c>
      <c r="M1641">
        <v>9.375</v>
      </c>
      <c r="N1641">
        <v>9.9184780000000003</v>
      </c>
      <c r="O1641">
        <v>10.394022</v>
      </c>
      <c r="P1641">
        <v>10.869565</v>
      </c>
      <c r="Q1641">
        <v>11.413043999999999</v>
      </c>
    </row>
    <row r="1642" spans="1:17" x14ac:dyDescent="0.25">
      <c r="A1642">
        <v>3500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7.4728260000000004</v>
      </c>
      <c r="L1642">
        <v>8.2201090000000008</v>
      </c>
      <c r="M1642">
        <v>9.1711960000000001</v>
      </c>
      <c r="N1642">
        <v>9.7146740000000005</v>
      </c>
      <c r="O1642">
        <v>10.190218</v>
      </c>
      <c r="P1642">
        <v>10.733696</v>
      </c>
      <c r="Q1642">
        <v>11.209239</v>
      </c>
    </row>
    <row r="1644" spans="1:17" x14ac:dyDescent="0.25">
      <c r="A1644" t="s">
        <v>1198</v>
      </c>
      <c r="B1644" t="s">
        <v>102</v>
      </c>
    </row>
    <row r="1645" spans="1:17" x14ac:dyDescent="0.25">
      <c r="B1645" t="s">
        <v>26</v>
      </c>
    </row>
    <row r="1646" spans="1:17" x14ac:dyDescent="0.25">
      <c r="A1646" t="s">
        <v>22</v>
      </c>
      <c r="B1646">
        <v>0</v>
      </c>
      <c r="C1646">
        <v>10</v>
      </c>
      <c r="D1646">
        <v>20</v>
      </c>
      <c r="E1646">
        <v>30</v>
      </c>
      <c r="F1646">
        <v>40</v>
      </c>
      <c r="G1646">
        <v>55</v>
      </c>
      <c r="H1646">
        <v>65</v>
      </c>
      <c r="I1646">
        <v>75</v>
      </c>
      <c r="J1646">
        <v>85</v>
      </c>
      <c r="K1646">
        <v>95</v>
      </c>
      <c r="L1646">
        <v>110</v>
      </c>
      <c r="M1646">
        <v>120</v>
      </c>
      <c r="N1646">
        <v>125</v>
      </c>
      <c r="O1646">
        <v>130</v>
      </c>
      <c r="P1646">
        <v>135</v>
      </c>
      <c r="Q1646">
        <v>140</v>
      </c>
    </row>
    <row r="1647" spans="1:17" x14ac:dyDescent="0.25">
      <c r="A1647">
        <v>620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25">
      <c r="A1648">
        <v>650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25">
      <c r="A1649">
        <v>800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25">
      <c r="A1650">
        <v>1000</v>
      </c>
      <c r="B1650">
        <v>0</v>
      </c>
      <c r="C1650">
        <v>1.4945649999999999</v>
      </c>
      <c r="D1650">
        <v>1.9701090000000001</v>
      </c>
      <c r="E1650">
        <v>1.9701090000000001</v>
      </c>
      <c r="F1650">
        <v>1.9701090000000001</v>
      </c>
      <c r="G1650">
        <v>1.9701090000000001</v>
      </c>
      <c r="H1650">
        <v>1.9701090000000001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25">
      <c r="A1651">
        <v>1200</v>
      </c>
      <c r="B1651">
        <v>0</v>
      </c>
      <c r="C1651">
        <v>1.4945649999999999</v>
      </c>
      <c r="D1651">
        <v>1.9701090000000001</v>
      </c>
      <c r="E1651">
        <v>1.9701090000000001</v>
      </c>
      <c r="F1651">
        <v>1.9701090000000001</v>
      </c>
      <c r="G1651">
        <v>1.9701090000000001</v>
      </c>
      <c r="H1651">
        <v>1.9701090000000001</v>
      </c>
      <c r="I1651">
        <v>1.9701090000000001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25">
      <c r="A1652">
        <v>1400</v>
      </c>
      <c r="B1652">
        <v>0</v>
      </c>
      <c r="C1652">
        <v>1.4945649999999999</v>
      </c>
      <c r="D1652">
        <v>1.9701090000000001</v>
      </c>
      <c r="E1652">
        <v>1.9701090000000001</v>
      </c>
      <c r="F1652">
        <v>1.9701090000000001</v>
      </c>
      <c r="G1652">
        <v>1.9701090000000001</v>
      </c>
      <c r="H1652">
        <v>1.9701090000000001</v>
      </c>
      <c r="I1652">
        <v>1.9701090000000001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</row>
    <row r="1653" spans="1:17" x14ac:dyDescent="0.25">
      <c r="A1653">
        <v>1550</v>
      </c>
      <c r="B1653">
        <v>0</v>
      </c>
      <c r="C1653">
        <v>1.4945649999999999</v>
      </c>
      <c r="D1653">
        <v>1.9701090000000001</v>
      </c>
      <c r="E1653">
        <v>1.9701090000000001</v>
      </c>
      <c r="F1653">
        <v>2.9891299999999998</v>
      </c>
      <c r="G1653">
        <v>2.9891299999999998</v>
      </c>
      <c r="H1653">
        <v>1.9701090000000001</v>
      </c>
      <c r="I1653">
        <v>1.9701090000000001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 x14ac:dyDescent="0.25">
      <c r="A1654">
        <v>1700</v>
      </c>
      <c r="B1654">
        <v>0</v>
      </c>
      <c r="C1654">
        <v>1.4945649999999999</v>
      </c>
      <c r="D1654">
        <v>1.9701090000000001</v>
      </c>
      <c r="E1654">
        <v>1.9701090000000001</v>
      </c>
      <c r="F1654">
        <v>2.9891299999999998</v>
      </c>
      <c r="G1654">
        <v>2.9891299999999998</v>
      </c>
      <c r="H1654">
        <v>1.4945649999999999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7" x14ac:dyDescent="0.25">
      <c r="A1655">
        <v>1800</v>
      </c>
      <c r="B1655">
        <v>0</v>
      </c>
      <c r="C1655">
        <v>1.4945649999999999</v>
      </c>
      <c r="D1655">
        <v>1.9701090000000001</v>
      </c>
      <c r="E1655">
        <v>1.9701090000000001</v>
      </c>
      <c r="F1655">
        <v>2.9891299999999998</v>
      </c>
      <c r="G1655">
        <v>2.9891299999999998</v>
      </c>
      <c r="H1655">
        <v>1.4945649999999999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 x14ac:dyDescent="0.25">
      <c r="A1656">
        <v>2000</v>
      </c>
      <c r="B1656">
        <v>0</v>
      </c>
      <c r="C1656">
        <v>1.4945649999999999</v>
      </c>
      <c r="D1656">
        <v>1.9701090000000001</v>
      </c>
      <c r="E1656">
        <v>1.9701090000000001</v>
      </c>
      <c r="F1656">
        <v>2.9891299999999998</v>
      </c>
      <c r="G1656">
        <v>1.9701090000000001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7" x14ac:dyDescent="0.25">
      <c r="A1657">
        <v>2200</v>
      </c>
      <c r="B1657">
        <v>0</v>
      </c>
      <c r="C1657">
        <v>1.4945649999999999</v>
      </c>
      <c r="D1657">
        <v>1.9701090000000001</v>
      </c>
      <c r="E1657">
        <v>1.9701090000000001</v>
      </c>
      <c r="F1657">
        <v>2.9891299999999998</v>
      </c>
      <c r="G1657">
        <v>1.9701090000000001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25">
      <c r="A1658">
        <v>2400</v>
      </c>
      <c r="B1658">
        <v>0</v>
      </c>
      <c r="C1658">
        <v>0</v>
      </c>
      <c r="D1658">
        <v>1.9701090000000001</v>
      </c>
      <c r="E1658">
        <v>1.9701090000000001</v>
      </c>
      <c r="F1658">
        <v>1.9701090000000001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 x14ac:dyDescent="0.25">
      <c r="A1659">
        <v>2600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</row>
    <row r="1660" spans="1:17" x14ac:dyDescent="0.25">
      <c r="A1660">
        <v>2800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2.9211960000000001</v>
      </c>
      <c r="L1660">
        <v>5.7065219999999997</v>
      </c>
      <c r="M1660">
        <v>7.4728260000000004</v>
      </c>
      <c r="N1660">
        <v>8.4239130000000007</v>
      </c>
      <c r="O1660">
        <v>9.3070649999999997</v>
      </c>
      <c r="P1660">
        <v>10.190218</v>
      </c>
      <c r="Q1660">
        <v>11.073370000000001</v>
      </c>
    </row>
    <row r="1661" spans="1:17" x14ac:dyDescent="0.25">
      <c r="A1661">
        <v>2900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6.5896739999999996</v>
      </c>
      <c r="L1661">
        <v>8.6277179999999998</v>
      </c>
      <c r="M1661">
        <v>9.7146740000000005</v>
      </c>
      <c r="N1661">
        <v>10.326086999999999</v>
      </c>
      <c r="O1661">
        <v>10.869565</v>
      </c>
      <c r="P1661">
        <v>11.413043999999999</v>
      </c>
      <c r="Q1661">
        <v>12.024457</v>
      </c>
    </row>
    <row r="1662" spans="1:17" x14ac:dyDescent="0.25">
      <c r="A1662">
        <v>3000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6.7255440000000002</v>
      </c>
      <c r="L1662">
        <v>8.6277179999999998</v>
      </c>
      <c r="M1662">
        <v>9.5788049999999991</v>
      </c>
      <c r="N1662">
        <v>10.190218</v>
      </c>
      <c r="O1662">
        <v>10.733696</v>
      </c>
      <c r="P1662">
        <v>11.277174</v>
      </c>
      <c r="Q1662">
        <v>11.820652000000001</v>
      </c>
    </row>
    <row r="1663" spans="1:17" x14ac:dyDescent="0.25">
      <c r="A1663">
        <v>3200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6.9972830000000004</v>
      </c>
      <c r="L1663">
        <v>8.4239130000000007</v>
      </c>
      <c r="M1663">
        <v>9.375</v>
      </c>
      <c r="N1663">
        <v>9.9864130000000007</v>
      </c>
      <c r="O1663">
        <v>10.529892</v>
      </c>
      <c r="P1663">
        <v>11.073370000000001</v>
      </c>
      <c r="Q1663">
        <v>11.480978</v>
      </c>
    </row>
    <row r="1664" spans="1:17" x14ac:dyDescent="0.25">
      <c r="A1664">
        <v>3300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7.2010870000000002</v>
      </c>
      <c r="L1664">
        <v>8.4239130000000007</v>
      </c>
      <c r="M1664">
        <v>9.375</v>
      </c>
      <c r="N1664">
        <v>9.9184780000000003</v>
      </c>
      <c r="O1664">
        <v>10.394022</v>
      </c>
      <c r="P1664">
        <v>10.869565</v>
      </c>
      <c r="Q1664">
        <v>11.413043999999999</v>
      </c>
    </row>
    <row r="1665" spans="1:17" x14ac:dyDescent="0.25">
      <c r="A1665">
        <v>3500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7.4728260000000004</v>
      </c>
      <c r="L1665">
        <v>8.2201090000000008</v>
      </c>
      <c r="M1665">
        <v>9.1711960000000001</v>
      </c>
      <c r="N1665">
        <v>9.7146740000000005</v>
      </c>
      <c r="O1665">
        <v>10.190218</v>
      </c>
      <c r="P1665">
        <v>10.733696</v>
      </c>
      <c r="Q1665">
        <v>11.209239</v>
      </c>
    </row>
    <row r="1667" spans="1:17" x14ac:dyDescent="0.25">
      <c r="A1667" t="s">
        <v>1199</v>
      </c>
      <c r="B1667" t="s">
        <v>102</v>
      </c>
    </row>
    <row r="1668" spans="1:17" x14ac:dyDescent="0.25">
      <c r="B1668" t="s">
        <v>26</v>
      </c>
    </row>
    <row r="1669" spans="1:17" x14ac:dyDescent="0.25">
      <c r="A1669" t="s">
        <v>22</v>
      </c>
      <c r="B1669">
        <v>0</v>
      </c>
      <c r="C1669">
        <v>10</v>
      </c>
      <c r="D1669">
        <v>20</v>
      </c>
      <c r="E1669">
        <v>30</v>
      </c>
      <c r="F1669">
        <v>40</v>
      </c>
      <c r="G1669">
        <v>55</v>
      </c>
      <c r="H1669">
        <v>65</v>
      </c>
      <c r="I1669">
        <v>75</v>
      </c>
      <c r="J1669">
        <v>85</v>
      </c>
      <c r="K1669">
        <v>95</v>
      </c>
      <c r="L1669">
        <v>110</v>
      </c>
      <c r="M1669">
        <v>120</v>
      </c>
      <c r="N1669">
        <v>125</v>
      </c>
      <c r="O1669">
        <v>130</v>
      </c>
      <c r="P1669">
        <v>135</v>
      </c>
      <c r="Q1669">
        <v>140</v>
      </c>
    </row>
    <row r="1670" spans="1:17" x14ac:dyDescent="0.25">
      <c r="A1670">
        <v>620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 x14ac:dyDescent="0.25">
      <c r="A1671">
        <v>650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 x14ac:dyDescent="0.25">
      <c r="A1672">
        <v>800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 x14ac:dyDescent="0.25">
      <c r="A1673">
        <v>1000</v>
      </c>
      <c r="B1673">
        <v>0</v>
      </c>
      <c r="C1673">
        <v>1.4945649999999999</v>
      </c>
      <c r="D1673">
        <v>1.9701090000000001</v>
      </c>
      <c r="E1673">
        <v>1.9701090000000001</v>
      </c>
      <c r="F1673">
        <v>1.9701090000000001</v>
      </c>
      <c r="G1673">
        <v>1.9701090000000001</v>
      </c>
      <c r="H1673">
        <v>1.9701090000000001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25">
      <c r="A1674">
        <v>1200</v>
      </c>
      <c r="B1674">
        <v>0</v>
      </c>
      <c r="C1674">
        <v>1.4945649999999999</v>
      </c>
      <c r="D1674">
        <v>1.9701090000000001</v>
      </c>
      <c r="E1674">
        <v>1.9701090000000001</v>
      </c>
      <c r="F1674">
        <v>1.9701090000000001</v>
      </c>
      <c r="G1674">
        <v>1.9701090000000001</v>
      </c>
      <c r="H1674">
        <v>1.9701090000000001</v>
      </c>
      <c r="I1674">
        <v>1.9701090000000001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7" x14ac:dyDescent="0.25">
      <c r="A1675">
        <v>1400</v>
      </c>
      <c r="B1675">
        <v>0</v>
      </c>
      <c r="C1675">
        <v>1.4945649999999999</v>
      </c>
      <c r="D1675">
        <v>1.9701090000000001</v>
      </c>
      <c r="E1675">
        <v>1.9701090000000001</v>
      </c>
      <c r="F1675">
        <v>1.9701090000000001</v>
      </c>
      <c r="G1675">
        <v>1.9701090000000001</v>
      </c>
      <c r="H1675">
        <v>1.9701090000000001</v>
      </c>
      <c r="I1675">
        <v>1.9701090000000001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25">
      <c r="A1676">
        <v>1550</v>
      </c>
      <c r="B1676">
        <v>0</v>
      </c>
      <c r="C1676">
        <v>1.4945649999999999</v>
      </c>
      <c r="D1676">
        <v>1.9701090000000001</v>
      </c>
      <c r="E1676">
        <v>1.9701090000000001</v>
      </c>
      <c r="F1676">
        <v>2.9891299999999998</v>
      </c>
      <c r="G1676">
        <v>2.9891299999999998</v>
      </c>
      <c r="H1676">
        <v>1.9701090000000001</v>
      </c>
      <c r="I1676">
        <v>1.9701090000000001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25">
      <c r="A1677">
        <v>1700</v>
      </c>
      <c r="B1677">
        <v>0</v>
      </c>
      <c r="C1677">
        <v>1.4945649999999999</v>
      </c>
      <c r="D1677">
        <v>1.9701090000000001</v>
      </c>
      <c r="E1677">
        <v>1.9701090000000001</v>
      </c>
      <c r="F1677">
        <v>2.9891299999999998</v>
      </c>
      <c r="G1677">
        <v>2.9891299999999998</v>
      </c>
      <c r="H1677">
        <v>1.4945649999999999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 x14ac:dyDescent="0.25">
      <c r="A1678">
        <v>1800</v>
      </c>
      <c r="B1678">
        <v>0</v>
      </c>
      <c r="C1678">
        <v>1.4945649999999999</v>
      </c>
      <c r="D1678">
        <v>1.9701090000000001</v>
      </c>
      <c r="E1678">
        <v>1.9701090000000001</v>
      </c>
      <c r="F1678">
        <v>2.9891299999999998</v>
      </c>
      <c r="G1678">
        <v>2.9891299999999998</v>
      </c>
      <c r="H1678">
        <v>1.4945649999999999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25">
      <c r="A1679">
        <v>2000</v>
      </c>
      <c r="B1679">
        <v>0</v>
      </c>
      <c r="C1679">
        <v>1.4945649999999999</v>
      </c>
      <c r="D1679">
        <v>1.9701090000000001</v>
      </c>
      <c r="E1679">
        <v>1.9701090000000001</v>
      </c>
      <c r="F1679">
        <v>2.9891299999999998</v>
      </c>
      <c r="G1679">
        <v>1.9701090000000001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25">
      <c r="A1680">
        <v>2200</v>
      </c>
      <c r="B1680">
        <v>0</v>
      </c>
      <c r="C1680">
        <v>1.4945649999999999</v>
      </c>
      <c r="D1680">
        <v>1.9701090000000001</v>
      </c>
      <c r="E1680">
        <v>1.9701090000000001</v>
      </c>
      <c r="F1680">
        <v>2.9891299999999998</v>
      </c>
      <c r="G1680">
        <v>1.9701090000000001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</row>
    <row r="1681" spans="1:17" x14ac:dyDescent="0.25">
      <c r="A1681">
        <v>2400</v>
      </c>
      <c r="B1681">
        <v>0</v>
      </c>
      <c r="C1681">
        <v>0</v>
      </c>
      <c r="D1681">
        <v>1.9701090000000001</v>
      </c>
      <c r="E1681">
        <v>1.9701090000000001</v>
      </c>
      <c r="F1681">
        <v>1.9701090000000001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25">
      <c r="A1682">
        <v>2600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 x14ac:dyDescent="0.25">
      <c r="A1683">
        <v>2800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2.9211960000000001</v>
      </c>
      <c r="L1683">
        <v>5.7065219999999997</v>
      </c>
      <c r="M1683">
        <v>7.4728260000000004</v>
      </c>
      <c r="N1683">
        <v>8.4239130000000007</v>
      </c>
      <c r="O1683">
        <v>9.3070649999999997</v>
      </c>
      <c r="P1683">
        <v>10.190218</v>
      </c>
      <c r="Q1683">
        <v>11.073370000000001</v>
      </c>
    </row>
    <row r="1684" spans="1:17" x14ac:dyDescent="0.25">
      <c r="A1684">
        <v>2900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6.5896739999999996</v>
      </c>
      <c r="L1684">
        <v>8.6277179999999998</v>
      </c>
      <c r="M1684">
        <v>9.7146740000000005</v>
      </c>
      <c r="N1684">
        <v>10.326086999999999</v>
      </c>
      <c r="O1684">
        <v>10.869565</v>
      </c>
      <c r="P1684">
        <v>11.413043999999999</v>
      </c>
      <c r="Q1684">
        <v>12.024457</v>
      </c>
    </row>
    <row r="1685" spans="1:17" x14ac:dyDescent="0.25">
      <c r="A1685">
        <v>3000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6.7255440000000002</v>
      </c>
      <c r="L1685">
        <v>8.6277179999999998</v>
      </c>
      <c r="M1685">
        <v>9.5788049999999991</v>
      </c>
      <c r="N1685">
        <v>10.190218</v>
      </c>
      <c r="O1685">
        <v>10.733696</v>
      </c>
      <c r="P1685">
        <v>11.277174</v>
      </c>
      <c r="Q1685">
        <v>11.820652000000001</v>
      </c>
    </row>
    <row r="1686" spans="1:17" x14ac:dyDescent="0.25">
      <c r="A1686">
        <v>3200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6.9972830000000004</v>
      </c>
      <c r="L1686">
        <v>8.4239130000000007</v>
      </c>
      <c r="M1686">
        <v>9.375</v>
      </c>
      <c r="N1686">
        <v>9.9864130000000007</v>
      </c>
      <c r="O1686">
        <v>10.529892</v>
      </c>
      <c r="P1686">
        <v>11.073370000000001</v>
      </c>
      <c r="Q1686">
        <v>11.480978</v>
      </c>
    </row>
    <row r="1687" spans="1:17" x14ac:dyDescent="0.25">
      <c r="A1687">
        <v>3300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7.2010870000000002</v>
      </c>
      <c r="L1687">
        <v>8.4239130000000007</v>
      </c>
      <c r="M1687">
        <v>9.375</v>
      </c>
      <c r="N1687">
        <v>9.9184780000000003</v>
      </c>
      <c r="O1687">
        <v>10.394022</v>
      </c>
      <c r="P1687">
        <v>10.869565</v>
      </c>
      <c r="Q1687">
        <v>11.413043999999999</v>
      </c>
    </row>
    <row r="1688" spans="1:17" x14ac:dyDescent="0.25">
      <c r="A1688">
        <v>3500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7.4728260000000004</v>
      </c>
      <c r="L1688">
        <v>8.2201090000000008</v>
      </c>
      <c r="M1688">
        <v>9.1711960000000001</v>
      </c>
      <c r="N1688">
        <v>9.7146740000000005</v>
      </c>
      <c r="O1688">
        <v>10.190218</v>
      </c>
      <c r="P1688">
        <v>10.733696</v>
      </c>
      <c r="Q1688">
        <v>11.209239</v>
      </c>
    </row>
    <row r="1690" spans="1:17" x14ac:dyDescent="0.25">
      <c r="A1690" t="s">
        <v>103</v>
      </c>
      <c r="B1690" t="s">
        <v>104</v>
      </c>
    </row>
    <row r="1691" spans="1:17" x14ac:dyDescent="0.25">
      <c r="A1691" t="s">
        <v>3</v>
      </c>
      <c r="B1691" t="s">
        <v>6</v>
      </c>
    </row>
    <row r="1692" spans="1:17" x14ac:dyDescent="0.25">
      <c r="A1692">
        <v>1</v>
      </c>
      <c r="B1692">
        <v>620</v>
      </c>
    </row>
    <row r="1693" spans="1:17" x14ac:dyDescent="0.25">
      <c r="A1693">
        <v>2</v>
      </c>
      <c r="B1693">
        <v>650</v>
      </c>
    </row>
    <row r="1694" spans="1:17" x14ac:dyDescent="0.25">
      <c r="A1694">
        <v>3</v>
      </c>
      <c r="B1694">
        <v>800</v>
      </c>
    </row>
    <row r="1695" spans="1:17" x14ac:dyDescent="0.25">
      <c r="A1695">
        <v>4</v>
      </c>
      <c r="B1695">
        <v>1000</v>
      </c>
    </row>
    <row r="1696" spans="1:17" x14ac:dyDescent="0.25">
      <c r="A1696">
        <v>5</v>
      </c>
      <c r="B1696">
        <v>1200</v>
      </c>
    </row>
    <row r="1697" spans="1:2" x14ac:dyDescent="0.25">
      <c r="A1697">
        <v>6</v>
      </c>
      <c r="B1697">
        <v>1400</v>
      </c>
    </row>
    <row r="1698" spans="1:2" x14ac:dyDescent="0.25">
      <c r="A1698">
        <v>7</v>
      </c>
      <c r="B1698">
        <v>1550</v>
      </c>
    </row>
    <row r="1699" spans="1:2" x14ac:dyDescent="0.25">
      <c r="A1699">
        <v>8</v>
      </c>
      <c r="B1699">
        <v>1700</v>
      </c>
    </row>
    <row r="1700" spans="1:2" x14ac:dyDescent="0.25">
      <c r="A1700">
        <v>9</v>
      </c>
      <c r="B1700">
        <v>1800</v>
      </c>
    </row>
    <row r="1701" spans="1:2" x14ac:dyDescent="0.25">
      <c r="A1701">
        <v>10</v>
      </c>
      <c r="B1701">
        <v>2000</v>
      </c>
    </row>
    <row r="1702" spans="1:2" x14ac:dyDescent="0.25">
      <c r="A1702">
        <v>11</v>
      </c>
      <c r="B1702">
        <v>2200</v>
      </c>
    </row>
    <row r="1703" spans="1:2" x14ac:dyDescent="0.25">
      <c r="A1703">
        <v>12</v>
      </c>
      <c r="B1703">
        <v>2400</v>
      </c>
    </row>
    <row r="1704" spans="1:2" x14ac:dyDescent="0.25">
      <c r="A1704">
        <v>13</v>
      </c>
      <c r="B1704">
        <v>2600</v>
      </c>
    </row>
    <row r="1705" spans="1:2" x14ac:dyDescent="0.25">
      <c r="A1705">
        <v>14</v>
      </c>
      <c r="B1705">
        <v>2800</v>
      </c>
    </row>
    <row r="1706" spans="1:2" x14ac:dyDescent="0.25">
      <c r="A1706">
        <v>15</v>
      </c>
      <c r="B1706">
        <v>2900</v>
      </c>
    </row>
    <row r="1707" spans="1:2" x14ac:dyDescent="0.25">
      <c r="A1707">
        <v>16</v>
      </c>
      <c r="B1707">
        <v>3000</v>
      </c>
    </row>
    <row r="1708" spans="1:2" x14ac:dyDescent="0.25">
      <c r="A1708">
        <v>17</v>
      </c>
      <c r="B1708">
        <v>3200</v>
      </c>
    </row>
    <row r="1709" spans="1:2" x14ac:dyDescent="0.25">
      <c r="A1709">
        <v>18</v>
      </c>
      <c r="B1709">
        <v>3300</v>
      </c>
    </row>
    <row r="1710" spans="1:2" x14ac:dyDescent="0.25">
      <c r="A1710">
        <v>19</v>
      </c>
      <c r="B1710">
        <v>3500</v>
      </c>
    </row>
    <row r="1712" spans="1:2" x14ac:dyDescent="0.25">
      <c r="A1712" t="s">
        <v>105</v>
      </c>
      <c r="B1712" t="s">
        <v>106</v>
      </c>
    </row>
    <row r="1713" spans="1:2" x14ac:dyDescent="0.25">
      <c r="A1713" t="s">
        <v>3</v>
      </c>
      <c r="B1713" t="s">
        <v>16</v>
      </c>
    </row>
    <row r="1714" spans="1:2" x14ac:dyDescent="0.25">
      <c r="A1714">
        <v>1</v>
      </c>
      <c r="B1714">
        <v>0</v>
      </c>
    </row>
    <row r="1715" spans="1:2" x14ac:dyDescent="0.25">
      <c r="A1715">
        <v>2</v>
      </c>
      <c r="B1715">
        <v>9.9864130000000007</v>
      </c>
    </row>
    <row r="1716" spans="1:2" x14ac:dyDescent="0.25">
      <c r="A1716">
        <v>3</v>
      </c>
      <c r="B1716">
        <v>19.972826000000001</v>
      </c>
    </row>
    <row r="1717" spans="1:2" x14ac:dyDescent="0.25">
      <c r="A1717">
        <v>4</v>
      </c>
      <c r="B1717">
        <v>30.027175</v>
      </c>
    </row>
    <row r="1718" spans="1:2" x14ac:dyDescent="0.25">
      <c r="A1718">
        <v>5</v>
      </c>
      <c r="B1718">
        <v>40.013587999999999</v>
      </c>
    </row>
    <row r="1719" spans="1:2" x14ac:dyDescent="0.25">
      <c r="A1719">
        <v>6</v>
      </c>
      <c r="B1719">
        <v>55.027175</v>
      </c>
    </row>
    <row r="1720" spans="1:2" x14ac:dyDescent="0.25">
      <c r="A1720">
        <v>7</v>
      </c>
      <c r="B1720">
        <v>65.013587999999999</v>
      </c>
    </row>
    <row r="1721" spans="1:2" x14ac:dyDescent="0.25">
      <c r="A1721">
        <v>8</v>
      </c>
      <c r="B1721">
        <v>75.000001999999995</v>
      </c>
    </row>
    <row r="1722" spans="1:2" x14ac:dyDescent="0.25">
      <c r="A1722">
        <v>9</v>
      </c>
      <c r="B1722">
        <v>84.986414999999994</v>
      </c>
    </row>
    <row r="1723" spans="1:2" x14ac:dyDescent="0.25">
      <c r="A1723">
        <v>10</v>
      </c>
      <c r="B1723">
        <v>94.972828000000007</v>
      </c>
    </row>
    <row r="1724" spans="1:2" x14ac:dyDescent="0.25">
      <c r="A1724">
        <v>11</v>
      </c>
      <c r="B1724">
        <v>109.98641499999999</v>
      </c>
    </row>
    <row r="1725" spans="1:2" x14ac:dyDescent="0.25">
      <c r="A1725">
        <v>12</v>
      </c>
      <c r="B1725">
        <v>119.972829</v>
      </c>
    </row>
    <row r="1726" spans="1:2" x14ac:dyDescent="0.25">
      <c r="A1726">
        <v>13</v>
      </c>
      <c r="B1726">
        <v>125.00000300000001</v>
      </c>
    </row>
    <row r="1727" spans="1:2" x14ac:dyDescent="0.25">
      <c r="A1727">
        <v>14</v>
      </c>
      <c r="B1727">
        <v>130.02717699999999</v>
      </c>
    </row>
    <row r="1728" spans="1:2" x14ac:dyDescent="0.25">
      <c r="A1728">
        <v>15</v>
      </c>
      <c r="B1728">
        <v>134.98641599999999</v>
      </c>
    </row>
    <row r="1729" spans="1:17" x14ac:dyDescent="0.25">
      <c r="A1729">
        <v>16</v>
      </c>
      <c r="B1729">
        <v>140.01358999999999</v>
      </c>
    </row>
    <row r="1731" spans="1:17" x14ac:dyDescent="0.25">
      <c r="A1731" t="s">
        <v>107</v>
      </c>
      <c r="B1731" t="s">
        <v>108</v>
      </c>
    </row>
    <row r="1732" spans="1:17" x14ac:dyDescent="0.25">
      <c r="B1732" t="s">
        <v>26</v>
      </c>
    </row>
    <row r="1733" spans="1:17" x14ac:dyDescent="0.25">
      <c r="A1733" t="s">
        <v>22</v>
      </c>
      <c r="B1733">
        <v>0</v>
      </c>
      <c r="C1733">
        <v>10</v>
      </c>
      <c r="D1733">
        <v>20</v>
      </c>
      <c r="E1733">
        <v>30</v>
      </c>
      <c r="F1733">
        <v>40</v>
      </c>
      <c r="G1733">
        <v>55</v>
      </c>
      <c r="H1733">
        <v>65</v>
      </c>
      <c r="I1733">
        <v>75</v>
      </c>
      <c r="J1733">
        <v>85</v>
      </c>
      <c r="K1733">
        <v>95</v>
      </c>
      <c r="L1733">
        <v>110</v>
      </c>
      <c r="M1733">
        <v>120</v>
      </c>
      <c r="N1733">
        <v>125</v>
      </c>
      <c r="O1733">
        <v>130</v>
      </c>
      <c r="P1733">
        <v>135</v>
      </c>
      <c r="Q1733">
        <v>140</v>
      </c>
    </row>
    <row r="1734" spans="1:17" x14ac:dyDescent="0.25">
      <c r="A1734">
        <v>620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1.9701090000000001</v>
      </c>
      <c r="H1734">
        <v>4.0081519999999999</v>
      </c>
      <c r="I1734">
        <v>4.0081519999999999</v>
      </c>
      <c r="J1734">
        <v>4.0081519999999999</v>
      </c>
      <c r="K1734">
        <v>4.0081519999999999</v>
      </c>
      <c r="L1734">
        <v>4.0081519999999999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5">
      <c r="A1735">
        <v>650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1.9701090000000001</v>
      </c>
      <c r="H1735">
        <v>4.0081519999999999</v>
      </c>
      <c r="I1735">
        <v>4.0081519999999999</v>
      </c>
      <c r="J1735">
        <v>4.0081519999999999</v>
      </c>
      <c r="K1735">
        <v>4.0081519999999999</v>
      </c>
      <c r="L1735">
        <v>4.0081519999999999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5">
      <c r="A1736">
        <v>800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1.9701090000000001</v>
      </c>
      <c r="H1736">
        <v>4.0081519999999999</v>
      </c>
      <c r="I1736">
        <v>4.0081519999999999</v>
      </c>
      <c r="J1736">
        <v>4.0081519999999999</v>
      </c>
      <c r="K1736">
        <v>4.0081519999999999</v>
      </c>
      <c r="L1736">
        <v>4.0081519999999999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 x14ac:dyDescent="0.25">
      <c r="A1737">
        <v>1000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1.9701090000000001</v>
      </c>
      <c r="H1737">
        <v>4.0081519999999999</v>
      </c>
      <c r="I1737">
        <v>4.0081519999999999</v>
      </c>
      <c r="J1737">
        <v>4.0081519999999999</v>
      </c>
      <c r="K1737">
        <v>4.0081519999999999</v>
      </c>
      <c r="L1737">
        <v>4.0081519999999999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5">
      <c r="A1738">
        <v>1200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1.9701090000000001</v>
      </c>
      <c r="H1738">
        <v>4.0081519999999999</v>
      </c>
      <c r="I1738">
        <v>4.0081519999999999</v>
      </c>
      <c r="J1738">
        <v>4.0081519999999999</v>
      </c>
      <c r="K1738">
        <v>4.0081519999999999</v>
      </c>
      <c r="L1738">
        <v>4.0081519999999999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>
        <v>1400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1.9701090000000001</v>
      </c>
      <c r="I1739">
        <v>4.0081519999999999</v>
      </c>
      <c r="J1739">
        <v>4.0081519999999999</v>
      </c>
      <c r="K1739">
        <v>4.0081519999999999</v>
      </c>
      <c r="L1739">
        <v>4.0081519999999999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 x14ac:dyDescent="0.25">
      <c r="A1740">
        <v>1550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1.9701090000000001</v>
      </c>
      <c r="I1740">
        <v>4.0081519999999999</v>
      </c>
      <c r="J1740">
        <v>4.0081519999999999</v>
      </c>
      <c r="K1740">
        <v>4.0081519999999999</v>
      </c>
      <c r="L1740">
        <v>4.0081519999999999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5">
      <c r="A1741">
        <v>1700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1.9701090000000001</v>
      </c>
      <c r="I1741">
        <v>4.0081519999999999</v>
      </c>
      <c r="J1741">
        <v>4.0081519999999999</v>
      </c>
      <c r="K1741">
        <v>4.0081519999999999</v>
      </c>
      <c r="L1741">
        <v>1.9701090000000001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5">
      <c r="A1742">
        <v>1800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1.9701090000000001</v>
      </c>
      <c r="J1742">
        <v>4.0081519999999999</v>
      </c>
      <c r="K1742">
        <v>4.0081519999999999</v>
      </c>
      <c r="L1742">
        <v>1.9701090000000001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 x14ac:dyDescent="0.25">
      <c r="A1743">
        <v>2000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1.9701090000000001</v>
      </c>
      <c r="J1743">
        <v>4.0081519999999999</v>
      </c>
      <c r="K1743">
        <v>4.0081519999999999</v>
      </c>
      <c r="L1743">
        <v>1.9701090000000001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5">
      <c r="A1744">
        <v>2200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1.9701090000000001</v>
      </c>
      <c r="J1744">
        <v>1.9701090000000001</v>
      </c>
      <c r="K1744">
        <v>1.9701090000000001</v>
      </c>
      <c r="L1744">
        <v>1.9701090000000001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25">
      <c r="A1745">
        <v>2400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6" spans="1:17" x14ac:dyDescent="0.25">
      <c r="A1746">
        <v>2600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1.9701090000000001</v>
      </c>
      <c r="K1746">
        <v>1.9701090000000001</v>
      </c>
      <c r="L1746">
        <v>1.9701090000000001</v>
      </c>
      <c r="M1746">
        <v>1.9701090000000001</v>
      </c>
      <c r="N1746">
        <v>1.9701090000000001</v>
      </c>
      <c r="O1746">
        <v>1.9701090000000001</v>
      </c>
      <c r="P1746">
        <v>1.9701090000000001</v>
      </c>
      <c r="Q1746">
        <v>1.9701090000000001</v>
      </c>
    </row>
    <row r="1747" spans="1:17" x14ac:dyDescent="0.25">
      <c r="A1747">
        <v>2800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1.9701090000000001</v>
      </c>
      <c r="K1747">
        <v>2.9211960000000001</v>
      </c>
      <c r="L1747">
        <v>5.7065219999999997</v>
      </c>
      <c r="M1747">
        <v>7.4728260000000004</v>
      </c>
      <c r="N1747">
        <v>8.4239130000000007</v>
      </c>
      <c r="O1747">
        <v>9.3070649999999997</v>
      </c>
      <c r="P1747">
        <v>10.190218</v>
      </c>
      <c r="Q1747">
        <v>11.073370000000001</v>
      </c>
    </row>
    <row r="1748" spans="1:17" x14ac:dyDescent="0.25">
      <c r="A1748">
        <v>2900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1.9701090000000001</v>
      </c>
      <c r="K1748">
        <v>6.5896739999999996</v>
      </c>
      <c r="L1748">
        <v>8.6277179999999998</v>
      </c>
      <c r="M1748">
        <v>9.7146740000000005</v>
      </c>
      <c r="N1748">
        <v>10.326086999999999</v>
      </c>
      <c r="O1748">
        <v>10.869565</v>
      </c>
      <c r="P1748">
        <v>11.413043999999999</v>
      </c>
      <c r="Q1748">
        <v>12.024457</v>
      </c>
    </row>
    <row r="1749" spans="1:17" x14ac:dyDescent="0.25">
      <c r="A1749">
        <v>3000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1.9701090000000001</v>
      </c>
      <c r="K1749">
        <v>6.7255440000000002</v>
      </c>
      <c r="L1749">
        <v>8.6277179999999998</v>
      </c>
      <c r="M1749">
        <v>9.5788049999999991</v>
      </c>
      <c r="N1749">
        <v>10.190218</v>
      </c>
      <c r="O1749">
        <v>10.733696</v>
      </c>
      <c r="P1749">
        <v>11.277174</v>
      </c>
      <c r="Q1749">
        <v>11.820652000000001</v>
      </c>
    </row>
    <row r="1750" spans="1:17" x14ac:dyDescent="0.25">
      <c r="A1750">
        <v>3200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1.9701090000000001</v>
      </c>
      <c r="K1750">
        <v>6.9972830000000004</v>
      </c>
      <c r="L1750">
        <v>8.4239130000000007</v>
      </c>
      <c r="M1750">
        <v>9.375</v>
      </c>
      <c r="N1750">
        <v>9.9864130000000007</v>
      </c>
      <c r="O1750">
        <v>10.529892</v>
      </c>
      <c r="P1750">
        <v>11.073370000000001</v>
      </c>
      <c r="Q1750">
        <v>11.480978</v>
      </c>
    </row>
    <row r="1751" spans="1:17" x14ac:dyDescent="0.25">
      <c r="A1751">
        <v>3300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1.9701090000000001</v>
      </c>
      <c r="K1751">
        <v>7.2010870000000002</v>
      </c>
      <c r="L1751">
        <v>8.4239130000000007</v>
      </c>
      <c r="M1751">
        <v>9.375</v>
      </c>
      <c r="N1751">
        <v>9.9184780000000003</v>
      </c>
      <c r="O1751">
        <v>10.394022</v>
      </c>
      <c r="P1751">
        <v>10.869565</v>
      </c>
      <c r="Q1751">
        <v>11.413043999999999</v>
      </c>
    </row>
    <row r="1752" spans="1:17" x14ac:dyDescent="0.25">
      <c r="A1752">
        <v>3500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1.9701090000000001</v>
      </c>
      <c r="K1752">
        <v>7.4728260000000004</v>
      </c>
      <c r="L1752">
        <v>8.2201090000000008</v>
      </c>
      <c r="M1752">
        <v>9.1711960000000001</v>
      </c>
      <c r="N1752">
        <v>9.7146740000000005</v>
      </c>
      <c r="O1752">
        <v>10.190218</v>
      </c>
      <c r="P1752">
        <v>10.733696</v>
      </c>
      <c r="Q1752">
        <v>11.209239</v>
      </c>
    </row>
    <row r="1754" spans="1:17" x14ac:dyDescent="0.25">
      <c r="A1754" t="s">
        <v>109</v>
      </c>
      <c r="B1754" t="s">
        <v>110</v>
      </c>
    </row>
    <row r="1755" spans="1:17" x14ac:dyDescent="0.25">
      <c r="A1755" t="s">
        <v>3</v>
      </c>
      <c r="B1755" t="s">
        <v>6</v>
      </c>
    </row>
    <row r="1756" spans="1:17" x14ac:dyDescent="0.25">
      <c r="A1756">
        <v>1</v>
      </c>
      <c r="B1756">
        <v>620</v>
      </c>
    </row>
    <row r="1757" spans="1:17" x14ac:dyDescent="0.25">
      <c r="A1757">
        <v>2</v>
      </c>
      <c r="B1757">
        <v>650</v>
      </c>
    </row>
    <row r="1758" spans="1:17" x14ac:dyDescent="0.25">
      <c r="A1758">
        <v>3</v>
      </c>
      <c r="B1758">
        <v>800</v>
      </c>
    </row>
    <row r="1759" spans="1:17" x14ac:dyDescent="0.25">
      <c r="A1759">
        <v>4</v>
      </c>
      <c r="B1759">
        <v>1000</v>
      </c>
    </row>
    <row r="1760" spans="1:17" x14ac:dyDescent="0.25">
      <c r="A1760">
        <v>5</v>
      </c>
      <c r="B1760">
        <v>1200</v>
      </c>
    </row>
    <row r="1761" spans="1:2" x14ac:dyDescent="0.25">
      <c r="A1761">
        <v>6</v>
      </c>
      <c r="B1761">
        <v>1400</v>
      </c>
    </row>
    <row r="1762" spans="1:2" x14ac:dyDescent="0.25">
      <c r="A1762">
        <v>7</v>
      </c>
      <c r="B1762">
        <v>1550</v>
      </c>
    </row>
    <row r="1763" spans="1:2" x14ac:dyDescent="0.25">
      <c r="A1763">
        <v>8</v>
      </c>
      <c r="B1763">
        <v>1700</v>
      </c>
    </row>
    <row r="1764" spans="1:2" x14ac:dyDescent="0.25">
      <c r="A1764">
        <v>9</v>
      </c>
      <c r="B1764">
        <v>1800</v>
      </c>
    </row>
    <row r="1765" spans="1:2" x14ac:dyDescent="0.25">
      <c r="A1765">
        <v>10</v>
      </c>
      <c r="B1765">
        <v>2000</v>
      </c>
    </row>
    <row r="1766" spans="1:2" x14ac:dyDescent="0.25">
      <c r="A1766">
        <v>11</v>
      </c>
      <c r="B1766">
        <v>2200</v>
      </c>
    </row>
    <row r="1767" spans="1:2" x14ac:dyDescent="0.25">
      <c r="A1767">
        <v>12</v>
      </c>
      <c r="B1767">
        <v>2400</v>
      </c>
    </row>
    <row r="1768" spans="1:2" x14ac:dyDescent="0.25">
      <c r="A1768">
        <v>13</v>
      </c>
      <c r="B1768">
        <v>2600</v>
      </c>
    </row>
    <row r="1769" spans="1:2" x14ac:dyDescent="0.25">
      <c r="A1769">
        <v>14</v>
      </c>
      <c r="B1769">
        <v>2800</v>
      </c>
    </row>
    <row r="1770" spans="1:2" x14ac:dyDescent="0.25">
      <c r="A1770">
        <v>15</v>
      </c>
      <c r="B1770">
        <v>2900</v>
      </c>
    </row>
    <row r="1771" spans="1:2" x14ac:dyDescent="0.25">
      <c r="A1771">
        <v>16</v>
      </c>
      <c r="B1771">
        <v>3000</v>
      </c>
    </row>
    <row r="1772" spans="1:2" x14ac:dyDescent="0.25">
      <c r="A1772">
        <v>17</v>
      </c>
      <c r="B1772">
        <v>3200</v>
      </c>
    </row>
    <row r="1773" spans="1:2" x14ac:dyDescent="0.25">
      <c r="A1773">
        <v>18</v>
      </c>
      <c r="B1773">
        <v>3300</v>
      </c>
    </row>
    <row r="1774" spans="1:2" x14ac:dyDescent="0.25">
      <c r="A1774">
        <v>19</v>
      </c>
      <c r="B1774">
        <v>3500</v>
      </c>
    </row>
    <row r="1776" spans="1:2" x14ac:dyDescent="0.25">
      <c r="A1776" t="s">
        <v>111</v>
      </c>
      <c r="B1776" t="s">
        <v>112</v>
      </c>
    </row>
    <row r="1777" spans="1:2" x14ac:dyDescent="0.25">
      <c r="A1777" t="s">
        <v>3</v>
      </c>
      <c r="B1777" t="s">
        <v>16</v>
      </c>
    </row>
    <row r="1778" spans="1:2" x14ac:dyDescent="0.25">
      <c r="A1778">
        <v>1</v>
      </c>
      <c r="B1778">
        <v>0</v>
      </c>
    </row>
    <row r="1779" spans="1:2" x14ac:dyDescent="0.25">
      <c r="A1779">
        <v>2</v>
      </c>
      <c r="B1779">
        <v>9.9864130000000007</v>
      </c>
    </row>
    <row r="1780" spans="1:2" x14ac:dyDescent="0.25">
      <c r="A1780">
        <v>3</v>
      </c>
      <c r="B1780">
        <v>19.972826000000001</v>
      </c>
    </row>
    <row r="1781" spans="1:2" x14ac:dyDescent="0.25">
      <c r="A1781">
        <v>4</v>
      </c>
      <c r="B1781">
        <v>30.027175</v>
      </c>
    </row>
    <row r="1782" spans="1:2" x14ac:dyDescent="0.25">
      <c r="A1782">
        <v>5</v>
      </c>
      <c r="B1782">
        <v>40.013587999999999</v>
      </c>
    </row>
    <row r="1783" spans="1:2" x14ac:dyDescent="0.25">
      <c r="A1783">
        <v>6</v>
      </c>
      <c r="B1783">
        <v>55.027175</v>
      </c>
    </row>
    <row r="1784" spans="1:2" x14ac:dyDescent="0.25">
      <c r="A1784">
        <v>7</v>
      </c>
      <c r="B1784">
        <v>65.013587999999999</v>
      </c>
    </row>
    <row r="1785" spans="1:2" x14ac:dyDescent="0.25">
      <c r="A1785">
        <v>8</v>
      </c>
      <c r="B1785">
        <v>75.000001999999995</v>
      </c>
    </row>
    <row r="1786" spans="1:2" x14ac:dyDescent="0.25">
      <c r="A1786">
        <v>9</v>
      </c>
      <c r="B1786">
        <v>84.986414999999994</v>
      </c>
    </row>
    <row r="1787" spans="1:2" x14ac:dyDescent="0.25">
      <c r="A1787">
        <v>10</v>
      </c>
      <c r="B1787">
        <v>94.972828000000007</v>
      </c>
    </row>
    <row r="1788" spans="1:2" x14ac:dyDescent="0.25">
      <c r="A1788">
        <v>11</v>
      </c>
      <c r="B1788">
        <v>109.98641499999999</v>
      </c>
    </row>
    <row r="1789" spans="1:2" x14ac:dyDescent="0.25">
      <c r="A1789">
        <v>12</v>
      </c>
      <c r="B1789">
        <v>119.972829</v>
      </c>
    </row>
    <row r="1790" spans="1:2" x14ac:dyDescent="0.25">
      <c r="A1790">
        <v>13</v>
      </c>
      <c r="B1790">
        <v>125.00000300000001</v>
      </c>
    </row>
    <row r="1791" spans="1:2" x14ac:dyDescent="0.25">
      <c r="A1791">
        <v>14</v>
      </c>
      <c r="B1791">
        <v>130.02717699999999</v>
      </c>
    </row>
    <row r="1792" spans="1:2" x14ac:dyDescent="0.25">
      <c r="A1792">
        <v>15</v>
      </c>
      <c r="B1792">
        <v>134.98641599999999</v>
      </c>
    </row>
    <row r="1793" spans="1:17" x14ac:dyDescent="0.25">
      <c r="A1793">
        <v>16</v>
      </c>
      <c r="B1793">
        <v>140.01358999999999</v>
      </c>
    </row>
    <row r="1795" spans="1:17" x14ac:dyDescent="0.25">
      <c r="A1795" t="s">
        <v>113</v>
      </c>
      <c r="B1795" t="s">
        <v>114</v>
      </c>
    </row>
    <row r="1796" spans="1:17" x14ac:dyDescent="0.25">
      <c r="B1796" t="s">
        <v>26</v>
      </c>
    </row>
    <row r="1797" spans="1:17" x14ac:dyDescent="0.25">
      <c r="A1797" t="s">
        <v>22</v>
      </c>
      <c r="B1797">
        <v>0</v>
      </c>
      <c r="C1797">
        <v>10</v>
      </c>
      <c r="D1797">
        <v>20</v>
      </c>
      <c r="E1797">
        <v>30</v>
      </c>
      <c r="F1797">
        <v>40</v>
      </c>
      <c r="G1797">
        <v>55</v>
      </c>
      <c r="H1797">
        <v>65</v>
      </c>
      <c r="I1797">
        <v>75</v>
      </c>
      <c r="J1797">
        <v>85</v>
      </c>
      <c r="K1797">
        <v>95</v>
      </c>
      <c r="L1797">
        <v>110</v>
      </c>
      <c r="M1797">
        <v>120</v>
      </c>
      <c r="N1797">
        <v>125</v>
      </c>
      <c r="O1797">
        <v>130</v>
      </c>
      <c r="P1797">
        <v>135</v>
      </c>
      <c r="Q1797">
        <v>140</v>
      </c>
    </row>
    <row r="1798" spans="1:17" x14ac:dyDescent="0.25">
      <c r="A1798">
        <v>620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1.9701090000000001</v>
      </c>
      <c r="H1798">
        <v>4.0081519999999999</v>
      </c>
      <c r="I1798">
        <v>4.0081519999999999</v>
      </c>
      <c r="J1798">
        <v>4.0081519999999999</v>
      </c>
      <c r="K1798">
        <v>4.0081519999999999</v>
      </c>
      <c r="L1798">
        <v>4.0081519999999999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 x14ac:dyDescent="0.25">
      <c r="A1799">
        <v>650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1.9701090000000001</v>
      </c>
      <c r="H1799">
        <v>4.0081519999999999</v>
      </c>
      <c r="I1799">
        <v>4.0081519999999999</v>
      </c>
      <c r="J1799">
        <v>4.0081519999999999</v>
      </c>
      <c r="K1799">
        <v>4.0081519999999999</v>
      </c>
      <c r="L1799">
        <v>4.0081519999999999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7" x14ac:dyDescent="0.25">
      <c r="A1800">
        <v>800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1.9701090000000001</v>
      </c>
      <c r="H1800">
        <v>4.0081519999999999</v>
      </c>
      <c r="I1800">
        <v>4.0081519999999999</v>
      </c>
      <c r="J1800">
        <v>4.0081519999999999</v>
      </c>
      <c r="K1800">
        <v>4.0081519999999999</v>
      </c>
      <c r="L1800">
        <v>4.0081519999999999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 x14ac:dyDescent="0.25">
      <c r="A1801">
        <v>1000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1.9701090000000001</v>
      </c>
      <c r="H1801">
        <v>4.0081519999999999</v>
      </c>
      <c r="I1801">
        <v>4.0081519999999999</v>
      </c>
      <c r="J1801">
        <v>4.0081519999999999</v>
      </c>
      <c r="K1801">
        <v>4.0081519999999999</v>
      </c>
      <c r="L1801">
        <v>4.0081519999999999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 x14ac:dyDescent="0.25">
      <c r="A1802">
        <v>1200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1.9701090000000001</v>
      </c>
      <c r="H1802">
        <v>4.0081519999999999</v>
      </c>
      <c r="I1802">
        <v>4.0081519999999999</v>
      </c>
      <c r="J1802">
        <v>4.0081519999999999</v>
      </c>
      <c r="K1802">
        <v>4.0081519999999999</v>
      </c>
      <c r="L1802">
        <v>4.0081519999999999</v>
      </c>
      <c r="M1802">
        <v>0</v>
      </c>
      <c r="N1802">
        <v>0</v>
      </c>
      <c r="O1802">
        <v>0</v>
      </c>
      <c r="P1802">
        <v>0</v>
      </c>
      <c r="Q1802">
        <v>0</v>
      </c>
    </row>
    <row r="1803" spans="1:17" x14ac:dyDescent="0.25">
      <c r="A1803">
        <v>1400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1.9701090000000001</v>
      </c>
      <c r="I1803">
        <v>4.0081519999999999</v>
      </c>
      <c r="J1803">
        <v>4.0081519999999999</v>
      </c>
      <c r="K1803">
        <v>4.0081519999999999</v>
      </c>
      <c r="L1803">
        <v>4.0081519999999999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 x14ac:dyDescent="0.25">
      <c r="A1804">
        <v>1550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1.9701090000000001</v>
      </c>
      <c r="I1804">
        <v>4.0081519999999999</v>
      </c>
      <c r="J1804">
        <v>4.0081519999999999</v>
      </c>
      <c r="K1804">
        <v>4.0081519999999999</v>
      </c>
      <c r="L1804">
        <v>4.0081519999999999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 x14ac:dyDescent="0.25">
      <c r="A1805">
        <v>1700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1.9701090000000001</v>
      </c>
      <c r="I1805">
        <v>4.0081519999999999</v>
      </c>
      <c r="J1805">
        <v>4.0081519999999999</v>
      </c>
      <c r="K1805">
        <v>4.0081519999999999</v>
      </c>
      <c r="L1805">
        <v>1.9701090000000001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7" x14ac:dyDescent="0.25">
      <c r="A1806">
        <v>1800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1.9701090000000001</v>
      </c>
      <c r="J1806">
        <v>4.0081519999999999</v>
      </c>
      <c r="K1806">
        <v>4.0081519999999999</v>
      </c>
      <c r="L1806">
        <v>1.9701090000000001</v>
      </c>
      <c r="M1806">
        <v>0</v>
      </c>
      <c r="N1806">
        <v>0</v>
      </c>
      <c r="O1806">
        <v>0</v>
      </c>
      <c r="P1806">
        <v>0</v>
      </c>
      <c r="Q1806">
        <v>0</v>
      </c>
    </row>
    <row r="1807" spans="1:17" x14ac:dyDescent="0.25">
      <c r="A1807">
        <v>2000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1.9701090000000001</v>
      </c>
      <c r="J1807">
        <v>4.0081519999999999</v>
      </c>
      <c r="K1807">
        <v>4.0081519999999999</v>
      </c>
      <c r="L1807">
        <v>1.9701090000000001</v>
      </c>
      <c r="M1807">
        <v>0</v>
      </c>
      <c r="N1807">
        <v>0</v>
      </c>
      <c r="O1807">
        <v>0</v>
      </c>
      <c r="P1807">
        <v>0</v>
      </c>
      <c r="Q1807">
        <v>0</v>
      </c>
    </row>
    <row r="1808" spans="1:17" x14ac:dyDescent="0.25">
      <c r="A1808">
        <v>2200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1.9701090000000001</v>
      </c>
      <c r="J1808">
        <v>1.9701090000000001</v>
      </c>
      <c r="K1808">
        <v>1.9701090000000001</v>
      </c>
      <c r="L1808">
        <v>1.9701090000000001</v>
      </c>
      <c r="M1808">
        <v>0</v>
      </c>
      <c r="N1808">
        <v>0</v>
      </c>
      <c r="O1808">
        <v>0</v>
      </c>
      <c r="P1808">
        <v>0</v>
      </c>
      <c r="Q1808">
        <v>0</v>
      </c>
    </row>
    <row r="1809" spans="1:17" x14ac:dyDescent="0.25">
      <c r="A1809">
        <v>2400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</row>
    <row r="1810" spans="1:17" x14ac:dyDescent="0.25">
      <c r="A1810">
        <v>2600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1.9701090000000001</v>
      </c>
      <c r="K1810">
        <v>1.9701090000000001</v>
      </c>
      <c r="L1810">
        <v>1.9701090000000001</v>
      </c>
      <c r="M1810">
        <v>1.9701090000000001</v>
      </c>
      <c r="N1810">
        <v>1.9701090000000001</v>
      </c>
      <c r="O1810">
        <v>1.9701090000000001</v>
      </c>
      <c r="P1810">
        <v>1.9701090000000001</v>
      </c>
      <c r="Q1810">
        <v>1.9701090000000001</v>
      </c>
    </row>
    <row r="1811" spans="1:17" x14ac:dyDescent="0.25">
      <c r="A1811">
        <v>2800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1.9701090000000001</v>
      </c>
      <c r="K1811">
        <v>2.9211960000000001</v>
      </c>
      <c r="L1811">
        <v>5.7065219999999997</v>
      </c>
      <c r="M1811">
        <v>7.4728260000000004</v>
      </c>
      <c r="N1811">
        <v>8.4239130000000007</v>
      </c>
      <c r="O1811">
        <v>9.3070649999999997</v>
      </c>
      <c r="P1811">
        <v>10.190218</v>
      </c>
      <c r="Q1811">
        <v>11.073370000000001</v>
      </c>
    </row>
    <row r="1812" spans="1:17" x14ac:dyDescent="0.25">
      <c r="A1812">
        <v>2900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1.9701090000000001</v>
      </c>
      <c r="K1812">
        <v>6.5896739999999996</v>
      </c>
      <c r="L1812">
        <v>8.6277179999999998</v>
      </c>
      <c r="M1812">
        <v>9.7146740000000005</v>
      </c>
      <c r="N1812">
        <v>10.326086999999999</v>
      </c>
      <c r="O1812">
        <v>10.869565</v>
      </c>
      <c r="P1812">
        <v>11.413043999999999</v>
      </c>
      <c r="Q1812">
        <v>12.024457</v>
      </c>
    </row>
    <row r="1813" spans="1:17" x14ac:dyDescent="0.25">
      <c r="A1813">
        <v>3000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1.9701090000000001</v>
      </c>
      <c r="K1813">
        <v>6.7255440000000002</v>
      </c>
      <c r="L1813">
        <v>8.6277179999999998</v>
      </c>
      <c r="M1813">
        <v>9.5788049999999991</v>
      </c>
      <c r="N1813">
        <v>10.190218</v>
      </c>
      <c r="O1813">
        <v>10.733696</v>
      </c>
      <c r="P1813">
        <v>11.277174</v>
      </c>
      <c r="Q1813">
        <v>11.820652000000001</v>
      </c>
    </row>
    <row r="1814" spans="1:17" x14ac:dyDescent="0.25">
      <c r="A1814">
        <v>3200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1.9701090000000001</v>
      </c>
      <c r="K1814">
        <v>6.9972830000000004</v>
      </c>
      <c r="L1814">
        <v>8.4239130000000007</v>
      </c>
      <c r="M1814">
        <v>9.375</v>
      </c>
      <c r="N1814">
        <v>9.9864130000000007</v>
      </c>
      <c r="O1814">
        <v>10.529892</v>
      </c>
      <c r="P1814">
        <v>11.073370000000001</v>
      </c>
      <c r="Q1814">
        <v>11.480978</v>
      </c>
    </row>
    <row r="1815" spans="1:17" x14ac:dyDescent="0.25">
      <c r="A1815">
        <v>3300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1.9701090000000001</v>
      </c>
      <c r="K1815">
        <v>7.2010870000000002</v>
      </c>
      <c r="L1815">
        <v>8.4239130000000007</v>
      </c>
      <c r="M1815">
        <v>9.375</v>
      </c>
      <c r="N1815">
        <v>9.9184780000000003</v>
      </c>
      <c r="O1815">
        <v>10.394022</v>
      </c>
      <c r="P1815">
        <v>10.869565</v>
      </c>
      <c r="Q1815">
        <v>11.413043999999999</v>
      </c>
    </row>
    <row r="1816" spans="1:17" x14ac:dyDescent="0.25">
      <c r="A1816">
        <v>3500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1.9701090000000001</v>
      </c>
      <c r="K1816">
        <v>7.4728260000000004</v>
      </c>
      <c r="L1816">
        <v>8.2201090000000008</v>
      </c>
      <c r="M1816">
        <v>9.1711960000000001</v>
      </c>
      <c r="N1816">
        <v>9.7146740000000005</v>
      </c>
      <c r="O1816">
        <v>10.190218</v>
      </c>
      <c r="P1816">
        <v>10.733696</v>
      </c>
      <c r="Q1816">
        <v>11.209239</v>
      </c>
    </row>
    <row r="1818" spans="1:17" x14ac:dyDescent="0.25">
      <c r="A1818" t="s">
        <v>115</v>
      </c>
      <c r="B1818" t="s">
        <v>116</v>
      </c>
    </row>
    <row r="1819" spans="1:17" x14ac:dyDescent="0.25">
      <c r="A1819" t="s">
        <v>3</v>
      </c>
      <c r="B1819" t="s">
        <v>6</v>
      </c>
    </row>
    <row r="1820" spans="1:17" x14ac:dyDescent="0.25">
      <c r="A1820">
        <v>1</v>
      </c>
      <c r="B1820">
        <v>620</v>
      </c>
    </row>
    <row r="1821" spans="1:17" x14ac:dyDescent="0.25">
      <c r="A1821">
        <v>2</v>
      </c>
      <c r="B1821">
        <v>650</v>
      </c>
    </row>
    <row r="1822" spans="1:17" x14ac:dyDescent="0.25">
      <c r="A1822">
        <v>3</v>
      </c>
      <c r="B1822">
        <v>800</v>
      </c>
    </row>
    <row r="1823" spans="1:17" x14ac:dyDescent="0.25">
      <c r="A1823">
        <v>4</v>
      </c>
      <c r="B1823">
        <v>1000</v>
      </c>
    </row>
    <row r="1824" spans="1:17" x14ac:dyDescent="0.25">
      <c r="A1824">
        <v>5</v>
      </c>
      <c r="B1824">
        <v>1200</v>
      </c>
    </row>
    <row r="1825" spans="1:2" x14ac:dyDescent="0.25">
      <c r="A1825">
        <v>6</v>
      </c>
      <c r="B1825">
        <v>1400</v>
      </c>
    </row>
    <row r="1826" spans="1:2" x14ac:dyDescent="0.25">
      <c r="A1826">
        <v>7</v>
      </c>
      <c r="B1826">
        <v>1550</v>
      </c>
    </row>
    <row r="1827" spans="1:2" x14ac:dyDescent="0.25">
      <c r="A1827">
        <v>8</v>
      </c>
      <c r="B1827">
        <v>1700</v>
      </c>
    </row>
    <row r="1828" spans="1:2" x14ac:dyDescent="0.25">
      <c r="A1828">
        <v>9</v>
      </c>
      <c r="B1828">
        <v>1800</v>
      </c>
    </row>
    <row r="1829" spans="1:2" x14ac:dyDescent="0.25">
      <c r="A1829">
        <v>10</v>
      </c>
      <c r="B1829">
        <v>2000</v>
      </c>
    </row>
    <row r="1830" spans="1:2" x14ac:dyDescent="0.25">
      <c r="A1830">
        <v>11</v>
      </c>
      <c r="B1830">
        <v>2200</v>
      </c>
    </row>
    <row r="1831" spans="1:2" x14ac:dyDescent="0.25">
      <c r="A1831">
        <v>12</v>
      </c>
      <c r="B1831">
        <v>2400</v>
      </c>
    </row>
    <row r="1832" spans="1:2" x14ac:dyDescent="0.25">
      <c r="A1832">
        <v>13</v>
      </c>
      <c r="B1832">
        <v>2600</v>
      </c>
    </row>
    <row r="1833" spans="1:2" x14ac:dyDescent="0.25">
      <c r="A1833">
        <v>14</v>
      </c>
      <c r="B1833">
        <v>2800</v>
      </c>
    </row>
    <row r="1834" spans="1:2" x14ac:dyDescent="0.25">
      <c r="A1834">
        <v>15</v>
      </c>
      <c r="B1834">
        <v>2900</v>
      </c>
    </row>
    <row r="1835" spans="1:2" x14ac:dyDescent="0.25">
      <c r="A1835">
        <v>16</v>
      </c>
      <c r="B1835">
        <v>3000</v>
      </c>
    </row>
    <row r="1836" spans="1:2" x14ac:dyDescent="0.25">
      <c r="A1836">
        <v>17</v>
      </c>
      <c r="B1836">
        <v>3200</v>
      </c>
    </row>
    <row r="1837" spans="1:2" x14ac:dyDescent="0.25">
      <c r="A1837">
        <v>18</v>
      </c>
      <c r="B1837">
        <v>3300</v>
      </c>
    </row>
    <row r="1838" spans="1:2" x14ac:dyDescent="0.25">
      <c r="A1838">
        <v>19</v>
      </c>
      <c r="B1838">
        <v>3500</v>
      </c>
    </row>
    <row r="1840" spans="1:2" x14ac:dyDescent="0.25">
      <c r="A1840" t="s">
        <v>117</v>
      </c>
      <c r="B1840" t="s">
        <v>118</v>
      </c>
    </row>
    <row r="1841" spans="1:2" x14ac:dyDescent="0.25">
      <c r="A1841" t="s">
        <v>3</v>
      </c>
      <c r="B1841" t="s">
        <v>16</v>
      </c>
    </row>
    <row r="1842" spans="1:2" x14ac:dyDescent="0.25">
      <c r="A1842">
        <v>1</v>
      </c>
      <c r="B1842">
        <v>0</v>
      </c>
    </row>
    <row r="1843" spans="1:2" x14ac:dyDescent="0.25">
      <c r="A1843">
        <v>2</v>
      </c>
      <c r="B1843">
        <v>9.9864130000000007</v>
      </c>
    </row>
    <row r="1844" spans="1:2" x14ac:dyDescent="0.25">
      <c r="A1844">
        <v>3</v>
      </c>
      <c r="B1844">
        <v>19.972826000000001</v>
      </c>
    </row>
    <row r="1845" spans="1:2" x14ac:dyDescent="0.25">
      <c r="A1845">
        <v>4</v>
      </c>
      <c r="B1845">
        <v>30.027175</v>
      </c>
    </row>
    <row r="1846" spans="1:2" x14ac:dyDescent="0.25">
      <c r="A1846">
        <v>5</v>
      </c>
      <c r="B1846">
        <v>40.013587999999999</v>
      </c>
    </row>
    <row r="1847" spans="1:2" x14ac:dyDescent="0.25">
      <c r="A1847">
        <v>6</v>
      </c>
      <c r="B1847">
        <v>55.027175</v>
      </c>
    </row>
    <row r="1848" spans="1:2" x14ac:dyDescent="0.25">
      <c r="A1848">
        <v>7</v>
      </c>
      <c r="B1848">
        <v>65.013587999999999</v>
      </c>
    </row>
    <row r="1849" spans="1:2" x14ac:dyDescent="0.25">
      <c r="A1849">
        <v>8</v>
      </c>
      <c r="B1849">
        <v>75.000001999999995</v>
      </c>
    </row>
    <row r="1850" spans="1:2" x14ac:dyDescent="0.25">
      <c r="A1850">
        <v>9</v>
      </c>
      <c r="B1850">
        <v>84.986414999999994</v>
      </c>
    </row>
    <row r="1851" spans="1:2" x14ac:dyDescent="0.25">
      <c r="A1851">
        <v>10</v>
      </c>
      <c r="B1851">
        <v>94.972828000000007</v>
      </c>
    </row>
    <row r="1852" spans="1:2" x14ac:dyDescent="0.25">
      <c r="A1852">
        <v>11</v>
      </c>
      <c r="B1852">
        <v>109.98641499999999</v>
      </c>
    </row>
    <row r="1853" spans="1:2" x14ac:dyDescent="0.25">
      <c r="A1853">
        <v>12</v>
      </c>
      <c r="B1853">
        <v>119.972829</v>
      </c>
    </row>
    <row r="1854" spans="1:2" x14ac:dyDescent="0.25">
      <c r="A1854">
        <v>13</v>
      </c>
      <c r="B1854">
        <v>125.00000300000001</v>
      </c>
    </row>
    <row r="1855" spans="1:2" x14ac:dyDescent="0.25">
      <c r="A1855">
        <v>14</v>
      </c>
      <c r="B1855">
        <v>130.02717699999999</v>
      </c>
    </row>
    <row r="1856" spans="1:2" x14ac:dyDescent="0.25">
      <c r="A1856">
        <v>15</v>
      </c>
      <c r="B1856">
        <v>134.98641599999999</v>
      </c>
    </row>
    <row r="1857" spans="1:17" x14ac:dyDescent="0.25">
      <c r="A1857">
        <v>16</v>
      </c>
      <c r="B1857">
        <v>140.01358999999999</v>
      </c>
    </row>
    <row r="1859" spans="1:17" x14ac:dyDescent="0.25">
      <c r="A1859" t="s">
        <v>119</v>
      </c>
      <c r="B1859" t="s">
        <v>120</v>
      </c>
    </row>
    <row r="1860" spans="1:17" x14ac:dyDescent="0.25">
      <c r="B1860" t="s">
        <v>26</v>
      </c>
    </row>
    <row r="1861" spans="1:17" x14ac:dyDescent="0.25">
      <c r="A1861" t="s">
        <v>22</v>
      </c>
      <c r="B1861">
        <v>0</v>
      </c>
      <c r="C1861">
        <v>10</v>
      </c>
      <c r="D1861">
        <v>20</v>
      </c>
      <c r="E1861">
        <v>30</v>
      </c>
      <c r="F1861">
        <v>40</v>
      </c>
      <c r="G1861">
        <v>55</v>
      </c>
      <c r="H1861">
        <v>65</v>
      </c>
      <c r="I1861">
        <v>75</v>
      </c>
      <c r="J1861">
        <v>85</v>
      </c>
      <c r="K1861">
        <v>95</v>
      </c>
      <c r="L1861">
        <v>110</v>
      </c>
      <c r="M1861">
        <v>120</v>
      </c>
      <c r="N1861">
        <v>125</v>
      </c>
      <c r="O1861">
        <v>130</v>
      </c>
      <c r="P1861">
        <v>135</v>
      </c>
      <c r="Q1861">
        <v>140</v>
      </c>
    </row>
    <row r="1862" spans="1:17" x14ac:dyDescent="0.25">
      <c r="A1862">
        <v>620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1.9701090000000001</v>
      </c>
      <c r="H1862">
        <v>4.0081519999999999</v>
      </c>
      <c r="I1862">
        <v>4.0081519999999999</v>
      </c>
      <c r="J1862">
        <v>4.0081519999999999</v>
      </c>
      <c r="K1862">
        <v>4.0081519999999999</v>
      </c>
      <c r="L1862">
        <v>4.0081519999999999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5">
      <c r="A1863">
        <v>650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1.9701090000000001</v>
      </c>
      <c r="H1863">
        <v>4.0081519999999999</v>
      </c>
      <c r="I1863">
        <v>4.0081519999999999</v>
      </c>
      <c r="J1863">
        <v>4.0081519999999999</v>
      </c>
      <c r="K1863">
        <v>4.0081519999999999</v>
      </c>
      <c r="L1863">
        <v>4.0081519999999999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 x14ac:dyDescent="0.25">
      <c r="A1864">
        <v>800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1.9701090000000001</v>
      </c>
      <c r="H1864">
        <v>4.0081519999999999</v>
      </c>
      <c r="I1864">
        <v>4.0081519999999999</v>
      </c>
      <c r="J1864">
        <v>4.0081519999999999</v>
      </c>
      <c r="K1864">
        <v>4.0081519999999999</v>
      </c>
      <c r="L1864">
        <v>4.0081519999999999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5">
      <c r="A1865">
        <v>1000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1.9701090000000001</v>
      </c>
      <c r="H1865">
        <v>4.0081519999999999</v>
      </c>
      <c r="I1865">
        <v>4.0081519999999999</v>
      </c>
      <c r="J1865">
        <v>4.0081519999999999</v>
      </c>
      <c r="K1865">
        <v>4.0081519999999999</v>
      </c>
      <c r="L1865">
        <v>4.0081519999999999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 x14ac:dyDescent="0.25">
      <c r="A1866">
        <v>1200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1.9701090000000001</v>
      </c>
      <c r="H1866">
        <v>4.0081519999999999</v>
      </c>
      <c r="I1866">
        <v>4.0081519999999999</v>
      </c>
      <c r="J1866">
        <v>4.0081519999999999</v>
      </c>
      <c r="K1866">
        <v>4.0081519999999999</v>
      </c>
      <c r="L1866">
        <v>4.0081519999999999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5">
      <c r="A1867">
        <v>1400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1.9701090000000001</v>
      </c>
      <c r="I1867">
        <v>4.0081519999999999</v>
      </c>
      <c r="J1867">
        <v>4.0081519999999999</v>
      </c>
      <c r="K1867">
        <v>4.0081519999999999</v>
      </c>
      <c r="L1867">
        <v>4.0081519999999999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5">
      <c r="A1868">
        <v>1550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1.9701090000000001</v>
      </c>
      <c r="I1868">
        <v>4.0081519999999999</v>
      </c>
      <c r="J1868">
        <v>4.0081519999999999</v>
      </c>
      <c r="K1868">
        <v>4.0081519999999999</v>
      </c>
      <c r="L1868">
        <v>4.0081519999999999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5">
      <c r="A1869">
        <v>1700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1.9701090000000001</v>
      </c>
      <c r="I1869">
        <v>4.0081519999999999</v>
      </c>
      <c r="J1869">
        <v>4.0081519999999999</v>
      </c>
      <c r="K1869">
        <v>4.0081519999999999</v>
      </c>
      <c r="L1869">
        <v>1.9701090000000001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 x14ac:dyDescent="0.25">
      <c r="A1870">
        <v>1800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1.9701090000000001</v>
      </c>
      <c r="J1870">
        <v>4.0081519999999999</v>
      </c>
      <c r="K1870">
        <v>4.0081519999999999</v>
      </c>
      <c r="L1870">
        <v>1.9701090000000001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 x14ac:dyDescent="0.25">
      <c r="A1871">
        <v>2000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1.9701090000000001</v>
      </c>
      <c r="J1871">
        <v>4.0081519999999999</v>
      </c>
      <c r="K1871">
        <v>4.0081519999999999</v>
      </c>
      <c r="L1871">
        <v>1.9701090000000001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2" spans="1:17" x14ac:dyDescent="0.25">
      <c r="A1872">
        <v>2200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1.9701090000000001</v>
      </c>
      <c r="J1872">
        <v>1.9701090000000001</v>
      </c>
      <c r="K1872">
        <v>1.9701090000000001</v>
      </c>
      <c r="L1872">
        <v>1.9701090000000001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 x14ac:dyDescent="0.25">
      <c r="A1873">
        <v>2400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25">
      <c r="A1874">
        <v>2600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1.9701090000000001</v>
      </c>
      <c r="K1874">
        <v>1.9701090000000001</v>
      </c>
      <c r="L1874">
        <v>1.9701090000000001</v>
      </c>
      <c r="M1874">
        <v>1.9701090000000001</v>
      </c>
      <c r="N1874">
        <v>1.9701090000000001</v>
      </c>
      <c r="O1874">
        <v>1.9701090000000001</v>
      </c>
      <c r="P1874">
        <v>1.9701090000000001</v>
      </c>
      <c r="Q1874">
        <v>1.9701090000000001</v>
      </c>
    </row>
    <row r="1875" spans="1:17" x14ac:dyDescent="0.25">
      <c r="A1875">
        <v>2800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1.9701090000000001</v>
      </c>
      <c r="K1875">
        <v>2.9211960000000001</v>
      </c>
      <c r="L1875">
        <v>5.7065219999999997</v>
      </c>
      <c r="M1875">
        <v>7.4728260000000004</v>
      </c>
      <c r="N1875">
        <v>8.4239130000000007</v>
      </c>
      <c r="O1875">
        <v>9.3070649999999997</v>
      </c>
      <c r="P1875">
        <v>10.190218</v>
      </c>
      <c r="Q1875">
        <v>11.073370000000001</v>
      </c>
    </row>
    <row r="1876" spans="1:17" x14ac:dyDescent="0.25">
      <c r="A1876">
        <v>2900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1.9701090000000001</v>
      </c>
      <c r="K1876">
        <v>6.5896739999999996</v>
      </c>
      <c r="L1876">
        <v>8.6277179999999998</v>
      </c>
      <c r="M1876">
        <v>9.7146740000000005</v>
      </c>
      <c r="N1876">
        <v>10.326086999999999</v>
      </c>
      <c r="O1876">
        <v>10.869565</v>
      </c>
      <c r="P1876">
        <v>11.413043999999999</v>
      </c>
      <c r="Q1876">
        <v>12.024457</v>
      </c>
    </row>
    <row r="1877" spans="1:17" x14ac:dyDescent="0.25">
      <c r="A1877">
        <v>3000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1.9701090000000001</v>
      </c>
      <c r="K1877">
        <v>6.7255440000000002</v>
      </c>
      <c r="L1877">
        <v>8.6277179999999998</v>
      </c>
      <c r="M1877">
        <v>9.5788049999999991</v>
      </c>
      <c r="N1877">
        <v>10.190218</v>
      </c>
      <c r="O1877">
        <v>10.733696</v>
      </c>
      <c r="P1877">
        <v>11.277174</v>
      </c>
      <c r="Q1877">
        <v>11.820652000000001</v>
      </c>
    </row>
    <row r="1878" spans="1:17" x14ac:dyDescent="0.25">
      <c r="A1878">
        <v>3200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1.9701090000000001</v>
      </c>
      <c r="K1878">
        <v>6.9972830000000004</v>
      </c>
      <c r="L1878">
        <v>8.4239130000000007</v>
      </c>
      <c r="M1878">
        <v>9.375</v>
      </c>
      <c r="N1878">
        <v>9.9864130000000007</v>
      </c>
      <c r="O1878">
        <v>10.529892</v>
      </c>
      <c r="P1878">
        <v>11.073370000000001</v>
      </c>
      <c r="Q1878">
        <v>11.480978</v>
      </c>
    </row>
    <row r="1879" spans="1:17" x14ac:dyDescent="0.25">
      <c r="A1879">
        <v>3300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1.9701090000000001</v>
      </c>
      <c r="K1879">
        <v>7.2010870000000002</v>
      </c>
      <c r="L1879">
        <v>8.4239130000000007</v>
      </c>
      <c r="M1879">
        <v>9.375</v>
      </c>
      <c r="N1879">
        <v>9.9184780000000003</v>
      </c>
      <c r="O1879">
        <v>10.394022</v>
      </c>
      <c r="P1879">
        <v>10.869565</v>
      </c>
      <c r="Q1879">
        <v>11.413043999999999</v>
      </c>
    </row>
    <row r="1880" spans="1:17" x14ac:dyDescent="0.25">
      <c r="A1880">
        <v>3500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1.9701090000000001</v>
      </c>
      <c r="K1880">
        <v>7.4728260000000004</v>
      </c>
      <c r="L1880">
        <v>8.2201090000000008</v>
      </c>
      <c r="M1880">
        <v>9.1711960000000001</v>
      </c>
      <c r="N1880">
        <v>9.7146740000000005</v>
      </c>
      <c r="O1880">
        <v>10.190218</v>
      </c>
      <c r="P1880">
        <v>10.733696</v>
      </c>
      <c r="Q1880">
        <v>11.209239</v>
      </c>
    </row>
    <row r="1882" spans="1:17" x14ac:dyDescent="0.25">
      <c r="A1882" t="s">
        <v>121</v>
      </c>
      <c r="B1882" t="s">
        <v>122</v>
      </c>
    </row>
    <row r="1883" spans="1:17" x14ac:dyDescent="0.25">
      <c r="A1883" t="s">
        <v>3</v>
      </c>
      <c r="B1883" t="s">
        <v>6</v>
      </c>
    </row>
    <row r="1884" spans="1:17" x14ac:dyDescent="0.25">
      <c r="A1884">
        <v>1</v>
      </c>
      <c r="B1884">
        <v>550</v>
      </c>
    </row>
    <row r="1885" spans="1:17" x14ac:dyDescent="0.25">
      <c r="A1885">
        <v>2</v>
      </c>
      <c r="B1885">
        <v>600</v>
      </c>
    </row>
    <row r="1886" spans="1:17" x14ac:dyDescent="0.25">
      <c r="A1886">
        <v>3</v>
      </c>
      <c r="B1886">
        <v>650</v>
      </c>
    </row>
    <row r="1887" spans="1:17" x14ac:dyDescent="0.25">
      <c r="A1887">
        <v>4</v>
      </c>
      <c r="B1887">
        <v>700</v>
      </c>
    </row>
    <row r="1888" spans="1:17" x14ac:dyDescent="0.25">
      <c r="A1888">
        <v>5</v>
      </c>
      <c r="B1888">
        <v>750</v>
      </c>
    </row>
    <row r="1889" spans="1:2" x14ac:dyDescent="0.25">
      <c r="A1889">
        <v>6</v>
      </c>
      <c r="B1889">
        <v>800</v>
      </c>
    </row>
    <row r="1890" spans="1:2" x14ac:dyDescent="0.25">
      <c r="A1890">
        <v>7</v>
      </c>
      <c r="B1890">
        <v>1000</v>
      </c>
    </row>
    <row r="1891" spans="1:2" x14ac:dyDescent="0.25">
      <c r="A1891">
        <v>8</v>
      </c>
      <c r="B1891">
        <v>1100</v>
      </c>
    </row>
    <row r="1892" spans="1:2" x14ac:dyDescent="0.25">
      <c r="A1892">
        <v>9</v>
      </c>
      <c r="B1892">
        <v>1200</v>
      </c>
    </row>
    <row r="1893" spans="1:2" x14ac:dyDescent="0.25">
      <c r="A1893">
        <v>10</v>
      </c>
      <c r="B1893">
        <v>1600</v>
      </c>
    </row>
    <row r="1894" spans="1:2" x14ac:dyDescent="0.25">
      <c r="A1894">
        <v>11</v>
      </c>
      <c r="B1894">
        <v>1800</v>
      </c>
    </row>
    <row r="1895" spans="1:2" x14ac:dyDescent="0.25">
      <c r="A1895">
        <v>12</v>
      </c>
      <c r="B1895">
        <v>2000</v>
      </c>
    </row>
    <row r="1896" spans="1:2" x14ac:dyDescent="0.25">
      <c r="A1896">
        <v>13</v>
      </c>
      <c r="B1896">
        <v>2200</v>
      </c>
    </row>
    <row r="1898" spans="1:2" x14ac:dyDescent="0.25">
      <c r="A1898" t="s">
        <v>123</v>
      </c>
      <c r="B1898" t="s">
        <v>124</v>
      </c>
    </row>
    <row r="1899" spans="1:2" x14ac:dyDescent="0.25">
      <c r="A1899" t="s">
        <v>3</v>
      </c>
      <c r="B1899" t="s">
        <v>16</v>
      </c>
    </row>
    <row r="1900" spans="1:2" x14ac:dyDescent="0.25">
      <c r="A1900">
        <v>1</v>
      </c>
      <c r="B1900">
        <v>0</v>
      </c>
    </row>
    <row r="1901" spans="1:2" x14ac:dyDescent="0.25">
      <c r="A1901">
        <v>2</v>
      </c>
      <c r="B1901">
        <v>9.9864130000000007</v>
      </c>
    </row>
    <row r="1902" spans="1:2" x14ac:dyDescent="0.25">
      <c r="A1902">
        <v>3</v>
      </c>
      <c r="B1902">
        <v>19.972826000000001</v>
      </c>
    </row>
    <row r="1903" spans="1:2" x14ac:dyDescent="0.25">
      <c r="A1903">
        <v>4</v>
      </c>
      <c r="B1903">
        <v>30.027175</v>
      </c>
    </row>
    <row r="1904" spans="1:2" x14ac:dyDescent="0.25">
      <c r="A1904">
        <v>5</v>
      </c>
      <c r="B1904">
        <v>40.013587999999999</v>
      </c>
    </row>
    <row r="1905" spans="1:12" x14ac:dyDescent="0.25">
      <c r="A1905">
        <v>6</v>
      </c>
      <c r="B1905">
        <v>169.97282999999999</v>
      </c>
    </row>
    <row r="1906" spans="1:12" x14ac:dyDescent="0.25">
      <c r="A1906">
        <v>7</v>
      </c>
      <c r="B1906">
        <v>180.02717799999999</v>
      </c>
    </row>
    <row r="1907" spans="1:12" x14ac:dyDescent="0.25">
      <c r="A1907">
        <v>8</v>
      </c>
      <c r="B1907">
        <v>209.98641699999999</v>
      </c>
    </row>
    <row r="1908" spans="1:12" x14ac:dyDescent="0.25">
      <c r="A1908">
        <v>9</v>
      </c>
      <c r="B1908">
        <v>239.87772200000001</v>
      </c>
    </row>
    <row r="1909" spans="1:12" x14ac:dyDescent="0.25">
      <c r="A1909">
        <v>10</v>
      </c>
      <c r="B1909">
        <v>269.97283199999998</v>
      </c>
    </row>
    <row r="1910" spans="1:12" x14ac:dyDescent="0.25">
      <c r="A1910">
        <v>11</v>
      </c>
      <c r="B1910">
        <v>300.00000599999998</v>
      </c>
    </row>
    <row r="1912" spans="1:12" x14ac:dyDescent="0.25">
      <c r="A1912" t="s">
        <v>125</v>
      </c>
      <c r="B1912" t="s">
        <v>126</v>
      </c>
    </row>
    <row r="1913" spans="1:12" x14ac:dyDescent="0.25">
      <c r="B1913" t="s">
        <v>26</v>
      </c>
    </row>
    <row r="1914" spans="1:12" x14ac:dyDescent="0.25">
      <c r="A1914" t="s">
        <v>22</v>
      </c>
      <c r="B1914">
        <v>0</v>
      </c>
      <c r="C1914">
        <v>10</v>
      </c>
      <c r="D1914">
        <v>20</v>
      </c>
      <c r="E1914">
        <v>30</v>
      </c>
      <c r="F1914">
        <v>40</v>
      </c>
      <c r="G1914">
        <v>170</v>
      </c>
      <c r="H1914">
        <v>180</v>
      </c>
      <c r="I1914">
        <v>210</v>
      </c>
      <c r="J1914">
        <v>239.9</v>
      </c>
      <c r="K1914">
        <v>270</v>
      </c>
      <c r="L1914">
        <v>300</v>
      </c>
    </row>
    <row r="1915" spans="1:12" x14ac:dyDescent="0.25">
      <c r="A1915">
        <v>550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25">
      <c r="A1916">
        <v>600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25">
      <c r="A1917">
        <v>650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25">
      <c r="A1918">
        <v>700</v>
      </c>
      <c r="B1918">
        <v>5.9782609999999998</v>
      </c>
      <c r="C1918">
        <v>5.9782609999999998</v>
      </c>
      <c r="D1918">
        <v>5.9782609999999998</v>
      </c>
      <c r="E1918">
        <v>5.9782609999999998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25">
      <c r="A1919">
        <v>750</v>
      </c>
      <c r="B1919">
        <v>5.9782609999999998</v>
      </c>
      <c r="C1919">
        <v>5.9782609999999998</v>
      </c>
      <c r="D1919">
        <v>5.9782609999999998</v>
      </c>
      <c r="E1919">
        <v>5.9782609999999998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25">
      <c r="A1920">
        <v>800</v>
      </c>
      <c r="B1920">
        <v>5.9782609999999998</v>
      </c>
      <c r="C1920">
        <v>5.9782609999999998</v>
      </c>
      <c r="D1920">
        <v>5.9782609999999998</v>
      </c>
      <c r="E1920">
        <v>5.9782609999999998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2" x14ac:dyDescent="0.25">
      <c r="A1921">
        <v>1000</v>
      </c>
      <c r="B1921">
        <v>5.9782609999999998</v>
      </c>
      <c r="C1921">
        <v>5.9782609999999998</v>
      </c>
      <c r="D1921">
        <v>5.9782609999999998</v>
      </c>
      <c r="E1921">
        <v>5.9782609999999998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 x14ac:dyDescent="0.25">
      <c r="A1922">
        <v>1100</v>
      </c>
      <c r="B1922">
        <v>5.9782609999999998</v>
      </c>
      <c r="C1922">
        <v>5.9782609999999998</v>
      </c>
      <c r="D1922">
        <v>5.9782609999999998</v>
      </c>
      <c r="E1922">
        <v>5.9782609999999998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25">
      <c r="A1923">
        <v>1200</v>
      </c>
      <c r="B1923">
        <v>5.9782609999999998</v>
      </c>
      <c r="C1923">
        <v>5.9782609999999998</v>
      </c>
      <c r="D1923">
        <v>5.9782609999999998</v>
      </c>
      <c r="E1923">
        <v>5.9782609999999998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25">
      <c r="A1924">
        <v>1600</v>
      </c>
      <c r="B1924">
        <v>6.9972830000000004</v>
      </c>
      <c r="C1924">
        <v>6.9972830000000004</v>
      </c>
      <c r="D1924">
        <v>6.9972830000000004</v>
      </c>
      <c r="E1924">
        <v>5.9782609999999998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25">
      <c r="A1925">
        <v>1800</v>
      </c>
      <c r="B1925">
        <v>12.024457</v>
      </c>
      <c r="C1925">
        <v>12.024457</v>
      </c>
      <c r="D1925">
        <v>12.024457</v>
      </c>
      <c r="E1925">
        <v>5.9782609999999998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25">
      <c r="A1926">
        <v>2000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x14ac:dyDescent="0.25">
      <c r="A1927">
        <v>2200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9" spans="1:12" x14ac:dyDescent="0.25">
      <c r="A1929" t="s">
        <v>127</v>
      </c>
      <c r="B1929" t="s">
        <v>128</v>
      </c>
    </row>
    <row r="1930" spans="1:12" x14ac:dyDescent="0.25">
      <c r="A1930" t="s">
        <v>3</v>
      </c>
      <c r="B1930" t="s">
        <v>69</v>
      </c>
    </row>
    <row r="1931" spans="1:12" x14ac:dyDescent="0.25">
      <c r="A1931">
        <v>1</v>
      </c>
      <c r="B1931">
        <v>-19.86</v>
      </c>
    </row>
    <row r="1932" spans="1:12" x14ac:dyDescent="0.25">
      <c r="A1932">
        <v>2</v>
      </c>
      <c r="B1932">
        <v>-9.86</v>
      </c>
    </row>
    <row r="1933" spans="1:12" x14ac:dyDescent="0.25">
      <c r="A1933">
        <v>3</v>
      </c>
      <c r="B1933">
        <v>10.14</v>
      </c>
    </row>
    <row r="1934" spans="1:12" x14ac:dyDescent="0.25">
      <c r="A1934">
        <v>4</v>
      </c>
      <c r="B1934">
        <v>20.14</v>
      </c>
    </row>
    <row r="1935" spans="1:12" x14ac:dyDescent="0.25">
      <c r="A1935">
        <v>5</v>
      </c>
      <c r="B1935">
        <v>40.14</v>
      </c>
    </row>
    <row r="1936" spans="1:12" x14ac:dyDescent="0.25">
      <c r="A1936">
        <v>6</v>
      </c>
      <c r="B1936">
        <v>60.14</v>
      </c>
    </row>
    <row r="1937" spans="1:2" x14ac:dyDescent="0.25">
      <c r="A1937">
        <v>7</v>
      </c>
      <c r="B1937">
        <v>100.14</v>
      </c>
    </row>
    <row r="1938" spans="1:2" x14ac:dyDescent="0.25">
      <c r="A1938">
        <v>8</v>
      </c>
      <c r="B1938">
        <v>120.14</v>
      </c>
    </row>
    <row r="1940" spans="1:2" x14ac:dyDescent="0.25">
      <c r="A1940" t="s">
        <v>129</v>
      </c>
      <c r="B1940" t="s">
        <v>130</v>
      </c>
    </row>
    <row r="1941" spans="1:2" x14ac:dyDescent="0.25">
      <c r="A1941" t="s">
        <v>3</v>
      </c>
      <c r="B1941" t="s">
        <v>69</v>
      </c>
    </row>
    <row r="1942" spans="1:2" x14ac:dyDescent="0.25">
      <c r="A1942">
        <v>1</v>
      </c>
      <c r="B1942">
        <v>-39.86</v>
      </c>
    </row>
    <row r="1943" spans="1:2" x14ac:dyDescent="0.25">
      <c r="A1943">
        <v>2</v>
      </c>
      <c r="B1943">
        <v>-19.86</v>
      </c>
    </row>
    <row r="1944" spans="1:2" x14ac:dyDescent="0.25">
      <c r="A1944">
        <v>3</v>
      </c>
      <c r="B1944">
        <v>0.14000000000000001</v>
      </c>
    </row>
    <row r="1945" spans="1:2" x14ac:dyDescent="0.25">
      <c r="A1945">
        <v>4</v>
      </c>
      <c r="B1945">
        <v>20.14</v>
      </c>
    </row>
    <row r="1946" spans="1:2" x14ac:dyDescent="0.25">
      <c r="A1946">
        <v>5</v>
      </c>
      <c r="B1946">
        <v>40.14</v>
      </c>
    </row>
    <row r="1947" spans="1:2" x14ac:dyDescent="0.25">
      <c r="A1947">
        <v>6</v>
      </c>
      <c r="B1947">
        <v>50.14</v>
      </c>
    </row>
    <row r="1948" spans="1:2" x14ac:dyDescent="0.25">
      <c r="A1948">
        <v>7</v>
      </c>
      <c r="B1948">
        <v>60.14</v>
      </c>
    </row>
    <row r="1949" spans="1:2" x14ac:dyDescent="0.25">
      <c r="A1949">
        <v>8</v>
      </c>
      <c r="B1949">
        <v>60.64</v>
      </c>
    </row>
    <row r="1951" spans="1:2" x14ac:dyDescent="0.25">
      <c r="A1951" t="s">
        <v>131</v>
      </c>
      <c r="B1951" t="s">
        <v>132</v>
      </c>
    </row>
    <row r="1952" spans="1:2" x14ac:dyDescent="0.25">
      <c r="B1952" t="s">
        <v>74</v>
      </c>
    </row>
    <row r="1953" spans="1:9" x14ac:dyDescent="0.25">
      <c r="A1953" t="s">
        <v>75</v>
      </c>
      <c r="B1953">
        <v>-40</v>
      </c>
      <c r="C1953">
        <v>-20</v>
      </c>
      <c r="D1953">
        <v>0</v>
      </c>
      <c r="E1953">
        <v>20</v>
      </c>
      <c r="F1953">
        <v>40</v>
      </c>
      <c r="G1953">
        <v>50</v>
      </c>
      <c r="H1953">
        <v>60</v>
      </c>
      <c r="I1953">
        <v>61</v>
      </c>
    </row>
    <row r="1954" spans="1:9" x14ac:dyDescent="0.25">
      <c r="A1954">
        <v>-20</v>
      </c>
      <c r="B1954">
        <v>1.0000020000000001</v>
      </c>
      <c r="C1954">
        <v>1.0000020000000001</v>
      </c>
      <c r="D1954">
        <v>1.0000020000000001</v>
      </c>
      <c r="E1954">
        <v>1.0000020000000001</v>
      </c>
      <c r="F1954">
        <v>1.0000020000000001</v>
      </c>
      <c r="G1954">
        <v>1.0000020000000001</v>
      </c>
      <c r="H1954">
        <v>0</v>
      </c>
      <c r="I1954">
        <v>0</v>
      </c>
    </row>
    <row r="1955" spans="1:9" x14ac:dyDescent="0.25">
      <c r="A1955">
        <v>-10</v>
      </c>
      <c r="B1955">
        <v>1.0000020000000001</v>
      </c>
      <c r="C1955">
        <v>1.0000020000000001</v>
      </c>
      <c r="D1955">
        <v>1.0000020000000001</v>
      </c>
      <c r="E1955">
        <v>1.0000020000000001</v>
      </c>
      <c r="F1955">
        <v>1.0000020000000001</v>
      </c>
      <c r="G1955">
        <v>1.0000020000000001</v>
      </c>
      <c r="H1955">
        <v>0</v>
      </c>
      <c r="I1955">
        <v>0</v>
      </c>
    </row>
    <row r="1956" spans="1:9" x14ac:dyDescent="0.25">
      <c r="A1956">
        <v>10</v>
      </c>
      <c r="B1956">
        <v>1.0000020000000001</v>
      </c>
      <c r="C1956">
        <v>1.0000020000000001</v>
      </c>
      <c r="D1956">
        <v>1.0000020000000001</v>
      </c>
      <c r="E1956">
        <v>1.0000020000000001</v>
      </c>
      <c r="F1956">
        <v>1.0000020000000001</v>
      </c>
      <c r="G1956">
        <v>1.0000020000000001</v>
      </c>
      <c r="H1956">
        <v>0</v>
      </c>
      <c r="I1956">
        <v>0</v>
      </c>
    </row>
    <row r="1957" spans="1:9" x14ac:dyDescent="0.25">
      <c r="A1957">
        <v>20</v>
      </c>
      <c r="B1957">
        <v>1.0000020000000001</v>
      </c>
      <c r="C1957">
        <v>1.0000020000000001</v>
      </c>
      <c r="D1957">
        <v>1.0000020000000001</v>
      </c>
      <c r="E1957">
        <v>1.0000020000000001</v>
      </c>
      <c r="F1957">
        <v>1.0000020000000001</v>
      </c>
      <c r="G1957">
        <v>1.0000020000000001</v>
      </c>
      <c r="H1957">
        <v>0</v>
      </c>
      <c r="I1957">
        <v>0</v>
      </c>
    </row>
    <row r="1958" spans="1:9" x14ac:dyDescent="0.25">
      <c r="A1958">
        <v>40</v>
      </c>
      <c r="B1958">
        <v>1.0000020000000001</v>
      </c>
      <c r="C1958">
        <v>1.0000020000000001</v>
      </c>
      <c r="D1958">
        <v>1.0000020000000001</v>
      </c>
      <c r="E1958">
        <v>1.0000020000000001</v>
      </c>
      <c r="F1958">
        <v>1.0000020000000001</v>
      </c>
      <c r="G1958">
        <v>1.0000020000000001</v>
      </c>
      <c r="H1958">
        <v>0</v>
      </c>
      <c r="I1958">
        <v>0</v>
      </c>
    </row>
    <row r="1959" spans="1:9" x14ac:dyDescent="0.25">
      <c r="A1959">
        <v>60</v>
      </c>
      <c r="B1959">
        <v>1.0000020000000001</v>
      </c>
      <c r="C1959">
        <v>1.0000020000000001</v>
      </c>
      <c r="D1959">
        <v>1.0000020000000001</v>
      </c>
      <c r="E1959">
        <v>1.0000020000000001</v>
      </c>
      <c r="F1959">
        <v>1.0000020000000001</v>
      </c>
      <c r="G1959">
        <v>1.0000020000000001</v>
      </c>
      <c r="H1959">
        <v>0</v>
      </c>
      <c r="I1959">
        <v>0</v>
      </c>
    </row>
    <row r="1960" spans="1:9" x14ac:dyDescent="0.25">
      <c r="A1960">
        <v>100</v>
      </c>
      <c r="B1960">
        <v>1.0000020000000001</v>
      </c>
      <c r="C1960">
        <v>1.0000020000000001</v>
      </c>
      <c r="D1960">
        <v>1.0000020000000001</v>
      </c>
      <c r="E1960">
        <v>1.0000020000000001</v>
      </c>
      <c r="F1960">
        <v>1.0000020000000001</v>
      </c>
      <c r="G1960">
        <v>1.0000020000000001</v>
      </c>
      <c r="H1960">
        <v>0</v>
      </c>
      <c r="I1960">
        <v>0</v>
      </c>
    </row>
    <row r="1961" spans="1:9" x14ac:dyDescent="0.25">
      <c r="A1961">
        <v>120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3" spans="1:9" x14ac:dyDescent="0.25">
      <c r="A1963" t="s">
        <v>133</v>
      </c>
      <c r="B1963" t="s">
        <v>134</v>
      </c>
    </row>
    <row r="1964" spans="1:9" x14ac:dyDescent="0.25">
      <c r="A1964" t="s">
        <v>3</v>
      </c>
      <c r="B1964" t="s">
        <v>6</v>
      </c>
    </row>
    <row r="1965" spans="1:9" x14ac:dyDescent="0.25">
      <c r="A1965">
        <v>1</v>
      </c>
      <c r="B1965">
        <v>500</v>
      </c>
    </row>
    <row r="1966" spans="1:9" x14ac:dyDescent="0.25">
      <c r="A1966">
        <v>2</v>
      </c>
      <c r="B1966">
        <v>600</v>
      </c>
    </row>
    <row r="1967" spans="1:9" x14ac:dyDescent="0.25">
      <c r="A1967">
        <v>3</v>
      </c>
      <c r="B1967">
        <v>800</v>
      </c>
    </row>
    <row r="1968" spans="1:9" x14ac:dyDescent="0.25">
      <c r="A1968">
        <v>4</v>
      </c>
      <c r="B1968">
        <v>1000</v>
      </c>
    </row>
    <row r="1969" spans="1:2" x14ac:dyDescent="0.25">
      <c r="A1969">
        <v>5</v>
      </c>
      <c r="B1969">
        <v>1200</v>
      </c>
    </row>
    <row r="1970" spans="1:2" x14ac:dyDescent="0.25">
      <c r="A1970">
        <v>6</v>
      </c>
      <c r="B1970">
        <v>1400</v>
      </c>
    </row>
    <row r="1971" spans="1:2" x14ac:dyDescent="0.25">
      <c r="A1971">
        <v>7</v>
      </c>
      <c r="B1971">
        <v>1600</v>
      </c>
    </row>
    <row r="1972" spans="1:2" x14ac:dyDescent="0.25">
      <c r="A1972">
        <v>8</v>
      </c>
      <c r="B1972">
        <v>1800</v>
      </c>
    </row>
    <row r="1973" spans="1:2" x14ac:dyDescent="0.25">
      <c r="A1973">
        <v>9</v>
      </c>
      <c r="B1973">
        <v>2000</v>
      </c>
    </row>
    <row r="1974" spans="1:2" x14ac:dyDescent="0.25">
      <c r="A1974">
        <v>10</v>
      </c>
      <c r="B1974">
        <v>2200</v>
      </c>
    </row>
    <row r="1975" spans="1:2" x14ac:dyDescent="0.25">
      <c r="A1975">
        <v>11</v>
      </c>
      <c r="B1975">
        <v>2400</v>
      </c>
    </row>
    <row r="1976" spans="1:2" x14ac:dyDescent="0.25">
      <c r="A1976">
        <v>12</v>
      </c>
      <c r="B1976">
        <v>2600</v>
      </c>
    </row>
    <row r="1977" spans="1:2" x14ac:dyDescent="0.25">
      <c r="A1977">
        <v>13</v>
      </c>
      <c r="B1977">
        <v>3000</v>
      </c>
    </row>
    <row r="1979" spans="1:2" x14ac:dyDescent="0.25">
      <c r="A1979" t="s">
        <v>135</v>
      </c>
      <c r="B1979" t="s">
        <v>136</v>
      </c>
    </row>
    <row r="1980" spans="1:2" x14ac:dyDescent="0.25">
      <c r="A1980" t="s">
        <v>3</v>
      </c>
      <c r="B1980" t="s">
        <v>16</v>
      </c>
    </row>
    <row r="1981" spans="1:2" x14ac:dyDescent="0.25">
      <c r="A1981">
        <v>1</v>
      </c>
      <c r="B1981">
        <v>0</v>
      </c>
    </row>
    <row r="1982" spans="1:2" x14ac:dyDescent="0.25">
      <c r="A1982">
        <v>2</v>
      </c>
      <c r="B1982">
        <v>19.972826000000001</v>
      </c>
    </row>
    <row r="1983" spans="1:2" x14ac:dyDescent="0.25">
      <c r="A1983">
        <v>3</v>
      </c>
      <c r="B1983">
        <v>40.013587999999999</v>
      </c>
    </row>
    <row r="1984" spans="1:2" x14ac:dyDescent="0.25">
      <c r="A1984">
        <v>4</v>
      </c>
      <c r="B1984">
        <v>59.986414000000003</v>
      </c>
    </row>
    <row r="1985" spans="1:12" x14ac:dyDescent="0.25">
      <c r="A1985">
        <v>5</v>
      </c>
      <c r="B1985">
        <v>80.027175999999997</v>
      </c>
    </row>
    <row r="1986" spans="1:12" x14ac:dyDescent="0.25">
      <c r="A1986">
        <v>6</v>
      </c>
      <c r="B1986">
        <v>100.00000199999999</v>
      </c>
    </row>
    <row r="1987" spans="1:12" x14ac:dyDescent="0.25">
      <c r="A1987">
        <v>7</v>
      </c>
      <c r="B1987">
        <v>119.972829</v>
      </c>
    </row>
    <row r="1988" spans="1:12" x14ac:dyDescent="0.25">
      <c r="A1988">
        <v>8</v>
      </c>
      <c r="B1988">
        <v>140.01358999999999</v>
      </c>
    </row>
    <row r="1989" spans="1:12" x14ac:dyDescent="0.25">
      <c r="A1989">
        <v>9</v>
      </c>
      <c r="B1989">
        <v>159.98641599999999</v>
      </c>
    </row>
    <row r="1990" spans="1:12" x14ac:dyDescent="0.25">
      <c r="A1990">
        <v>10</v>
      </c>
      <c r="B1990">
        <v>180.02717799999999</v>
      </c>
    </row>
    <row r="1991" spans="1:12" x14ac:dyDescent="0.25">
      <c r="A1991">
        <v>11</v>
      </c>
      <c r="B1991">
        <v>200.00000399999999</v>
      </c>
    </row>
    <row r="1993" spans="1:12" x14ac:dyDescent="0.25">
      <c r="A1993" t="s">
        <v>137</v>
      </c>
      <c r="B1993" t="s">
        <v>138</v>
      </c>
    </row>
    <row r="1994" spans="1:12" x14ac:dyDescent="0.25">
      <c r="B1994" t="s">
        <v>26</v>
      </c>
    </row>
    <row r="1995" spans="1:12" x14ac:dyDescent="0.25">
      <c r="A1995" t="s">
        <v>22</v>
      </c>
      <c r="B1995">
        <v>0</v>
      </c>
      <c r="C1995">
        <v>20</v>
      </c>
      <c r="D1995">
        <v>40</v>
      </c>
      <c r="E1995">
        <v>60</v>
      </c>
      <c r="F1995">
        <v>80</v>
      </c>
      <c r="G1995">
        <v>100</v>
      </c>
      <c r="H1995">
        <v>120</v>
      </c>
      <c r="I1995">
        <v>140</v>
      </c>
      <c r="J1995">
        <v>160</v>
      </c>
      <c r="K1995">
        <v>180</v>
      </c>
      <c r="L1995">
        <v>200</v>
      </c>
    </row>
    <row r="1996" spans="1:12" x14ac:dyDescent="0.25">
      <c r="A1996">
        <v>500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25">
      <c r="A1997">
        <v>600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25">
      <c r="A1998">
        <v>800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25">
      <c r="A1999">
        <v>1000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25">
      <c r="A2000">
        <v>1200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25">
      <c r="A2001">
        <v>1400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25">
      <c r="A2002">
        <v>1600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25">
      <c r="A2003">
        <v>1800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25">
      <c r="A2004">
        <v>2000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25">
      <c r="A2005">
        <v>2200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25">
      <c r="A2006">
        <v>2400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25">
      <c r="A2007">
        <v>2600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25">
      <c r="A2008">
        <v>3000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10" spans="1:12" x14ac:dyDescent="0.25">
      <c r="A2010" t="s">
        <v>139</v>
      </c>
      <c r="B2010" t="s">
        <v>140</v>
      </c>
    </row>
    <row r="2011" spans="1:12" x14ac:dyDescent="0.25">
      <c r="A2011" t="s">
        <v>3</v>
      </c>
      <c r="B2011" t="s">
        <v>69</v>
      </c>
    </row>
    <row r="2012" spans="1:12" x14ac:dyDescent="0.25">
      <c r="A2012">
        <v>1</v>
      </c>
      <c r="B2012">
        <v>-19.86</v>
      </c>
    </row>
    <row r="2013" spans="1:12" x14ac:dyDescent="0.25">
      <c r="A2013">
        <v>2</v>
      </c>
      <c r="B2013">
        <v>0.14000000000000001</v>
      </c>
    </row>
    <row r="2014" spans="1:12" x14ac:dyDescent="0.25">
      <c r="A2014">
        <v>3</v>
      </c>
      <c r="B2014">
        <v>10.14</v>
      </c>
    </row>
    <row r="2015" spans="1:12" x14ac:dyDescent="0.25">
      <c r="A2015">
        <v>4</v>
      </c>
      <c r="B2015">
        <v>20.14</v>
      </c>
    </row>
    <row r="2016" spans="1:12" x14ac:dyDescent="0.25">
      <c r="A2016">
        <v>5</v>
      </c>
      <c r="B2016">
        <v>30.14</v>
      </c>
    </row>
    <row r="2017" spans="1:2" x14ac:dyDescent="0.25">
      <c r="A2017">
        <v>6</v>
      </c>
      <c r="B2017">
        <v>40.14</v>
      </c>
    </row>
    <row r="2018" spans="1:2" x14ac:dyDescent="0.25">
      <c r="A2018">
        <v>7</v>
      </c>
      <c r="B2018">
        <v>50.14</v>
      </c>
    </row>
    <row r="2019" spans="1:2" x14ac:dyDescent="0.25">
      <c r="A2019">
        <v>8</v>
      </c>
      <c r="B2019">
        <v>60.14</v>
      </c>
    </row>
    <row r="2020" spans="1:2" x14ac:dyDescent="0.25">
      <c r="A2020">
        <v>9</v>
      </c>
      <c r="B2020">
        <v>70.14</v>
      </c>
    </row>
    <row r="2021" spans="1:2" x14ac:dyDescent="0.25">
      <c r="A2021">
        <v>10</v>
      </c>
      <c r="B2021">
        <v>80.14</v>
      </c>
    </row>
    <row r="2022" spans="1:2" x14ac:dyDescent="0.25">
      <c r="A2022">
        <v>11</v>
      </c>
      <c r="B2022">
        <v>90.14</v>
      </c>
    </row>
    <row r="2023" spans="1:2" x14ac:dyDescent="0.25">
      <c r="A2023">
        <v>12</v>
      </c>
      <c r="B2023">
        <v>100.14</v>
      </c>
    </row>
    <row r="2025" spans="1:2" x14ac:dyDescent="0.25">
      <c r="A2025" t="s">
        <v>141</v>
      </c>
      <c r="B2025" t="s">
        <v>142</v>
      </c>
    </row>
    <row r="2026" spans="1:2" x14ac:dyDescent="0.25">
      <c r="A2026" t="s">
        <v>3</v>
      </c>
      <c r="B2026" t="s">
        <v>143</v>
      </c>
    </row>
    <row r="2027" spans="1:2" x14ac:dyDescent="0.25">
      <c r="A2027">
        <v>1</v>
      </c>
      <c r="B2027">
        <v>9.3281229999999997</v>
      </c>
    </row>
    <row r="2028" spans="1:2" x14ac:dyDescent="0.25">
      <c r="A2028">
        <v>2</v>
      </c>
      <c r="B2028">
        <v>10.312497</v>
      </c>
    </row>
    <row r="2029" spans="1:2" x14ac:dyDescent="0.25">
      <c r="A2029">
        <v>3</v>
      </c>
      <c r="B2029">
        <v>11.296872</v>
      </c>
    </row>
    <row r="2030" spans="1:2" x14ac:dyDescent="0.25">
      <c r="A2030">
        <v>4</v>
      </c>
      <c r="B2030">
        <v>12.281247</v>
      </c>
    </row>
    <row r="2031" spans="1:2" x14ac:dyDescent="0.25">
      <c r="A2031">
        <v>5</v>
      </c>
      <c r="B2031">
        <v>13.257809</v>
      </c>
    </row>
    <row r="2033" spans="1:6" x14ac:dyDescent="0.25">
      <c r="A2033" t="s">
        <v>144</v>
      </c>
      <c r="B2033" t="s">
        <v>145</v>
      </c>
    </row>
    <row r="2034" spans="1:6" x14ac:dyDescent="0.25">
      <c r="B2034" t="s">
        <v>146</v>
      </c>
    </row>
    <row r="2035" spans="1:6" x14ac:dyDescent="0.25">
      <c r="A2035" t="s">
        <v>74</v>
      </c>
      <c r="B2035">
        <v>9.3000000000000007</v>
      </c>
      <c r="C2035">
        <v>10.3</v>
      </c>
      <c r="D2035">
        <v>11.3</v>
      </c>
      <c r="E2035">
        <v>12.3</v>
      </c>
      <c r="F2035">
        <v>13.3</v>
      </c>
    </row>
    <row r="2036" spans="1:6" x14ac:dyDescent="0.25">
      <c r="A2036">
        <v>-20</v>
      </c>
      <c r="B2036">
        <v>0</v>
      </c>
      <c r="C2036">
        <v>0</v>
      </c>
      <c r="D2036">
        <v>0</v>
      </c>
      <c r="E2036">
        <v>0</v>
      </c>
      <c r="F2036">
        <v>0</v>
      </c>
    </row>
    <row r="2037" spans="1:6" x14ac:dyDescent="0.2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</row>
    <row r="2038" spans="1:6" x14ac:dyDescent="0.25">
      <c r="A2038">
        <v>10</v>
      </c>
      <c r="B2038">
        <v>0</v>
      </c>
      <c r="C2038">
        <v>0</v>
      </c>
      <c r="D2038">
        <v>0</v>
      </c>
      <c r="E2038">
        <v>0</v>
      </c>
      <c r="F2038">
        <v>0</v>
      </c>
    </row>
    <row r="2039" spans="1:6" x14ac:dyDescent="0.25">
      <c r="A2039">
        <v>20</v>
      </c>
      <c r="B2039">
        <v>0</v>
      </c>
      <c r="C2039">
        <v>0</v>
      </c>
      <c r="D2039">
        <v>0</v>
      </c>
      <c r="E2039">
        <v>0</v>
      </c>
      <c r="F2039">
        <v>0</v>
      </c>
    </row>
    <row r="2040" spans="1:6" x14ac:dyDescent="0.25">
      <c r="A2040">
        <v>30</v>
      </c>
      <c r="B2040">
        <v>0</v>
      </c>
      <c r="C2040">
        <v>0</v>
      </c>
      <c r="D2040">
        <v>0</v>
      </c>
      <c r="E2040">
        <v>0</v>
      </c>
      <c r="F2040">
        <v>0</v>
      </c>
    </row>
    <row r="2041" spans="1:6" x14ac:dyDescent="0.25">
      <c r="A2041">
        <v>40</v>
      </c>
      <c r="B2041">
        <v>0</v>
      </c>
      <c r="C2041">
        <v>0</v>
      </c>
      <c r="D2041">
        <v>0</v>
      </c>
      <c r="E2041">
        <v>0</v>
      </c>
      <c r="F2041">
        <v>0</v>
      </c>
    </row>
    <row r="2042" spans="1:6" x14ac:dyDescent="0.25">
      <c r="A2042">
        <v>50</v>
      </c>
      <c r="B2042"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25">
      <c r="A2043">
        <v>60</v>
      </c>
      <c r="B2043">
        <v>0</v>
      </c>
      <c r="C2043">
        <v>0</v>
      </c>
      <c r="D2043">
        <v>0</v>
      </c>
      <c r="E2043">
        <v>0</v>
      </c>
      <c r="F2043">
        <v>0</v>
      </c>
    </row>
    <row r="2044" spans="1:6" x14ac:dyDescent="0.25">
      <c r="A2044">
        <v>70</v>
      </c>
      <c r="B2044">
        <v>0</v>
      </c>
      <c r="C2044">
        <v>0</v>
      </c>
      <c r="D2044">
        <v>0</v>
      </c>
      <c r="E2044">
        <v>0</v>
      </c>
      <c r="F2044">
        <v>0</v>
      </c>
    </row>
    <row r="2045" spans="1:6" x14ac:dyDescent="0.25">
      <c r="A2045">
        <v>80</v>
      </c>
      <c r="B2045"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25">
      <c r="A2046">
        <v>90</v>
      </c>
      <c r="B2046">
        <v>0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v>100</v>
      </c>
      <c r="B2047">
        <v>0</v>
      </c>
      <c r="C2047">
        <v>0</v>
      </c>
      <c r="D2047">
        <v>0</v>
      </c>
      <c r="E2047">
        <v>0</v>
      </c>
      <c r="F2047">
        <v>0</v>
      </c>
    </row>
    <row r="2049" spans="1:2" x14ac:dyDescent="0.25">
      <c r="A2049" t="s">
        <v>147</v>
      </c>
      <c r="B2049" t="s">
        <v>148</v>
      </c>
    </row>
    <row r="2050" spans="1:2" x14ac:dyDescent="0.25">
      <c r="A2050" t="s">
        <v>3</v>
      </c>
      <c r="B2050" t="s">
        <v>6</v>
      </c>
    </row>
    <row r="2051" spans="1:2" x14ac:dyDescent="0.25">
      <c r="A2051">
        <v>1</v>
      </c>
      <c r="B2051">
        <v>600</v>
      </c>
    </row>
    <row r="2052" spans="1:2" x14ac:dyDescent="0.25">
      <c r="A2052">
        <v>2</v>
      </c>
      <c r="B2052">
        <v>800</v>
      </c>
    </row>
    <row r="2053" spans="1:2" x14ac:dyDescent="0.25">
      <c r="A2053">
        <v>3</v>
      </c>
      <c r="B2053">
        <v>1000</v>
      </c>
    </row>
    <row r="2054" spans="1:2" x14ac:dyDescent="0.25">
      <c r="A2054">
        <v>4</v>
      </c>
      <c r="B2054">
        <v>1200</v>
      </c>
    </row>
    <row r="2055" spans="1:2" x14ac:dyDescent="0.25">
      <c r="A2055">
        <v>5</v>
      </c>
      <c r="B2055">
        <v>1400</v>
      </c>
    </row>
    <row r="2056" spans="1:2" x14ac:dyDescent="0.25">
      <c r="A2056">
        <v>6</v>
      </c>
      <c r="B2056">
        <v>1600</v>
      </c>
    </row>
    <row r="2057" spans="1:2" x14ac:dyDescent="0.25">
      <c r="A2057">
        <v>7</v>
      </c>
      <c r="B2057">
        <v>1800</v>
      </c>
    </row>
    <row r="2058" spans="1:2" x14ac:dyDescent="0.25">
      <c r="A2058">
        <v>8</v>
      </c>
      <c r="B2058">
        <v>2000</v>
      </c>
    </row>
    <row r="2059" spans="1:2" x14ac:dyDescent="0.25">
      <c r="A2059">
        <v>9</v>
      </c>
      <c r="B2059">
        <v>2200</v>
      </c>
    </row>
    <row r="2060" spans="1:2" x14ac:dyDescent="0.25">
      <c r="A2060">
        <v>10</v>
      </c>
      <c r="B2060">
        <v>2400</v>
      </c>
    </row>
    <row r="2061" spans="1:2" x14ac:dyDescent="0.25">
      <c r="A2061">
        <v>11</v>
      </c>
      <c r="B2061">
        <v>2600</v>
      </c>
    </row>
    <row r="2062" spans="1:2" x14ac:dyDescent="0.25">
      <c r="A2062">
        <v>12</v>
      </c>
      <c r="B2062">
        <v>2800</v>
      </c>
    </row>
    <row r="2063" spans="1:2" x14ac:dyDescent="0.25">
      <c r="A2063">
        <v>13</v>
      </c>
      <c r="B2063">
        <v>3000</v>
      </c>
    </row>
    <row r="2065" spans="1:2" x14ac:dyDescent="0.25">
      <c r="A2065" t="s">
        <v>149</v>
      </c>
      <c r="B2065" t="s">
        <v>150</v>
      </c>
    </row>
    <row r="2066" spans="1:2" x14ac:dyDescent="0.25">
      <c r="A2066" t="s">
        <v>3</v>
      </c>
      <c r="B2066" t="s">
        <v>16</v>
      </c>
    </row>
    <row r="2067" spans="1:2" x14ac:dyDescent="0.25">
      <c r="A2067">
        <v>1</v>
      </c>
      <c r="B2067">
        <v>0</v>
      </c>
    </row>
    <row r="2068" spans="1:2" x14ac:dyDescent="0.25">
      <c r="A2068">
        <v>2</v>
      </c>
      <c r="B2068">
        <v>19.972826000000001</v>
      </c>
    </row>
    <row r="2069" spans="1:2" x14ac:dyDescent="0.25">
      <c r="A2069">
        <v>3</v>
      </c>
      <c r="B2069">
        <v>40.013587999999999</v>
      </c>
    </row>
    <row r="2070" spans="1:2" x14ac:dyDescent="0.25">
      <c r="A2070">
        <v>4</v>
      </c>
      <c r="B2070">
        <v>59.986414000000003</v>
      </c>
    </row>
    <row r="2071" spans="1:2" x14ac:dyDescent="0.25">
      <c r="A2071">
        <v>5</v>
      </c>
      <c r="B2071">
        <v>80.027175999999997</v>
      </c>
    </row>
    <row r="2072" spans="1:2" x14ac:dyDescent="0.25">
      <c r="A2072">
        <v>6</v>
      </c>
      <c r="B2072">
        <v>100.00000199999999</v>
      </c>
    </row>
    <row r="2073" spans="1:2" x14ac:dyDescent="0.25">
      <c r="A2073">
        <v>7</v>
      </c>
      <c r="B2073">
        <v>119.972829</v>
      </c>
    </row>
    <row r="2074" spans="1:2" x14ac:dyDescent="0.25">
      <c r="A2074">
        <v>8</v>
      </c>
      <c r="B2074">
        <v>140.01358999999999</v>
      </c>
    </row>
    <row r="2075" spans="1:2" x14ac:dyDescent="0.25">
      <c r="A2075">
        <v>9</v>
      </c>
      <c r="B2075">
        <v>159.98641599999999</v>
      </c>
    </row>
    <row r="2076" spans="1:2" x14ac:dyDescent="0.25">
      <c r="A2076">
        <v>10</v>
      </c>
      <c r="B2076">
        <v>180.02717799999999</v>
      </c>
    </row>
    <row r="2077" spans="1:2" x14ac:dyDescent="0.25">
      <c r="A2077">
        <v>11</v>
      </c>
      <c r="B2077">
        <v>200.00000399999999</v>
      </c>
    </row>
    <row r="2079" spans="1:2" x14ac:dyDescent="0.25">
      <c r="A2079" t="s">
        <v>151</v>
      </c>
      <c r="B2079" t="s">
        <v>152</v>
      </c>
    </row>
    <row r="2080" spans="1:2" x14ac:dyDescent="0.25">
      <c r="B2080" t="s">
        <v>26</v>
      </c>
    </row>
    <row r="2081" spans="1:12" x14ac:dyDescent="0.25">
      <c r="A2081" t="s">
        <v>22</v>
      </c>
      <c r="B2081">
        <v>0</v>
      </c>
      <c r="C2081">
        <v>20</v>
      </c>
      <c r="D2081">
        <v>40</v>
      </c>
      <c r="E2081">
        <v>60</v>
      </c>
      <c r="F2081">
        <v>80</v>
      </c>
      <c r="G2081">
        <v>100</v>
      </c>
      <c r="H2081">
        <v>120</v>
      </c>
      <c r="I2081">
        <v>140</v>
      </c>
      <c r="J2081">
        <v>160</v>
      </c>
      <c r="K2081">
        <v>180</v>
      </c>
      <c r="L2081">
        <v>200</v>
      </c>
    </row>
    <row r="2082" spans="1:12" x14ac:dyDescent="0.25">
      <c r="A2082">
        <v>600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25">
      <c r="A2083">
        <v>800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25">
      <c r="A2084">
        <v>1000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25">
      <c r="A2085">
        <v>1200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25">
      <c r="A2086">
        <v>1400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25">
      <c r="A2087">
        <v>1600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25">
      <c r="A2088">
        <v>1800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25">
      <c r="A2089">
        <v>2000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25">
      <c r="A2090">
        <v>2200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25">
      <c r="A2091">
        <v>2400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25">
      <c r="A2092">
        <v>2600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25">
      <c r="A2093">
        <v>2800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25">
      <c r="A2094">
        <v>3000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6" spans="1:12" x14ac:dyDescent="0.25">
      <c r="A2096" t="s">
        <v>153</v>
      </c>
      <c r="B2096" t="s">
        <v>154</v>
      </c>
    </row>
    <row r="2097" spans="1:2" x14ac:dyDescent="0.25">
      <c r="A2097" t="s">
        <v>3</v>
      </c>
      <c r="B2097" t="s">
        <v>6</v>
      </c>
    </row>
    <row r="2098" spans="1:2" x14ac:dyDescent="0.25">
      <c r="A2098">
        <v>1</v>
      </c>
      <c r="B2098">
        <v>600</v>
      </c>
    </row>
    <row r="2099" spans="1:2" x14ac:dyDescent="0.25">
      <c r="A2099">
        <v>2</v>
      </c>
      <c r="B2099">
        <v>800</v>
      </c>
    </row>
    <row r="2100" spans="1:2" x14ac:dyDescent="0.25">
      <c r="A2100">
        <v>3</v>
      </c>
      <c r="B2100">
        <v>1000</v>
      </c>
    </row>
    <row r="2101" spans="1:2" x14ac:dyDescent="0.25">
      <c r="A2101">
        <v>4</v>
      </c>
      <c r="B2101">
        <v>1200</v>
      </c>
    </row>
    <row r="2102" spans="1:2" x14ac:dyDescent="0.25">
      <c r="A2102">
        <v>5</v>
      </c>
      <c r="B2102">
        <v>1400</v>
      </c>
    </row>
    <row r="2103" spans="1:2" x14ac:dyDescent="0.25">
      <c r="A2103">
        <v>6</v>
      </c>
      <c r="B2103">
        <v>1600</v>
      </c>
    </row>
    <row r="2104" spans="1:2" x14ac:dyDescent="0.25">
      <c r="A2104">
        <v>7</v>
      </c>
      <c r="B2104">
        <v>1800</v>
      </c>
    </row>
    <row r="2105" spans="1:2" x14ac:dyDescent="0.25">
      <c r="A2105">
        <v>8</v>
      </c>
      <c r="B2105">
        <v>2000</v>
      </c>
    </row>
    <row r="2106" spans="1:2" x14ac:dyDescent="0.25">
      <c r="A2106">
        <v>9</v>
      </c>
      <c r="B2106">
        <v>2200</v>
      </c>
    </row>
    <row r="2107" spans="1:2" x14ac:dyDescent="0.25">
      <c r="A2107">
        <v>10</v>
      </c>
      <c r="B2107">
        <v>2400</v>
      </c>
    </row>
    <row r="2108" spans="1:2" x14ac:dyDescent="0.25">
      <c r="A2108">
        <v>11</v>
      </c>
      <c r="B2108">
        <v>2600</v>
      </c>
    </row>
    <row r="2109" spans="1:2" x14ac:dyDescent="0.25">
      <c r="A2109">
        <v>12</v>
      </c>
      <c r="B2109">
        <v>2800</v>
      </c>
    </row>
    <row r="2110" spans="1:2" x14ac:dyDescent="0.25">
      <c r="A2110">
        <v>13</v>
      </c>
      <c r="B2110">
        <v>3000</v>
      </c>
    </row>
    <row r="2112" spans="1:2" x14ac:dyDescent="0.25">
      <c r="A2112" t="s">
        <v>155</v>
      </c>
      <c r="B2112" t="s">
        <v>156</v>
      </c>
    </row>
    <row r="2113" spans="1:12" x14ac:dyDescent="0.25">
      <c r="A2113" t="s">
        <v>3</v>
      </c>
      <c r="B2113" t="s">
        <v>143</v>
      </c>
    </row>
    <row r="2114" spans="1:12" x14ac:dyDescent="0.25">
      <c r="A2114">
        <v>1</v>
      </c>
      <c r="B2114">
        <v>0</v>
      </c>
    </row>
    <row r="2115" spans="1:12" x14ac:dyDescent="0.25">
      <c r="A2115">
        <v>2</v>
      </c>
      <c r="B2115">
        <v>4.9140610000000002</v>
      </c>
    </row>
    <row r="2116" spans="1:12" x14ac:dyDescent="0.25">
      <c r="A2116">
        <v>3</v>
      </c>
      <c r="B2116">
        <v>9.8203099999999992</v>
      </c>
    </row>
    <row r="2117" spans="1:12" x14ac:dyDescent="0.25">
      <c r="A2117">
        <v>4</v>
      </c>
      <c r="B2117">
        <v>14.734370999999999</v>
      </c>
    </row>
    <row r="2118" spans="1:12" x14ac:dyDescent="0.25">
      <c r="A2118">
        <v>5</v>
      </c>
      <c r="B2118">
        <v>19.648432</v>
      </c>
    </row>
    <row r="2119" spans="1:12" x14ac:dyDescent="0.25">
      <c r="A2119">
        <v>6</v>
      </c>
      <c r="B2119">
        <v>24.554680999999999</v>
      </c>
    </row>
    <row r="2120" spans="1:12" x14ac:dyDescent="0.25">
      <c r="A2120">
        <v>7</v>
      </c>
      <c r="B2120">
        <v>29.468741999999999</v>
      </c>
    </row>
    <row r="2121" spans="1:12" x14ac:dyDescent="0.25">
      <c r="A2121">
        <v>8</v>
      </c>
      <c r="B2121">
        <v>34.382804</v>
      </c>
    </row>
    <row r="2122" spans="1:12" x14ac:dyDescent="0.25">
      <c r="A2122">
        <v>9</v>
      </c>
      <c r="B2122">
        <v>39.289051999999998</v>
      </c>
    </row>
    <row r="2123" spans="1:12" x14ac:dyDescent="0.25">
      <c r="A2123">
        <v>10</v>
      </c>
      <c r="B2123">
        <v>44.203113999999999</v>
      </c>
    </row>
    <row r="2124" spans="1:12" x14ac:dyDescent="0.25">
      <c r="A2124">
        <v>11</v>
      </c>
      <c r="B2124">
        <v>49.117175000000003</v>
      </c>
    </row>
    <row r="2126" spans="1:12" x14ac:dyDescent="0.25">
      <c r="A2126" t="s">
        <v>157</v>
      </c>
      <c r="B2126" t="s">
        <v>158</v>
      </c>
    </row>
    <row r="2127" spans="1:12" x14ac:dyDescent="0.25">
      <c r="B2127" t="s">
        <v>146</v>
      </c>
    </row>
    <row r="2128" spans="1:12" x14ac:dyDescent="0.25">
      <c r="A2128" t="s">
        <v>22</v>
      </c>
      <c r="B2128">
        <v>0</v>
      </c>
      <c r="C2128">
        <v>4.9000000000000004</v>
      </c>
      <c r="D2128">
        <v>9.8000000000000007</v>
      </c>
      <c r="E2128">
        <v>14.7</v>
      </c>
      <c r="F2128">
        <v>19.600000000000001</v>
      </c>
      <c r="G2128">
        <v>24.6</v>
      </c>
      <c r="H2128">
        <v>29.5</v>
      </c>
      <c r="I2128">
        <v>34.4</v>
      </c>
      <c r="J2128">
        <v>39.299999999999997</v>
      </c>
      <c r="K2128">
        <v>44.2</v>
      </c>
      <c r="L2128">
        <v>49.1</v>
      </c>
    </row>
    <row r="2129" spans="1:12" x14ac:dyDescent="0.25">
      <c r="A2129">
        <v>600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25">
      <c r="A2130">
        <v>800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25">
      <c r="A2131">
        <v>1000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25">
      <c r="A2132">
        <v>1200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25">
      <c r="A2133">
        <v>1400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25">
      <c r="A2134">
        <v>1600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25">
      <c r="A2135">
        <v>1800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25">
      <c r="A2136">
        <v>2000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25">
      <c r="A2137">
        <v>2200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25">
      <c r="A2138">
        <v>2400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25">
      <c r="A2139">
        <v>2600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25">
      <c r="A2140">
        <v>2800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25">
      <c r="A2141">
        <v>3000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3" spans="1:12" x14ac:dyDescent="0.25">
      <c r="A2143" t="s">
        <v>159</v>
      </c>
      <c r="B2143" t="s">
        <v>160</v>
      </c>
    </row>
    <row r="2144" spans="1:12" x14ac:dyDescent="0.25">
      <c r="A2144" t="s">
        <v>3</v>
      </c>
      <c r="B2144" t="s">
        <v>16</v>
      </c>
    </row>
    <row r="2145" spans="1:2" x14ac:dyDescent="0.25">
      <c r="A2145">
        <v>1</v>
      </c>
      <c r="B2145">
        <v>0</v>
      </c>
    </row>
    <row r="2146" spans="1:2" x14ac:dyDescent="0.25">
      <c r="A2146">
        <v>2</v>
      </c>
      <c r="B2146">
        <v>1.0190220000000001</v>
      </c>
    </row>
    <row r="2147" spans="1:2" x14ac:dyDescent="0.25">
      <c r="A2147">
        <v>3</v>
      </c>
      <c r="B2147">
        <v>1.9701090000000001</v>
      </c>
    </row>
    <row r="2148" spans="1:2" x14ac:dyDescent="0.25">
      <c r="A2148">
        <v>4</v>
      </c>
      <c r="B2148">
        <v>5.0271739999999996</v>
      </c>
    </row>
    <row r="2149" spans="1:2" x14ac:dyDescent="0.25">
      <c r="A2149">
        <v>5</v>
      </c>
      <c r="B2149">
        <v>8.0163049999999991</v>
      </c>
    </row>
    <row r="2150" spans="1:2" x14ac:dyDescent="0.25">
      <c r="A2150">
        <v>6</v>
      </c>
      <c r="B2150">
        <v>12.024457</v>
      </c>
    </row>
    <row r="2151" spans="1:2" x14ac:dyDescent="0.25">
      <c r="A2151">
        <v>7</v>
      </c>
      <c r="B2151">
        <v>15.013586999999999</v>
      </c>
    </row>
    <row r="2152" spans="1:2" x14ac:dyDescent="0.25">
      <c r="A2152">
        <v>8</v>
      </c>
      <c r="B2152">
        <v>19.972826000000001</v>
      </c>
    </row>
    <row r="2153" spans="1:2" x14ac:dyDescent="0.25">
      <c r="A2153">
        <v>9</v>
      </c>
      <c r="B2153">
        <v>25.000001000000001</v>
      </c>
    </row>
    <row r="2154" spans="1:2" x14ac:dyDescent="0.25">
      <c r="A2154">
        <v>10</v>
      </c>
      <c r="B2154">
        <v>30.027175</v>
      </c>
    </row>
    <row r="2155" spans="1:2" x14ac:dyDescent="0.25">
      <c r="A2155">
        <v>11</v>
      </c>
      <c r="B2155">
        <v>44.972827000000002</v>
      </c>
    </row>
    <row r="2157" spans="1:2" x14ac:dyDescent="0.25">
      <c r="A2157" t="s">
        <v>161</v>
      </c>
      <c r="B2157" t="s">
        <v>162</v>
      </c>
    </row>
    <row r="2158" spans="1:2" x14ac:dyDescent="0.25">
      <c r="A2158" t="s">
        <v>3</v>
      </c>
      <c r="B2158" t="s">
        <v>19</v>
      </c>
    </row>
    <row r="2159" spans="1:2" x14ac:dyDescent="0.25">
      <c r="A2159">
        <v>1</v>
      </c>
      <c r="B2159">
        <v>8.9792000000000005</v>
      </c>
    </row>
    <row r="2160" spans="1:2" x14ac:dyDescent="0.25">
      <c r="A2160">
        <v>2</v>
      </c>
      <c r="B2160">
        <v>14.9816</v>
      </c>
    </row>
    <row r="2161" spans="1:10" x14ac:dyDescent="0.25">
      <c r="A2161">
        <v>3</v>
      </c>
      <c r="B2161">
        <v>20.007999999999999</v>
      </c>
    </row>
    <row r="2162" spans="1:10" x14ac:dyDescent="0.25">
      <c r="A2162">
        <v>4</v>
      </c>
      <c r="B2162">
        <v>24.985600000000002</v>
      </c>
    </row>
    <row r="2163" spans="1:10" x14ac:dyDescent="0.25">
      <c r="A2163">
        <v>5</v>
      </c>
      <c r="B2163">
        <v>30.012</v>
      </c>
    </row>
    <row r="2164" spans="1:10" x14ac:dyDescent="0.25">
      <c r="A2164">
        <v>6</v>
      </c>
      <c r="B2164">
        <v>40.015999999999998</v>
      </c>
    </row>
    <row r="2165" spans="1:10" x14ac:dyDescent="0.25">
      <c r="A2165">
        <v>7</v>
      </c>
      <c r="B2165">
        <v>50.02</v>
      </c>
    </row>
    <row r="2166" spans="1:10" x14ac:dyDescent="0.25">
      <c r="A2166">
        <v>8</v>
      </c>
      <c r="B2166">
        <v>99.991200000000006</v>
      </c>
    </row>
    <row r="2167" spans="1:10" x14ac:dyDescent="0.25">
      <c r="A2167">
        <v>9</v>
      </c>
      <c r="B2167">
        <v>160.01519999999999</v>
      </c>
    </row>
    <row r="2169" spans="1:10" x14ac:dyDescent="0.25">
      <c r="A2169" t="s">
        <v>163</v>
      </c>
      <c r="B2169" t="s">
        <v>164</v>
      </c>
    </row>
    <row r="2170" spans="1:10" x14ac:dyDescent="0.25">
      <c r="B2170" t="s">
        <v>25</v>
      </c>
    </row>
    <row r="2171" spans="1:10" x14ac:dyDescent="0.25">
      <c r="A2171" t="s">
        <v>26</v>
      </c>
      <c r="B2171">
        <v>9</v>
      </c>
      <c r="C2171">
        <v>15</v>
      </c>
      <c r="D2171">
        <v>20</v>
      </c>
      <c r="E2171">
        <v>25</v>
      </c>
      <c r="F2171">
        <v>30</v>
      </c>
      <c r="G2171">
        <v>40</v>
      </c>
      <c r="H2171">
        <v>50</v>
      </c>
      <c r="I2171">
        <v>100</v>
      </c>
      <c r="J2171">
        <v>160</v>
      </c>
    </row>
    <row r="2172" spans="1:10" x14ac:dyDescent="0.2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</row>
    <row r="2173" spans="1:10" x14ac:dyDescent="0.25">
      <c r="A2173">
        <v>1</v>
      </c>
      <c r="B2173">
        <v>0</v>
      </c>
      <c r="C2173">
        <v>590</v>
      </c>
      <c r="D2173">
        <v>407.2</v>
      </c>
      <c r="E2173">
        <v>287.2</v>
      </c>
      <c r="F2173">
        <v>259.2</v>
      </c>
      <c r="G2173">
        <v>160</v>
      </c>
      <c r="H2173">
        <v>160</v>
      </c>
      <c r="I2173">
        <v>160</v>
      </c>
      <c r="J2173">
        <v>160</v>
      </c>
    </row>
    <row r="2174" spans="1:10" x14ac:dyDescent="0.25">
      <c r="A2174">
        <v>2</v>
      </c>
      <c r="B2174">
        <v>0</v>
      </c>
      <c r="C2174">
        <v>784</v>
      </c>
      <c r="D2174">
        <v>513.20000000000005</v>
      </c>
      <c r="E2174">
        <v>378</v>
      </c>
      <c r="F2174">
        <v>333.2</v>
      </c>
      <c r="G2174">
        <v>264</v>
      </c>
      <c r="H2174">
        <v>213.2</v>
      </c>
      <c r="I2174">
        <v>160</v>
      </c>
      <c r="J2174">
        <v>160</v>
      </c>
    </row>
    <row r="2175" spans="1:10" x14ac:dyDescent="0.25">
      <c r="A2175">
        <v>5</v>
      </c>
      <c r="B2175">
        <v>0</v>
      </c>
      <c r="C2175">
        <v>1092</v>
      </c>
      <c r="D2175">
        <v>732</v>
      </c>
      <c r="E2175">
        <v>581.20000000000005</v>
      </c>
      <c r="F2175">
        <v>482</v>
      </c>
      <c r="G2175">
        <v>373.2</v>
      </c>
      <c r="H2175">
        <v>312</v>
      </c>
      <c r="I2175">
        <v>227.2</v>
      </c>
      <c r="J2175">
        <v>213.2</v>
      </c>
    </row>
    <row r="2176" spans="1:10" x14ac:dyDescent="0.25">
      <c r="A2176">
        <v>8</v>
      </c>
      <c r="B2176">
        <v>0</v>
      </c>
      <c r="C2176">
        <v>1289.2</v>
      </c>
      <c r="D2176">
        <v>883.2</v>
      </c>
      <c r="E2176">
        <v>704</v>
      </c>
      <c r="F2176">
        <v>595.20000000000005</v>
      </c>
      <c r="G2176">
        <v>457.2</v>
      </c>
      <c r="H2176">
        <v>383.2</v>
      </c>
      <c r="I2176">
        <v>261.2</v>
      </c>
      <c r="J2176">
        <v>231.2</v>
      </c>
    </row>
    <row r="2177" spans="1:10" x14ac:dyDescent="0.25">
      <c r="A2177">
        <v>12</v>
      </c>
      <c r="B2177">
        <v>0</v>
      </c>
      <c r="C2177">
        <v>1496</v>
      </c>
      <c r="D2177">
        <v>1050</v>
      </c>
      <c r="E2177">
        <v>837.2</v>
      </c>
      <c r="F2177">
        <v>712</v>
      </c>
      <c r="G2177">
        <v>560</v>
      </c>
      <c r="H2177">
        <v>460</v>
      </c>
      <c r="I2177">
        <v>315.2</v>
      </c>
      <c r="J2177">
        <v>258</v>
      </c>
    </row>
    <row r="2178" spans="1:10" x14ac:dyDescent="0.25">
      <c r="A2178">
        <v>15</v>
      </c>
      <c r="B2178">
        <v>0</v>
      </c>
      <c r="C2178">
        <v>1615.2</v>
      </c>
      <c r="D2178">
        <v>1159.2</v>
      </c>
      <c r="E2178">
        <v>929.2</v>
      </c>
      <c r="F2178">
        <v>790</v>
      </c>
      <c r="G2178">
        <v>621.20000000000005</v>
      </c>
      <c r="H2178">
        <v>526</v>
      </c>
      <c r="I2178">
        <v>348</v>
      </c>
      <c r="J2178">
        <v>280</v>
      </c>
    </row>
    <row r="2179" spans="1:10" x14ac:dyDescent="0.25">
      <c r="A2179">
        <v>20</v>
      </c>
      <c r="B2179">
        <v>0</v>
      </c>
      <c r="C2179">
        <v>1819.2</v>
      </c>
      <c r="D2179">
        <v>1323.2</v>
      </c>
      <c r="E2179">
        <v>1063.2</v>
      </c>
      <c r="F2179">
        <v>911.2</v>
      </c>
      <c r="G2179">
        <v>720</v>
      </c>
      <c r="H2179">
        <v>604</v>
      </c>
      <c r="I2179">
        <v>381.2</v>
      </c>
      <c r="J2179">
        <v>329.2</v>
      </c>
    </row>
    <row r="2180" spans="1:10" x14ac:dyDescent="0.25">
      <c r="A2180">
        <v>25</v>
      </c>
      <c r="B2180">
        <v>0</v>
      </c>
      <c r="C2180">
        <v>2038</v>
      </c>
      <c r="D2180">
        <v>1477.2</v>
      </c>
      <c r="E2180">
        <v>1195.2</v>
      </c>
      <c r="F2180">
        <v>1023.2</v>
      </c>
      <c r="G2180">
        <v>817.2</v>
      </c>
      <c r="H2180">
        <v>690</v>
      </c>
      <c r="I2180">
        <v>424</v>
      </c>
      <c r="J2180">
        <v>364</v>
      </c>
    </row>
    <row r="2181" spans="1:10" x14ac:dyDescent="0.25">
      <c r="A2181">
        <v>30</v>
      </c>
      <c r="B2181">
        <v>0</v>
      </c>
      <c r="C2181">
        <v>2244</v>
      </c>
      <c r="D2181">
        <v>1646</v>
      </c>
      <c r="E2181">
        <v>1359.2</v>
      </c>
      <c r="F2181">
        <v>1165.2</v>
      </c>
      <c r="G2181">
        <v>935.2</v>
      </c>
      <c r="H2181">
        <v>775.2</v>
      </c>
      <c r="I2181">
        <v>486</v>
      </c>
      <c r="J2181">
        <v>386</v>
      </c>
    </row>
    <row r="2182" spans="1:10" x14ac:dyDescent="0.25">
      <c r="A2182">
        <v>45</v>
      </c>
      <c r="B2182">
        <v>0</v>
      </c>
      <c r="C2182">
        <v>2937.2</v>
      </c>
      <c r="D2182">
        <v>2314</v>
      </c>
      <c r="E2182">
        <v>1954</v>
      </c>
      <c r="F2182">
        <v>1728</v>
      </c>
      <c r="G2182">
        <v>1420</v>
      </c>
      <c r="H2182">
        <v>1226</v>
      </c>
      <c r="I2182">
        <v>737.2</v>
      </c>
      <c r="J2182">
        <v>481.2</v>
      </c>
    </row>
    <row r="2184" spans="1:10" x14ac:dyDescent="0.25">
      <c r="A2184" t="s">
        <v>165</v>
      </c>
      <c r="B2184" t="s">
        <v>166</v>
      </c>
    </row>
    <row r="2185" spans="1:10" x14ac:dyDescent="0.25">
      <c r="A2185" t="s">
        <v>3</v>
      </c>
      <c r="B2185" t="s">
        <v>143</v>
      </c>
    </row>
    <row r="2186" spans="1:10" x14ac:dyDescent="0.25">
      <c r="A2186">
        <v>1</v>
      </c>
      <c r="B2186">
        <v>0</v>
      </c>
    </row>
    <row r="2187" spans="1:10" x14ac:dyDescent="0.25">
      <c r="A2187">
        <v>2</v>
      </c>
      <c r="B2187">
        <v>0.49218699999999999</v>
      </c>
    </row>
    <row r="2188" spans="1:10" x14ac:dyDescent="0.25">
      <c r="A2188">
        <v>3</v>
      </c>
      <c r="B2188">
        <v>0.984375</v>
      </c>
    </row>
    <row r="2189" spans="1:10" x14ac:dyDescent="0.25">
      <c r="A2189">
        <v>4</v>
      </c>
      <c r="B2189">
        <v>1.4765619999999999</v>
      </c>
    </row>
    <row r="2190" spans="1:10" x14ac:dyDescent="0.25">
      <c r="A2190">
        <v>5</v>
      </c>
      <c r="B2190">
        <v>2.4531239999999999</v>
      </c>
    </row>
    <row r="2191" spans="1:10" x14ac:dyDescent="0.25">
      <c r="A2191">
        <v>6</v>
      </c>
      <c r="B2191">
        <v>4.9140610000000002</v>
      </c>
    </row>
    <row r="2192" spans="1:10" x14ac:dyDescent="0.25">
      <c r="A2192">
        <v>7</v>
      </c>
      <c r="B2192">
        <v>7.3671860000000002</v>
      </c>
    </row>
    <row r="2193" spans="1:2" x14ac:dyDescent="0.25">
      <c r="A2193">
        <v>8</v>
      </c>
      <c r="B2193">
        <v>9.8203099999999992</v>
      </c>
    </row>
    <row r="2194" spans="1:2" x14ac:dyDescent="0.25">
      <c r="A2194">
        <v>9</v>
      </c>
      <c r="B2194">
        <v>14.734370999999999</v>
      </c>
    </row>
    <row r="2195" spans="1:2" x14ac:dyDescent="0.25">
      <c r="A2195">
        <v>10</v>
      </c>
      <c r="B2195">
        <v>19.648432</v>
      </c>
    </row>
    <row r="2196" spans="1:2" x14ac:dyDescent="0.25">
      <c r="A2196">
        <v>11</v>
      </c>
      <c r="B2196">
        <v>21.609369000000001</v>
      </c>
    </row>
    <row r="2197" spans="1:2" x14ac:dyDescent="0.25">
      <c r="A2197">
        <v>12</v>
      </c>
      <c r="B2197">
        <v>28.976555000000001</v>
      </c>
    </row>
    <row r="2198" spans="1:2" x14ac:dyDescent="0.25">
      <c r="A2198">
        <v>13</v>
      </c>
      <c r="B2198">
        <v>30.453116999999999</v>
      </c>
    </row>
    <row r="2199" spans="1:2" x14ac:dyDescent="0.25">
      <c r="A2199">
        <v>14</v>
      </c>
      <c r="B2199">
        <v>32.414054</v>
      </c>
    </row>
    <row r="2201" spans="1:2" x14ac:dyDescent="0.25">
      <c r="A2201" t="s">
        <v>167</v>
      </c>
      <c r="B2201" t="s">
        <v>168</v>
      </c>
    </row>
    <row r="2202" spans="1:2" x14ac:dyDescent="0.25">
      <c r="A2202" t="s">
        <v>3</v>
      </c>
      <c r="B2202" t="s">
        <v>6</v>
      </c>
    </row>
    <row r="2203" spans="1:2" x14ac:dyDescent="0.25">
      <c r="A2203">
        <v>1</v>
      </c>
      <c r="B2203">
        <v>475</v>
      </c>
    </row>
    <row r="2204" spans="1:2" x14ac:dyDescent="0.25">
      <c r="A2204">
        <v>2</v>
      </c>
      <c r="B2204">
        <v>500</v>
      </c>
    </row>
    <row r="2205" spans="1:2" x14ac:dyDescent="0.25">
      <c r="A2205">
        <v>3</v>
      </c>
      <c r="B2205">
        <v>650</v>
      </c>
    </row>
    <row r="2206" spans="1:2" x14ac:dyDescent="0.25">
      <c r="A2206">
        <v>4</v>
      </c>
      <c r="B2206">
        <v>750</v>
      </c>
    </row>
    <row r="2207" spans="1:2" x14ac:dyDescent="0.25">
      <c r="A2207">
        <v>5</v>
      </c>
      <c r="B2207">
        <v>1000</v>
      </c>
    </row>
    <row r="2208" spans="1:2" x14ac:dyDescent="0.25">
      <c r="A2208">
        <v>6</v>
      </c>
      <c r="B2208">
        <v>1200</v>
      </c>
    </row>
    <row r="2209" spans="1:2" x14ac:dyDescent="0.25">
      <c r="A2209">
        <v>7</v>
      </c>
      <c r="B2209">
        <v>1300</v>
      </c>
    </row>
    <row r="2210" spans="1:2" x14ac:dyDescent="0.25">
      <c r="A2210">
        <v>8</v>
      </c>
      <c r="B2210">
        <v>1400</v>
      </c>
    </row>
    <row r="2211" spans="1:2" x14ac:dyDescent="0.25">
      <c r="A2211">
        <v>9</v>
      </c>
      <c r="B2211">
        <v>1600</v>
      </c>
    </row>
    <row r="2212" spans="1:2" x14ac:dyDescent="0.25">
      <c r="A2212">
        <v>10</v>
      </c>
      <c r="B2212">
        <v>1800</v>
      </c>
    </row>
    <row r="2213" spans="1:2" x14ac:dyDescent="0.25">
      <c r="A2213">
        <v>11</v>
      </c>
      <c r="B2213">
        <v>2000</v>
      </c>
    </row>
    <row r="2214" spans="1:2" x14ac:dyDescent="0.25">
      <c r="A2214">
        <v>12</v>
      </c>
      <c r="B2214">
        <v>2200</v>
      </c>
    </row>
    <row r="2215" spans="1:2" x14ac:dyDescent="0.25">
      <c r="A2215">
        <v>13</v>
      </c>
      <c r="B2215">
        <v>2400</v>
      </c>
    </row>
    <row r="2216" spans="1:2" x14ac:dyDescent="0.25">
      <c r="A2216">
        <v>14</v>
      </c>
      <c r="B2216">
        <v>2500</v>
      </c>
    </row>
    <row r="2217" spans="1:2" x14ac:dyDescent="0.25">
      <c r="A2217">
        <v>15</v>
      </c>
      <c r="B2217">
        <v>2600</v>
      </c>
    </row>
    <row r="2218" spans="1:2" x14ac:dyDescent="0.25">
      <c r="A2218">
        <v>16</v>
      </c>
      <c r="B2218">
        <v>2700</v>
      </c>
    </row>
    <row r="2219" spans="1:2" x14ac:dyDescent="0.25">
      <c r="A2219">
        <v>17</v>
      </c>
      <c r="B2219">
        <v>2800</v>
      </c>
    </row>
    <row r="2220" spans="1:2" x14ac:dyDescent="0.25">
      <c r="A2220">
        <v>18</v>
      </c>
      <c r="B2220">
        <v>3000</v>
      </c>
    </row>
    <row r="2221" spans="1:2" x14ac:dyDescent="0.25">
      <c r="A2221">
        <v>19</v>
      </c>
      <c r="B2221">
        <v>3250</v>
      </c>
    </row>
    <row r="2222" spans="1:2" x14ac:dyDescent="0.25">
      <c r="A2222">
        <v>20</v>
      </c>
      <c r="B2222">
        <v>3800</v>
      </c>
    </row>
    <row r="2223" spans="1:2" x14ac:dyDescent="0.25">
      <c r="A2223">
        <v>21</v>
      </c>
      <c r="B2223">
        <v>4200</v>
      </c>
    </row>
    <row r="2225" spans="1:2" x14ac:dyDescent="0.25">
      <c r="A2225" t="s">
        <v>169</v>
      </c>
      <c r="B2225" t="s">
        <v>170</v>
      </c>
    </row>
    <row r="2226" spans="1:2" x14ac:dyDescent="0.25">
      <c r="A2226" t="s">
        <v>3</v>
      </c>
      <c r="B2226" t="s">
        <v>6</v>
      </c>
    </row>
    <row r="2227" spans="1:2" x14ac:dyDescent="0.25">
      <c r="A2227">
        <v>1</v>
      </c>
      <c r="B2227">
        <v>600</v>
      </c>
    </row>
    <row r="2228" spans="1:2" x14ac:dyDescent="0.25">
      <c r="A2228">
        <v>2</v>
      </c>
      <c r="B2228">
        <v>650</v>
      </c>
    </row>
    <row r="2229" spans="1:2" x14ac:dyDescent="0.25">
      <c r="A2229">
        <v>3</v>
      </c>
      <c r="B2229">
        <v>700</v>
      </c>
    </row>
    <row r="2230" spans="1:2" x14ac:dyDescent="0.25">
      <c r="A2230">
        <v>4</v>
      </c>
      <c r="B2230">
        <v>800</v>
      </c>
    </row>
    <row r="2231" spans="1:2" x14ac:dyDescent="0.25">
      <c r="A2231">
        <v>5</v>
      </c>
      <c r="B2231">
        <v>900</v>
      </c>
    </row>
    <row r="2232" spans="1:2" x14ac:dyDescent="0.25">
      <c r="A2232">
        <v>6</v>
      </c>
      <c r="B2232">
        <v>1000</v>
      </c>
    </row>
    <row r="2233" spans="1:2" x14ac:dyDescent="0.25">
      <c r="A2233">
        <v>7</v>
      </c>
      <c r="B2233">
        <v>1200</v>
      </c>
    </row>
    <row r="2234" spans="1:2" x14ac:dyDescent="0.25">
      <c r="A2234">
        <v>8</v>
      </c>
      <c r="B2234">
        <v>1380</v>
      </c>
    </row>
    <row r="2235" spans="1:2" x14ac:dyDescent="0.25">
      <c r="A2235">
        <v>9</v>
      </c>
      <c r="B2235">
        <v>1600</v>
      </c>
    </row>
    <row r="2236" spans="1:2" x14ac:dyDescent="0.25">
      <c r="A2236">
        <v>10</v>
      </c>
      <c r="B2236">
        <v>1800</v>
      </c>
    </row>
    <row r="2237" spans="1:2" x14ac:dyDescent="0.25">
      <c r="A2237">
        <v>11</v>
      </c>
      <c r="B2237">
        <v>2000</v>
      </c>
    </row>
    <row r="2238" spans="1:2" x14ac:dyDescent="0.25">
      <c r="A2238">
        <v>12</v>
      </c>
      <c r="B2238">
        <v>2200</v>
      </c>
    </row>
    <row r="2239" spans="1:2" x14ac:dyDescent="0.25">
      <c r="A2239">
        <v>13</v>
      </c>
      <c r="B2239">
        <v>2400</v>
      </c>
    </row>
    <row r="2240" spans="1:2" x14ac:dyDescent="0.25">
      <c r="A2240">
        <v>14</v>
      </c>
      <c r="B2240">
        <v>2600</v>
      </c>
    </row>
    <row r="2241" spans="1:2" x14ac:dyDescent="0.25">
      <c r="A2241">
        <v>15</v>
      </c>
      <c r="B2241">
        <v>2800</v>
      </c>
    </row>
    <row r="2242" spans="1:2" x14ac:dyDescent="0.25">
      <c r="A2242">
        <v>16</v>
      </c>
      <c r="B2242">
        <v>2900</v>
      </c>
    </row>
    <row r="2243" spans="1:2" x14ac:dyDescent="0.25">
      <c r="A2243">
        <v>17</v>
      </c>
      <c r="B2243">
        <v>3000</v>
      </c>
    </row>
    <row r="2244" spans="1:2" x14ac:dyDescent="0.25">
      <c r="A2244">
        <v>18</v>
      </c>
      <c r="B2244">
        <v>3200</v>
      </c>
    </row>
    <row r="2245" spans="1:2" x14ac:dyDescent="0.25">
      <c r="A2245">
        <v>19</v>
      </c>
      <c r="B2245">
        <v>3250</v>
      </c>
    </row>
    <row r="2246" spans="1:2" x14ac:dyDescent="0.25">
      <c r="A2246">
        <v>20</v>
      </c>
      <c r="B2246">
        <v>3600</v>
      </c>
    </row>
    <row r="2247" spans="1:2" x14ac:dyDescent="0.25">
      <c r="A2247">
        <v>21</v>
      </c>
      <c r="B2247">
        <v>4000</v>
      </c>
    </row>
    <row r="2249" spans="1:2" x14ac:dyDescent="0.25">
      <c r="A2249" t="s">
        <v>171</v>
      </c>
      <c r="B2249" t="s">
        <v>172</v>
      </c>
    </row>
    <row r="2250" spans="1:2" x14ac:dyDescent="0.25">
      <c r="A2250" t="s">
        <v>3</v>
      </c>
      <c r="B2250" t="s">
        <v>143</v>
      </c>
    </row>
    <row r="2251" spans="1:2" x14ac:dyDescent="0.25">
      <c r="A2251">
        <v>1</v>
      </c>
      <c r="B2251">
        <v>0</v>
      </c>
    </row>
    <row r="2252" spans="1:2" x14ac:dyDescent="0.25">
      <c r="A2252">
        <v>2</v>
      </c>
      <c r="B2252">
        <v>9.3281229999999997</v>
      </c>
    </row>
    <row r="2253" spans="1:2" x14ac:dyDescent="0.25">
      <c r="A2253">
        <v>3</v>
      </c>
      <c r="B2253">
        <v>10.507809999999999</v>
      </c>
    </row>
    <row r="2254" spans="1:2" x14ac:dyDescent="0.25">
      <c r="A2254">
        <v>4</v>
      </c>
      <c r="B2254">
        <v>11.789059</v>
      </c>
    </row>
    <row r="2255" spans="1:2" x14ac:dyDescent="0.25">
      <c r="A2255">
        <v>5</v>
      </c>
      <c r="B2255">
        <v>13.210934</v>
      </c>
    </row>
    <row r="2256" spans="1:2" x14ac:dyDescent="0.25">
      <c r="A2256">
        <v>6</v>
      </c>
      <c r="B2256">
        <v>14.492184</v>
      </c>
    </row>
    <row r="2258" spans="1:15" x14ac:dyDescent="0.25">
      <c r="A2258" t="s">
        <v>1200</v>
      </c>
      <c r="B2258" t="s">
        <v>173</v>
      </c>
    </row>
    <row r="2259" spans="1:15" x14ac:dyDescent="0.25">
      <c r="B2259" t="s">
        <v>146</v>
      </c>
    </row>
    <row r="2260" spans="1:15" x14ac:dyDescent="0.25">
      <c r="A2260" t="s">
        <v>22</v>
      </c>
      <c r="B2260">
        <v>0</v>
      </c>
      <c r="C2260">
        <v>0.5</v>
      </c>
      <c r="D2260">
        <v>1</v>
      </c>
      <c r="E2260">
        <v>1.5</v>
      </c>
      <c r="F2260">
        <v>2.5</v>
      </c>
      <c r="G2260">
        <v>4.9000000000000004</v>
      </c>
      <c r="H2260">
        <v>7.4</v>
      </c>
      <c r="I2260">
        <v>9.8000000000000007</v>
      </c>
      <c r="J2260">
        <v>14.7</v>
      </c>
      <c r="K2260">
        <v>19.600000000000001</v>
      </c>
      <c r="L2260">
        <v>21.6</v>
      </c>
      <c r="M2260">
        <v>29</v>
      </c>
      <c r="N2260">
        <v>30.5</v>
      </c>
      <c r="O2260">
        <v>32.4</v>
      </c>
    </row>
    <row r="2261" spans="1:15" x14ac:dyDescent="0.25">
      <c r="A2261">
        <v>475</v>
      </c>
      <c r="B2261">
        <v>62.975544999999997</v>
      </c>
      <c r="C2261">
        <v>72.418480000000002</v>
      </c>
      <c r="D2261">
        <v>77.309783999999993</v>
      </c>
      <c r="E2261">
        <v>85.190218999999999</v>
      </c>
      <c r="F2261">
        <v>99.592393000000001</v>
      </c>
      <c r="G2261">
        <v>99.592393000000001</v>
      </c>
      <c r="H2261">
        <v>99.592393000000001</v>
      </c>
      <c r="I2261">
        <v>99.592393000000001</v>
      </c>
      <c r="J2261">
        <v>99.592393000000001</v>
      </c>
      <c r="K2261">
        <v>99.592393000000001</v>
      </c>
      <c r="L2261">
        <v>99.592393000000001</v>
      </c>
      <c r="M2261">
        <v>144.97282899999999</v>
      </c>
      <c r="N2261">
        <v>144.97282899999999</v>
      </c>
      <c r="O2261">
        <v>144.97282899999999</v>
      </c>
    </row>
    <row r="2262" spans="1:15" x14ac:dyDescent="0.25">
      <c r="A2262">
        <v>500</v>
      </c>
      <c r="B2262">
        <v>62.975544999999997</v>
      </c>
      <c r="C2262">
        <v>72.418480000000002</v>
      </c>
      <c r="D2262">
        <v>77.309783999999993</v>
      </c>
      <c r="E2262">
        <v>85.190218999999999</v>
      </c>
      <c r="F2262">
        <v>99.592393000000001</v>
      </c>
      <c r="G2262">
        <v>99.592393000000001</v>
      </c>
      <c r="H2262">
        <v>99.592393000000001</v>
      </c>
      <c r="I2262">
        <v>99.592393000000001</v>
      </c>
      <c r="J2262">
        <v>99.592393000000001</v>
      </c>
      <c r="K2262">
        <v>99.592393000000001</v>
      </c>
      <c r="L2262">
        <v>99.592393000000001</v>
      </c>
      <c r="M2262">
        <v>144.97282899999999</v>
      </c>
      <c r="N2262">
        <v>144.97282899999999</v>
      </c>
      <c r="O2262">
        <v>144.97282899999999</v>
      </c>
    </row>
    <row r="2263" spans="1:15" x14ac:dyDescent="0.25">
      <c r="A2263">
        <v>650</v>
      </c>
      <c r="B2263">
        <v>59.986414000000003</v>
      </c>
      <c r="C2263">
        <v>69.972828000000007</v>
      </c>
      <c r="D2263">
        <v>83.016306</v>
      </c>
      <c r="E2263">
        <v>89.605980000000002</v>
      </c>
      <c r="F2263">
        <v>97.486414999999994</v>
      </c>
      <c r="G2263">
        <v>108.016307</v>
      </c>
      <c r="H2263">
        <v>116.983698</v>
      </c>
      <c r="I2263">
        <v>124.796198</v>
      </c>
      <c r="J2263">
        <v>130.02717699999999</v>
      </c>
      <c r="K2263">
        <v>144.97282899999999</v>
      </c>
      <c r="L2263">
        <v>144.97282899999999</v>
      </c>
      <c r="M2263">
        <v>144.97282899999999</v>
      </c>
      <c r="N2263">
        <v>144.97282899999999</v>
      </c>
      <c r="O2263">
        <v>144.97282899999999</v>
      </c>
    </row>
    <row r="2264" spans="1:15" x14ac:dyDescent="0.25">
      <c r="A2264">
        <v>750</v>
      </c>
      <c r="B2264">
        <v>55.978262000000001</v>
      </c>
      <c r="C2264">
        <v>69.972828000000007</v>
      </c>
      <c r="D2264">
        <v>72.010870999999995</v>
      </c>
      <c r="E2264">
        <v>83.016306</v>
      </c>
      <c r="F2264">
        <v>100.00000199999999</v>
      </c>
      <c r="G2264">
        <v>108.49185</v>
      </c>
      <c r="H2264">
        <v>116.71195899999999</v>
      </c>
      <c r="I2264">
        <v>123.097829</v>
      </c>
      <c r="J2264">
        <v>130.02717699999999</v>
      </c>
      <c r="K2264">
        <v>144.97282899999999</v>
      </c>
      <c r="L2264">
        <v>144.97282899999999</v>
      </c>
      <c r="M2264">
        <v>144.97282899999999</v>
      </c>
      <c r="N2264">
        <v>144.97282899999999</v>
      </c>
      <c r="O2264">
        <v>144.97282899999999</v>
      </c>
    </row>
    <row r="2265" spans="1:15" x14ac:dyDescent="0.25">
      <c r="A2265">
        <v>1000</v>
      </c>
      <c r="B2265">
        <v>55.027175</v>
      </c>
      <c r="C2265">
        <v>69.972828000000007</v>
      </c>
      <c r="D2265">
        <v>70.991849000000002</v>
      </c>
      <c r="E2265">
        <v>75.000001999999995</v>
      </c>
      <c r="F2265">
        <v>90.013588999999996</v>
      </c>
      <c r="G2265">
        <v>105.027176</v>
      </c>
      <c r="H2265">
        <v>119.021742</v>
      </c>
      <c r="I2265">
        <v>130.91032899999999</v>
      </c>
      <c r="J2265">
        <v>130.02717699999999</v>
      </c>
      <c r="K2265">
        <v>144.97282899999999</v>
      </c>
      <c r="L2265">
        <v>144.97282899999999</v>
      </c>
      <c r="M2265">
        <v>144.97282899999999</v>
      </c>
      <c r="N2265">
        <v>144.97282899999999</v>
      </c>
      <c r="O2265">
        <v>144.97282899999999</v>
      </c>
    </row>
    <row r="2266" spans="1:15" x14ac:dyDescent="0.25">
      <c r="A2266">
        <v>1200</v>
      </c>
      <c r="B2266">
        <v>55.027175</v>
      </c>
      <c r="C2266">
        <v>69.972828000000007</v>
      </c>
      <c r="D2266">
        <v>70.991849000000002</v>
      </c>
      <c r="E2266">
        <v>72.010870999999995</v>
      </c>
      <c r="F2266">
        <v>76.970110000000005</v>
      </c>
      <c r="G2266">
        <v>94.972828000000007</v>
      </c>
      <c r="H2266">
        <v>109.98641499999999</v>
      </c>
      <c r="I2266">
        <v>119.633155</v>
      </c>
      <c r="J2266">
        <v>132.13315499999999</v>
      </c>
      <c r="K2266">
        <v>140.421199</v>
      </c>
      <c r="L2266">
        <v>144.97282899999999</v>
      </c>
      <c r="M2266">
        <v>144.97282899999999</v>
      </c>
      <c r="N2266">
        <v>144.97282899999999</v>
      </c>
      <c r="O2266">
        <v>144.97282899999999</v>
      </c>
    </row>
    <row r="2267" spans="1:15" x14ac:dyDescent="0.25">
      <c r="A2267">
        <v>1300</v>
      </c>
      <c r="B2267">
        <v>55.027175</v>
      </c>
      <c r="C2267">
        <v>62.975544999999997</v>
      </c>
      <c r="D2267">
        <v>72.010870999999995</v>
      </c>
      <c r="E2267">
        <v>72.010870999999995</v>
      </c>
      <c r="F2267">
        <v>76.019023000000004</v>
      </c>
      <c r="G2267">
        <v>91.032611000000003</v>
      </c>
      <c r="H2267">
        <v>105.027176</v>
      </c>
      <c r="I2267">
        <v>119.972829</v>
      </c>
      <c r="J2267">
        <v>130.02717699999999</v>
      </c>
      <c r="K2267">
        <v>139.19837200000001</v>
      </c>
      <c r="L2267">
        <v>144.97282899999999</v>
      </c>
      <c r="M2267">
        <v>144.97282899999999</v>
      </c>
      <c r="N2267">
        <v>144.97282899999999</v>
      </c>
      <c r="O2267">
        <v>144.97282899999999</v>
      </c>
    </row>
    <row r="2268" spans="1:15" x14ac:dyDescent="0.25">
      <c r="A2268">
        <v>1400</v>
      </c>
      <c r="B2268">
        <v>55.027175</v>
      </c>
      <c r="C2268">
        <v>62.975544999999997</v>
      </c>
      <c r="D2268">
        <v>70.991849000000002</v>
      </c>
      <c r="E2268">
        <v>73.980980000000002</v>
      </c>
      <c r="F2268">
        <v>75.000001999999995</v>
      </c>
      <c r="G2268">
        <v>87.975544999999997</v>
      </c>
      <c r="H2268">
        <v>100.00000199999999</v>
      </c>
      <c r="I2268">
        <v>113.994568</v>
      </c>
      <c r="J2268">
        <v>127.989133</v>
      </c>
      <c r="K2268">
        <v>139.67391599999999</v>
      </c>
      <c r="L2268">
        <v>144.97282899999999</v>
      </c>
      <c r="M2268">
        <v>144.97282899999999</v>
      </c>
      <c r="N2268">
        <v>144.97282899999999</v>
      </c>
      <c r="O2268">
        <v>144.97282899999999</v>
      </c>
    </row>
    <row r="2269" spans="1:15" x14ac:dyDescent="0.25">
      <c r="A2269">
        <v>1600</v>
      </c>
      <c r="B2269">
        <v>55.027175</v>
      </c>
      <c r="C2269">
        <v>62.975544999999997</v>
      </c>
      <c r="D2269">
        <v>70.991849000000002</v>
      </c>
      <c r="E2269">
        <v>72.010870999999995</v>
      </c>
      <c r="F2269">
        <v>73.029893000000001</v>
      </c>
      <c r="G2269">
        <v>84.986414999999994</v>
      </c>
      <c r="H2269">
        <v>94.972828000000007</v>
      </c>
      <c r="I2269">
        <v>111.005437</v>
      </c>
      <c r="J2269">
        <v>122.01087200000001</v>
      </c>
      <c r="K2269">
        <v>137.97554600000001</v>
      </c>
      <c r="L2269">
        <v>144.97282899999999</v>
      </c>
      <c r="M2269">
        <v>144.97282899999999</v>
      </c>
      <c r="N2269">
        <v>144.97282899999999</v>
      </c>
      <c r="O2269">
        <v>144.97282899999999</v>
      </c>
    </row>
    <row r="2270" spans="1:15" x14ac:dyDescent="0.25">
      <c r="A2270">
        <v>1800</v>
      </c>
      <c r="B2270">
        <v>55.027175</v>
      </c>
      <c r="C2270">
        <v>62.024458000000003</v>
      </c>
      <c r="D2270">
        <v>68.002718999999999</v>
      </c>
      <c r="E2270">
        <v>69.972828000000007</v>
      </c>
      <c r="F2270">
        <v>75.000001999999995</v>
      </c>
      <c r="G2270">
        <v>83.016306</v>
      </c>
      <c r="H2270">
        <v>91.983698000000004</v>
      </c>
      <c r="I2270">
        <v>101.970111</v>
      </c>
      <c r="J2270">
        <v>119.021742</v>
      </c>
      <c r="K2270">
        <v>129.00815499999999</v>
      </c>
      <c r="L2270">
        <v>144.97282899999999</v>
      </c>
      <c r="M2270">
        <v>144.97282899999999</v>
      </c>
      <c r="N2270">
        <v>144.97282899999999</v>
      </c>
      <c r="O2270">
        <v>144.97282899999999</v>
      </c>
    </row>
    <row r="2271" spans="1:15" x14ac:dyDescent="0.25">
      <c r="A2271">
        <v>2000</v>
      </c>
      <c r="B2271">
        <v>49.796196999999999</v>
      </c>
      <c r="C2271">
        <v>52.989131999999998</v>
      </c>
      <c r="D2271">
        <v>59.986414000000003</v>
      </c>
      <c r="E2271">
        <v>65.013587999999999</v>
      </c>
      <c r="F2271">
        <v>69.972828000000007</v>
      </c>
      <c r="G2271">
        <v>81.997283999999993</v>
      </c>
      <c r="H2271">
        <v>91.032611000000003</v>
      </c>
      <c r="I2271">
        <v>101.019024</v>
      </c>
      <c r="J2271">
        <v>116.032611</v>
      </c>
      <c r="K2271">
        <v>125.883155</v>
      </c>
      <c r="L2271">
        <v>144.97282899999999</v>
      </c>
      <c r="M2271">
        <v>144.97282899999999</v>
      </c>
      <c r="N2271">
        <v>144.97282899999999</v>
      </c>
      <c r="O2271">
        <v>144.97282899999999</v>
      </c>
    </row>
    <row r="2272" spans="1:15" x14ac:dyDescent="0.25">
      <c r="A2272">
        <v>2200</v>
      </c>
      <c r="B2272">
        <v>48.233696999999999</v>
      </c>
      <c r="C2272">
        <v>50.611414000000003</v>
      </c>
      <c r="D2272">
        <v>54.415762000000001</v>
      </c>
      <c r="E2272">
        <v>57.269022999999997</v>
      </c>
      <c r="F2272">
        <v>66.983697000000006</v>
      </c>
      <c r="G2272">
        <v>80.027175999999997</v>
      </c>
      <c r="H2272">
        <v>90.013588999999996</v>
      </c>
      <c r="I2272">
        <v>100.00000199999999</v>
      </c>
      <c r="J2272">
        <v>113.994568</v>
      </c>
      <c r="K2272">
        <v>124.932068</v>
      </c>
      <c r="L2272">
        <v>144.97282899999999</v>
      </c>
      <c r="M2272">
        <v>144.97282899999999</v>
      </c>
      <c r="N2272">
        <v>144.97282899999999</v>
      </c>
      <c r="O2272">
        <v>144.97282899999999</v>
      </c>
    </row>
    <row r="2273" spans="1:15" x14ac:dyDescent="0.25">
      <c r="A2273">
        <v>2400</v>
      </c>
      <c r="B2273">
        <v>45.380436000000003</v>
      </c>
      <c r="C2273">
        <v>48.709240000000001</v>
      </c>
      <c r="D2273">
        <v>53.804349000000002</v>
      </c>
      <c r="E2273">
        <v>57.269022999999997</v>
      </c>
      <c r="F2273">
        <v>62.567936000000003</v>
      </c>
      <c r="G2273">
        <v>75.000001999999995</v>
      </c>
      <c r="H2273">
        <v>87.975544999999997</v>
      </c>
      <c r="I2273">
        <v>97.010872000000006</v>
      </c>
      <c r="J2273">
        <v>112.50000199999999</v>
      </c>
      <c r="K2273">
        <v>123.980981</v>
      </c>
      <c r="L2273">
        <v>144.97282899999999</v>
      </c>
      <c r="M2273">
        <v>144.97282899999999</v>
      </c>
      <c r="N2273">
        <v>144.97282899999999</v>
      </c>
      <c r="O2273">
        <v>144.97282899999999</v>
      </c>
    </row>
    <row r="2274" spans="1:15" x14ac:dyDescent="0.25">
      <c r="A2274">
        <v>2500</v>
      </c>
      <c r="B2274">
        <v>43.817936000000003</v>
      </c>
      <c r="C2274">
        <v>45.923914000000003</v>
      </c>
      <c r="D2274">
        <v>52.173914000000003</v>
      </c>
      <c r="E2274">
        <v>54.687500999999997</v>
      </c>
      <c r="F2274">
        <v>60.529893000000001</v>
      </c>
      <c r="G2274">
        <v>68.070654000000005</v>
      </c>
      <c r="H2274">
        <v>83.016306</v>
      </c>
      <c r="I2274">
        <v>94.972828000000007</v>
      </c>
      <c r="J2274">
        <v>112.02445899999999</v>
      </c>
      <c r="K2274">
        <v>123.505437</v>
      </c>
      <c r="L2274">
        <v>144.97282899999999</v>
      </c>
      <c r="M2274">
        <v>144.97282899999999</v>
      </c>
      <c r="N2274">
        <v>144.97282899999999</v>
      </c>
      <c r="O2274">
        <v>144.97282899999999</v>
      </c>
    </row>
    <row r="2275" spans="1:15" x14ac:dyDescent="0.25">
      <c r="A2275">
        <v>2600</v>
      </c>
      <c r="B2275">
        <v>44.429349000000002</v>
      </c>
      <c r="C2275">
        <v>44.429349000000002</v>
      </c>
      <c r="D2275">
        <v>49.116849000000002</v>
      </c>
      <c r="E2275">
        <v>52.717391999999997</v>
      </c>
      <c r="F2275">
        <v>58.016306</v>
      </c>
      <c r="G2275">
        <v>66.576087999999999</v>
      </c>
      <c r="H2275">
        <v>76.019023000000004</v>
      </c>
      <c r="I2275">
        <v>87.975544999999997</v>
      </c>
      <c r="J2275">
        <v>111.005437</v>
      </c>
      <c r="K2275">
        <v>123.029894</v>
      </c>
      <c r="L2275">
        <v>144.97282899999999</v>
      </c>
      <c r="M2275">
        <v>144.97282899999999</v>
      </c>
      <c r="N2275">
        <v>144.97282899999999</v>
      </c>
      <c r="O2275">
        <v>144.97282899999999</v>
      </c>
    </row>
    <row r="2276" spans="1:15" x14ac:dyDescent="0.25">
      <c r="A2276">
        <v>2700</v>
      </c>
      <c r="B2276">
        <v>44.769022999999997</v>
      </c>
      <c r="C2276">
        <v>44.769022999999997</v>
      </c>
      <c r="D2276">
        <v>46.807065999999999</v>
      </c>
      <c r="E2276">
        <v>48.573371000000002</v>
      </c>
      <c r="F2276">
        <v>53.804349000000002</v>
      </c>
      <c r="G2276">
        <v>63.790762000000001</v>
      </c>
      <c r="H2276">
        <v>74.184783999999993</v>
      </c>
      <c r="I2276">
        <v>83.695654000000005</v>
      </c>
      <c r="J2276">
        <v>105.978263</v>
      </c>
      <c r="K2276">
        <v>122.48641600000001</v>
      </c>
      <c r="L2276">
        <v>144.97282899999999</v>
      </c>
      <c r="M2276">
        <v>144.97282899999999</v>
      </c>
      <c r="N2276">
        <v>144.97282899999999</v>
      </c>
      <c r="O2276">
        <v>144.97282899999999</v>
      </c>
    </row>
    <row r="2277" spans="1:15" x14ac:dyDescent="0.25">
      <c r="A2277">
        <v>2800</v>
      </c>
      <c r="B2277">
        <v>45.380436000000003</v>
      </c>
      <c r="C2277">
        <v>45.380436000000003</v>
      </c>
      <c r="D2277">
        <v>46.127718000000002</v>
      </c>
      <c r="E2277">
        <v>46.875000999999997</v>
      </c>
      <c r="F2277">
        <v>50.000000999999997</v>
      </c>
      <c r="G2277">
        <v>57.133153</v>
      </c>
      <c r="H2277">
        <v>68.478262000000001</v>
      </c>
      <c r="I2277">
        <v>79.483697000000006</v>
      </c>
      <c r="J2277">
        <v>101.970111</v>
      </c>
      <c r="K2277">
        <v>120.92391600000001</v>
      </c>
      <c r="L2277">
        <v>144.97282899999999</v>
      </c>
      <c r="M2277">
        <v>144.97282899999999</v>
      </c>
      <c r="N2277">
        <v>144.97282899999999</v>
      </c>
      <c r="O2277">
        <v>144.97282899999999</v>
      </c>
    </row>
    <row r="2278" spans="1:15" x14ac:dyDescent="0.25">
      <c r="A2278">
        <v>3000</v>
      </c>
      <c r="B2278">
        <v>45.312500999999997</v>
      </c>
      <c r="C2278">
        <v>45.312500999999997</v>
      </c>
      <c r="D2278">
        <v>45.312500999999997</v>
      </c>
      <c r="E2278">
        <v>45.312500999999997</v>
      </c>
      <c r="F2278">
        <v>47.622284000000001</v>
      </c>
      <c r="G2278">
        <v>53.804349000000002</v>
      </c>
      <c r="H2278">
        <v>66.168480000000002</v>
      </c>
      <c r="I2278">
        <v>76.086957999999996</v>
      </c>
      <c r="J2278">
        <v>95.584241000000006</v>
      </c>
      <c r="K2278">
        <v>115.013589</v>
      </c>
      <c r="L2278">
        <v>144.97282899999999</v>
      </c>
      <c r="M2278">
        <v>144.97282899999999</v>
      </c>
      <c r="N2278">
        <v>144.97282899999999</v>
      </c>
      <c r="O2278">
        <v>144.97282899999999</v>
      </c>
    </row>
    <row r="2279" spans="1:15" x14ac:dyDescent="0.25">
      <c r="A2279">
        <v>3250</v>
      </c>
      <c r="B2279">
        <v>45.516305000000003</v>
      </c>
      <c r="C2279">
        <v>45.516305000000003</v>
      </c>
      <c r="D2279">
        <v>45.516305000000003</v>
      </c>
      <c r="E2279">
        <v>45.516305000000003</v>
      </c>
      <c r="F2279">
        <v>45.516305000000003</v>
      </c>
      <c r="G2279">
        <v>45.516305000000003</v>
      </c>
      <c r="H2279">
        <v>54.008153</v>
      </c>
      <c r="I2279">
        <v>74.592393000000001</v>
      </c>
      <c r="J2279">
        <v>94.972828000000007</v>
      </c>
      <c r="K2279">
        <v>111.005437</v>
      </c>
      <c r="L2279">
        <v>144.97282899999999</v>
      </c>
      <c r="M2279">
        <v>144.97282899999999</v>
      </c>
      <c r="N2279">
        <v>144.97282899999999</v>
      </c>
      <c r="O2279">
        <v>144.97282899999999</v>
      </c>
    </row>
    <row r="2280" spans="1:15" x14ac:dyDescent="0.25">
      <c r="A2280">
        <v>3800</v>
      </c>
      <c r="B2280">
        <v>44.972827000000002</v>
      </c>
      <c r="C2280">
        <v>44.972827000000002</v>
      </c>
      <c r="D2280">
        <v>44.972827000000002</v>
      </c>
      <c r="E2280">
        <v>44.972827000000002</v>
      </c>
      <c r="F2280">
        <v>44.972827000000002</v>
      </c>
      <c r="G2280">
        <v>44.972827000000002</v>
      </c>
      <c r="H2280">
        <v>50.475544999999997</v>
      </c>
      <c r="I2280">
        <v>72.690218999999999</v>
      </c>
      <c r="J2280">
        <v>84.986414999999994</v>
      </c>
      <c r="K2280">
        <v>91.983698000000004</v>
      </c>
      <c r="L2280">
        <v>101.290763</v>
      </c>
      <c r="M2280">
        <v>101.290763</v>
      </c>
      <c r="N2280">
        <v>101.290763</v>
      </c>
      <c r="O2280">
        <v>144.97282899999999</v>
      </c>
    </row>
    <row r="2281" spans="1:15" x14ac:dyDescent="0.25">
      <c r="A2281">
        <v>4200</v>
      </c>
      <c r="B2281">
        <v>44.972827000000002</v>
      </c>
      <c r="C2281">
        <v>44.972827000000002</v>
      </c>
      <c r="D2281">
        <v>44.972827000000002</v>
      </c>
      <c r="E2281">
        <v>44.972827000000002</v>
      </c>
      <c r="F2281">
        <v>44.972827000000002</v>
      </c>
      <c r="G2281">
        <v>44.972827000000002</v>
      </c>
      <c r="H2281">
        <v>69.497283999999993</v>
      </c>
      <c r="I2281">
        <v>72.690218999999999</v>
      </c>
      <c r="J2281">
        <v>83.967393000000001</v>
      </c>
      <c r="K2281">
        <v>91.983698000000004</v>
      </c>
      <c r="L2281">
        <v>70.176631999999998</v>
      </c>
      <c r="M2281">
        <v>70.176631999999998</v>
      </c>
      <c r="N2281">
        <v>70.176631999999998</v>
      </c>
      <c r="O2281">
        <v>70.176631999999998</v>
      </c>
    </row>
    <row r="2283" spans="1:15" x14ac:dyDescent="0.25">
      <c r="A2283" t="s">
        <v>1201</v>
      </c>
      <c r="B2283" t="s">
        <v>173</v>
      </c>
    </row>
    <row r="2284" spans="1:15" x14ac:dyDescent="0.25">
      <c r="B2284" t="s">
        <v>146</v>
      </c>
    </row>
    <row r="2285" spans="1:15" x14ac:dyDescent="0.25">
      <c r="A2285" t="s">
        <v>22</v>
      </c>
      <c r="B2285">
        <v>0</v>
      </c>
      <c r="C2285">
        <v>0.5</v>
      </c>
      <c r="D2285">
        <v>1</v>
      </c>
      <c r="E2285">
        <v>1.5</v>
      </c>
      <c r="F2285">
        <v>2.5</v>
      </c>
      <c r="G2285">
        <v>4.9000000000000004</v>
      </c>
      <c r="H2285">
        <v>7.4</v>
      </c>
      <c r="I2285">
        <v>9.8000000000000007</v>
      </c>
      <c r="J2285">
        <v>14.7</v>
      </c>
      <c r="K2285">
        <v>19.600000000000001</v>
      </c>
      <c r="L2285">
        <v>21.6</v>
      </c>
      <c r="M2285">
        <v>29</v>
      </c>
      <c r="N2285">
        <v>30.5</v>
      </c>
      <c r="O2285">
        <v>32.4</v>
      </c>
    </row>
    <row r="2286" spans="1:15" x14ac:dyDescent="0.25">
      <c r="A2286">
        <v>475</v>
      </c>
      <c r="B2286">
        <v>62.975544999999997</v>
      </c>
      <c r="C2286">
        <v>72.418480000000002</v>
      </c>
      <c r="D2286">
        <v>77.309783999999993</v>
      </c>
      <c r="E2286">
        <v>85.190218999999999</v>
      </c>
      <c r="F2286">
        <v>99.592393000000001</v>
      </c>
      <c r="G2286">
        <v>99.592393000000001</v>
      </c>
      <c r="H2286">
        <v>99.592393000000001</v>
      </c>
      <c r="I2286">
        <v>99.592393000000001</v>
      </c>
      <c r="J2286">
        <v>99.592393000000001</v>
      </c>
      <c r="K2286">
        <v>99.592393000000001</v>
      </c>
      <c r="L2286">
        <v>99.592393000000001</v>
      </c>
      <c r="M2286">
        <v>144.97282899999999</v>
      </c>
      <c r="N2286">
        <v>144.97282899999999</v>
      </c>
      <c r="O2286">
        <v>144.97282899999999</v>
      </c>
    </row>
    <row r="2287" spans="1:15" x14ac:dyDescent="0.25">
      <c r="A2287">
        <v>500</v>
      </c>
      <c r="B2287">
        <v>62.975544999999997</v>
      </c>
      <c r="C2287">
        <v>72.418480000000002</v>
      </c>
      <c r="D2287">
        <v>77.309783999999993</v>
      </c>
      <c r="E2287">
        <v>85.190218999999999</v>
      </c>
      <c r="F2287">
        <v>99.592393000000001</v>
      </c>
      <c r="G2287">
        <v>99.592393000000001</v>
      </c>
      <c r="H2287">
        <v>99.592393000000001</v>
      </c>
      <c r="I2287">
        <v>99.592393000000001</v>
      </c>
      <c r="J2287">
        <v>99.592393000000001</v>
      </c>
      <c r="K2287">
        <v>99.592393000000001</v>
      </c>
      <c r="L2287">
        <v>99.592393000000001</v>
      </c>
      <c r="M2287">
        <v>144.97282899999999</v>
      </c>
      <c r="N2287">
        <v>144.97282899999999</v>
      </c>
      <c r="O2287">
        <v>144.97282899999999</v>
      </c>
    </row>
    <row r="2288" spans="1:15" x14ac:dyDescent="0.25">
      <c r="A2288">
        <v>650</v>
      </c>
      <c r="B2288">
        <v>59.986414000000003</v>
      </c>
      <c r="C2288">
        <v>69.972828000000007</v>
      </c>
      <c r="D2288">
        <v>83.016306</v>
      </c>
      <c r="E2288">
        <v>89.605980000000002</v>
      </c>
      <c r="F2288">
        <v>97.486414999999994</v>
      </c>
      <c r="G2288">
        <v>108.016307</v>
      </c>
      <c r="H2288">
        <v>116.983698</v>
      </c>
      <c r="I2288">
        <v>124.796198</v>
      </c>
      <c r="J2288">
        <v>130.02717699999999</v>
      </c>
      <c r="K2288">
        <v>144.97282899999999</v>
      </c>
      <c r="L2288">
        <v>144.97282899999999</v>
      </c>
      <c r="M2288">
        <v>144.97282899999999</v>
      </c>
      <c r="N2288">
        <v>144.97282899999999</v>
      </c>
      <c r="O2288">
        <v>144.97282899999999</v>
      </c>
    </row>
    <row r="2289" spans="1:15" x14ac:dyDescent="0.25">
      <c r="A2289">
        <v>750</v>
      </c>
      <c r="B2289">
        <v>55.978262000000001</v>
      </c>
      <c r="C2289">
        <v>69.972828000000007</v>
      </c>
      <c r="D2289">
        <v>72.010870999999995</v>
      </c>
      <c r="E2289">
        <v>83.016306</v>
      </c>
      <c r="F2289">
        <v>100.00000199999999</v>
      </c>
      <c r="G2289">
        <v>108.49185</v>
      </c>
      <c r="H2289">
        <v>116.71195899999999</v>
      </c>
      <c r="I2289">
        <v>123.097829</v>
      </c>
      <c r="J2289">
        <v>130.02717699999999</v>
      </c>
      <c r="K2289">
        <v>144.97282899999999</v>
      </c>
      <c r="L2289">
        <v>144.97282899999999</v>
      </c>
      <c r="M2289">
        <v>144.97282899999999</v>
      </c>
      <c r="N2289">
        <v>144.97282899999999</v>
      </c>
      <c r="O2289">
        <v>144.97282899999999</v>
      </c>
    </row>
    <row r="2290" spans="1:15" x14ac:dyDescent="0.25">
      <c r="A2290">
        <v>1000</v>
      </c>
      <c r="B2290">
        <v>55.027175</v>
      </c>
      <c r="C2290">
        <v>69.972828000000007</v>
      </c>
      <c r="D2290">
        <v>70.991849000000002</v>
      </c>
      <c r="E2290">
        <v>75.000001999999995</v>
      </c>
      <c r="F2290">
        <v>90.013588999999996</v>
      </c>
      <c r="G2290">
        <v>105.027176</v>
      </c>
      <c r="H2290">
        <v>119.021742</v>
      </c>
      <c r="I2290">
        <v>130.91032899999999</v>
      </c>
      <c r="J2290">
        <v>130.02717699999999</v>
      </c>
      <c r="K2290">
        <v>144.97282899999999</v>
      </c>
      <c r="L2290">
        <v>144.97282899999999</v>
      </c>
      <c r="M2290">
        <v>144.97282899999999</v>
      </c>
      <c r="N2290">
        <v>144.97282899999999</v>
      </c>
      <c r="O2290">
        <v>144.97282899999999</v>
      </c>
    </row>
    <row r="2291" spans="1:15" x14ac:dyDescent="0.25">
      <c r="A2291">
        <v>1200</v>
      </c>
      <c r="B2291">
        <v>55.027175</v>
      </c>
      <c r="C2291">
        <v>69.972828000000007</v>
      </c>
      <c r="D2291">
        <v>70.991849000000002</v>
      </c>
      <c r="E2291">
        <v>72.010870999999995</v>
      </c>
      <c r="F2291">
        <v>76.970110000000005</v>
      </c>
      <c r="G2291">
        <v>94.972828000000007</v>
      </c>
      <c r="H2291">
        <v>109.98641499999999</v>
      </c>
      <c r="I2291">
        <v>119.633155</v>
      </c>
      <c r="J2291">
        <v>132.13315499999999</v>
      </c>
      <c r="K2291">
        <v>140.421199</v>
      </c>
      <c r="L2291">
        <v>144.97282899999999</v>
      </c>
      <c r="M2291">
        <v>144.97282899999999</v>
      </c>
      <c r="N2291">
        <v>144.97282899999999</v>
      </c>
      <c r="O2291">
        <v>144.97282899999999</v>
      </c>
    </row>
    <row r="2292" spans="1:15" x14ac:dyDescent="0.25">
      <c r="A2292">
        <v>1300</v>
      </c>
      <c r="B2292">
        <v>55.027175</v>
      </c>
      <c r="C2292">
        <v>62.975544999999997</v>
      </c>
      <c r="D2292">
        <v>72.010870999999995</v>
      </c>
      <c r="E2292">
        <v>72.010870999999995</v>
      </c>
      <c r="F2292">
        <v>76.019023000000004</v>
      </c>
      <c r="G2292">
        <v>91.032611000000003</v>
      </c>
      <c r="H2292">
        <v>105.027176</v>
      </c>
      <c r="I2292">
        <v>119.972829</v>
      </c>
      <c r="J2292">
        <v>130.02717699999999</v>
      </c>
      <c r="K2292">
        <v>139.19837200000001</v>
      </c>
      <c r="L2292">
        <v>144.97282899999999</v>
      </c>
      <c r="M2292">
        <v>144.97282899999999</v>
      </c>
      <c r="N2292">
        <v>144.97282899999999</v>
      </c>
      <c r="O2292">
        <v>144.97282899999999</v>
      </c>
    </row>
    <row r="2293" spans="1:15" x14ac:dyDescent="0.25">
      <c r="A2293">
        <v>1400</v>
      </c>
      <c r="B2293">
        <v>55.027175</v>
      </c>
      <c r="C2293">
        <v>62.975544999999997</v>
      </c>
      <c r="D2293">
        <v>70.991849000000002</v>
      </c>
      <c r="E2293">
        <v>73.980980000000002</v>
      </c>
      <c r="F2293">
        <v>75.000001999999995</v>
      </c>
      <c r="G2293">
        <v>87.975544999999997</v>
      </c>
      <c r="H2293">
        <v>100.00000199999999</v>
      </c>
      <c r="I2293">
        <v>113.994568</v>
      </c>
      <c r="J2293">
        <v>127.989133</v>
      </c>
      <c r="K2293">
        <v>139.67391599999999</v>
      </c>
      <c r="L2293">
        <v>144.97282899999999</v>
      </c>
      <c r="M2293">
        <v>144.97282899999999</v>
      </c>
      <c r="N2293">
        <v>144.97282899999999</v>
      </c>
      <c r="O2293">
        <v>144.97282899999999</v>
      </c>
    </row>
    <row r="2294" spans="1:15" x14ac:dyDescent="0.25">
      <c r="A2294">
        <v>1600</v>
      </c>
      <c r="B2294">
        <v>55.027175</v>
      </c>
      <c r="C2294">
        <v>62.975544999999997</v>
      </c>
      <c r="D2294">
        <v>70.991849000000002</v>
      </c>
      <c r="E2294">
        <v>72.010870999999995</v>
      </c>
      <c r="F2294">
        <v>73.029893000000001</v>
      </c>
      <c r="G2294">
        <v>84.986414999999994</v>
      </c>
      <c r="H2294">
        <v>94.972828000000007</v>
      </c>
      <c r="I2294">
        <v>111.005437</v>
      </c>
      <c r="J2294">
        <v>122.01087200000001</v>
      </c>
      <c r="K2294">
        <v>137.97554600000001</v>
      </c>
      <c r="L2294">
        <v>144.97282899999999</v>
      </c>
      <c r="M2294">
        <v>144.97282899999999</v>
      </c>
      <c r="N2294">
        <v>144.97282899999999</v>
      </c>
      <c r="O2294">
        <v>144.97282899999999</v>
      </c>
    </row>
    <row r="2295" spans="1:15" x14ac:dyDescent="0.25">
      <c r="A2295">
        <v>1800</v>
      </c>
      <c r="B2295">
        <v>55.027175</v>
      </c>
      <c r="C2295">
        <v>62.024458000000003</v>
      </c>
      <c r="D2295">
        <v>68.002718999999999</v>
      </c>
      <c r="E2295">
        <v>69.972828000000007</v>
      </c>
      <c r="F2295">
        <v>75.000001999999995</v>
      </c>
      <c r="G2295">
        <v>83.016306</v>
      </c>
      <c r="H2295">
        <v>91.983698000000004</v>
      </c>
      <c r="I2295">
        <v>101.970111</v>
      </c>
      <c r="J2295">
        <v>119.021742</v>
      </c>
      <c r="K2295">
        <v>129.00815499999999</v>
      </c>
      <c r="L2295">
        <v>144.97282899999999</v>
      </c>
      <c r="M2295">
        <v>144.97282899999999</v>
      </c>
      <c r="N2295">
        <v>144.97282899999999</v>
      </c>
      <c r="O2295">
        <v>144.97282899999999</v>
      </c>
    </row>
    <row r="2296" spans="1:15" x14ac:dyDescent="0.25">
      <c r="A2296">
        <v>2000</v>
      </c>
      <c r="B2296">
        <v>49.796196999999999</v>
      </c>
      <c r="C2296">
        <v>52.989131999999998</v>
      </c>
      <c r="D2296">
        <v>59.986414000000003</v>
      </c>
      <c r="E2296">
        <v>65.013587999999999</v>
      </c>
      <c r="F2296">
        <v>69.972828000000007</v>
      </c>
      <c r="G2296">
        <v>81.997283999999993</v>
      </c>
      <c r="H2296">
        <v>91.032611000000003</v>
      </c>
      <c r="I2296">
        <v>101.019024</v>
      </c>
      <c r="J2296">
        <v>116.032611</v>
      </c>
      <c r="K2296">
        <v>125.883155</v>
      </c>
      <c r="L2296">
        <v>144.97282899999999</v>
      </c>
      <c r="M2296">
        <v>144.97282899999999</v>
      </c>
      <c r="N2296">
        <v>144.97282899999999</v>
      </c>
      <c r="O2296">
        <v>144.97282899999999</v>
      </c>
    </row>
    <row r="2297" spans="1:15" x14ac:dyDescent="0.25">
      <c r="A2297">
        <v>2200</v>
      </c>
      <c r="B2297">
        <v>48.233696999999999</v>
      </c>
      <c r="C2297">
        <v>50.611414000000003</v>
      </c>
      <c r="D2297">
        <v>54.415762000000001</v>
      </c>
      <c r="E2297">
        <v>57.269022999999997</v>
      </c>
      <c r="F2297">
        <v>66.983697000000006</v>
      </c>
      <c r="G2297">
        <v>80.027175999999997</v>
      </c>
      <c r="H2297">
        <v>90.013588999999996</v>
      </c>
      <c r="I2297">
        <v>100.00000199999999</v>
      </c>
      <c r="J2297">
        <v>113.994568</v>
      </c>
      <c r="K2297">
        <v>124.932068</v>
      </c>
      <c r="L2297">
        <v>144.97282899999999</v>
      </c>
      <c r="M2297">
        <v>144.97282899999999</v>
      </c>
      <c r="N2297">
        <v>144.97282899999999</v>
      </c>
      <c r="O2297">
        <v>144.97282899999999</v>
      </c>
    </row>
    <row r="2298" spans="1:15" x14ac:dyDescent="0.25">
      <c r="A2298">
        <v>2400</v>
      </c>
      <c r="B2298">
        <v>45.380436000000003</v>
      </c>
      <c r="C2298">
        <v>48.709240000000001</v>
      </c>
      <c r="D2298">
        <v>53.804349000000002</v>
      </c>
      <c r="E2298">
        <v>57.269022999999997</v>
      </c>
      <c r="F2298">
        <v>62.567936000000003</v>
      </c>
      <c r="G2298">
        <v>75.000001999999995</v>
      </c>
      <c r="H2298">
        <v>87.975544999999997</v>
      </c>
      <c r="I2298">
        <v>97.010872000000006</v>
      </c>
      <c r="J2298">
        <v>112.50000199999999</v>
      </c>
      <c r="K2298">
        <v>123.980981</v>
      </c>
      <c r="L2298">
        <v>144.97282899999999</v>
      </c>
      <c r="M2298">
        <v>144.97282899999999</v>
      </c>
      <c r="N2298">
        <v>144.97282899999999</v>
      </c>
      <c r="O2298">
        <v>144.97282899999999</v>
      </c>
    </row>
    <row r="2299" spans="1:15" x14ac:dyDescent="0.25">
      <c r="A2299">
        <v>2500</v>
      </c>
      <c r="B2299">
        <v>43.817936000000003</v>
      </c>
      <c r="C2299">
        <v>45.923914000000003</v>
      </c>
      <c r="D2299">
        <v>52.173914000000003</v>
      </c>
      <c r="E2299">
        <v>54.687500999999997</v>
      </c>
      <c r="F2299">
        <v>60.529893000000001</v>
      </c>
      <c r="G2299">
        <v>68.070654000000005</v>
      </c>
      <c r="H2299">
        <v>83.016306</v>
      </c>
      <c r="I2299">
        <v>94.972828000000007</v>
      </c>
      <c r="J2299">
        <v>112.02445899999999</v>
      </c>
      <c r="K2299">
        <v>123.505437</v>
      </c>
      <c r="L2299">
        <v>144.97282899999999</v>
      </c>
      <c r="M2299">
        <v>144.97282899999999</v>
      </c>
      <c r="N2299">
        <v>144.97282899999999</v>
      </c>
      <c r="O2299">
        <v>144.97282899999999</v>
      </c>
    </row>
    <row r="2300" spans="1:15" x14ac:dyDescent="0.25">
      <c r="A2300">
        <v>2600</v>
      </c>
      <c r="B2300">
        <v>44.429349000000002</v>
      </c>
      <c r="C2300">
        <v>44.429349000000002</v>
      </c>
      <c r="D2300">
        <v>49.116849000000002</v>
      </c>
      <c r="E2300">
        <v>52.717391999999997</v>
      </c>
      <c r="F2300">
        <v>58.016306</v>
      </c>
      <c r="G2300">
        <v>66.576087999999999</v>
      </c>
      <c r="H2300">
        <v>76.019023000000004</v>
      </c>
      <c r="I2300">
        <v>87.975544999999997</v>
      </c>
      <c r="J2300">
        <v>111.005437</v>
      </c>
      <c r="K2300">
        <v>123.029894</v>
      </c>
      <c r="L2300">
        <v>144.97282899999999</v>
      </c>
      <c r="M2300">
        <v>144.97282899999999</v>
      </c>
      <c r="N2300">
        <v>144.97282899999999</v>
      </c>
      <c r="O2300">
        <v>144.97282899999999</v>
      </c>
    </row>
    <row r="2301" spans="1:15" x14ac:dyDescent="0.25">
      <c r="A2301">
        <v>2700</v>
      </c>
      <c r="B2301">
        <v>44.769022999999997</v>
      </c>
      <c r="C2301">
        <v>44.769022999999997</v>
      </c>
      <c r="D2301">
        <v>46.807065999999999</v>
      </c>
      <c r="E2301">
        <v>48.573371000000002</v>
      </c>
      <c r="F2301">
        <v>53.804349000000002</v>
      </c>
      <c r="G2301">
        <v>63.790762000000001</v>
      </c>
      <c r="H2301">
        <v>74.184783999999993</v>
      </c>
      <c r="I2301">
        <v>83.695654000000005</v>
      </c>
      <c r="J2301">
        <v>105.978263</v>
      </c>
      <c r="K2301">
        <v>122.48641600000001</v>
      </c>
      <c r="L2301">
        <v>144.97282899999999</v>
      </c>
      <c r="M2301">
        <v>144.97282899999999</v>
      </c>
      <c r="N2301">
        <v>144.97282899999999</v>
      </c>
      <c r="O2301">
        <v>144.97282899999999</v>
      </c>
    </row>
    <row r="2302" spans="1:15" x14ac:dyDescent="0.25">
      <c r="A2302">
        <v>2800</v>
      </c>
      <c r="B2302">
        <v>45.380436000000003</v>
      </c>
      <c r="C2302">
        <v>45.380436000000003</v>
      </c>
      <c r="D2302">
        <v>46.127718000000002</v>
      </c>
      <c r="E2302">
        <v>46.875000999999997</v>
      </c>
      <c r="F2302">
        <v>50.000000999999997</v>
      </c>
      <c r="G2302">
        <v>57.133153</v>
      </c>
      <c r="H2302">
        <v>68.478262000000001</v>
      </c>
      <c r="I2302">
        <v>79.483697000000006</v>
      </c>
      <c r="J2302">
        <v>101.970111</v>
      </c>
      <c r="K2302">
        <v>120.92391600000001</v>
      </c>
      <c r="L2302">
        <v>144.97282899999999</v>
      </c>
      <c r="M2302">
        <v>144.97282899999999</v>
      </c>
      <c r="N2302">
        <v>144.97282899999999</v>
      </c>
      <c r="O2302">
        <v>144.97282899999999</v>
      </c>
    </row>
    <row r="2303" spans="1:15" x14ac:dyDescent="0.25">
      <c r="A2303">
        <v>3000</v>
      </c>
      <c r="B2303">
        <v>45.312500999999997</v>
      </c>
      <c r="C2303">
        <v>45.312500999999997</v>
      </c>
      <c r="D2303">
        <v>45.312500999999997</v>
      </c>
      <c r="E2303">
        <v>45.312500999999997</v>
      </c>
      <c r="F2303">
        <v>47.622284000000001</v>
      </c>
      <c r="G2303">
        <v>53.804349000000002</v>
      </c>
      <c r="H2303">
        <v>66.168480000000002</v>
      </c>
      <c r="I2303">
        <v>76.086957999999996</v>
      </c>
      <c r="J2303">
        <v>95.584241000000006</v>
      </c>
      <c r="K2303">
        <v>115.013589</v>
      </c>
      <c r="L2303">
        <v>144.97282899999999</v>
      </c>
      <c r="M2303">
        <v>144.97282899999999</v>
      </c>
      <c r="N2303">
        <v>144.97282899999999</v>
      </c>
      <c r="O2303">
        <v>144.97282899999999</v>
      </c>
    </row>
    <row r="2304" spans="1:15" x14ac:dyDescent="0.25">
      <c r="A2304">
        <v>3250</v>
      </c>
      <c r="B2304">
        <v>45.516305000000003</v>
      </c>
      <c r="C2304">
        <v>45.516305000000003</v>
      </c>
      <c r="D2304">
        <v>45.516305000000003</v>
      </c>
      <c r="E2304">
        <v>45.516305000000003</v>
      </c>
      <c r="F2304">
        <v>45.516305000000003</v>
      </c>
      <c r="G2304">
        <v>45.516305000000003</v>
      </c>
      <c r="H2304">
        <v>54.008153</v>
      </c>
      <c r="I2304">
        <v>74.592393000000001</v>
      </c>
      <c r="J2304">
        <v>94.972828000000007</v>
      </c>
      <c r="K2304">
        <v>111.005437</v>
      </c>
      <c r="L2304">
        <v>144.97282899999999</v>
      </c>
      <c r="M2304">
        <v>144.97282899999999</v>
      </c>
      <c r="N2304">
        <v>144.97282899999999</v>
      </c>
      <c r="O2304">
        <v>144.97282899999999</v>
      </c>
    </row>
    <row r="2305" spans="1:15" x14ac:dyDescent="0.25">
      <c r="A2305">
        <v>3800</v>
      </c>
      <c r="B2305">
        <v>44.972827000000002</v>
      </c>
      <c r="C2305">
        <v>44.972827000000002</v>
      </c>
      <c r="D2305">
        <v>44.972827000000002</v>
      </c>
      <c r="E2305">
        <v>44.972827000000002</v>
      </c>
      <c r="F2305">
        <v>44.972827000000002</v>
      </c>
      <c r="G2305">
        <v>44.972827000000002</v>
      </c>
      <c r="H2305">
        <v>50.475544999999997</v>
      </c>
      <c r="I2305">
        <v>72.690218999999999</v>
      </c>
      <c r="J2305">
        <v>84.986414999999994</v>
      </c>
      <c r="K2305">
        <v>91.983698000000004</v>
      </c>
      <c r="L2305">
        <v>101.290763</v>
      </c>
      <c r="M2305">
        <v>101.290763</v>
      </c>
      <c r="N2305">
        <v>101.290763</v>
      </c>
      <c r="O2305">
        <v>144.97282899999999</v>
      </c>
    </row>
    <row r="2306" spans="1:15" x14ac:dyDescent="0.25">
      <c r="A2306">
        <v>4200</v>
      </c>
      <c r="B2306">
        <v>44.972827000000002</v>
      </c>
      <c r="C2306">
        <v>44.972827000000002</v>
      </c>
      <c r="D2306">
        <v>44.972827000000002</v>
      </c>
      <c r="E2306">
        <v>44.972827000000002</v>
      </c>
      <c r="F2306">
        <v>44.972827000000002</v>
      </c>
      <c r="G2306">
        <v>44.972827000000002</v>
      </c>
      <c r="H2306">
        <v>69.497283999999993</v>
      </c>
      <c r="I2306">
        <v>72.690218999999999</v>
      </c>
      <c r="J2306">
        <v>83.967393000000001</v>
      </c>
      <c r="K2306">
        <v>91.983698000000004</v>
      </c>
      <c r="L2306">
        <v>70.176631999999998</v>
      </c>
      <c r="M2306">
        <v>70.176631999999998</v>
      </c>
      <c r="N2306">
        <v>70.176631999999998</v>
      </c>
      <c r="O2306">
        <v>70.176631999999998</v>
      </c>
    </row>
    <row r="2308" spans="1:15" x14ac:dyDescent="0.25">
      <c r="A2308" t="s">
        <v>1202</v>
      </c>
      <c r="B2308" t="s">
        <v>173</v>
      </c>
    </row>
    <row r="2309" spans="1:15" x14ac:dyDescent="0.25">
      <c r="B2309" t="s">
        <v>146</v>
      </c>
    </row>
    <row r="2310" spans="1:15" x14ac:dyDescent="0.25">
      <c r="A2310" t="s">
        <v>22</v>
      </c>
      <c r="B2310">
        <v>0</v>
      </c>
      <c r="C2310">
        <v>0.5</v>
      </c>
      <c r="D2310">
        <v>1</v>
      </c>
      <c r="E2310">
        <v>1.5</v>
      </c>
      <c r="F2310">
        <v>2.5</v>
      </c>
      <c r="G2310">
        <v>4.9000000000000004</v>
      </c>
      <c r="H2310">
        <v>7.4</v>
      </c>
      <c r="I2310">
        <v>9.8000000000000007</v>
      </c>
      <c r="J2310">
        <v>14.7</v>
      </c>
      <c r="K2310">
        <v>19.600000000000001</v>
      </c>
      <c r="L2310">
        <v>21.6</v>
      </c>
      <c r="M2310">
        <v>29</v>
      </c>
      <c r="N2310">
        <v>30.5</v>
      </c>
      <c r="O2310">
        <v>32.4</v>
      </c>
    </row>
    <row r="2311" spans="1:15" x14ac:dyDescent="0.25">
      <c r="A2311">
        <v>475</v>
      </c>
      <c r="B2311">
        <v>62.975544999999997</v>
      </c>
      <c r="C2311">
        <v>72.418480000000002</v>
      </c>
      <c r="D2311">
        <v>77.309783999999993</v>
      </c>
      <c r="E2311">
        <v>85.190218999999999</v>
      </c>
      <c r="F2311">
        <v>99.592393000000001</v>
      </c>
      <c r="G2311">
        <v>99.592393000000001</v>
      </c>
      <c r="H2311">
        <v>99.592393000000001</v>
      </c>
      <c r="I2311">
        <v>99.592393000000001</v>
      </c>
      <c r="J2311">
        <v>99.592393000000001</v>
      </c>
      <c r="K2311">
        <v>99.592393000000001</v>
      </c>
      <c r="L2311">
        <v>99.592393000000001</v>
      </c>
      <c r="M2311">
        <v>144.97282899999999</v>
      </c>
      <c r="N2311">
        <v>144.97282899999999</v>
      </c>
      <c r="O2311">
        <v>144.97282899999999</v>
      </c>
    </row>
    <row r="2312" spans="1:15" x14ac:dyDescent="0.25">
      <c r="A2312">
        <v>500</v>
      </c>
      <c r="B2312">
        <v>62.975544999999997</v>
      </c>
      <c r="C2312">
        <v>72.418480000000002</v>
      </c>
      <c r="D2312">
        <v>77.309783999999993</v>
      </c>
      <c r="E2312">
        <v>85.190218999999999</v>
      </c>
      <c r="F2312">
        <v>99.592393000000001</v>
      </c>
      <c r="G2312">
        <v>99.592393000000001</v>
      </c>
      <c r="H2312">
        <v>99.592393000000001</v>
      </c>
      <c r="I2312">
        <v>99.592393000000001</v>
      </c>
      <c r="J2312">
        <v>99.592393000000001</v>
      </c>
      <c r="K2312">
        <v>99.592393000000001</v>
      </c>
      <c r="L2312">
        <v>99.592393000000001</v>
      </c>
      <c r="M2312">
        <v>144.97282899999999</v>
      </c>
      <c r="N2312">
        <v>144.97282899999999</v>
      </c>
      <c r="O2312">
        <v>144.97282899999999</v>
      </c>
    </row>
    <row r="2313" spans="1:15" x14ac:dyDescent="0.25">
      <c r="A2313">
        <v>650</v>
      </c>
      <c r="B2313">
        <v>59.986414000000003</v>
      </c>
      <c r="C2313">
        <v>69.972828000000007</v>
      </c>
      <c r="D2313">
        <v>83.016306</v>
      </c>
      <c r="E2313">
        <v>89.605980000000002</v>
      </c>
      <c r="F2313">
        <v>97.486414999999994</v>
      </c>
      <c r="G2313">
        <v>108.016307</v>
      </c>
      <c r="H2313">
        <v>116.983698</v>
      </c>
      <c r="I2313">
        <v>124.796198</v>
      </c>
      <c r="J2313">
        <v>130.02717699999999</v>
      </c>
      <c r="K2313">
        <v>144.97282899999999</v>
      </c>
      <c r="L2313">
        <v>144.97282899999999</v>
      </c>
      <c r="M2313">
        <v>144.97282899999999</v>
      </c>
      <c r="N2313">
        <v>144.97282899999999</v>
      </c>
      <c r="O2313">
        <v>144.97282899999999</v>
      </c>
    </row>
    <row r="2314" spans="1:15" x14ac:dyDescent="0.25">
      <c r="A2314">
        <v>750</v>
      </c>
      <c r="B2314">
        <v>55.978262000000001</v>
      </c>
      <c r="C2314">
        <v>69.972828000000007</v>
      </c>
      <c r="D2314">
        <v>72.010870999999995</v>
      </c>
      <c r="E2314">
        <v>83.016306</v>
      </c>
      <c r="F2314">
        <v>100.00000199999999</v>
      </c>
      <c r="G2314">
        <v>108.49185</v>
      </c>
      <c r="H2314">
        <v>116.71195899999999</v>
      </c>
      <c r="I2314">
        <v>123.097829</v>
      </c>
      <c r="J2314">
        <v>130.02717699999999</v>
      </c>
      <c r="K2314">
        <v>144.97282899999999</v>
      </c>
      <c r="L2314">
        <v>144.97282899999999</v>
      </c>
      <c r="M2314">
        <v>144.97282899999999</v>
      </c>
      <c r="N2314">
        <v>144.97282899999999</v>
      </c>
      <c r="O2314">
        <v>144.97282899999999</v>
      </c>
    </row>
    <row r="2315" spans="1:15" x14ac:dyDescent="0.25">
      <c r="A2315">
        <v>1000</v>
      </c>
      <c r="B2315">
        <v>55.027175</v>
      </c>
      <c r="C2315">
        <v>69.972828000000007</v>
      </c>
      <c r="D2315">
        <v>70.991849000000002</v>
      </c>
      <c r="E2315">
        <v>75.000001999999995</v>
      </c>
      <c r="F2315">
        <v>90.013588999999996</v>
      </c>
      <c r="G2315">
        <v>105.027176</v>
      </c>
      <c r="H2315">
        <v>119.021742</v>
      </c>
      <c r="I2315">
        <v>130.91032899999999</v>
      </c>
      <c r="J2315">
        <v>130.02717699999999</v>
      </c>
      <c r="K2315">
        <v>144.97282899999999</v>
      </c>
      <c r="L2315">
        <v>144.97282899999999</v>
      </c>
      <c r="M2315">
        <v>144.97282899999999</v>
      </c>
      <c r="N2315">
        <v>144.97282899999999</v>
      </c>
      <c r="O2315">
        <v>144.97282899999999</v>
      </c>
    </row>
    <row r="2316" spans="1:15" x14ac:dyDescent="0.25">
      <c r="A2316">
        <v>1200</v>
      </c>
      <c r="B2316">
        <v>55.027175</v>
      </c>
      <c r="C2316">
        <v>69.972828000000007</v>
      </c>
      <c r="D2316">
        <v>70.991849000000002</v>
      </c>
      <c r="E2316">
        <v>72.010870999999995</v>
      </c>
      <c r="F2316">
        <v>76.970110000000005</v>
      </c>
      <c r="G2316">
        <v>94.972828000000007</v>
      </c>
      <c r="H2316">
        <v>109.98641499999999</v>
      </c>
      <c r="I2316">
        <v>119.633155</v>
      </c>
      <c r="J2316">
        <v>132.13315499999999</v>
      </c>
      <c r="K2316">
        <v>140.421199</v>
      </c>
      <c r="L2316">
        <v>144.97282899999999</v>
      </c>
      <c r="M2316">
        <v>144.97282899999999</v>
      </c>
      <c r="N2316">
        <v>144.97282899999999</v>
      </c>
      <c r="O2316">
        <v>144.97282899999999</v>
      </c>
    </row>
    <row r="2317" spans="1:15" x14ac:dyDescent="0.25">
      <c r="A2317">
        <v>1300</v>
      </c>
      <c r="B2317">
        <v>55.027175</v>
      </c>
      <c r="C2317">
        <v>62.975544999999997</v>
      </c>
      <c r="D2317">
        <v>72.010870999999995</v>
      </c>
      <c r="E2317">
        <v>72.010870999999995</v>
      </c>
      <c r="F2317">
        <v>76.019023000000004</v>
      </c>
      <c r="G2317">
        <v>91.032611000000003</v>
      </c>
      <c r="H2317">
        <v>105.027176</v>
      </c>
      <c r="I2317">
        <v>119.972829</v>
      </c>
      <c r="J2317">
        <v>130.02717699999999</v>
      </c>
      <c r="K2317">
        <v>139.19837200000001</v>
      </c>
      <c r="L2317">
        <v>144.97282899999999</v>
      </c>
      <c r="M2317">
        <v>144.97282899999999</v>
      </c>
      <c r="N2317">
        <v>144.97282899999999</v>
      </c>
      <c r="O2317">
        <v>144.97282899999999</v>
      </c>
    </row>
    <row r="2318" spans="1:15" x14ac:dyDescent="0.25">
      <c r="A2318">
        <v>1400</v>
      </c>
      <c r="B2318">
        <v>55.027175</v>
      </c>
      <c r="C2318">
        <v>62.975544999999997</v>
      </c>
      <c r="D2318">
        <v>70.991849000000002</v>
      </c>
      <c r="E2318">
        <v>73.980980000000002</v>
      </c>
      <c r="F2318">
        <v>75.000001999999995</v>
      </c>
      <c r="G2318">
        <v>87.975544999999997</v>
      </c>
      <c r="H2318">
        <v>100.00000199999999</v>
      </c>
      <c r="I2318">
        <v>113.994568</v>
      </c>
      <c r="J2318">
        <v>127.989133</v>
      </c>
      <c r="K2318">
        <v>139.67391599999999</v>
      </c>
      <c r="L2318">
        <v>144.97282899999999</v>
      </c>
      <c r="M2318">
        <v>144.97282899999999</v>
      </c>
      <c r="N2318">
        <v>144.97282899999999</v>
      </c>
      <c r="O2318">
        <v>144.97282899999999</v>
      </c>
    </row>
    <row r="2319" spans="1:15" x14ac:dyDescent="0.25">
      <c r="A2319">
        <v>1600</v>
      </c>
      <c r="B2319">
        <v>55.027175</v>
      </c>
      <c r="C2319">
        <v>62.975544999999997</v>
      </c>
      <c r="D2319">
        <v>70.991849000000002</v>
      </c>
      <c r="E2319">
        <v>72.010870999999995</v>
      </c>
      <c r="F2319">
        <v>73.029893000000001</v>
      </c>
      <c r="G2319">
        <v>84.986414999999994</v>
      </c>
      <c r="H2319">
        <v>94.972828000000007</v>
      </c>
      <c r="I2319">
        <v>111.005437</v>
      </c>
      <c r="J2319">
        <v>122.01087200000001</v>
      </c>
      <c r="K2319">
        <v>137.97554600000001</v>
      </c>
      <c r="L2319">
        <v>144.97282899999999</v>
      </c>
      <c r="M2319">
        <v>144.97282899999999</v>
      </c>
      <c r="N2319">
        <v>144.97282899999999</v>
      </c>
      <c r="O2319">
        <v>144.97282899999999</v>
      </c>
    </row>
    <row r="2320" spans="1:15" x14ac:dyDescent="0.25">
      <c r="A2320">
        <v>1800</v>
      </c>
      <c r="B2320">
        <v>55.027175</v>
      </c>
      <c r="C2320">
        <v>62.024458000000003</v>
      </c>
      <c r="D2320">
        <v>68.002718999999999</v>
      </c>
      <c r="E2320">
        <v>69.972828000000007</v>
      </c>
      <c r="F2320">
        <v>75.000001999999995</v>
      </c>
      <c r="G2320">
        <v>83.016306</v>
      </c>
      <c r="H2320">
        <v>91.983698000000004</v>
      </c>
      <c r="I2320">
        <v>101.970111</v>
      </c>
      <c r="J2320">
        <v>119.021742</v>
      </c>
      <c r="K2320">
        <v>129.00815499999999</v>
      </c>
      <c r="L2320">
        <v>144.97282899999999</v>
      </c>
      <c r="M2320">
        <v>144.97282899999999</v>
      </c>
      <c r="N2320">
        <v>144.97282899999999</v>
      </c>
      <c r="O2320">
        <v>144.97282899999999</v>
      </c>
    </row>
    <row r="2321" spans="1:15" x14ac:dyDescent="0.25">
      <c r="A2321">
        <v>2000</v>
      </c>
      <c r="B2321">
        <v>49.796196999999999</v>
      </c>
      <c r="C2321">
        <v>52.989131999999998</v>
      </c>
      <c r="D2321">
        <v>59.986414000000003</v>
      </c>
      <c r="E2321">
        <v>65.013587999999999</v>
      </c>
      <c r="F2321">
        <v>69.972828000000007</v>
      </c>
      <c r="G2321">
        <v>81.997283999999993</v>
      </c>
      <c r="H2321">
        <v>91.032611000000003</v>
      </c>
      <c r="I2321">
        <v>101.019024</v>
      </c>
      <c r="J2321">
        <v>116.032611</v>
      </c>
      <c r="K2321">
        <v>125.883155</v>
      </c>
      <c r="L2321">
        <v>144.97282899999999</v>
      </c>
      <c r="M2321">
        <v>144.97282899999999</v>
      </c>
      <c r="N2321">
        <v>144.97282899999999</v>
      </c>
      <c r="O2321">
        <v>144.97282899999999</v>
      </c>
    </row>
    <row r="2322" spans="1:15" x14ac:dyDescent="0.25">
      <c r="A2322">
        <v>2200</v>
      </c>
      <c r="B2322">
        <v>48.233696999999999</v>
      </c>
      <c r="C2322">
        <v>50.611414000000003</v>
      </c>
      <c r="D2322">
        <v>54.415762000000001</v>
      </c>
      <c r="E2322">
        <v>57.269022999999997</v>
      </c>
      <c r="F2322">
        <v>66.983697000000006</v>
      </c>
      <c r="G2322">
        <v>80.027175999999997</v>
      </c>
      <c r="H2322">
        <v>90.013588999999996</v>
      </c>
      <c r="I2322">
        <v>100.00000199999999</v>
      </c>
      <c r="J2322">
        <v>113.994568</v>
      </c>
      <c r="K2322">
        <v>124.932068</v>
      </c>
      <c r="L2322">
        <v>144.97282899999999</v>
      </c>
      <c r="M2322">
        <v>144.97282899999999</v>
      </c>
      <c r="N2322">
        <v>144.97282899999999</v>
      </c>
      <c r="O2322">
        <v>144.97282899999999</v>
      </c>
    </row>
    <row r="2323" spans="1:15" x14ac:dyDescent="0.25">
      <c r="A2323">
        <v>2400</v>
      </c>
      <c r="B2323">
        <v>45.380436000000003</v>
      </c>
      <c r="C2323">
        <v>48.709240000000001</v>
      </c>
      <c r="D2323">
        <v>53.804349000000002</v>
      </c>
      <c r="E2323">
        <v>57.269022999999997</v>
      </c>
      <c r="F2323">
        <v>62.567936000000003</v>
      </c>
      <c r="G2323">
        <v>75.000001999999995</v>
      </c>
      <c r="H2323">
        <v>87.975544999999997</v>
      </c>
      <c r="I2323">
        <v>97.010872000000006</v>
      </c>
      <c r="J2323">
        <v>112.50000199999999</v>
      </c>
      <c r="K2323">
        <v>123.980981</v>
      </c>
      <c r="L2323">
        <v>144.97282899999999</v>
      </c>
      <c r="M2323">
        <v>144.97282899999999</v>
      </c>
      <c r="N2323">
        <v>144.97282899999999</v>
      </c>
      <c r="O2323">
        <v>144.97282899999999</v>
      </c>
    </row>
    <row r="2324" spans="1:15" x14ac:dyDescent="0.25">
      <c r="A2324">
        <v>2500</v>
      </c>
      <c r="B2324">
        <v>43.817936000000003</v>
      </c>
      <c r="C2324">
        <v>45.923914000000003</v>
      </c>
      <c r="D2324">
        <v>52.173914000000003</v>
      </c>
      <c r="E2324">
        <v>54.687500999999997</v>
      </c>
      <c r="F2324">
        <v>60.529893000000001</v>
      </c>
      <c r="G2324">
        <v>68.070654000000005</v>
      </c>
      <c r="H2324">
        <v>83.016306</v>
      </c>
      <c r="I2324">
        <v>94.972828000000007</v>
      </c>
      <c r="J2324">
        <v>112.02445899999999</v>
      </c>
      <c r="K2324">
        <v>123.505437</v>
      </c>
      <c r="L2324">
        <v>144.97282899999999</v>
      </c>
      <c r="M2324">
        <v>144.97282899999999</v>
      </c>
      <c r="N2324">
        <v>144.97282899999999</v>
      </c>
      <c r="O2324">
        <v>144.97282899999999</v>
      </c>
    </row>
    <row r="2325" spans="1:15" x14ac:dyDescent="0.25">
      <c r="A2325">
        <v>2600</v>
      </c>
      <c r="B2325">
        <v>44.429349000000002</v>
      </c>
      <c r="C2325">
        <v>44.429349000000002</v>
      </c>
      <c r="D2325">
        <v>49.116849000000002</v>
      </c>
      <c r="E2325">
        <v>52.717391999999997</v>
      </c>
      <c r="F2325">
        <v>58.016306</v>
      </c>
      <c r="G2325">
        <v>66.576087999999999</v>
      </c>
      <c r="H2325">
        <v>76.019023000000004</v>
      </c>
      <c r="I2325">
        <v>87.975544999999997</v>
      </c>
      <c r="J2325">
        <v>111.005437</v>
      </c>
      <c r="K2325">
        <v>123.029894</v>
      </c>
      <c r="L2325">
        <v>144.97282899999999</v>
      </c>
      <c r="M2325">
        <v>144.97282899999999</v>
      </c>
      <c r="N2325">
        <v>144.97282899999999</v>
      </c>
      <c r="O2325">
        <v>144.97282899999999</v>
      </c>
    </row>
    <row r="2326" spans="1:15" x14ac:dyDescent="0.25">
      <c r="A2326">
        <v>2700</v>
      </c>
      <c r="B2326">
        <v>44.769022999999997</v>
      </c>
      <c r="C2326">
        <v>44.769022999999997</v>
      </c>
      <c r="D2326">
        <v>46.807065999999999</v>
      </c>
      <c r="E2326">
        <v>48.573371000000002</v>
      </c>
      <c r="F2326">
        <v>53.804349000000002</v>
      </c>
      <c r="G2326">
        <v>63.790762000000001</v>
      </c>
      <c r="H2326">
        <v>74.184783999999993</v>
      </c>
      <c r="I2326">
        <v>83.695654000000005</v>
      </c>
      <c r="J2326">
        <v>105.978263</v>
      </c>
      <c r="K2326">
        <v>122.48641600000001</v>
      </c>
      <c r="L2326">
        <v>144.97282899999999</v>
      </c>
      <c r="M2326">
        <v>144.97282899999999</v>
      </c>
      <c r="N2326">
        <v>144.97282899999999</v>
      </c>
      <c r="O2326">
        <v>144.97282899999999</v>
      </c>
    </row>
    <row r="2327" spans="1:15" x14ac:dyDescent="0.25">
      <c r="A2327">
        <v>2800</v>
      </c>
      <c r="B2327">
        <v>45.380436000000003</v>
      </c>
      <c r="C2327">
        <v>45.380436000000003</v>
      </c>
      <c r="D2327">
        <v>46.127718000000002</v>
      </c>
      <c r="E2327">
        <v>46.875000999999997</v>
      </c>
      <c r="F2327">
        <v>50.000000999999997</v>
      </c>
      <c r="G2327">
        <v>57.133153</v>
      </c>
      <c r="H2327">
        <v>68.478262000000001</v>
      </c>
      <c r="I2327">
        <v>79.483697000000006</v>
      </c>
      <c r="J2327">
        <v>101.970111</v>
      </c>
      <c r="K2327">
        <v>120.92391600000001</v>
      </c>
      <c r="L2327">
        <v>144.97282899999999</v>
      </c>
      <c r="M2327">
        <v>144.97282899999999</v>
      </c>
      <c r="N2327">
        <v>144.97282899999999</v>
      </c>
      <c r="O2327">
        <v>144.97282899999999</v>
      </c>
    </row>
    <row r="2328" spans="1:15" x14ac:dyDescent="0.25">
      <c r="A2328">
        <v>3000</v>
      </c>
      <c r="B2328">
        <v>45.312500999999997</v>
      </c>
      <c r="C2328">
        <v>45.312500999999997</v>
      </c>
      <c r="D2328">
        <v>45.312500999999997</v>
      </c>
      <c r="E2328">
        <v>45.312500999999997</v>
      </c>
      <c r="F2328">
        <v>47.622284000000001</v>
      </c>
      <c r="G2328">
        <v>53.804349000000002</v>
      </c>
      <c r="H2328">
        <v>66.168480000000002</v>
      </c>
      <c r="I2328">
        <v>76.086957999999996</v>
      </c>
      <c r="J2328">
        <v>95.584241000000006</v>
      </c>
      <c r="K2328">
        <v>115.013589</v>
      </c>
      <c r="L2328">
        <v>144.97282899999999</v>
      </c>
      <c r="M2328">
        <v>144.97282899999999</v>
      </c>
      <c r="N2328">
        <v>144.97282899999999</v>
      </c>
      <c r="O2328">
        <v>144.97282899999999</v>
      </c>
    </row>
    <row r="2329" spans="1:15" x14ac:dyDescent="0.25">
      <c r="A2329">
        <v>3250</v>
      </c>
      <c r="B2329">
        <v>45.516305000000003</v>
      </c>
      <c r="C2329">
        <v>45.516305000000003</v>
      </c>
      <c r="D2329">
        <v>45.516305000000003</v>
      </c>
      <c r="E2329">
        <v>45.516305000000003</v>
      </c>
      <c r="F2329">
        <v>45.516305000000003</v>
      </c>
      <c r="G2329">
        <v>45.516305000000003</v>
      </c>
      <c r="H2329">
        <v>54.008153</v>
      </c>
      <c r="I2329">
        <v>74.592393000000001</v>
      </c>
      <c r="J2329">
        <v>94.972828000000007</v>
      </c>
      <c r="K2329">
        <v>111.005437</v>
      </c>
      <c r="L2329">
        <v>144.97282899999999</v>
      </c>
      <c r="M2329">
        <v>144.97282899999999</v>
      </c>
      <c r="N2329">
        <v>144.97282899999999</v>
      </c>
      <c r="O2329">
        <v>144.97282899999999</v>
      </c>
    </row>
    <row r="2330" spans="1:15" x14ac:dyDescent="0.25">
      <c r="A2330">
        <v>3800</v>
      </c>
      <c r="B2330">
        <v>44.972827000000002</v>
      </c>
      <c r="C2330">
        <v>44.972827000000002</v>
      </c>
      <c r="D2330">
        <v>44.972827000000002</v>
      </c>
      <c r="E2330">
        <v>44.972827000000002</v>
      </c>
      <c r="F2330">
        <v>44.972827000000002</v>
      </c>
      <c r="G2330">
        <v>44.972827000000002</v>
      </c>
      <c r="H2330">
        <v>50.475544999999997</v>
      </c>
      <c r="I2330">
        <v>72.690218999999999</v>
      </c>
      <c r="J2330">
        <v>84.986414999999994</v>
      </c>
      <c r="K2330">
        <v>91.983698000000004</v>
      </c>
      <c r="L2330">
        <v>101.290763</v>
      </c>
      <c r="M2330">
        <v>101.290763</v>
      </c>
      <c r="N2330">
        <v>101.290763</v>
      </c>
      <c r="O2330">
        <v>144.97282899999999</v>
      </c>
    </row>
    <row r="2331" spans="1:15" x14ac:dyDescent="0.25">
      <c r="A2331">
        <v>4200</v>
      </c>
      <c r="B2331">
        <v>44.972827000000002</v>
      </c>
      <c r="C2331">
        <v>44.972827000000002</v>
      </c>
      <c r="D2331">
        <v>44.972827000000002</v>
      </c>
      <c r="E2331">
        <v>44.972827000000002</v>
      </c>
      <c r="F2331">
        <v>44.972827000000002</v>
      </c>
      <c r="G2331">
        <v>44.972827000000002</v>
      </c>
      <c r="H2331">
        <v>69.497283999999993</v>
      </c>
      <c r="I2331">
        <v>72.690218999999999</v>
      </c>
      <c r="J2331">
        <v>83.967393000000001</v>
      </c>
      <c r="K2331">
        <v>91.983698000000004</v>
      </c>
      <c r="L2331">
        <v>70.176631999999998</v>
      </c>
      <c r="M2331">
        <v>70.176631999999998</v>
      </c>
      <c r="N2331">
        <v>70.176631999999998</v>
      </c>
      <c r="O2331">
        <v>70.176631999999998</v>
      </c>
    </row>
    <row r="2333" spans="1:15" x14ac:dyDescent="0.25">
      <c r="A2333" t="s">
        <v>1203</v>
      </c>
      <c r="B2333" t="s">
        <v>173</v>
      </c>
    </row>
    <row r="2334" spans="1:15" x14ac:dyDescent="0.25">
      <c r="B2334" t="s">
        <v>146</v>
      </c>
    </row>
    <row r="2335" spans="1:15" x14ac:dyDescent="0.25">
      <c r="A2335" t="s">
        <v>22</v>
      </c>
      <c r="B2335">
        <v>0</v>
      </c>
      <c r="C2335">
        <v>0.5</v>
      </c>
      <c r="D2335">
        <v>1</v>
      </c>
      <c r="E2335">
        <v>1.5</v>
      </c>
      <c r="F2335">
        <v>2.5</v>
      </c>
      <c r="G2335">
        <v>4.9000000000000004</v>
      </c>
      <c r="H2335">
        <v>7.4</v>
      </c>
      <c r="I2335">
        <v>9.8000000000000007</v>
      </c>
      <c r="J2335">
        <v>14.7</v>
      </c>
      <c r="K2335">
        <v>19.600000000000001</v>
      </c>
      <c r="L2335">
        <v>21.6</v>
      </c>
      <c r="M2335">
        <v>29</v>
      </c>
      <c r="N2335">
        <v>30.5</v>
      </c>
      <c r="O2335">
        <v>32.4</v>
      </c>
    </row>
    <row r="2336" spans="1:15" x14ac:dyDescent="0.25">
      <c r="A2336">
        <v>475</v>
      </c>
      <c r="B2336">
        <v>62.975544999999997</v>
      </c>
      <c r="C2336">
        <v>72.418480000000002</v>
      </c>
      <c r="D2336">
        <v>77.309783999999993</v>
      </c>
      <c r="E2336">
        <v>85.190218999999999</v>
      </c>
      <c r="F2336">
        <v>99.592393000000001</v>
      </c>
      <c r="G2336">
        <v>99.592393000000001</v>
      </c>
      <c r="H2336">
        <v>99.592393000000001</v>
      </c>
      <c r="I2336">
        <v>99.592393000000001</v>
      </c>
      <c r="J2336">
        <v>99.592393000000001</v>
      </c>
      <c r="K2336">
        <v>99.592393000000001</v>
      </c>
      <c r="L2336">
        <v>99.592393000000001</v>
      </c>
      <c r="M2336">
        <v>144.97282899999999</v>
      </c>
      <c r="N2336">
        <v>144.97282899999999</v>
      </c>
      <c r="O2336">
        <v>144.97282899999999</v>
      </c>
    </row>
    <row r="2337" spans="1:15" x14ac:dyDescent="0.25">
      <c r="A2337">
        <v>500</v>
      </c>
      <c r="B2337">
        <v>62.975544999999997</v>
      </c>
      <c r="C2337">
        <v>72.418480000000002</v>
      </c>
      <c r="D2337">
        <v>77.309783999999993</v>
      </c>
      <c r="E2337">
        <v>85.190218999999999</v>
      </c>
      <c r="F2337">
        <v>99.592393000000001</v>
      </c>
      <c r="G2337">
        <v>99.592393000000001</v>
      </c>
      <c r="H2337">
        <v>99.592393000000001</v>
      </c>
      <c r="I2337">
        <v>99.592393000000001</v>
      </c>
      <c r="J2337">
        <v>99.592393000000001</v>
      </c>
      <c r="K2337">
        <v>99.592393000000001</v>
      </c>
      <c r="L2337">
        <v>99.592393000000001</v>
      </c>
      <c r="M2337">
        <v>144.97282899999999</v>
      </c>
      <c r="N2337">
        <v>144.97282899999999</v>
      </c>
      <c r="O2337">
        <v>144.97282899999999</v>
      </c>
    </row>
    <row r="2338" spans="1:15" x14ac:dyDescent="0.25">
      <c r="A2338">
        <v>650</v>
      </c>
      <c r="B2338">
        <v>59.986414000000003</v>
      </c>
      <c r="C2338">
        <v>69.972828000000007</v>
      </c>
      <c r="D2338">
        <v>83.016306</v>
      </c>
      <c r="E2338">
        <v>89.605980000000002</v>
      </c>
      <c r="F2338">
        <v>97.486414999999994</v>
      </c>
      <c r="G2338">
        <v>108.016307</v>
      </c>
      <c r="H2338">
        <v>116.983698</v>
      </c>
      <c r="I2338">
        <v>124.796198</v>
      </c>
      <c r="J2338">
        <v>130.02717699999999</v>
      </c>
      <c r="K2338">
        <v>144.97282899999999</v>
      </c>
      <c r="L2338">
        <v>144.97282899999999</v>
      </c>
      <c r="M2338">
        <v>144.97282899999999</v>
      </c>
      <c r="N2338">
        <v>144.97282899999999</v>
      </c>
      <c r="O2338">
        <v>144.97282899999999</v>
      </c>
    </row>
    <row r="2339" spans="1:15" x14ac:dyDescent="0.25">
      <c r="A2339">
        <v>750</v>
      </c>
      <c r="B2339">
        <v>55.978262000000001</v>
      </c>
      <c r="C2339">
        <v>69.972828000000007</v>
      </c>
      <c r="D2339">
        <v>72.010870999999995</v>
      </c>
      <c r="E2339">
        <v>83.016306</v>
      </c>
      <c r="F2339">
        <v>100.00000199999999</v>
      </c>
      <c r="G2339">
        <v>108.49185</v>
      </c>
      <c r="H2339">
        <v>116.71195899999999</v>
      </c>
      <c r="I2339">
        <v>123.097829</v>
      </c>
      <c r="J2339">
        <v>130.02717699999999</v>
      </c>
      <c r="K2339">
        <v>144.97282899999999</v>
      </c>
      <c r="L2339">
        <v>144.97282899999999</v>
      </c>
      <c r="M2339">
        <v>144.97282899999999</v>
      </c>
      <c r="N2339">
        <v>144.97282899999999</v>
      </c>
      <c r="O2339">
        <v>144.97282899999999</v>
      </c>
    </row>
    <row r="2340" spans="1:15" x14ac:dyDescent="0.25">
      <c r="A2340">
        <v>1000</v>
      </c>
      <c r="B2340">
        <v>55.027175</v>
      </c>
      <c r="C2340">
        <v>69.972828000000007</v>
      </c>
      <c r="D2340">
        <v>70.991849000000002</v>
      </c>
      <c r="E2340">
        <v>75.000001999999995</v>
      </c>
      <c r="F2340">
        <v>90.013588999999996</v>
      </c>
      <c r="G2340">
        <v>105.027176</v>
      </c>
      <c r="H2340">
        <v>119.021742</v>
      </c>
      <c r="I2340">
        <v>130.91032899999999</v>
      </c>
      <c r="J2340">
        <v>130.02717699999999</v>
      </c>
      <c r="K2340">
        <v>144.97282899999999</v>
      </c>
      <c r="L2340">
        <v>144.97282899999999</v>
      </c>
      <c r="M2340">
        <v>144.97282899999999</v>
      </c>
      <c r="N2340">
        <v>144.97282899999999</v>
      </c>
      <c r="O2340">
        <v>144.97282899999999</v>
      </c>
    </row>
    <row r="2341" spans="1:15" x14ac:dyDescent="0.25">
      <c r="A2341">
        <v>1200</v>
      </c>
      <c r="B2341">
        <v>55.027175</v>
      </c>
      <c r="C2341">
        <v>69.972828000000007</v>
      </c>
      <c r="D2341">
        <v>70.991849000000002</v>
      </c>
      <c r="E2341">
        <v>72.010870999999995</v>
      </c>
      <c r="F2341">
        <v>76.970110000000005</v>
      </c>
      <c r="G2341">
        <v>94.972828000000007</v>
      </c>
      <c r="H2341">
        <v>109.98641499999999</v>
      </c>
      <c r="I2341">
        <v>119.633155</v>
      </c>
      <c r="J2341">
        <v>132.13315499999999</v>
      </c>
      <c r="K2341">
        <v>140.421199</v>
      </c>
      <c r="L2341">
        <v>144.97282899999999</v>
      </c>
      <c r="M2341">
        <v>144.97282899999999</v>
      </c>
      <c r="N2341">
        <v>144.97282899999999</v>
      </c>
      <c r="O2341">
        <v>144.97282899999999</v>
      </c>
    </row>
    <row r="2342" spans="1:15" x14ac:dyDescent="0.25">
      <c r="A2342">
        <v>1300</v>
      </c>
      <c r="B2342">
        <v>55.027175</v>
      </c>
      <c r="C2342">
        <v>62.975544999999997</v>
      </c>
      <c r="D2342">
        <v>72.010870999999995</v>
      </c>
      <c r="E2342">
        <v>72.010870999999995</v>
      </c>
      <c r="F2342">
        <v>76.019023000000004</v>
      </c>
      <c r="G2342">
        <v>91.032611000000003</v>
      </c>
      <c r="H2342">
        <v>105.027176</v>
      </c>
      <c r="I2342">
        <v>119.972829</v>
      </c>
      <c r="J2342">
        <v>130.02717699999999</v>
      </c>
      <c r="K2342">
        <v>139.19837200000001</v>
      </c>
      <c r="L2342">
        <v>144.97282899999999</v>
      </c>
      <c r="M2342">
        <v>144.97282899999999</v>
      </c>
      <c r="N2342">
        <v>144.97282899999999</v>
      </c>
      <c r="O2342">
        <v>144.97282899999999</v>
      </c>
    </row>
    <row r="2343" spans="1:15" x14ac:dyDescent="0.25">
      <c r="A2343">
        <v>1400</v>
      </c>
      <c r="B2343">
        <v>55.027175</v>
      </c>
      <c r="C2343">
        <v>62.975544999999997</v>
      </c>
      <c r="D2343">
        <v>70.991849000000002</v>
      </c>
      <c r="E2343">
        <v>73.980980000000002</v>
      </c>
      <c r="F2343">
        <v>75.000001999999995</v>
      </c>
      <c r="G2343">
        <v>87.975544999999997</v>
      </c>
      <c r="H2343">
        <v>100.00000199999999</v>
      </c>
      <c r="I2343">
        <v>113.994568</v>
      </c>
      <c r="J2343">
        <v>127.989133</v>
      </c>
      <c r="K2343">
        <v>139.67391599999999</v>
      </c>
      <c r="L2343">
        <v>144.97282899999999</v>
      </c>
      <c r="M2343">
        <v>144.97282899999999</v>
      </c>
      <c r="N2343">
        <v>144.97282899999999</v>
      </c>
      <c r="O2343">
        <v>144.97282899999999</v>
      </c>
    </row>
    <row r="2344" spans="1:15" x14ac:dyDescent="0.25">
      <c r="A2344">
        <v>1600</v>
      </c>
      <c r="B2344">
        <v>55.027175</v>
      </c>
      <c r="C2344">
        <v>62.975544999999997</v>
      </c>
      <c r="D2344">
        <v>70.991849000000002</v>
      </c>
      <c r="E2344">
        <v>72.010870999999995</v>
      </c>
      <c r="F2344">
        <v>73.029893000000001</v>
      </c>
      <c r="G2344">
        <v>84.986414999999994</v>
      </c>
      <c r="H2344">
        <v>94.972828000000007</v>
      </c>
      <c r="I2344">
        <v>111.005437</v>
      </c>
      <c r="J2344">
        <v>122.01087200000001</v>
      </c>
      <c r="K2344">
        <v>137.97554600000001</v>
      </c>
      <c r="L2344">
        <v>144.97282899999999</v>
      </c>
      <c r="M2344">
        <v>144.97282899999999</v>
      </c>
      <c r="N2344">
        <v>144.97282899999999</v>
      </c>
      <c r="O2344">
        <v>144.97282899999999</v>
      </c>
    </row>
    <row r="2345" spans="1:15" x14ac:dyDescent="0.25">
      <c r="A2345">
        <v>1800</v>
      </c>
      <c r="B2345">
        <v>55.027175</v>
      </c>
      <c r="C2345">
        <v>62.024458000000003</v>
      </c>
      <c r="D2345">
        <v>68.002718999999999</v>
      </c>
      <c r="E2345">
        <v>69.972828000000007</v>
      </c>
      <c r="F2345">
        <v>75.000001999999995</v>
      </c>
      <c r="G2345">
        <v>83.016306</v>
      </c>
      <c r="H2345">
        <v>91.983698000000004</v>
      </c>
      <c r="I2345">
        <v>101.970111</v>
      </c>
      <c r="J2345">
        <v>119.021742</v>
      </c>
      <c r="K2345">
        <v>129.00815499999999</v>
      </c>
      <c r="L2345">
        <v>144.97282899999999</v>
      </c>
      <c r="M2345">
        <v>144.97282899999999</v>
      </c>
      <c r="N2345">
        <v>144.97282899999999</v>
      </c>
      <c r="O2345">
        <v>144.97282899999999</v>
      </c>
    </row>
    <row r="2346" spans="1:15" x14ac:dyDescent="0.25">
      <c r="A2346">
        <v>2000</v>
      </c>
      <c r="B2346">
        <v>49.796196999999999</v>
      </c>
      <c r="C2346">
        <v>52.989131999999998</v>
      </c>
      <c r="D2346">
        <v>59.986414000000003</v>
      </c>
      <c r="E2346">
        <v>65.013587999999999</v>
      </c>
      <c r="F2346">
        <v>69.972828000000007</v>
      </c>
      <c r="G2346">
        <v>81.997283999999993</v>
      </c>
      <c r="H2346">
        <v>91.032611000000003</v>
      </c>
      <c r="I2346">
        <v>101.019024</v>
      </c>
      <c r="J2346">
        <v>116.032611</v>
      </c>
      <c r="K2346">
        <v>125.883155</v>
      </c>
      <c r="L2346">
        <v>144.97282899999999</v>
      </c>
      <c r="M2346">
        <v>144.97282899999999</v>
      </c>
      <c r="N2346">
        <v>144.97282899999999</v>
      </c>
      <c r="O2346">
        <v>144.97282899999999</v>
      </c>
    </row>
    <row r="2347" spans="1:15" x14ac:dyDescent="0.25">
      <c r="A2347">
        <v>2200</v>
      </c>
      <c r="B2347">
        <v>48.233696999999999</v>
      </c>
      <c r="C2347">
        <v>50.611414000000003</v>
      </c>
      <c r="D2347">
        <v>54.415762000000001</v>
      </c>
      <c r="E2347">
        <v>57.269022999999997</v>
      </c>
      <c r="F2347">
        <v>66.983697000000006</v>
      </c>
      <c r="G2347">
        <v>80.027175999999997</v>
      </c>
      <c r="H2347">
        <v>90.013588999999996</v>
      </c>
      <c r="I2347">
        <v>100.00000199999999</v>
      </c>
      <c r="J2347">
        <v>113.994568</v>
      </c>
      <c r="K2347">
        <v>124.932068</v>
      </c>
      <c r="L2347">
        <v>144.97282899999999</v>
      </c>
      <c r="M2347">
        <v>144.97282899999999</v>
      </c>
      <c r="N2347">
        <v>144.97282899999999</v>
      </c>
      <c r="O2347">
        <v>144.97282899999999</v>
      </c>
    </row>
    <row r="2348" spans="1:15" x14ac:dyDescent="0.25">
      <c r="A2348">
        <v>2400</v>
      </c>
      <c r="B2348">
        <v>45.380436000000003</v>
      </c>
      <c r="C2348">
        <v>48.709240000000001</v>
      </c>
      <c r="D2348">
        <v>53.804349000000002</v>
      </c>
      <c r="E2348">
        <v>57.269022999999997</v>
      </c>
      <c r="F2348">
        <v>62.567936000000003</v>
      </c>
      <c r="G2348">
        <v>75.000001999999995</v>
      </c>
      <c r="H2348">
        <v>87.975544999999997</v>
      </c>
      <c r="I2348">
        <v>97.010872000000006</v>
      </c>
      <c r="J2348">
        <v>112.50000199999999</v>
      </c>
      <c r="K2348">
        <v>123.980981</v>
      </c>
      <c r="L2348">
        <v>144.97282899999999</v>
      </c>
      <c r="M2348">
        <v>144.97282899999999</v>
      </c>
      <c r="N2348">
        <v>144.97282899999999</v>
      </c>
      <c r="O2348">
        <v>144.97282899999999</v>
      </c>
    </row>
    <row r="2349" spans="1:15" x14ac:dyDescent="0.25">
      <c r="A2349">
        <v>2500</v>
      </c>
      <c r="B2349">
        <v>43.817936000000003</v>
      </c>
      <c r="C2349">
        <v>45.923914000000003</v>
      </c>
      <c r="D2349">
        <v>52.173914000000003</v>
      </c>
      <c r="E2349">
        <v>54.687500999999997</v>
      </c>
      <c r="F2349">
        <v>60.529893000000001</v>
      </c>
      <c r="G2349">
        <v>68.070654000000005</v>
      </c>
      <c r="H2349">
        <v>83.016306</v>
      </c>
      <c r="I2349">
        <v>94.972828000000007</v>
      </c>
      <c r="J2349">
        <v>112.02445899999999</v>
      </c>
      <c r="K2349">
        <v>123.505437</v>
      </c>
      <c r="L2349">
        <v>144.97282899999999</v>
      </c>
      <c r="M2349">
        <v>144.97282899999999</v>
      </c>
      <c r="N2349">
        <v>144.97282899999999</v>
      </c>
      <c r="O2349">
        <v>144.97282899999999</v>
      </c>
    </row>
    <row r="2350" spans="1:15" x14ac:dyDescent="0.25">
      <c r="A2350">
        <v>2600</v>
      </c>
      <c r="B2350">
        <v>44.429349000000002</v>
      </c>
      <c r="C2350">
        <v>44.429349000000002</v>
      </c>
      <c r="D2350">
        <v>49.116849000000002</v>
      </c>
      <c r="E2350">
        <v>52.717391999999997</v>
      </c>
      <c r="F2350">
        <v>58.016306</v>
      </c>
      <c r="G2350">
        <v>66.576087999999999</v>
      </c>
      <c r="H2350">
        <v>76.019023000000004</v>
      </c>
      <c r="I2350">
        <v>87.975544999999997</v>
      </c>
      <c r="J2350">
        <v>111.005437</v>
      </c>
      <c r="K2350">
        <v>123.029894</v>
      </c>
      <c r="L2350">
        <v>144.97282899999999</v>
      </c>
      <c r="M2350">
        <v>144.97282899999999</v>
      </c>
      <c r="N2350">
        <v>144.97282899999999</v>
      </c>
      <c r="O2350">
        <v>144.97282899999999</v>
      </c>
    </row>
    <row r="2351" spans="1:15" x14ac:dyDescent="0.25">
      <c r="A2351">
        <v>2700</v>
      </c>
      <c r="B2351">
        <v>44.769022999999997</v>
      </c>
      <c r="C2351">
        <v>44.769022999999997</v>
      </c>
      <c r="D2351">
        <v>46.807065999999999</v>
      </c>
      <c r="E2351">
        <v>48.573371000000002</v>
      </c>
      <c r="F2351">
        <v>53.804349000000002</v>
      </c>
      <c r="G2351">
        <v>63.790762000000001</v>
      </c>
      <c r="H2351">
        <v>74.184783999999993</v>
      </c>
      <c r="I2351">
        <v>83.695654000000005</v>
      </c>
      <c r="J2351">
        <v>105.978263</v>
      </c>
      <c r="K2351">
        <v>122.48641600000001</v>
      </c>
      <c r="L2351">
        <v>144.97282899999999</v>
      </c>
      <c r="M2351">
        <v>144.97282899999999</v>
      </c>
      <c r="N2351">
        <v>144.97282899999999</v>
      </c>
      <c r="O2351">
        <v>144.97282899999999</v>
      </c>
    </row>
    <row r="2352" spans="1:15" x14ac:dyDescent="0.25">
      <c r="A2352">
        <v>2800</v>
      </c>
      <c r="B2352">
        <v>45.380436000000003</v>
      </c>
      <c r="C2352">
        <v>45.380436000000003</v>
      </c>
      <c r="D2352">
        <v>46.127718000000002</v>
      </c>
      <c r="E2352">
        <v>46.875000999999997</v>
      </c>
      <c r="F2352">
        <v>50.000000999999997</v>
      </c>
      <c r="G2352">
        <v>57.133153</v>
      </c>
      <c r="H2352">
        <v>68.478262000000001</v>
      </c>
      <c r="I2352">
        <v>79.483697000000006</v>
      </c>
      <c r="J2352">
        <v>101.970111</v>
      </c>
      <c r="K2352">
        <v>120.92391600000001</v>
      </c>
      <c r="L2352">
        <v>144.97282899999999</v>
      </c>
      <c r="M2352">
        <v>144.97282899999999</v>
      </c>
      <c r="N2352">
        <v>144.97282899999999</v>
      </c>
      <c r="O2352">
        <v>144.97282899999999</v>
      </c>
    </row>
    <row r="2353" spans="1:15" x14ac:dyDescent="0.25">
      <c r="A2353">
        <v>3000</v>
      </c>
      <c r="B2353">
        <v>45.312500999999997</v>
      </c>
      <c r="C2353">
        <v>45.312500999999997</v>
      </c>
      <c r="D2353">
        <v>45.312500999999997</v>
      </c>
      <c r="E2353">
        <v>45.312500999999997</v>
      </c>
      <c r="F2353">
        <v>47.622284000000001</v>
      </c>
      <c r="G2353">
        <v>53.804349000000002</v>
      </c>
      <c r="H2353">
        <v>66.168480000000002</v>
      </c>
      <c r="I2353">
        <v>76.086957999999996</v>
      </c>
      <c r="J2353">
        <v>95.584241000000006</v>
      </c>
      <c r="K2353">
        <v>115.013589</v>
      </c>
      <c r="L2353">
        <v>144.97282899999999</v>
      </c>
      <c r="M2353">
        <v>144.97282899999999</v>
      </c>
      <c r="N2353">
        <v>144.97282899999999</v>
      </c>
      <c r="O2353">
        <v>144.97282899999999</v>
      </c>
    </row>
    <row r="2354" spans="1:15" x14ac:dyDescent="0.25">
      <c r="A2354">
        <v>3250</v>
      </c>
      <c r="B2354">
        <v>45.516305000000003</v>
      </c>
      <c r="C2354">
        <v>45.516305000000003</v>
      </c>
      <c r="D2354">
        <v>45.516305000000003</v>
      </c>
      <c r="E2354">
        <v>45.516305000000003</v>
      </c>
      <c r="F2354">
        <v>45.516305000000003</v>
      </c>
      <c r="G2354">
        <v>45.516305000000003</v>
      </c>
      <c r="H2354">
        <v>54.008153</v>
      </c>
      <c r="I2354">
        <v>74.592393000000001</v>
      </c>
      <c r="J2354">
        <v>94.972828000000007</v>
      </c>
      <c r="K2354">
        <v>111.005437</v>
      </c>
      <c r="L2354">
        <v>144.97282899999999</v>
      </c>
      <c r="M2354">
        <v>144.97282899999999</v>
      </c>
      <c r="N2354">
        <v>144.97282899999999</v>
      </c>
      <c r="O2354">
        <v>144.97282899999999</v>
      </c>
    </row>
    <row r="2355" spans="1:15" x14ac:dyDescent="0.25">
      <c r="A2355">
        <v>3800</v>
      </c>
      <c r="B2355">
        <v>44.972827000000002</v>
      </c>
      <c r="C2355">
        <v>44.972827000000002</v>
      </c>
      <c r="D2355">
        <v>44.972827000000002</v>
      </c>
      <c r="E2355">
        <v>44.972827000000002</v>
      </c>
      <c r="F2355">
        <v>44.972827000000002</v>
      </c>
      <c r="G2355">
        <v>44.972827000000002</v>
      </c>
      <c r="H2355">
        <v>50.475544999999997</v>
      </c>
      <c r="I2355">
        <v>72.690218999999999</v>
      </c>
      <c r="J2355">
        <v>84.986414999999994</v>
      </c>
      <c r="K2355">
        <v>91.983698000000004</v>
      </c>
      <c r="L2355">
        <v>101.290763</v>
      </c>
      <c r="M2355">
        <v>101.290763</v>
      </c>
      <c r="N2355">
        <v>101.290763</v>
      </c>
      <c r="O2355">
        <v>144.97282899999999</v>
      </c>
    </row>
    <row r="2356" spans="1:15" x14ac:dyDescent="0.25">
      <c r="A2356">
        <v>4200</v>
      </c>
      <c r="B2356">
        <v>44.972827000000002</v>
      </c>
      <c r="C2356">
        <v>44.972827000000002</v>
      </c>
      <c r="D2356">
        <v>44.972827000000002</v>
      </c>
      <c r="E2356">
        <v>44.972827000000002</v>
      </c>
      <c r="F2356">
        <v>44.972827000000002</v>
      </c>
      <c r="G2356">
        <v>44.972827000000002</v>
      </c>
      <c r="H2356">
        <v>69.497283999999993</v>
      </c>
      <c r="I2356">
        <v>72.690218999999999</v>
      </c>
      <c r="J2356">
        <v>83.967393000000001</v>
      </c>
      <c r="K2356">
        <v>91.983698000000004</v>
      </c>
      <c r="L2356">
        <v>70.176631999999998</v>
      </c>
      <c r="M2356">
        <v>70.176631999999998</v>
      </c>
      <c r="N2356">
        <v>70.176631999999998</v>
      </c>
      <c r="O2356">
        <v>70.176631999999998</v>
      </c>
    </row>
    <row r="2358" spans="1:15" x14ac:dyDescent="0.25">
      <c r="A2358" t="s">
        <v>1204</v>
      </c>
      <c r="B2358" t="s">
        <v>173</v>
      </c>
    </row>
    <row r="2359" spans="1:15" x14ac:dyDescent="0.25">
      <c r="B2359" t="s">
        <v>146</v>
      </c>
    </row>
    <row r="2360" spans="1:15" x14ac:dyDescent="0.25">
      <c r="A2360" t="s">
        <v>22</v>
      </c>
      <c r="B2360">
        <v>0</v>
      </c>
      <c r="C2360">
        <v>0.5</v>
      </c>
      <c r="D2360">
        <v>1</v>
      </c>
      <c r="E2360">
        <v>1.5</v>
      </c>
      <c r="F2360">
        <v>2.5</v>
      </c>
      <c r="G2360">
        <v>4.9000000000000004</v>
      </c>
      <c r="H2360">
        <v>7.4</v>
      </c>
      <c r="I2360">
        <v>9.8000000000000007</v>
      </c>
      <c r="J2360">
        <v>14.7</v>
      </c>
      <c r="K2360">
        <v>19.600000000000001</v>
      </c>
      <c r="L2360">
        <v>21.6</v>
      </c>
      <c r="M2360">
        <v>29</v>
      </c>
      <c r="N2360">
        <v>30.5</v>
      </c>
      <c r="O2360">
        <v>32.4</v>
      </c>
    </row>
    <row r="2361" spans="1:15" x14ac:dyDescent="0.25">
      <c r="A2361">
        <v>475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</row>
    <row r="2362" spans="1:15" x14ac:dyDescent="0.25">
      <c r="A2362">
        <v>500</v>
      </c>
      <c r="B2362">
        <v>62.975544999999997</v>
      </c>
      <c r="C2362">
        <v>72.418480000000002</v>
      </c>
      <c r="D2362">
        <v>77.309783999999993</v>
      </c>
      <c r="E2362">
        <v>85.190218999999999</v>
      </c>
      <c r="F2362">
        <v>99.592393000000001</v>
      </c>
      <c r="G2362">
        <v>99.592393000000001</v>
      </c>
      <c r="H2362">
        <v>99.592393000000001</v>
      </c>
      <c r="I2362">
        <v>99.592393000000001</v>
      </c>
      <c r="J2362">
        <v>99.592393000000001</v>
      </c>
      <c r="K2362">
        <v>99.592393000000001</v>
      </c>
      <c r="L2362">
        <v>99.592393000000001</v>
      </c>
      <c r="M2362">
        <v>144.97282899999999</v>
      </c>
      <c r="N2362">
        <v>144.97282899999999</v>
      </c>
      <c r="O2362">
        <v>144.97282899999999</v>
      </c>
    </row>
    <row r="2363" spans="1:15" x14ac:dyDescent="0.25">
      <c r="A2363">
        <v>650</v>
      </c>
      <c r="B2363">
        <v>59.986414000000003</v>
      </c>
      <c r="C2363">
        <v>69.972828000000007</v>
      </c>
      <c r="D2363">
        <v>83.016306</v>
      </c>
      <c r="E2363">
        <v>89.605980000000002</v>
      </c>
      <c r="F2363">
        <v>97.486414999999994</v>
      </c>
      <c r="G2363">
        <v>108.016307</v>
      </c>
      <c r="H2363">
        <v>116.983698</v>
      </c>
      <c r="I2363">
        <v>124.796198</v>
      </c>
      <c r="J2363">
        <v>130.02717699999999</v>
      </c>
      <c r="K2363">
        <v>144.97282899999999</v>
      </c>
      <c r="L2363">
        <v>144.97282899999999</v>
      </c>
      <c r="M2363">
        <v>144.97282899999999</v>
      </c>
      <c r="N2363">
        <v>144.97282899999999</v>
      </c>
      <c r="O2363">
        <v>144.97282899999999</v>
      </c>
    </row>
    <row r="2364" spans="1:15" x14ac:dyDescent="0.25">
      <c r="A2364">
        <v>750</v>
      </c>
      <c r="B2364">
        <v>55.978262000000001</v>
      </c>
      <c r="C2364">
        <v>69.972828000000007</v>
      </c>
      <c r="D2364">
        <v>72.010870999999995</v>
      </c>
      <c r="E2364">
        <v>83.016306</v>
      </c>
      <c r="F2364">
        <v>100.00000199999999</v>
      </c>
      <c r="G2364">
        <v>108.49185</v>
      </c>
      <c r="H2364">
        <v>116.71195899999999</v>
      </c>
      <c r="I2364">
        <v>123.097829</v>
      </c>
      <c r="J2364">
        <v>130.02717699999999</v>
      </c>
      <c r="K2364">
        <v>144.97282899999999</v>
      </c>
      <c r="L2364">
        <v>144.97282899999999</v>
      </c>
      <c r="M2364">
        <v>144.97282899999999</v>
      </c>
      <c r="N2364">
        <v>144.97282899999999</v>
      </c>
      <c r="O2364">
        <v>144.97282899999999</v>
      </c>
    </row>
    <row r="2365" spans="1:15" x14ac:dyDescent="0.25">
      <c r="A2365">
        <v>1000</v>
      </c>
      <c r="B2365">
        <v>55.027175</v>
      </c>
      <c r="C2365">
        <v>69.972828000000007</v>
      </c>
      <c r="D2365">
        <v>70.991849000000002</v>
      </c>
      <c r="E2365">
        <v>75.000001999999995</v>
      </c>
      <c r="F2365">
        <v>90.013588999999996</v>
      </c>
      <c r="G2365">
        <v>105.027176</v>
      </c>
      <c r="H2365">
        <v>119.021742</v>
      </c>
      <c r="I2365">
        <v>130.91032899999999</v>
      </c>
      <c r="J2365">
        <v>130.02717699999999</v>
      </c>
      <c r="K2365">
        <v>144.97282899999999</v>
      </c>
      <c r="L2365">
        <v>144.97282899999999</v>
      </c>
      <c r="M2365">
        <v>144.97282899999999</v>
      </c>
      <c r="N2365">
        <v>144.97282899999999</v>
      </c>
      <c r="O2365">
        <v>144.97282899999999</v>
      </c>
    </row>
    <row r="2366" spans="1:15" x14ac:dyDescent="0.25">
      <c r="A2366">
        <v>1200</v>
      </c>
      <c r="B2366">
        <v>55.027175</v>
      </c>
      <c r="C2366">
        <v>69.972828000000007</v>
      </c>
      <c r="D2366">
        <v>70.991849000000002</v>
      </c>
      <c r="E2366">
        <v>72.010870999999995</v>
      </c>
      <c r="F2366">
        <v>76.970110000000005</v>
      </c>
      <c r="G2366">
        <v>94.972828000000007</v>
      </c>
      <c r="H2366">
        <v>109.98641499999999</v>
      </c>
      <c r="I2366">
        <v>119.633155</v>
      </c>
      <c r="J2366">
        <v>132.13315499999999</v>
      </c>
      <c r="K2366">
        <v>140.421199</v>
      </c>
      <c r="L2366">
        <v>144.97282899999999</v>
      </c>
      <c r="M2366">
        <v>144.97282899999999</v>
      </c>
      <c r="N2366">
        <v>144.97282899999999</v>
      </c>
      <c r="O2366">
        <v>144.97282899999999</v>
      </c>
    </row>
    <row r="2367" spans="1:15" x14ac:dyDescent="0.25">
      <c r="A2367">
        <v>1300</v>
      </c>
      <c r="B2367">
        <v>55.027175</v>
      </c>
      <c r="C2367">
        <v>62.975544999999997</v>
      </c>
      <c r="D2367">
        <v>72.010870999999995</v>
      </c>
      <c r="E2367">
        <v>72.010870999999995</v>
      </c>
      <c r="F2367">
        <v>76.019023000000004</v>
      </c>
      <c r="G2367">
        <v>91.032611000000003</v>
      </c>
      <c r="H2367">
        <v>105.027176</v>
      </c>
      <c r="I2367">
        <v>119.972829</v>
      </c>
      <c r="J2367">
        <v>130.02717699999999</v>
      </c>
      <c r="K2367">
        <v>139.19837200000001</v>
      </c>
      <c r="L2367">
        <v>144.97282899999999</v>
      </c>
      <c r="M2367">
        <v>144.97282899999999</v>
      </c>
      <c r="N2367">
        <v>144.97282899999999</v>
      </c>
      <c r="O2367">
        <v>144.97282899999999</v>
      </c>
    </row>
    <row r="2368" spans="1:15" x14ac:dyDescent="0.25">
      <c r="A2368">
        <v>1400</v>
      </c>
      <c r="B2368">
        <v>55.027175</v>
      </c>
      <c r="C2368">
        <v>62.975544999999997</v>
      </c>
      <c r="D2368">
        <v>70.991849000000002</v>
      </c>
      <c r="E2368">
        <v>73.980980000000002</v>
      </c>
      <c r="F2368">
        <v>75.000001999999995</v>
      </c>
      <c r="G2368">
        <v>87.975544999999997</v>
      </c>
      <c r="H2368">
        <v>100.00000199999999</v>
      </c>
      <c r="I2368">
        <v>113.994568</v>
      </c>
      <c r="J2368">
        <v>127.989133</v>
      </c>
      <c r="K2368">
        <v>139.67391599999999</v>
      </c>
      <c r="L2368">
        <v>144.97282899999999</v>
      </c>
      <c r="M2368">
        <v>144.97282899999999</v>
      </c>
      <c r="N2368">
        <v>144.97282899999999</v>
      </c>
      <c r="O2368">
        <v>144.97282899999999</v>
      </c>
    </row>
    <row r="2369" spans="1:15" x14ac:dyDescent="0.25">
      <c r="A2369">
        <v>1600</v>
      </c>
      <c r="B2369">
        <v>55.027175</v>
      </c>
      <c r="C2369">
        <v>62.975544999999997</v>
      </c>
      <c r="D2369">
        <v>70.991849000000002</v>
      </c>
      <c r="E2369">
        <v>72.010870999999995</v>
      </c>
      <c r="F2369">
        <v>73.029893000000001</v>
      </c>
      <c r="G2369">
        <v>84.986414999999994</v>
      </c>
      <c r="H2369">
        <v>94.972828000000007</v>
      </c>
      <c r="I2369">
        <v>111.005437</v>
      </c>
      <c r="J2369">
        <v>122.01087200000001</v>
      </c>
      <c r="K2369">
        <v>137.97554600000001</v>
      </c>
      <c r="L2369">
        <v>144.97282899999999</v>
      </c>
      <c r="M2369">
        <v>144.97282899999999</v>
      </c>
      <c r="N2369">
        <v>144.97282899999999</v>
      </c>
      <c r="O2369">
        <v>144.97282899999999</v>
      </c>
    </row>
    <row r="2370" spans="1:15" x14ac:dyDescent="0.25">
      <c r="A2370">
        <v>1800</v>
      </c>
      <c r="B2370">
        <v>55.027175</v>
      </c>
      <c r="C2370">
        <v>62.024458000000003</v>
      </c>
      <c r="D2370">
        <v>68.002718999999999</v>
      </c>
      <c r="E2370">
        <v>69.972828000000007</v>
      </c>
      <c r="F2370">
        <v>75.000001999999995</v>
      </c>
      <c r="G2370">
        <v>83.016306</v>
      </c>
      <c r="H2370">
        <v>91.983698000000004</v>
      </c>
      <c r="I2370">
        <v>101.970111</v>
      </c>
      <c r="J2370">
        <v>119.021742</v>
      </c>
      <c r="K2370">
        <v>129.00815499999999</v>
      </c>
      <c r="L2370">
        <v>144.97282899999999</v>
      </c>
      <c r="M2370">
        <v>144.97282899999999</v>
      </c>
      <c r="N2370">
        <v>144.97282899999999</v>
      </c>
      <c r="O2370">
        <v>144.97282899999999</v>
      </c>
    </row>
    <row r="2371" spans="1:15" x14ac:dyDescent="0.25">
      <c r="A2371">
        <v>2000</v>
      </c>
      <c r="B2371">
        <v>49.796196999999999</v>
      </c>
      <c r="C2371">
        <v>52.989131999999998</v>
      </c>
      <c r="D2371">
        <v>59.986414000000003</v>
      </c>
      <c r="E2371">
        <v>65.013587999999999</v>
      </c>
      <c r="F2371">
        <v>69.972828000000007</v>
      </c>
      <c r="G2371">
        <v>81.997283999999993</v>
      </c>
      <c r="H2371">
        <v>91.032611000000003</v>
      </c>
      <c r="I2371">
        <v>101.019024</v>
      </c>
      <c r="J2371">
        <v>116.032611</v>
      </c>
      <c r="K2371">
        <v>125.883155</v>
      </c>
      <c r="L2371">
        <v>144.97282899999999</v>
      </c>
      <c r="M2371">
        <v>144.97282899999999</v>
      </c>
      <c r="N2371">
        <v>144.97282899999999</v>
      </c>
      <c r="O2371">
        <v>144.97282899999999</v>
      </c>
    </row>
    <row r="2372" spans="1:15" x14ac:dyDescent="0.25">
      <c r="A2372">
        <v>2200</v>
      </c>
      <c r="B2372">
        <v>48.233696999999999</v>
      </c>
      <c r="C2372">
        <v>50.611414000000003</v>
      </c>
      <c r="D2372">
        <v>54.415762000000001</v>
      </c>
      <c r="E2372">
        <v>57.269022999999997</v>
      </c>
      <c r="F2372">
        <v>66.983697000000006</v>
      </c>
      <c r="G2372">
        <v>80.027175999999997</v>
      </c>
      <c r="H2372">
        <v>90.013588999999996</v>
      </c>
      <c r="I2372">
        <v>100.00000199999999</v>
      </c>
      <c r="J2372">
        <v>113.994568</v>
      </c>
      <c r="K2372">
        <v>124.932068</v>
      </c>
      <c r="L2372">
        <v>144.97282899999999</v>
      </c>
      <c r="M2372">
        <v>144.97282899999999</v>
      </c>
      <c r="N2372">
        <v>144.97282899999999</v>
      </c>
      <c r="O2372">
        <v>144.97282899999999</v>
      </c>
    </row>
    <row r="2373" spans="1:15" x14ac:dyDescent="0.25">
      <c r="A2373">
        <v>2400</v>
      </c>
      <c r="B2373">
        <v>45.380436000000003</v>
      </c>
      <c r="C2373">
        <v>48.709240000000001</v>
      </c>
      <c r="D2373">
        <v>53.804349000000002</v>
      </c>
      <c r="E2373">
        <v>57.269022999999997</v>
      </c>
      <c r="F2373">
        <v>62.567936000000003</v>
      </c>
      <c r="G2373">
        <v>75.000001999999995</v>
      </c>
      <c r="H2373">
        <v>87.975544999999997</v>
      </c>
      <c r="I2373">
        <v>97.010872000000006</v>
      </c>
      <c r="J2373">
        <v>112.50000199999999</v>
      </c>
      <c r="K2373">
        <v>123.980981</v>
      </c>
      <c r="L2373">
        <v>144.97282899999999</v>
      </c>
      <c r="M2373">
        <v>144.97282899999999</v>
      </c>
      <c r="N2373">
        <v>144.97282899999999</v>
      </c>
      <c r="O2373">
        <v>144.97282899999999</v>
      </c>
    </row>
    <row r="2374" spans="1:15" x14ac:dyDescent="0.25">
      <c r="A2374">
        <v>2500</v>
      </c>
      <c r="B2374">
        <v>43.817936000000003</v>
      </c>
      <c r="C2374">
        <v>45.923914000000003</v>
      </c>
      <c r="D2374">
        <v>52.173914000000003</v>
      </c>
      <c r="E2374">
        <v>54.687500999999997</v>
      </c>
      <c r="F2374">
        <v>60.529893000000001</v>
      </c>
      <c r="G2374">
        <v>68.070654000000005</v>
      </c>
      <c r="H2374">
        <v>83.016306</v>
      </c>
      <c r="I2374">
        <v>94.972828000000007</v>
      </c>
      <c r="J2374">
        <v>112.02445899999999</v>
      </c>
      <c r="K2374">
        <v>123.505437</v>
      </c>
      <c r="L2374">
        <v>144.97282899999999</v>
      </c>
      <c r="M2374">
        <v>144.97282899999999</v>
      </c>
      <c r="N2374">
        <v>144.97282899999999</v>
      </c>
      <c r="O2374">
        <v>144.97282899999999</v>
      </c>
    </row>
    <row r="2375" spans="1:15" x14ac:dyDescent="0.25">
      <c r="A2375">
        <v>2600</v>
      </c>
      <c r="B2375">
        <v>44.429349000000002</v>
      </c>
      <c r="C2375">
        <v>44.429349000000002</v>
      </c>
      <c r="D2375">
        <v>49.116849000000002</v>
      </c>
      <c r="E2375">
        <v>52.717391999999997</v>
      </c>
      <c r="F2375">
        <v>58.016306</v>
      </c>
      <c r="G2375">
        <v>66.576087999999999</v>
      </c>
      <c r="H2375">
        <v>76.019023000000004</v>
      </c>
      <c r="I2375">
        <v>87.975544999999997</v>
      </c>
      <c r="J2375">
        <v>111.005437</v>
      </c>
      <c r="K2375">
        <v>123.029894</v>
      </c>
      <c r="L2375">
        <v>144.97282899999999</v>
      </c>
      <c r="M2375">
        <v>144.97282899999999</v>
      </c>
      <c r="N2375">
        <v>144.97282899999999</v>
      </c>
      <c r="O2375">
        <v>144.97282899999999</v>
      </c>
    </row>
    <row r="2376" spans="1:15" x14ac:dyDescent="0.25">
      <c r="A2376">
        <v>2700</v>
      </c>
      <c r="B2376">
        <v>44.769022999999997</v>
      </c>
      <c r="C2376">
        <v>44.769022999999997</v>
      </c>
      <c r="D2376">
        <v>46.807065999999999</v>
      </c>
      <c r="E2376">
        <v>48.573371000000002</v>
      </c>
      <c r="F2376">
        <v>53.804349000000002</v>
      </c>
      <c r="G2376">
        <v>63.790762000000001</v>
      </c>
      <c r="H2376">
        <v>74.184783999999993</v>
      </c>
      <c r="I2376">
        <v>83.695654000000005</v>
      </c>
      <c r="J2376">
        <v>105.978263</v>
      </c>
      <c r="K2376">
        <v>122.48641600000001</v>
      </c>
      <c r="L2376">
        <v>144.97282899999999</v>
      </c>
      <c r="M2376">
        <v>144.97282899999999</v>
      </c>
      <c r="N2376">
        <v>144.97282899999999</v>
      </c>
      <c r="O2376">
        <v>144.97282899999999</v>
      </c>
    </row>
    <row r="2377" spans="1:15" x14ac:dyDescent="0.25">
      <c r="A2377">
        <v>2800</v>
      </c>
      <c r="B2377">
        <v>45.380436000000003</v>
      </c>
      <c r="C2377">
        <v>45.380436000000003</v>
      </c>
      <c r="D2377">
        <v>46.127718000000002</v>
      </c>
      <c r="E2377">
        <v>46.875000999999997</v>
      </c>
      <c r="F2377">
        <v>50.000000999999997</v>
      </c>
      <c r="G2377">
        <v>57.133153</v>
      </c>
      <c r="H2377">
        <v>68.478262000000001</v>
      </c>
      <c r="I2377">
        <v>79.483697000000006</v>
      </c>
      <c r="J2377">
        <v>101.970111</v>
      </c>
      <c r="K2377">
        <v>120.92391600000001</v>
      </c>
      <c r="L2377">
        <v>144.97282899999999</v>
      </c>
      <c r="M2377">
        <v>144.97282899999999</v>
      </c>
      <c r="N2377">
        <v>144.97282899999999</v>
      </c>
      <c r="O2377">
        <v>144.97282899999999</v>
      </c>
    </row>
    <row r="2378" spans="1:15" x14ac:dyDescent="0.25">
      <c r="A2378">
        <v>3000</v>
      </c>
      <c r="B2378">
        <v>45.312500999999997</v>
      </c>
      <c r="C2378">
        <v>45.312500999999997</v>
      </c>
      <c r="D2378">
        <v>45.312500999999997</v>
      </c>
      <c r="E2378">
        <v>45.312500999999997</v>
      </c>
      <c r="F2378">
        <v>47.622284000000001</v>
      </c>
      <c r="G2378">
        <v>53.804349000000002</v>
      </c>
      <c r="H2378">
        <v>66.168480000000002</v>
      </c>
      <c r="I2378">
        <v>76.086957999999996</v>
      </c>
      <c r="J2378">
        <v>95.584241000000006</v>
      </c>
      <c r="K2378">
        <v>115.013589</v>
      </c>
      <c r="L2378">
        <v>144.97282899999999</v>
      </c>
      <c r="M2378">
        <v>144.97282899999999</v>
      </c>
      <c r="N2378">
        <v>144.97282899999999</v>
      </c>
      <c r="O2378">
        <v>144.97282899999999</v>
      </c>
    </row>
    <row r="2379" spans="1:15" x14ac:dyDescent="0.25">
      <c r="A2379">
        <v>3250</v>
      </c>
      <c r="B2379">
        <v>45.516305000000003</v>
      </c>
      <c r="C2379">
        <v>45.516305000000003</v>
      </c>
      <c r="D2379">
        <v>45.516305000000003</v>
      </c>
      <c r="E2379">
        <v>45.516305000000003</v>
      </c>
      <c r="F2379">
        <v>45.516305000000003</v>
      </c>
      <c r="G2379">
        <v>45.516305000000003</v>
      </c>
      <c r="H2379">
        <v>54.008153</v>
      </c>
      <c r="I2379">
        <v>74.592393000000001</v>
      </c>
      <c r="J2379">
        <v>94.972828000000007</v>
      </c>
      <c r="K2379">
        <v>111.005437</v>
      </c>
      <c r="L2379">
        <v>144.97282899999999</v>
      </c>
      <c r="M2379">
        <v>144.97282899999999</v>
      </c>
      <c r="N2379">
        <v>144.97282899999999</v>
      </c>
      <c r="O2379">
        <v>144.97282899999999</v>
      </c>
    </row>
    <row r="2380" spans="1:15" x14ac:dyDescent="0.25">
      <c r="A2380">
        <v>3800</v>
      </c>
      <c r="B2380">
        <v>44.972827000000002</v>
      </c>
      <c r="C2380">
        <v>44.972827000000002</v>
      </c>
      <c r="D2380">
        <v>44.972827000000002</v>
      </c>
      <c r="E2380">
        <v>44.972827000000002</v>
      </c>
      <c r="F2380">
        <v>44.972827000000002</v>
      </c>
      <c r="G2380">
        <v>44.972827000000002</v>
      </c>
      <c r="H2380">
        <v>50.475544999999997</v>
      </c>
      <c r="I2380">
        <v>72.690218999999999</v>
      </c>
      <c r="J2380">
        <v>84.986414999999994</v>
      </c>
      <c r="K2380">
        <v>91.983698000000004</v>
      </c>
      <c r="L2380">
        <v>101.290763</v>
      </c>
      <c r="M2380">
        <v>101.290763</v>
      </c>
      <c r="N2380">
        <v>101.290763</v>
      </c>
      <c r="O2380">
        <v>144.97282899999999</v>
      </c>
    </row>
    <row r="2381" spans="1:15" x14ac:dyDescent="0.25">
      <c r="A2381">
        <v>4200</v>
      </c>
      <c r="B2381">
        <v>44.972827000000002</v>
      </c>
      <c r="C2381">
        <v>44.972827000000002</v>
      </c>
      <c r="D2381">
        <v>44.972827000000002</v>
      </c>
      <c r="E2381">
        <v>44.972827000000002</v>
      </c>
      <c r="F2381">
        <v>44.972827000000002</v>
      </c>
      <c r="G2381">
        <v>44.972827000000002</v>
      </c>
      <c r="H2381">
        <v>69.497283999999993</v>
      </c>
      <c r="I2381">
        <v>72.690218999999999</v>
      </c>
      <c r="J2381">
        <v>83.967393000000001</v>
      </c>
      <c r="K2381">
        <v>91.983698000000004</v>
      </c>
      <c r="L2381">
        <v>70.176631999999998</v>
      </c>
      <c r="M2381">
        <v>70.176631999999998</v>
      </c>
      <c r="N2381">
        <v>70.176631999999998</v>
      </c>
      <c r="O2381">
        <v>70.176631999999998</v>
      </c>
    </row>
    <row r="2383" spans="1:15" x14ac:dyDescent="0.25">
      <c r="A2383" t="s">
        <v>1205</v>
      </c>
      <c r="B2383" t="s">
        <v>173</v>
      </c>
    </row>
    <row r="2384" spans="1:15" x14ac:dyDescent="0.25">
      <c r="B2384" t="s">
        <v>146</v>
      </c>
    </row>
    <row r="2385" spans="1:15" x14ac:dyDescent="0.25">
      <c r="A2385" t="s">
        <v>22</v>
      </c>
      <c r="B2385">
        <v>0</v>
      </c>
      <c r="C2385">
        <v>0.5</v>
      </c>
      <c r="D2385">
        <v>1</v>
      </c>
      <c r="E2385">
        <v>1.5</v>
      </c>
      <c r="F2385">
        <v>2.5</v>
      </c>
      <c r="G2385">
        <v>4.9000000000000004</v>
      </c>
      <c r="H2385">
        <v>7.4</v>
      </c>
      <c r="I2385">
        <v>9.8000000000000007</v>
      </c>
      <c r="J2385">
        <v>14.7</v>
      </c>
      <c r="K2385">
        <v>19.600000000000001</v>
      </c>
      <c r="L2385">
        <v>21.6</v>
      </c>
      <c r="M2385">
        <v>29</v>
      </c>
      <c r="N2385">
        <v>30.5</v>
      </c>
      <c r="O2385">
        <v>32.4</v>
      </c>
    </row>
    <row r="2386" spans="1:15" x14ac:dyDescent="0.25">
      <c r="A2386">
        <v>475</v>
      </c>
      <c r="B2386">
        <v>62.975544999999997</v>
      </c>
      <c r="C2386">
        <v>72.418480000000002</v>
      </c>
      <c r="D2386">
        <v>77.309783999999993</v>
      </c>
      <c r="E2386">
        <v>85.190218999999999</v>
      </c>
      <c r="F2386">
        <v>99.592393000000001</v>
      </c>
      <c r="G2386">
        <v>99.592393000000001</v>
      </c>
      <c r="H2386">
        <v>99.592393000000001</v>
      </c>
      <c r="I2386">
        <v>99.592393000000001</v>
      </c>
      <c r="J2386">
        <v>99.592393000000001</v>
      </c>
      <c r="K2386">
        <v>99.592393000000001</v>
      </c>
      <c r="L2386">
        <v>99.592393000000001</v>
      </c>
      <c r="M2386">
        <v>144.97282899999999</v>
      </c>
      <c r="N2386">
        <v>144.97282899999999</v>
      </c>
      <c r="O2386">
        <v>144.97282899999999</v>
      </c>
    </row>
    <row r="2387" spans="1:15" x14ac:dyDescent="0.25">
      <c r="A2387">
        <v>500</v>
      </c>
      <c r="B2387">
        <v>62.975544999999997</v>
      </c>
      <c r="C2387">
        <v>72.418480000000002</v>
      </c>
      <c r="D2387">
        <v>77.309783999999993</v>
      </c>
      <c r="E2387">
        <v>85.190218999999999</v>
      </c>
      <c r="F2387">
        <v>99.592393000000001</v>
      </c>
      <c r="G2387">
        <v>99.592393000000001</v>
      </c>
      <c r="H2387">
        <v>99.592393000000001</v>
      </c>
      <c r="I2387">
        <v>99.592393000000001</v>
      </c>
      <c r="J2387">
        <v>99.592393000000001</v>
      </c>
      <c r="K2387">
        <v>99.592393000000001</v>
      </c>
      <c r="L2387">
        <v>99.592393000000001</v>
      </c>
      <c r="M2387">
        <v>144.97282899999999</v>
      </c>
      <c r="N2387">
        <v>144.97282899999999</v>
      </c>
      <c r="O2387">
        <v>144.97282899999999</v>
      </c>
    </row>
    <row r="2388" spans="1:15" x14ac:dyDescent="0.25">
      <c r="A2388">
        <v>650</v>
      </c>
      <c r="B2388">
        <v>59.986414000000003</v>
      </c>
      <c r="C2388">
        <v>69.972828000000007</v>
      </c>
      <c r="D2388">
        <v>83.016306</v>
      </c>
      <c r="E2388">
        <v>89.605980000000002</v>
      </c>
      <c r="F2388">
        <v>97.486414999999994</v>
      </c>
      <c r="G2388">
        <v>108.016307</v>
      </c>
      <c r="H2388">
        <v>116.983698</v>
      </c>
      <c r="I2388">
        <v>124.796198</v>
      </c>
      <c r="J2388">
        <v>130.02717699999999</v>
      </c>
      <c r="K2388">
        <v>144.97282899999999</v>
      </c>
      <c r="L2388">
        <v>144.97282899999999</v>
      </c>
      <c r="M2388">
        <v>144.97282899999999</v>
      </c>
      <c r="N2388">
        <v>144.97282899999999</v>
      </c>
      <c r="O2388">
        <v>144.97282899999999</v>
      </c>
    </row>
    <row r="2389" spans="1:15" x14ac:dyDescent="0.25">
      <c r="A2389">
        <v>750</v>
      </c>
      <c r="B2389">
        <v>55.978262000000001</v>
      </c>
      <c r="C2389">
        <v>69.972828000000007</v>
      </c>
      <c r="D2389">
        <v>72.010870999999995</v>
      </c>
      <c r="E2389">
        <v>83.016306</v>
      </c>
      <c r="F2389">
        <v>100.00000199999999</v>
      </c>
      <c r="G2389">
        <v>108.49185</v>
      </c>
      <c r="H2389">
        <v>116.71195899999999</v>
      </c>
      <c r="I2389">
        <v>123.097829</v>
      </c>
      <c r="J2389">
        <v>130.02717699999999</v>
      </c>
      <c r="K2389">
        <v>144.97282899999999</v>
      </c>
      <c r="L2389">
        <v>144.97282899999999</v>
      </c>
      <c r="M2389">
        <v>144.97282899999999</v>
      </c>
      <c r="N2389">
        <v>144.97282899999999</v>
      </c>
      <c r="O2389">
        <v>144.97282899999999</v>
      </c>
    </row>
    <row r="2390" spans="1:15" x14ac:dyDescent="0.25">
      <c r="A2390">
        <v>1000</v>
      </c>
      <c r="B2390">
        <v>55.027175</v>
      </c>
      <c r="C2390">
        <v>69.972828000000007</v>
      </c>
      <c r="D2390">
        <v>70.991849000000002</v>
      </c>
      <c r="E2390">
        <v>75.000001999999995</v>
      </c>
      <c r="F2390">
        <v>90.013588999999996</v>
      </c>
      <c r="G2390">
        <v>105.027176</v>
      </c>
      <c r="H2390">
        <v>119.021742</v>
      </c>
      <c r="I2390">
        <v>130.91032899999999</v>
      </c>
      <c r="J2390">
        <v>130.02717699999999</v>
      </c>
      <c r="K2390">
        <v>144.97282899999999</v>
      </c>
      <c r="L2390">
        <v>144.97282899999999</v>
      </c>
      <c r="M2390">
        <v>144.97282899999999</v>
      </c>
      <c r="N2390">
        <v>144.97282899999999</v>
      </c>
      <c r="O2390">
        <v>144.97282899999999</v>
      </c>
    </row>
    <row r="2391" spans="1:15" x14ac:dyDescent="0.25">
      <c r="A2391">
        <v>1200</v>
      </c>
      <c r="B2391">
        <v>55.027175</v>
      </c>
      <c r="C2391">
        <v>69.972828000000007</v>
      </c>
      <c r="D2391">
        <v>70.991849000000002</v>
      </c>
      <c r="E2391">
        <v>72.010870999999995</v>
      </c>
      <c r="F2391">
        <v>76.970110000000005</v>
      </c>
      <c r="G2391">
        <v>94.972828000000007</v>
      </c>
      <c r="H2391">
        <v>109.98641499999999</v>
      </c>
      <c r="I2391">
        <v>119.633155</v>
      </c>
      <c r="J2391">
        <v>132.13315499999999</v>
      </c>
      <c r="K2391">
        <v>140.421199</v>
      </c>
      <c r="L2391">
        <v>144.97282899999999</v>
      </c>
      <c r="M2391">
        <v>144.97282899999999</v>
      </c>
      <c r="N2391">
        <v>144.97282899999999</v>
      </c>
      <c r="O2391">
        <v>144.97282899999999</v>
      </c>
    </row>
    <row r="2392" spans="1:15" x14ac:dyDescent="0.25">
      <c r="A2392">
        <v>1300</v>
      </c>
      <c r="B2392">
        <v>55.027175</v>
      </c>
      <c r="C2392">
        <v>62.975544999999997</v>
      </c>
      <c r="D2392">
        <v>72.010870999999995</v>
      </c>
      <c r="E2392">
        <v>72.010870999999995</v>
      </c>
      <c r="F2392">
        <v>76.019023000000004</v>
      </c>
      <c r="G2392">
        <v>91.032611000000003</v>
      </c>
      <c r="H2392">
        <v>105.027176</v>
      </c>
      <c r="I2392">
        <v>119.972829</v>
      </c>
      <c r="J2392">
        <v>130.02717699999999</v>
      </c>
      <c r="K2392">
        <v>139.19837200000001</v>
      </c>
      <c r="L2392">
        <v>144.97282899999999</v>
      </c>
      <c r="M2392">
        <v>144.97282899999999</v>
      </c>
      <c r="N2392">
        <v>144.97282899999999</v>
      </c>
      <c r="O2392">
        <v>144.97282899999999</v>
      </c>
    </row>
    <row r="2393" spans="1:15" x14ac:dyDescent="0.25">
      <c r="A2393">
        <v>1400</v>
      </c>
      <c r="B2393">
        <v>55.027175</v>
      </c>
      <c r="C2393">
        <v>62.975544999999997</v>
      </c>
      <c r="D2393">
        <v>70.991849000000002</v>
      </c>
      <c r="E2393">
        <v>73.980980000000002</v>
      </c>
      <c r="F2393">
        <v>75.000001999999995</v>
      </c>
      <c r="G2393">
        <v>87.975544999999997</v>
      </c>
      <c r="H2393">
        <v>100.00000199999999</v>
      </c>
      <c r="I2393">
        <v>113.994568</v>
      </c>
      <c r="J2393">
        <v>127.989133</v>
      </c>
      <c r="K2393">
        <v>139.67391599999999</v>
      </c>
      <c r="L2393">
        <v>144.97282899999999</v>
      </c>
      <c r="M2393">
        <v>144.97282899999999</v>
      </c>
      <c r="N2393">
        <v>144.97282899999999</v>
      </c>
      <c r="O2393">
        <v>144.97282899999999</v>
      </c>
    </row>
    <row r="2394" spans="1:15" x14ac:dyDescent="0.25">
      <c r="A2394">
        <v>1600</v>
      </c>
      <c r="B2394">
        <v>55.027175</v>
      </c>
      <c r="C2394">
        <v>62.975544999999997</v>
      </c>
      <c r="D2394">
        <v>70.991849000000002</v>
      </c>
      <c r="E2394">
        <v>72.010870999999995</v>
      </c>
      <c r="F2394">
        <v>73.029893000000001</v>
      </c>
      <c r="G2394">
        <v>84.986414999999994</v>
      </c>
      <c r="H2394">
        <v>94.972828000000007</v>
      </c>
      <c r="I2394">
        <v>111.005437</v>
      </c>
      <c r="J2394">
        <v>122.01087200000001</v>
      </c>
      <c r="K2394">
        <v>137.97554600000001</v>
      </c>
      <c r="L2394">
        <v>144.97282899999999</v>
      </c>
      <c r="M2394">
        <v>144.97282899999999</v>
      </c>
      <c r="N2394">
        <v>144.97282899999999</v>
      </c>
      <c r="O2394">
        <v>144.97282899999999</v>
      </c>
    </row>
    <row r="2395" spans="1:15" x14ac:dyDescent="0.25">
      <c r="A2395">
        <v>1800</v>
      </c>
      <c r="B2395">
        <v>55.027175</v>
      </c>
      <c r="C2395">
        <v>62.024458000000003</v>
      </c>
      <c r="D2395">
        <v>68.002718999999999</v>
      </c>
      <c r="E2395">
        <v>69.972828000000007</v>
      </c>
      <c r="F2395">
        <v>75.000001999999995</v>
      </c>
      <c r="G2395">
        <v>83.016306</v>
      </c>
      <c r="H2395">
        <v>91.983698000000004</v>
      </c>
      <c r="I2395">
        <v>101.970111</v>
      </c>
      <c r="J2395">
        <v>119.021742</v>
      </c>
      <c r="K2395">
        <v>129.00815499999999</v>
      </c>
      <c r="L2395">
        <v>144.97282899999999</v>
      </c>
      <c r="M2395">
        <v>144.97282899999999</v>
      </c>
      <c r="N2395">
        <v>144.97282899999999</v>
      </c>
      <c r="O2395">
        <v>144.97282899999999</v>
      </c>
    </row>
    <row r="2396" spans="1:15" x14ac:dyDescent="0.25">
      <c r="A2396">
        <v>2000</v>
      </c>
      <c r="B2396">
        <v>49.796196999999999</v>
      </c>
      <c r="C2396">
        <v>52.989131999999998</v>
      </c>
      <c r="D2396">
        <v>59.986414000000003</v>
      </c>
      <c r="E2396">
        <v>65.013587999999999</v>
      </c>
      <c r="F2396">
        <v>69.972828000000007</v>
      </c>
      <c r="G2396">
        <v>81.997283999999993</v>
      </c>
      <c r="H2396">
        <v>91.032611000000003</v>
      </c>
      <c r="I2396">
        <v>101.019024</v>
      </c>
      <c r="J2396">
        <v>116.032611</v>
      </c>
      <c r="K2396">
        <v>125.883155</v>
      </c>
      <c r="L2396">
        <v>144.97282899999999</v>
      </c>
      <c r="M2396">
        <v>144.97282899999999</v>
      </c>
      <c r="N2396">
        <v>144.97282899999999</v>
      </c>
      <c r="O2396">
        <v>144.97282899999999</v>
      </c>
    </row>
    <row r="2397" spans="1:15" x14ac:dyDescent="0.25">
      <c r="A2397">
        <v>2200</v>
      </c>
      <c r="B2397">
        <v>48.233696999999999</v>
      </c>
      <c r="C2397">
        <v>50.611414000000003</v>
      </c>
      <c r="D2397">
        <v>54.415762000000001</v>
      </c>
      <c r="E2397">
        <v>57.269022999999997</v>
      </c>
      <c r="F2397">
        <v>66.983697000000006</v>
      </c>
      <c r="G2397">
        <v>80.027175999999997</v>
      </c>
      <c r="H2397">
        <v>90.013588999999996</v>
      </c>
      <c r="I2397">
        <v>100.00000199999999</v>
      </c>
      <c r="J2397">
        <v>113.994568</v>
      </c>
      <c r="K2397">
        <v>124.932068</v>
      </c>
      <c r="L2397">
        <v>144.97282899999999</v>
      </c>
      <c r="M2397">
        <v>144.97282899999999</v>
      </c>
      <c r="N2397">
        <v>144.97282899999999</v>
      </c>
      <c r="O2397">
        <v>144.97282899999999</v>
      </c>
    </row>
    <row r="2398" spans="1:15" x14ac:dyDescent="0.25">
      <c r="A2398">
        <v>2400</v>
      </c>
      <c r="B2398">
        <v>45.380436000000003</v>
      </c>
      <c r="C2398">
        <v>48.709240000000001</v>
      </c>
      <c r="D2398">
        <v>53.804349000000002</v>
      </c>
      <c r="E2398">
        <v>57.269022999999997</v>
      </c>
      <c r="F2398">
        <v>62.567936000000003</v>
      </c>
      <c r="G2398">
        <v>75.000001999999995</v>
      </c>
      <c r="H2398">
        <v>87.975544999999997</v>
      </c>
      <c r="I2398">
        <v>97.010872000000006</v>
      </c>
      <c r="J2398">
        <v>112.50000199999999</v>
      </c>
      <c r="K2398">
        <v>123.980981</v>
      </c>
      <c r="L2398">
        <v>144.97282899999999</v>
      </c>
      <c r="M2398">
        <v>144.97282899999999</v>
      </c>
      <c r="N2398">
        <v>144.97282899999999</v>
      </c>
      <c r="O2398">
        <v>144.97282899999999</v>
      </c>
    </row>
    <row r="2399" spans="1:15" x14ac:dyDescent="0.25">
      <c r="A2399">
        <v>2500</v>
      </c>
      <c r="B2399">
        <v>43.817936000000003</v>
      </c>
      <c r="C2399">
        <v>45.923914000000003</v>
      </c>
      <c r="D2399">
        <v>52.173914000000003</v>
      </c>
      <c r="E2399">
        <v>54.687500999999997</v>
      </c>
      <c r="F2399">
        <v>60.529893000000001</v>
      </c>
      <c r="G2399">
        <v>68.070654000000005</v>
      </c>
      <c r="H2399">
        <v>83.016306</v>
      </c>
      <c r="I2399">
        <v>94.972828000000007</v>
      </c>
      <c r="J2399">
        <v>112.02445899999999</v>
      </c>
      <c r="K2399">
        <v>123.505437</v>
      </c>
      <c r="L2399">
        <v>144.97282899999999</v>
      </c>
      <c r="M2399">
        <v>144.97282899999999</v>
      </c>
      <c r="N2399">
        <v>144.97282899999999</v>
      </c>
      <c r="O2399">
        <v>144.97282899999999</v>
      </c>
    </row>
    <row r="2400" spans="1:15" x14ac:dyDescent="0.25">
      <c r="A2400">
        <v>2600</v>
      </c>
      <c r="B2400">
        <v>44.429349000000002</v>
      </c>
      <c r="C2400">
        <v>44.429349000000002</v>
      </c>
      <c r="D2400">
        <v>49.116849000000002</v>
      </c>
      <c r="E2400">
        <v>52.717391999999997</v>
      </c>
      <c r="F2400">
        <v>58.016306</v>
      </c>
      <c r="G2400">
        <v>66.576087999999999</v>
      </c>
      <c r="H2400">
        <v>76.019023000000004</v>
      </c>
      <c r="I2400">
        <v>87.975544999999997</v>
      </c>
      <c r="J2400">
        <v>111.005437</v>
      </c>
      <c r="K2400">
        <v>123.029894</v>
      </c>
      <c r="L2400">
        <v>144.97282899999999</v>
      </c>
      <c r="M2400">
        <v>144.97282899999999</v>
      </c>
      <c r="N2400">
        <v>144.97282899999999</v>
      </c>
      <c r="O2400">
        <v>144.97282899999999</v>
      </c>
    </row>
    <row r="2401" spans="1:15" x14ac:dyDescent="0.25">
      <c r="A2401">
        <v>2700</v>
      </c>
      <c r="B2401">
        <v>44.769022999999997</v>
      </c>
      <c r="C2401">
        <v>44.769022999999997</v>
      </c>
      <c r="D2401">
        <v>46.807065999999999</v>
      </c>
      <c r="E2401">
        <v>48.573371000000002</v>
      </c>
      <c r="F2401">
        <v>53.804349000000002</v>
      </c>
      <c r="G2401">
        <v>63.790762000000001</v>
      </c>
      <c r="H2401">
        <v>74.184783999999993</v>
      </c>
      <c r="I2401">
        <v>83.695654000000005</v>
      </c>
      <c r="J2401">
        <v>105.978263</v>
      </c>
      <c r="K2401">
        <v>122.48641600000001</v>
      </c>
      <c r="L2401">
        <v>144.97282899999999</v>
      </c>
      <c r="M2401">
        <v>144.97282899999999</v>
      </c>
      <c r="N2401">
        <v>144.97282899999999</v>
      </c>
      <c r="O2401">
        <v>144.97282899999999</v>
      </c>
    </row>
    <row r="2402" spans="1:15" x14ac:dyDescent="0.25">
      <c r="A2402">
        <v>2800</v>
      </c>
      <c r="B2402">
        <v>45.380436000000003</v>
      </c>
      <c r="C2402">
        <v>45.380436000000003</v>
      </c>
      <c r="D2402">
        <v>46.127718000000002</v>
      </c>
      <c r="E2402">
        <v>46.875000999999997</v>
      </c>
      <c r="F2402">
        <v>50.000000999999997</v>
      </c>
      <c r="G2402">
        <v>57.133153</v>
      </c>
      <c r="H2402">
        <v>68.478262000000001</v>
      </c>
      <c r="I2402">
        <v>79.483697000000006</v>
      </c>
      <c r="J2402">
        <v>101.970111</v>
      </c>
      <c r="K2402">
        <v>120.92391600000001</v>
      </c>
      <c r="L2402">
        <v>144.97282899999999</v>
      </c>
      <c r="M2402">
        <v>144.97282899999999</v>
      </c>
      <c r="N2402">
        <v>144.97282899999999</v>
      </c>
      <c r="O2402">
        <v>144.97282899999999</v>
      </c>
    </row>
    <row r="2403" spans="1:15" x14ac:dyDescent="0.25">
      <c r="A2403">
        <v>3000</v>
      </c>
      <c r="B2403">
        <v>45.312500999999997</v>
      </c>
      <c r="C2403">
        <v>45.312500999999997</v>
      </c>
      <c r="D2403">
        <v>45.312500999999997</v>
      </c>
      <c r="E2403">
        <v>45.312500999999997</v>
      </c>
      <c r="F2403">
        <v>47.622284000000001</v>
      </c>
      <c r="G2403">
        <v>53.804349000000002</v>
      </c>
      <c r="H2403">
        <v>66.168480000000002</v>
      </c>
      <c r="I2403">
        <v>76.086957999999996</v>
      </c>
      <c r="J2403">
        <v>95.584241000000006</v>
      </c>
      <c r="K2403">
        <v>115.013589</v>
      </c>
      <c r="L2403">
        <v>144.97282899999999</v>
      </c>
      <c r="M2403">
        <v>144.97282899999999</v>
      </c>
      <c r="N2403">
        <v>144.97282899999999</v>
      </c>
      <c r="O2403">
        <v>144.97282899999999</v>
      </c>
    </row>
    <row r="2404" spans="1:15" x14ac:dyDescent="0.25">
      <c r="A2404">
        <v>3250</v>
      </c>
      <c r="B2404">
        <v>45.516305000000003</v>
      </c>
      <c r="C2404">
        <v>45.516305000000003</v>
      </c>
      <c r="D2404">
        <v>45.516305000000003</v>
      </c>
      <c r="E2404">
        <v>45.516305000000003</v>
      </c>
      <c r="F2404">
        <v>45.516305000000003</v>
      </c>
      <c r="G2404">
        <v>45.516305000000003</v>
      </c>
      <c r="H2404">
        <v>54.008153</v>
      </c>
      <c r="I2404">
        <v>74.592393000000001</v>
      </c>
      <c r="J2404">
        <v>94.972828000000007</v>
      </c>
      <c r="K2404">
        <v>111.005437</v>
      </c>
      <c r="L2404">
        <v>144.97282899999999</v>
      </c>
      <c r="M2404">
        <v>144.97282899999999</v>
      </c>
      <c r="N2404">
        <v>144.97282899999999</v>
      </c>
      <c r="O2404">
        <v>144.97282899999999</v>
      </c>
    </row>
    <row r="2405" spans="1:15" x14ac:dyDescent="0.25">
      <c r="A2405">
        <v>3800</v>
      </c>
      <c r="B2405">
        <v>44.972827000000002</v>
      </c>
      <c r="C2405">
        <v>44.972827000000002</v>
      </c>
      <c r="D2405">
        <v>44.972827000000002</v>
      </c>
      <c r="E2405">
        <v>44.972827000000002</v>
      </c>
      <c r="F2405">
        <v>44.972827000000002</v>
      </c>
      <c r="G2405">
        <v>44.972827000000002</v>
      </c>
      <c r="H2405">
        <v>50.475544999999997</v>
      </c>
      <c r="I2405">
        <v>72.690218999999999</v>
      </c>
      <c r="J2405">
        <v>84.986414999999994</v>
      </c>
      <c r="K2405">
        <v>91.983698000000004</v>
      </c>
      <c r="L2405">
        <v>101.290763</v>
      </c>
      <c r="M2405">
        <v>101.290763</v>
      </c>
      <c r="N2405">
        <v>101.290763</v>
      </c>
      <c r="O2405">
        <v>144.97282899999999</v>
      </c>
    </row>
    <row r="2406" spans="1:15" x14ac:dyDescent="0.25">
      <c r="A2406">
        <v>4200</v>
      </c>
      <c r="B2406">
        <v>44.972827000000002</v>
      </c>
      <c r="C2406">
        <v>44.972827000000002</v>
      </c>
      <c r="D2406">
        <v>44.972827000000002</v>
      </c>
      <c r="E2406">
        <v>44.972827000000002</v>
      </c>
      <c r="F2406">
        <v>44.972827000000002</v>
      </c>
      <c r="G2406">
        <v>44.972827000000002</v>
      </c>
      <c r="H2406">
        <v>69.497283999999993</v>
      </c>
      <c r="I2406">
        <v>72.690218999999999</v>
      </c>
      <c r="J2406">
        <v>83.967393000000001</v>
      </c>
      <c r="K2406">
        <v>91.983698000000004</v>
      </c>
      <c r="L2406">
        <v>70.176631999999998</v>
      </c>
      <c r="M2406">
        <v>70.176631999999998</v>
      </c>
      <c r="N2406">
        <v>70.176631999999998</v>
      </c>
      <c r="O2406">
        <v>70.176631999999998</v>
      </c>
    </row>
    <row r="2408" spans="1:15" x14ac:dyDescent="0.25">
      <c r="A2408" t="s">
        <v>1206</v>
      </c>
      <c r="B2408" t="s">
        <v>174</v>
      </c>
    </row>
    <row r="2409" spans="1:15" x14ac:dyDescent="0.25">
      <c r="B2409" t="s">
        <v>146</v>
      </c>
    </row>
    <row r="2410" spans="1:15" x14ac:dyDescent="0.25">
      <c r="A2410" t="s">
        <v>22</v>
      </c>
      <c r="B2410">
        <v>0</v>
      </c>
      <c r="C2410">
        <v>9.3000000000000007</v>
      </c>
      <c r="D2410">
        <v>10.5</v>
      </c>
      <c r="E2410">
        <v>11.8</v>
      </c>
      <c r="F2410">
        <v>13.2</v>
      </c>
      <c r="G2410">
        <v>14.5</v>
      </c>
    </row>
    <row r="2411" spans="1:15" x14ac:dyDescent="0.25">
      <c r="A2411">
        <v>600</v>
      </c>
      <c r="B2411">
        <v>144.97282899999999</v>
      </c>
      <c r="C2411">
        <v>144.97282899999999</v>
      </c>
      <c r="D2411">
        <v>144.97282899999999</v>
      </c>
      <c r="E2411">
        <v>144.97282899999999</v>
      </c>
      <c r="F2411">
        <v>144.97282899999999</v>
      </c>
      <c r="G2411">
        <v>144.97282899999999</v>
      </c>
    </row>
    <row r="2412" spans="1:15" x14ac:dyDescent="0.25">
      <c r="A2412">
        <v>650</v>
      </c>
      <c r="B2412">
        <v>144.97282899999999</v>
      </c>
      <c r="C2412">
        <v>144.97282899999999</v>
      </c>
      <c r="D2412">
        <v>144.97282899999999</v>
      </c>
      <c r="E2412">
        <v>144.97282899999999</v>
      </c>
      <c r="F2412">
        <v>144.97282899999999</v>
      </c>
      <c r="G2412">
        <v>144.97282899999999</v>
      </c>
    </row>
    <row r="2413" spans="1:15" x14ac:dyDescent="0.25">
      <c r="A2413">
        <v>700</v>
      </c>
      <c r="B2413">
        <v>144.97282899999999</v>
      </c>
      <c r="C2413">
        <v>144.97282899999999</v>
      </c>
      <c r="D2413">
        <v>144.97282899999999</v>
      </c>
      <c r="E2413">
        <v>144.97282899999999</v>
      </c>
      <c r="F2413">
        <v>144.97282899999999</v>
      </c>
      <c r="G2413">
        <v>144.97282899999999</v>
      </c>
    </row>
    <row r="2414" spans="1:15" x14ac:dyDescent="0.25">
      <c r="A2414">
        <v>800</v>
      </c>
      <c r="B2414">
        <v>144.97282899999999</v>
      </c>
      <c r="C2414">
        <v>144.97282899999999</v>
      </c>
      <c r="D2414">
        <v>144.97282899999999</v>
      </c>
      <c r="E2414">
        <v>144.97282899999999</v>
      </c>
      <c r="F2414">
        <v>144.97282899999999</v>
      </c>
      <c r="G2414">
        <v>144.97282899999999</v>
      </c>
    </row>
    <row r="2415" spans="1:15" x14ac:dyDescent="0.25">
      <c r="A2415">
        <v>900</v>
      </c>
      <c r="B2415">
        <v>144.97282899999999</v>
      </c>
      <c r="C2415">
        <v>144.97282899999999</v>
      </c>
      <c r="D2415">
        <v>144.97282899999999</v>
      </c>
      <c r="E2415">
        <v>144.97282899999999</v>
      </c>
      <c r="F2415">
        <v>144.97282899999999</v>
      </c>
      <c r="G2415">
        <v>144.97282899999999</v>
      </c>
    </row>
    <row r="2416" spans="1:15" x14ac:dyDescent="0.25">
      <c r="A2416">
        <v>1000</v>
      </c>
      <c r="B2416">
        <v>144.97282899999999</v>
      </c>
      <c r="C2416">
        <v>144.97282899999999</v>
      </c>
      <c r="D2416">
        <v>144.97282899999999</v>
      </c>
      <c r="E2416">
        <v>144.97282899999999</v>
      </c>
      <c r="F2416">
        <v>144.97282899999999</v>
      </c>
      <c r="G2416">
        <v>144.97282899999999</v>
      </c>
    </row>
    <row r="2417" spans="1:7" x14ac:dyDescent="0.25">
      <c r="A2417">
        <v>1200</v>
      </c>
      <c r="B2417">
        <v>144.97282899999999</v>
      </c>
      <c r="C2417">
        <v>144.97282899999999</v>
      </c>
      <c r="D2417">
        <v>144.97282899999999</v>
      </c>
      <c r="E2417">
        <v>144.97282899999999</v>
      </c>
      <c r="F2417">
        <v>144.97282899999999</v>
      </c>
      <c r="G2417">
        <v>144.97282899999999</v>
      </c>
    </row>
    <row r="2418" spans="1:7" x14ac:dyDescent="0.25">
      <c r="A2418">
        <v>1380</v>
      </c>
      <c r="B2418">
        <v>144.97282899999999</v>
      </c>
      <c r="C2418">
        <v>144.97282899999999</v>
      </c>
      <c r="D2418">
        <v>144.97282899999999</v>
      </c>
      <c r="E2418">
        <v>144.97282899999999</v>
      </c>
      <c r="F2418">
        <v>144.97282899999999</v>
      </c>
      <c r="G2418">
        <v>144.97282899999999</v>
      </c>
    </row>
    <row r="2419" spans="1:7" x14ac:dyDescent="0.25">
      <c r="A2419">
        <v>1600</v>
      </c>
      <c r="B2419">
        <v>122.01087200000001</v>
      </c>
      <c r="C2419">
        <v>122.01087200000001</v>
      </c>
      <c r="D2419">
        <v>122.01087200000001</v>
      </c>
      <c r="E2419">
        <v>122.01087200000001</v>
      </c>
      <c r="F2419">
        <v>122.01087200000001</v>
      </c>
      <c r="G2419">
        <v>122.01087200000001</v>
      </c>
    </row>
    <row r="2420" spans="1:7" x14ac:dyDescent="0.25">
      <c r="A2420">
        <v>1800</v>
      </c>
      <c r="B2420">
        <v>113.994568</v>
      </c>
      <c r="C2420">
        <v>112.50000199999999</v>
      </c>
      <c r="D2420">
        <v>116.508155</v>
      </c>
      <c r="E2420">
        <v>118.00272</v>
      </c>
      <c r="F2420">
        <v>121.671198</v>
      </c>
      <c r="G2420">
        <v>122.282611</v>
      </c>
    </row>
    <row r="2421" spans="1:7" x14ac:dyDescent="0.25">
      <c r="A2421">
        <v>2000</v>
      </c>
      <c r="B2421">
        <v>104.008154</v>
      </c>
      <c r="C2421">
        <v>108.89945899999999</v>
      </c>
      <c r="D2421">
        <v>111.005437</v>
      </c>
      <c r="E2421">
        <v>115.013589</v>
      </c>
      <c r="F2421">
        <v>117.595111</v>
      </c>
      <c r="G2421">
        <v>119.633155</v>
      </c>
    </row>
    <row r="2422" spans="1:7" x14ac:dyDescent="0.25">
      <c r="A2422">
        <v>2200</v>
      </c>
      <c r="B2422">
        <v>91.032611000000003</v>
      </c>
      <c r="C2422">
        <v>103.12500199999999</v>
      </c>
      <c r="D2422">
        <v>106.182067</v>
      </c>
      <c r="E2422">
        <v>112.97554599999999</v>
      </c>
      <c r="F2422">
        <v>117.18750199999999</v>
      </c>
      <c r="G2422">
        <v>119.49728500000001</v>
      </c>
    </row>
    <row r="2423" spans="1:7" x14ac:dyDescent="0.25">
      <c r="A2423">
        <v>2400</v>
      </c>
      <c r="B2423">
        <v>80.978262999999998</v>
      </c>
      <c r="C2423">
        <v>97.486414999999994</v>
      </c>
      <c r="D2423">
        <v>100.203806</v>
      </c>
      <c r="E2423">
        <v>105.027176</v>
      </c>
      <c r="F2423">
        <v>106.114133</v>
      </c>
      <c r="G2423">
        <v>110.326089</v>
      </c>
    </row>
    <row r="2424" spans="1:7" x14ac:dyDescent="0.25">
      <c r="A2424">
        <v>2600</v>
      </c>
      <c r="B2424">
        <v>75.475544999999997</v>
      </c>
      <c r="C2424">
        <v>97.078806</v>
      </c>
      <c r="D2424">
        <v>95.991849999999999</v>
      </c>
      <c r="E2424">
        <v>98.709241000000006</v>
      </c>
      <c r="F2424">
        <v>102.921198</v>
      </c>
      <c r="G2424">
        <v>105.027176</v>
      </c>
    </row>
    <row r="2425" spans="1:7" x14ac:dyDescent="0.25">
      <c r="A2425">
        <v>2800</v>
      </c>
      <c r="B2425">
        <v>70.380436000000003</v>
      </c>
      <c r="C2425">
        <v>95.516306</v>
      </c>
      <c r="D2425">
        <v>97.010872000000006</v>
      </c>
      <c r="E2425">
        <v>93.478262999999998</v>
      </c>
      <c r="F2425">
        <v>98.029893000000001</v>
      </c>
      <c r="G2425">
        <v>101.019024</v>
      </c>
    </row>
    <row r="2426" spans="1:7" x14ac:dyDescent="0.25">
      <c r="A2426">
        <v>2900</v>
      </c>
      <c r="B2426">
        <v>67.323370999999995</v>
      </c>
      <c r="C2426">
        <v>98.980980000000002</v>
      </c>
      <c r="D2426">
        <v>101.290763</v>
      </c>
      <c r="E2426">
        <v>90.692937000000001</v>
      </c>
      <c r="F2426">
        <v>94.972828000000007</v>
      </c>
      <c r="G2426">
        <v>106.99728500000001</v>
      </c>
    </row>
    <row r="2427" spans="1:7" x14ac:dyDescent="0.25">
      <c r="A2427">
        <v>3000</v>
      </c>
      <c r="B2427">
        <v>64.130436000000003</v>
      </c>
      <c r="C2427">
        <v>96.875001999999995</v>
      </c>
      <c r="D2427">
        <v>94.972828000000007</v>
      </c>
      <c r="E2427">
        <v>91.983698000000004</v>
      </c>
      <c r="F2427">
        <v>98.029893000000001</v>
      </c>
      <c r="G2427">
        <v>110.59782800000001</v>
      </c>
    </row>
    <row r="2428" spans="1:7" x14ac:dyDescent="0.25">
      <c r="A2428">
        <v>3200</v>
      </c>
      <c r="B2428">
        <v>59.510871000000002</v>
      </c>
      <c r="C2428">
        <v>76.019023000000004</v>
      </c>
      <c r="D2428">
        <v>79.415762000000001</v>
      </c>
      <c r="E2428">
        <v>87.024457999999996</v>
      </c>
      <c r="F2428">
        <v>92.187501999999995</v>
      </c>
      <c r="G2428">
        <v>95.108698000000004</v>
      </c>
    </row>
    <row r="2429" spans="1:7" x14ac:dyDescent="0.25">
      <c r="A2429">
        <v>3250</v>
      </c>
      <c r="B2429">
        <v>57.676631999999998</v>
      </c>
      <c r="C2429">
        <v>77.309783999999993</v>
      </c>
      <c r="D2429">
        <v>80.978262999999998</v>
      </c>
      <c r="E2429">
        <v>84.986414999999994</v>
      </c>
      <c r="F2429">
        <v>87.975544999999997</v>
      </c>
      <c r="G2429">
        <v>90.013588999999996</v>
      </c>
    </row>
    <row r="2430" spans="1:7" x14ac:dyDescent="0.25">
      <c r="A2430">
        <v>3600</v>
      </c>
      <c r="B2430">
        <v>57.676631999999998</v>
      </c>
      <c r="C2430">
        <v>72.010870999999995</v>
      </c>
      <c r="D2430">
        <v>72.010870999999995</v>
      </c>
      <c r="E2430">
        <v>72.010870999999995</v>
      </c>
      <c r="F2430">
        <v>72.010870999999995</v>
      </c>
      <c r="G2430">
        <v>72.010870999999995</v>
      </c>
    </row>
    <row r="2431" spans="1:7" x14ac:dyDescent="0.25">
      <c r="A2431">
        <v>4000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3" spans="1:7" x14ac:dyDescent="0.25">
      <c r="A2433" t="s">
        <v>1207</v>
      </c>
      <c r="B2433" t="s">
        <v>174</v>
      </c>
    </row>
    <row r="2434" spans="1:7" x14ac:dyDescent="0.25">
      <c r="B2434" t="s">
        <v>146</v>
      </c>
    </row>
    <row r="2435" spans="1:7" x14ac:dyDescent="0.25">
      <c r="A2435" t="s">
        <v>22</v>
      </c>
      <c r="B2435">
        <v>0</v>
      </c>
      <c r="C2435">
        <v>9.3000000000000007</v>
      </c>
      <c r="D2435">
        <v>10.5</v>
      </c>
      <c r="E2435">
        <v>11.8</v>
      </c>
      <c r="F2435">
        <v>13.2</v>
      </c>
      <c r="G2435">
        <v>14.5</v>
      </c>
    </row>
    <row r="2436" spans="1:7" x14ac:dyDescent="0.25">
      <c r="A2436">
        <v>600</v>
      </c>
      <c r="B2436">
        <v>144.97282899999999</v>
      </c>
      <c r="C2436">
        <v>144.97282899999999</v>
      </c>
      <c r="D2436">
        <v>144.97282899999999</v>
      </c>
      <c r="E2436">
        <v>144.97282899999999</v>
      </c>
      <c r="F2436">
        <v>144.97282899999999</v>
      </c>
      <c r="G2436">
        <v>144.97282899999999</v>
      </c>
    </row>
    <row r="2437" spans="1:7" x14ac:dyDescent="0.25">
      <c r="A2437">
        <v>650</v>
      </c>
      <c r="B2437">
        <v>144.97282899999999</v>
      </c>
      <c r="C2437">
        <v>144.97282899999999</v>
      </c>
      <c r="D2437">
        <v>144.97282899999999</v>
      </c>
      <c r="E2437">
        <v>144.97282899999999</v>
      </c>
      <c r="F2437">
        <v>144.97282899999999</v>
      </c>
      <c r="G2437">
        <v>144.97282899999999</v>
      </c>
    </row>
    <row r="2438" spans="1:7" x14ac:dyDescent="0.25">
      <c r="A2438">
        <v>700</v>
      </c>
      <c r="B2438">
        <v>144.97282899999999</v>
      </c>
      <c r="C2438">
        <v>144.97282899999999</v>
      </c>
      <c r="D2438">
        <v>144.97282899999999</v>
      </c>
      <c r="E2438">
        <v>144.97282899999999</v>
      </c>
      <c r="F2438">
        <v>144.97282899999999</v>
      </c>
      <c r="G2438">
        <v>144.97282899999999</v>
      </c>
    </row>
    <row r="2439" spans="1:7" x14ac:dyDescent="0.25">
      <c r="A2439">
        <v>800</v>
      </c>
      <c r="B2439">
        <v>144.97282899999999</v>
      </c>
      <c r="C2439">
        <v>144.97282899999999</v>
      </c>
      <c r="D2439">
        <v>144.97282899999999</v>
      </c>
      <c r="E2439">
        <v>144.97282899999999</v>
      </c>
      <c r="F2439">
        <v>144.97282899999999</v>
      </c>
      <c r="G2439">
        <v>144.97282899999999</v>
      </c>
    </row>
    <row r="2440" spans="1:7" x14ac:dyDescent="0.25">
      <c r="A2440">
        <v>900</v>
      </c>
      <c r="B2440">
        <v>144.97282899999999</v>
      </c>
      <c r="C2440">
        <v>144.97282899999999</v>
      </c>
      <c r="D2440">
        <v>144.97282899999999</v>
      </c>
      <c r="E2440">
        <v>144.97282899999999</v>
      </c>
      <c r="F2440">
        <v>144.97282899999999</v>
      </c>
      <c r="G2440">
        <v>144.97282899999999</v>
      </c>
    </row>
    <row r="2441" spans="1:7" x14ac:dyDescent="0.25">
      <c r="A2441">
        <v>1000</v>
      </c>
      <c r="B2441">
        <v>144.97282899999999</v>
      </c>
      <c r="C2441">
        <v>144.97282899999999</v>
      </c>
      <c r="D2441">
        <v>144.97282899999999</v>
      </c>
      <c r="E2441">
        <v>144.97282899999999</v>
      </c>
      <c r="F2441">
        <v>144.97282899999999</v>
      </c>
      <c r="G2441">
        <v>144.97282899999999</v>
      </c>
    </row>
    <row r="2442" spans="1:7" x14ac:dyDescent="0.25">
      <c r="A2442">
        <v>1200</v>
      </c>
      <c r="B2442">
        <v>144.97282899999999</v>
      </c>
      <c r="C2442">
        <v>144.97282899999999</v>
      </c>
      <c r="D2442">
        <v>144.97282899999999</v>
      </c>
      <c r="E2442">
        <v>144.97282899999999</v>
      </c>
      <c r="F2442">
        <v>144.97282899999999</v>
      </c>
      <c r="G2442">
        <v>144.97282899999999</v>
      </c>
    </row>
    <row r="2443" spans="1:7" x14ac:dyDescent="0.25">
      <c r="A2443">
        <v>1380</v>
      </c>
      <c r="B2443">
        <v>144.97282899999999</v>
      </c>
      <c r="C2443">
        <v>144.97282899999999</v>
      </c>
      <c r="D2443">
        <v>144.97282899999999</v>
      </c>
      <c r="E2443">
        <v>144.97282899999999</v>
      </c>
      <c r="F2443">
        <v>144.97282899999999</v>
      </c>
      <c r="G2443">
        <v>144.97282899999999</v>
      </c>
    </row>
    <row r="2444" spans="1:7" x14ac:dyDescent="0.25">
      <c r="A2444">
        <v>1600</v>
      </c>
      <c r="B2444">
        <v>122.01087200000001</v>
      </c>
      <c r="C2444">
        <v>122.01087200000001</v>
      </c>
      <c r="D2444">
        <v>122.01087200000001</v>
      </c>
      <c r="E2444">
        <v>122.01087200000001</v>
      </c>
      <c r="F2444">
        <v>122.01087200000001</v>
      </c>
      <c r="G2444">
        <v>122.01087200000001</v>
      </c>
    </row>
    <row r="2445" spans="1:7" x14ac:dyDescent="0.25">
      <c r="A2445">
        <v>1800</v>
      </c>
      <c r="B2445">
        <v>113.994568</v>
      </c>
      <c r="C2445">
        <v>112.50000199999999</v>
      </c>
      <c r="D2445">
        <v>116.508155</v>
      </c>
      <c r="E2445">
        <v>118.00272</v>
      </c>
      <c r="F2445">
        <v>121.671198</v>
      </c>
      <c r="G2445">
        <v>122.282611</v>
      </c>
    </row>
    <row r="2446" spans="1:7" x14ac:dyDescent="0.25">
      <c r="A2446">
        <v>2000</v>
      </c>
      <c r="B2446">
        <v>104.008154</v>
      </c>
      <c r="C2446">
        <v>108.89945899999999</v>
      </c>
      <c r="D2446">
        <v>111.005437</v>
      </c>
      <c r="E2446">
        <v>115.013589</v>
      </c>
      <c r="F2446">
        <v>117.595111</v>
      </c>
      <c r="G2446">
        <v>119.633155</v>
      </c>
    </row>
    <row r="2447" spans="1:7" x14ac:dyDescent="0.25">
      <c r="A2447">
        <v>2200</v>
      </c>
      <c r="B2447">
        <v>91.032611000000003</v>
      </c>
      <c r="C2447">
        <v>103.12500199999999</v>
      </c>
      <c r="D2447">
        <v>106.182067</v>
      </c>
      <c r="E2447">
        <v>112.97554599999999</v>
      </c>
      <c r="F2447">
        <v>117.18750199999999</v>
      </c>
      <c r="G2447">
        <v>119.49728500000001</v>
      </c>
    </row>
    <row r="2448" spans="1:7" x14ac:dyDescent="0.25">
      <c r="A2448">
        <v>2400</v>
      </c>
      <c r="B2448">
        <v>80.978262999999998</v>
      </c>
      <c r="C2448">
        <v>97.486414999999994</v>
      </c>
      <c r="D2448">
        <v>100.203806</v>
      </c>
      <c r="E2448">
        <v>105.027176</v>
      </c>
      <c r="F2448">
        <v>106.114133</v>
      </c>
      <c r="G2448">
        <v>110.326089</v>
      </c>
    </row>
    <row r="2449" spans="1:7" x14ac:dyDescent="0.25">
      <c r="A2449">
        <v>2600</v>
      </c>
      <c r="B2449">
        <v>75.475544999999997</v>
      </c>
      <c r="C2449">
        <v>97.078806</v>
      </c>
      <c r="D2449">
        <v>95.991849999999999</v>
      </c>
      <c r="E2449">
        <v>98.709241000000006</v>
      </c>
      <c r="F2449">
        <v>102.921198</v>
      </c>
      <c r="G2449">
        <v>105.027176</v>
      </c>
    </row>
    <row r="2450" spans="1:7" x14ac:dyDescent="0.25">
      <c r="A2450">
        <v>2800</v>
      </c>
      <c r="B2450">
        <v>70.380436000000003</v>
      </c>
      <c r="C2450">
        <v>95.516306</v>
      </c>
      <c r="D2450">
        <v>97.010872000000006</v>
      </c>
      <c r="E2450">
        <v>93.478262999999998</v>
      </c>
      <c r="F2450">
        <v>98.029893000000001</v>
      </c>
      <c r="G2450">
        <v>101.019024</v>
      </c>
    </row>
    <row r="2451" spans="1:7" x14ac:dyDescent="0.25">
      <c r="A2451">
        <v>2900</v>
      </c>
      <c r="B2451">
        <v>67.323370999999995</v>
      </c>
      <c r="C2451">
        <v>98.980980000000002</v>
      </c>
      <c r="D2451">
        <v>101.290763</v>
      </c>
      <c r="E2451">
        <v>90.692937000000001</v>
      </c>
      <c r="F2451">
        <v>94.972828000000007</v>
      </c>
      <c r="G2451">
        <v>106.99728500000001</v>
      </c>
    </row>
    <row r="2452" spans="1:7" x14ac:dyDescent="0.25">
      <c r="A2452">
        <v>3000</v>
      </c>
      <c r="B2452">
        <v>64.130436000000003</v>
      </c>
      <c r="C2452">
        <v>96.875001999999995</v>
      </c>
      <c r="D2452">
        <v>94.972828000000007</v>
      </c>
      <c r="E2452">
        <v>91.983698000000004</v>
      </c>
      <c r="F2452">
        <v>98.029893000000001</v>
      </c>
      <c r="G2452">
        <v>110.59782800000001</v>
      </c>
    </row>
    <row r="2453" spans="1:7" x14ac:dyDescent="0.25">
      <c r="A2453">
        <v>3200</v>
      </c>
      <c r="B2453">
        <v>59.510871000000002</v>
      </c>
      <c r="C2453">
        <v>76.019023000000004</v>
      </c>
      <c r="D2453">
        <v>79.415762000000001</v>
      </c>
      <c r="E2453">
        <v>87.024457999999996</v>
      </c>
      <c r="F2453">
        <v>92.187501999999995</v>
      </c>
      <c r="G2453">
        <v>95.108698000000004</v>
      </c>
    </row>
    <row r="2454" spans="1:7" x14ac:dyDescent="0.25">
      <c r="A2454">
        <v>3250</v>
      </c>
      <c r="B2454">
        <v>57.676631999999998</v>
      </c>
      <c r="C2454">
        <v>77.309783999999993</v>
      </c>
      <c r="D2454">
        <v>80.978262999999998</v>
      </c>
      <c r="E2454">
        <v>84.986414999999994</v>
      </c>
      <c r="F2454">
        <v>87.975544999999997</v>
      </c>
      <c r="G2454">
        <v>90.013588999999996</v>
      </c>
    </row>
    <row r="2455" spans="1:7" x14ac:dyDescent="0.25">
      <c r="A2455">
        <v>3600</v>
      </c>
      <c r="B2455">
        <v>57.676631999999998</v>
      </c>
      <c r="C2455">
        <v>72.010870999999995</v>
      </c>
      <c r="D2455">
        <v>72.010870999999995</v>
      </c>
      <c r="E2455">
        <v>72.010870999999995</v>
      </c>
      <c r="F2455">
        <v>72.010870999999995</v>
      </c>
      <c r="G2455">
        <v>72.010870999999995</v>
      </c>
    </row>
    <row r="2456" spans="1:7" x14ac:dyDescent="0.25">
      <c r="A2456">
        <v>4000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8" spans="1:7" x14ac:dyDescent="0.25">
      <c r="A2458" t="s">
        <v>1208</v>
      </c>
      <c r="B2458" t="s">
        <v>174</v>
      </c>
    </row>
    <row r="2459" spans="1:7" x14ac:dyDescent="0.25">
      <c r="B2459" t="s">
        <v>146</v>
      </c>
    </row>
    <row r="2460" spans="1:7" x14ac:dyDescent="0.25">
      <c r="A2460" t="s">
        <v>22</v>
      </c>
      <c r="B2460">
        <v>0</v>
      </c>
      <c r="C2460">
        <v>9.3000000000000007</v>
      </c>
      <c r="D2460">
        <v>10.5</v>
      </c>
      <c r="E2460">
        <v>11.8</v>
      </c>
      <c r="F2460">
        <v>13.2</v>
      </c>
      <c r="G2460">
        <v>14.5</v>
      </c>
    </row>
    <row r="2461" spans="1:7" x14ac:dyDescent="0.25">
      <c r="A2461">
        <v>600</v>
      </c>
      <c r="B2461">
        <v>144.97282899999999</v>
      </c>
      <c r="C2461">
        <v>144.97282899999999</v>
      </c>
      <c r="D2461">
        <v>144.97282899999999</v>
      </c>
      <c r="E2461">
        <v>144.97282899999999</v>
      </c>
      <c r="F2461">
        <v>144.97282899999999</v>
      </c>
      <c r="G2461">
        <v>144.97282899999999</v>
      </c>
    </row>
    <row r="2462" spans="1:7" x14ac:dyDescent="0.25">
      <c r="A2462">
        <v>650</v>
      </c>
      <c r="B2462">
        <v>144.97282899999999</v>
      </c>
      <c r="C2462">
        <v>144.97282899999999</v>
      </c>
      <c r="D2462">
        <v>144.97282899999999</v>
      </c>
      <c r="E2462">
        <v>144.97282899999999</v>
      </c>
      <c r="F2462">
        <v>144.97282899999999</v>
      </c>
      <c r="G2462">
        <v>144.97282899999999</v>
      </c>
    </row>
    <row r="2463" spans="1:7" x14ac:dyDescent="0.25">
      <c r="A2463">
        <v>700</v>
      </c>
      <c r="B2463">
        <v>144.97282899999999</v>
      </c>
      <c r="C2463">
        <v>144.97282899999999</v>
      </c>
      <c r="D2463">
        <v>144.97282899999999</v>
      </c>
      <c r="E2463">
        <v>144.97282899999999</v>
      </c>
      <c r="F2463">
        <v>144.97282899999999</v>
      </c>
      <c r="G2463">
        <v>144.97282899999999</v>
      </c>
    </row>
    <row r="2464" spans="1:7" x14ac:dyDescent="0.25">
      <c r="A2464">
        <v>800</v>
      </c>
      <c r="B2464">
        <v>144.97282899999999</v>
      </c>
      <c r="C2464">
        <v>144.97282899999999</v>
      </c>
      <c r="D2464">
        <v>144.97282899999999</v>
      </c>
      <c r="E2464">
        <v>144.97282899999999</v>
      </c>
      <c r="F2464">
        <v>144.97282899999999</v>
      </c>
      <c r="G2464">
        <v>144.97282899999999</v>
      </c>
    </row>
    <row r="2465" spans="1:7" x14ac:dyDescent="0.25">
      <c r="A2465">
        <v>900</v>
      </c>
      <c r="B2465">
        <v>144.97282899999999</v>
      </c>
      <c r="C2465">
        <v>144.97282899999999</v>
      </c>
      <c r="D2465">
        <v>144.97282899999999</v>
      </c>
      <c r="E2465">
        <v>144.97282899999999</v>
      </c>
      <c r="F2465">
        <v>144.97282899999999</v>
      </c>
      <c r="G2465">
        <v>144.97282899999999</v>
      </c>
    </row>
    <row r="2466" spans="1:7" x14ac:dyDescent="0.25">
      <c r="A2466">
        <v>1000</v>
      </c>
      <c r="B2466">
        <v>144.97282899999999</v>
      </c>
      <c r="C2466">
        <v>144.97282899999999</v>
      </c>
      <c r="D2466">
        <v>144.97282899999999</v>
      </c>
      <c r="E2466">
        <v>144.97282899999999</v>
      </c>
      <c r="F2466">
        <v>144.97282899999999</v>
      </c>
      <c r="G2466">
        <v>144.97282899999999</v>
      </c>
    </row>
    <row r="2467" spans="1:7" x14ac:dyDescent="0.25">
      <c r="A2467">
        <v>1200</v>
      </c>
      <c r="B2467">
        <v>144.97282899999999</v>
      </c>
      <c r="C2467">
        <v>144.97282899999999</v>
      </c>
      <c r="D2467">
        <v>144.97282899999999</v>
      </c>
      <c r="E2467">
        <v>144.97282899999999</v>
      </c>
      <c r="F2467">
        <v>144.97282899999999</v>
      </c>
      <c r="G2467">
        <v>144.97282899999999</v>
      </c>
    </row>
    <row r="2468" spans="1:7" x14ac:dyDescent="0.25">
      <c r="A2468">
        <v>1380</v>
      </c>
      <c r="B2468">
        <v>144.97282899999999</v>
      </c>
      <c r="C2468">
        <v>144.97282899999999</v>
      </c>
      <c r="D2468">
        <v>144.97282899999999</v>
      </c>
      <c r="E2468">
        <v>144.97282899999999</v>
      </c>
      <c r="F2468">
        <v>144.97282899999999</v>
      </c>
      <c r="G2468">
        <v>144.97282899999999</v>
      </c>
    </row>
    <row r="2469" spans="1:7" x14ac:dyDescent="0.25">
      <c r="A2469">
        <v>1600</v>
      </c>
      <c r="B2469">
        <v>122.01087200000001</v>
      </c>
      <c r="C2469">
        <v>122.01087200000001</v>
      </c>
      <c r="D2469">
        <v>122.01087200000001</v>
      </c>
      <c r="E2469">
        <v>122.01087200000001</v>
      </c>
      <c r="F2469">
        <v>122.01087200000001</v>
      </c>
      <c r="G2469">
        <v>122.01087200000001</v>
      </c>
    </row>
    <row r="2470" spans="1:7" x14ac:dyDescent="0.25">
      <c r="A2470">
        <v>1800</v>
      </c>
      <c r="B2470">
        <v>113.994568</v>
      </c>
      <c r="C2470">
        <v>112.50000199999999</v>
      </c>
      <c r="D2470">
        <v>116.508155</v>
      </c>
      <c r="E2470">
        <v>118.00272</v>
      </c>
      <c r="F2470">
        <v>121.671198</v>
      </c>
      <c r="G2470">
        <v>122.282611</v>
      </c>
    </row>
    <row r="2471" spans="1:7" x14ac:dyDescent="0.25">
      <c r="A2471">
        <v>2000</v>
      </c>
      <c r="B2471">
        <v>104.008154</v>
      </c>
      <c r="C2471">
        <v>108.89945899999999</v>
      </c>
      <c r="D2471">
        <v>111.005437</v>
      </c>
      <c r="E2471">
        <v>115.013589</v>
      </c>
      <c r="F2471">
        <v>117.595111</v>
      </c>
      <c r="G2471">
        <v>119.633155</v>
      </c>
    </row>
    <row r="2472" spans="1:7" x14ac:dyDescent="0.25">
      <c r="A2472">
        <v>2200</v>
      </c>
      <c r="B2472">
        <v>91.032611000000003</v>
      </c>
      <c r="C2472">
        <v>103.12500199999999</v>
      </c>
      <c r="D2472">
        <v>106.182067</v>
      </c>
      <c r="E2472">
        <v>112.97554599999999</v>
      </c>
      <c r="F2472">
        <v>117.18750199999999</v>
      </c>
      <c r="G2472">
        <v>119.49728500000001</v>
      </c>
    </row>
    <row r="2473" spans="1:7" x14ac:dyDescent="0.25">
      <c r="A2473">
        <v>2400</v>
      </c>
      <c r="B2473">
        <v>80.978262999999998</v>
      </c>
      <c r="C2473">
        <v>97.486414999999994</v>
      </c>
      <c r="D2473">
        <v>100.203806</v>
      </c>
      <c r="E2473">
        <v>105.027176</v>
      </c>
      <c r="F2473">
        <v>106.114133</v>
      </c>
      <c r="G2473">
        <v>110.326089</v>
      </c>
    </row>
    <row r="2474" spans="1:7" x14ac:dyDescent="0.25">
      <c r="A2474">
        <v>2600</v>
      </c>
      <c r="B2474">
        <v>75.475544999999997</v>
      </c>
      <c r="C2474">
        <v>97.078806</v>
      </c>
      <c r="D2474">
        <v>95.991849999999999</v>
      </c>
      <c r="E2474">
        <v>98.709241000000006</v>
      </c>
      <c r="F2474">
        <v>102.921198</v>
      </c>
      <c r="G2474">
        <v>105.027176</v>
      </c>
    </row>
    <row r="2475" spans="1:7" x14ac:dyDescent="0.25">
      <c r="A2475">
        <v>2800</v>
      </c>
      <c r="B2475">
        <v>70.380436000000003</v>
      </c>
      <c r="C2475">
        <v>95.516306</v>
      </c>
      <c r="D2475">
        <v>97.010872000000006</v>
      </c>
      <c r="E2475">
        <v>93.478262999999998</v>
      </c>
      <c r="F2475">
        <v>98.029893000000001</v>
      </c>
      <c r="G2475">
        <v>101.019024</v>
      </c>
    </row>
    <row r="2476" spans="1:7" x14ac:dyDescent="0.25">
      <c r="A2476">
        <v>2900</v>
      </c>
      <c r="B2476">
        <v>67.323370999999995</v>
      </c>
      <c r="C2476">
        <v>98.980980000000002</v>
      </c>
      <c r="D2476">
        <v>101.290763</v>
      </c>
      <c r="E2476">
        <v>90.692937000000001</v>
      </c>
      <c r="F2476">
        <v>94.972828000000007</v>
      </c>
      <c r="G2476">
        <v>106.99728500000001</v>
      </c>
    </row>
    <row r="2477" spans="1:7" x14ac:dyDescent="0.25">
      <c r="A2477">
        <v>3000</v>
      </c>
      <c r="B2477">
        <v>64.130436000000003</v>
      </c>
      <c r="C2477">
        <v>96.875001999999995</v>
      </c>
      <c r="D2477">
        <v>94.972828000000007</v>
      </c>
      <c r="E2477">
        <v>91.983698000000004</v>
      </c>
      <c r="F2477">
        <v>98.029893000000001</v>
      </c>
      <c r="G2477">
        <v>110.59782800000001</v>
      </c>
    </row>
    <row r="2478" spans="1:7" x14ac:dyDescent="0.25">
      <c r="A2478">
        <v>3200</v>
      </c>
      <c r="B2478">
        <v>59.510871000000002</v>
      </c>
      <c r="C2478">
        <v>76.019023000000004</v>
      </c>
      <c r="D2478">
        <v>79.415762000000001</v>
      </c>
      <c r="E2478">
        <v>87.024457999999996</v>
      </c>
      <c r="F2478">
        <v>92.187501999999995</v>
      </c>
      <c r="G2478">
        <v>95.108698000000004</v>
      </c>
    </row>
    <row r="2479" spans="1:7" x14ac:dyDescent="0.25">
      <c r="A2479">
        <v>3250</v>
      </c>
      <c r="B2479">
        <v>57.676631999999998</v>
      </c>
      <c r="C2479">
        <v>77.309783999999993</v>
      </c>
      <c r="D2479">
        <v>80.978262999999998</v>
      </c>
      <c r="E2479">
        <v>84.986414999999994</v>
      </c>
      <c r="F2479">
        <v>87.975544999999997</v>
      </c>
      <c r="G2479">
        <v>90.013588999999996</v>
      </c>
    </row>
    <row r="2480" spans="1:7" x14ac:dyDescent="0.25">
      <c r="A2480">
        <v>3600</v>
      </c>
      <c r="B2480">
        <v>57.676631999999998</v>
      </c>
      <c r="C2480">
        <v>72.010870999999995</v>
      </c>
      <c r="D2480">
        <v>72.010870999999995</v>
      </c>
      <c r="E2480">
        <v>72.010870999999995</v>
      </c>
      <c r="F2480">
        <v>72.010870999999995</v>
      </c>
      <c r="G2480">
        <v>72.010870999999995</v>
      </c>
    </row>
    <row r="2481" spans="1:7" x14ac:dyDescent="0.25">
      <c r="A2481">
        <v>4000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3" spans="1:7" x14ac:dyDescent="0.25">
      <c r="A2483" t="s">
        <v>1209</v>
      </c>
      <c r="B2483" t="s">
        <v>174</v>
      </c>
    </row>
    <row r="2484" spans="1:7" x14ac:dyDescent="0.25">
      <c r="B2484" t="s">
        <v>146</v>
      </c>
    </row>
    <row r="2485" spans="1:7" x14ac:dyDescent="0.25">
      <c r="A2485" t="s">
        <v>22</v>
      </c>
      <c r="B2485">
        <v>0</v>
      </c>
      <c r="C2485">
        <v>9.3000000000000007</v>
      </c>
      <c r="D2485">
        <v>10.5</v>
      </c>
      <c r="E2485">
        <v>11.8</v>
      </c>
      <c r="F2485">
        <v>13.2</v>
      </c>
      <c r="G2485">
        <v>14.5</v>
      </c>
    </row>
    <row r="2486" spans="1:7" x14ac:dyDescent="0.25">
      <c r="A2486">
        <v>600</v>
      </c>
      <c r="B2486">
        <v>144.97282899999999</v>
      </c>
      <c r="C2486">
        <v>144.97282899999999</v>
      </c>
      <c r="D2486">
        <v>144.97282899999999</v>
      </c>
      <c r="E2486">
        <v>144.97282899999999</v>
      </c>
      <c r="F2486">
        <v>144.97282899999999</v>
      </c>
      <c r="G2486">
        <v>144.97282899999999</v>
      </c>
    </row>
    <row r="2487" spans="1:7" x14ac:dyDescent="0.25">
      <c r="A2487">
        <v>650</v>
      </c>
      <c r="B2487">
        <v>144.97282899999999</v>
      </c>
      <c r="C2487">
        <v>144.97282899999999</v>
      </c>
      <c r="D2487">
        <v>144.97282899999999</v>
      </c>
      <c r="E2487">
        <v>144.97282899999999</v>
      </c>
      <c r="F2487">
        <v>144.97282899999999</v>
      </c>
      <c r="G2487">
        <v>144.97282899999999</v>
      </c>
    </row>
    <row r="2488" spans="1:7" x14ac:dyDescent="0.25">
      <c r="A2488">
        <v>700</v>
      </c>
      <c r="B2488">
        <v>144.97282899999999</v>
      </c>
      <c r="C2488">
        <v>144.97282899999999</v>
      </c>
      <c r="D2488">
        <v>144.97282899999999</v>
      </c>
      <c r="E2488">
        <v>144.97282899999999</v>
      </c>
      <c r="F2488">
        <v>144.97282899999999</v>
      </c>
      <c r="G2488">
        <v>144.97282899999999</v>
      </c>
    </row>
    <row r="2489" spans="1:7" x14ac:dyDescent="0.25">
      <c r="A2489">
        <v>800</v>
      </c>
      <c r="B2489">
        <v>144.97282899999999</v>
      </c>
      <c r="C2489">
        <v>144.97282899999999</v>
      </c>
      <c r="D2489">
        <v>144.97282899999999</v>
      </c>
      <c r="E2489">
        <v>144.97282899999999</v>
      </c>
      <c r="F2489">
        <v>144.97282899999999</v>
      </c>
      <c r="G2489">
        <v>144.97282899999999</v>
      </c>
    </row>
    <row r="2490" spans="1:7" x14ac:dyDescent="0.25">
      <c r="A2490">
        <v>900</v>
      </c>
      <c r="B2490">
        <v>144.97282899999999</v>
      </c>
      <c r="C2490">
        <v>144.97282899999999</v>
      </c>
      <c r="D2490">
        <v>144.97282899999999</v>
      </c>
      <c r="E2490">
        <v>144.97282899999999</v>
      </c>
      <c r="F2490">
        <v>144.97282899999999</v>
      </c>
      <c r="G2490">
        <v>144.97282899999999</v>
      </c>
    </row>
    <row r="2491" spans="1:7" x14ac:dyDescent="0.25">
      <c r="A2491">
        <v>1000</v>
      </c>
      <c r="B2491">
        <v>144.97282899999999</v>
      </c>
      <c r="C2491">
        <v>144.97282899999999</v>
      </c>
      <c r="D2491">
        <v>144.97282899999999</v>
      </c>
      <c r="E2491">
        <v>144.97282899999999</v>
      </c>
      <c r="F2491">
        <v>144.97282899999999</v>
      </c>
      <c r="G2491">
        <v>144.97282899999999</v>
      </c>
    </row>
    <row r="2492" spans="1:7" x14ac:dyDescent="0.25">
      <c r="A2492">
        <v>1200</v>
      </c>
      <c r="B2492">
        <v>144.97282899999999</v>
      </c>
      <c r="C2492">
        <v>144.97282899999999</v>
      </c>
      <c r="D2492">
        <v>144.97282899999999</v>
      </c>
      <c r="E2492">
        <v>144.97282899999999</v>
      </c>
      <c r="F2492">
        <v>144.97282899999999</v>
      </c>
      <c r="G2492">
        <v>144.97282899999999</v>
      </c>
    </row>
    <row r="2493" spans="1:7" x14ac:dyDescent="0.25">
      <c r="A2493">
        <v>1380</v>
      </c>
      <c r="B2493">
        <v>144.97282899999999</v>
      </c>
      <c r="C2493">
        <v>144.97282899999999</v>
      </c>
      <c r="D2493">
        <v>144.97282899999999</v>
      </c>
      <c r="E2493">
        <v>144.97282899999999</v>
      </c>
      <c r="F2493">
        <v>144.97282899999999</v>
      </c>
      <c r="G2493">
        <v>144.97282899999999</v>
      </c>
    </row>
    <row r="2494" spans="1:7" x14ac:dyDescent="0.25">
      <c r="A2494">
        <v>1600</v>
      </c>
      <c r="B2494">
        <v>122.01087200000001</v>
      </c>
      <c r="C2494">
        <v>122.01087200000001</v>
      </c>
      <c r="D2494">
        <v>122.01087200000001</v>
      </c>
      <c r="E2494">
        <v>122.01087200000001</v>
      </c>
      <c r="F2494">
        <v>122.01087200000001</v>
      </c>
      <c r="G2494">
        <v>122.01087200000001</v>
      </c>
    </row>
    <row r="2495" spans="1:7" x14ac:dyDescent="0.25">
      <c r="A2495">
        <v>1800</v>
      </c>
      <c r="B2495">
        <v>113.994568</v>
      </c>
      <c r="C2495">
        <v>112.50000199999999</v>
      </c>
      <c r="D2495">
        <v>116.508155</v>
      </c>
      <c r="E2495">
        <v>118.00272</v>
      </c>
      <c r="F2495">
        <v>121.671198</v>
      </c>
      <c r="G2495">
        <v>122.282611</v>
      </c>
    </row>
    <row r="2496" spans="1:7" x14ac:dyDescent="0.25">
      <c r="A2496">
        <v>2000</v>
      </c>
      <c r="B2496">
        <v>104.008154</v>
      </c>
      <c r="C2496">
        <v>108.89945899999999</v>
      </c>
      <c r="D2496">
        <v>111.005437</v>
      </c>
      <c r="E2496">
        <v>115.013589</v>
      </c>
      <c r="F2496">
        <v>117.595111</v>
      </c>
      <c r="G2496">
        <v>119.633155</v>
      </c>
    </row>
    <row r="2497" spans="1:7" x14ac:dyDescent="0.25">
      <c r="A2497">
        <v>2200</v>
      </c>
      <c r="B2497">
        <v>91.032611000000003</v>
      </c>
      <c r="C2497">
        <v>103.12500199999999</v>
      </c>
      <c r="D2497">
        <v>106.182067</v>
      </c>
      <c r="E2497">
        <v>112.97554599999999</v>
      </c>
      <c r="F2497">
        <v>117.18750199999999</v>
      </c>
      <c r="G2497">
        <v>119.49728500000001</v>
      </c>
    </row>
    <row r="2498" spans="1:7" x14ac:dyDescent="0.25">
      <c r="A2498">
        <v>2400</v>
      </c>
      <c r="B2498">
        <v>80.978262999999998</v>
      </c>
      <c r="C2498">
        <v>97.486414999999994</v>
      </c>
      <c r="D2498">
        <v>100.203806</v>
      </c>
      <c r="E2498">
        <v>105.027176</v>
      </c>
      <c r="F2498">
        <v>106.114133</v>
      </c>
      <c r="G2498">
        <v>110.326089</v>
      </c>
    </row>
    <row r="2499" spans="1:7" x14ac:dyDescent="0.25">
      <c r="A2499">
        <v>2600</v>
      </c>
      <c r="B2499">
        <v>75.475544999999997</v>
      </c>
      <c r="C2499">
        <v>97.078806</v>
      </c>
      <c r="D2499">
        <v>95.991849999999999</v>
      </c>
      <c r="E2499">
        <v>98.709241000000006</v>
      </c>
      <c r="F2499">
        <v>102.921198</v>
      </c>
      <c r="G2499">
        <v>105.027176</v>
      </c>
    </row>
    <row r="2500" spans="1:7" x14ac:dyDescent="0.25">
      <c r="A2500">
        <v>2800</v>
      </c>
      <c r="B2500">
        <v>70.380436000000003</v>
      </c>
      <c r="C2500">
        <v>95.516306</v>
      </c>
      <c r="D2500">
        <v>97.010872000000006</v>
      </c>
      <c r="E2500">
        <v>93.478262999999998</v>
      </c>
      <c r="F2500">
        <v>98.029893000000001</v>
      </c>
      <c r="G2500">
        <v>101.019024</v>
      </c>
    </row>
    <row r="2501" spans="1:7" x14ac:dyDescent="0.25">
      <c r="A2501">
        <v>2900</v>
      </c>
      <c r="B2501">
        <v>67.323370999999995</v>
      </c>
      <c r="C2501">
        <v>98.980980000000002</v>
      </c>
      <c r="D2501">
        <v>101.290763</v>
      </c>
      <c r="E2501">
        <v>90.692937000000001</v>
      </c>
      <c r="F2501">
        <v>94.972828000000007</v>
      </c>
      <c r="G2501">
        <v>106.99728500000001</v>
      </c>
    </row>
    <row r="2502" spans="1:7" x14ac:dyDescent="0.25">
      <c r="A2502">
        <v>3000</v>
      </c>
      <c r="B2502">
        <v>64.130436000000003</v>
      </c>
      <c r="C2502">
        <v>96.875001999999995</v>
      </c>
      <c r="D2502">
        <v>94.972828000000007</v>
      </c>
      <c r="E2502">
        <v>91.983698000000004</v>
      </c>
      <c r="F2502">
        <v>98.029893000000001</v>
      </c>
      <c r="G2502">
        <v>110.59782800000001</v>
      </c>
    </row>
    <row r="2503" spans="1:7" x14ac:dyDescent="0.25">
      <c r="A2503">
        <v>3200</v>
      </c>
      <c r="B2503">
        <v>59.510871000000002</v>
      </c>
      <c r="C2503">
        <v>76.019023000000004</v>
      </c>
      <c r="D2503">
        <v>79.415762000000001</v>
      </c>
      <c r="E2503">
        <v>87.024457999999996</v>
      </c>
      <c r="F2503">
        <v>92.187501999999995</v>
      </c>
      <c r="G2503">
        <v>95.108698000000004</v>
      </c>
    </row>
    <row r="2504" spans="1:7" x14ac:dyDescent="0.25">
      <c r="A2504">
        <v>3250</v>
      </c>
      <c r="B2504">
        <v>57.676631999999998</v>
      </c>
      <c r="C2504">
        <v>77.309783999999993</v>
      </c>
      <c r="D2504">
        <v>80.978262999999998</v>
      </c>
      <c r="E2504">
        <v>84.986414999999994</v>
      </c>
      <c r="F2504">
        <v>87.975544999999997</v>
      </c>
      <c r="G2504">
        <v>90.013588999999996</v>
      </c>
    </row>
    <row r="2505" spans="1:7" x14ac:dyDescent="0.25">
      <c r="A2505">
        <v>3600</v>
      </c>
      <c r="B2505">
        <v>57.676631999999998</v>
      </c>
      <c r="C2505">
        <v>72.010870999999995</v>
      </c>
      <c r="D2505">
        <v>72.010870999999995</v>
      </c>
      <c r="E2505">
        <v>72.010870999999995</v>
      </c>
      <c r="F2505">
        <v>72.010870999999995</v>
      </c>
      <c r="G2505">
        <v>72.010870999999995</v>
      </c>
    </row>
    <row r="2506" spans="1:7" x14ac:dyDescent="0.25">
      <c r="A2506">
        <v>4000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8" spans="1:7" x14ac:dyDescent="0.25">
      <c r="A2508" t="s">
        <v>1210</v>
      </c>
      <c r="B2508" t="s">
        <v>174</v>
      </c>
    </row>
    <row r="2509" spans="1:7" x14ac:dyDescent="0.25">
      <c r="B2509" t="s">
        <v>146</v>
      </c>
    </row>
    <row r="2510" spans="1:7" x14ac:dyDescent="0.25">
      <c r="A2510" t="s">
        <v>22</v>
      </c>
      <c r="B2510">
        <v>0</v>
      </c>
      <c r="C2510">
        <v>9.3000000000000007</v>
      </c>
      <c r="D2510">
        <v>10.5</v>
      </c>
      <c r="E2510">
        <v>11.8</v>
      </c>
      <c r="F2510">
        <v>13.2</v>
      </c>
      <c r="G2510">
        <v>14.5</v>
      </c>
    </row>
    <row r="2511" spans="1:7" x14ac:dyDescent="0.25">
      <c r="A2511">
        <v>600</v>
      </c>
      <c r="B2511">
        <v>144.97282899999999</v>
      </c>
      <c r="C2511">
        <v>144.97282899999999</v>
      </c>
      <c r="D2511">
        <v>144.97282899999999</v>
      </c>
      <c r="E2511">
        <v>144.97282899999999</v>
      </c>
      <c r="F2511">
        <v>144.97282899999999</v>
      </c>
      <c r="G2511">
        <v>144.97282899999999</v>
      </c>
    </row>
    <row r="2512" spans="1:7" x14ac:dyDescent="0.25">
      <c r="A2512">
        <v>650</v>
      </c>
      <c r="B2512">
        <v>144.97282899999999</v>
      </c>
      <c r="C2512">
        <v>144.97282899999999</v>
      </c>
      <c r="D2512">
        <v>144.97282899999999</v>
      </c>
      <c r="E2512">
        <v>144.97282899999999</v>
      </c>
      <c r="F2512">
        <v>144.97282899999999</v>
      </c>
      <c r="G2512">
        <v>144.97282899999999</v>
      </c>
    </row>
    <row r="2513" spans="1:7" x14ac:dyDescent="0.25">
      <c r="A2513">
        <v>700</v>
      </c>
      <c r="B2513">
        <v>144.97282899999999</v>
      </c>
      <c r="C2513">
        <v>144.97282899999999</v>
      </c>
      <c r="D2513">
        <v>144.97282899999999</v>
      </c>
      <c r="E2513">
        <v>144.97282899999999</v>
      </c>
      <c r="F2513">
        <v>144.97282899999999</v>
      </c>
      <c r="G2513">
        <v>144.97282899999999</v>
      </c>
    </row>
    <row r="2514" spans="1:7" x14ac:dyDescent="0.25">
      <c r="A2514">
        <v>800</v>
      </c>
      <c r="B2514">
        <v>144.97282899999999</v>
      </c>
      <c r="C2514">
        <v>144.97282899999999</v>
      </c>
      <c r="D2514">
        <v>144.97282899999999</v>
      </c>
      <c r="E2514">
        <v>144.97282899999999</v>
      </c>
      <c r="F2514">
        <v>144.97282899999999</v>
      </c>
      <c r="G2514">
        <v>144.97282899999999</v>
      </c>
    </row>
    <row r="2515" spans="1:7" x14ac:dyDescent="0.25">
      <c r="A2515">
        <v>900</v>
      </c>
      <c r="B2515">
        <v>144.97282899999999</v>
      </c>
      <c r="C2515">
        <v>144.97282899999999</v>
      </c>
      <c r="D2515">
        <v>144.97282899999999</v>
      </c>
      <c r="E2515">
        <v>144.97282899999999</v>
      </c>
      <c r="F2515">
        <v>144.97282899999999</v>
      </c>
      <c r="G2515">
        <v>144.97282899999999</v>
      </c>
    </row>
    <row r="2516" spans="1:7" x14ac:dyDescent="0.25">
      <c r="A2516">
        <v>1000</v>
      </c>
      <c r="B2516">
        <v>144.97282899999999</v>
      </c>
      <c r="C2516">
        <v>144.97282899999999</v>
      </c>
      <c r="D2516">
        <v>144.97282899999999</v>
      </c>
      <c r="E2516">
        <v>144.97282899999999</v>
      </c>
      <c r="F2516">
        <v>144.97282899999999</v>
      </c>
      <c r="G2516">
        <v>144.97282899999999</v>
      </c>
    </row>
    <row r="2517" spans="1:7" x14ac:dyDescent="0.25">
      <c r="A2517">
        <v>1200</v>
      </c>
      <c r="B2517">
        <v>144.97282899999999</v>
      </c>
      <c r="C2517">
        <v>144.97282899999999</v>
      </c>
      <c r="D2517">
        <v>144.97282899999999</v>
      </c>
      <c r="E2517">
        <v>144.97282899999999</v>
      </c>
      <c r="F2517">
        <v>144.97282899999999</v>
      </c>
      <c r="G2517">
        <v>144.97282899999999</v>
      </c>
    </row>
    <row r="2518" spans="1:7" x14ac:dyDescent="0.25">
      <c r="A2518">
        <v>1380</v>
      </c>
      <c r="B2518">
        <v>144.97282899999999</v>
      </c>
      <c r="C2518">
        <v>144.97282899999999</v>
      </c>
      <c r="D2518">
        <v>144.97282899999999</v>
      </c>
      <c r="E2518">
        <v>144.97282899999999</v>
      </c>
      <c r="F2518">
        <v>144.97282899999999</v>
      </c>
      <c r="G2518">
        <v>144.97282899999999</v>
      </c>
    </row>
    <row r="2519" spans="1:7" x14ac:dyDescent="0.25">
      <c r="A2519">
        <v>1600</v>
      </c>
      <c r="B2519">
        <v>122.01087200000001</v>
      </c>
      <c r="C2519">
        <v>122.01087200000001</v>
      </c>
      <c r="D2519">
        <v>122.01087200000001</v>
      </c>
      <c r="E2519">
        <v>122.01087200000001</v>
      </c>
      <c r="F2519">
        <v>122.01087200000001</v>
      </c>
      <c r="G2519">
        <v>122.01087200000001</v>
      </c>
    </row>
    <row r="2520" spans="1:7" x14ac:dyDescent="0.25">
      <c r="A2520">
        <v>1800</v>
      </c>
      <c r="B2520">
        <v>113.994568</v>
      </c>
      <c r="C2520">
        <v>112.50000199999999</v>
      </c>
      <c r="D2520">
        <v>116.508155</v>
      </c>
      <c r="E2520">
        <v>118.00272</v>
      </c>
      <c r="F2520">
        <v>121.671198</v>
      </c>
      <c r="G2520">
        <v>122.282611</v>
      </c>
    </row>
    <row r="2521" spans="1:7" x14ac:dyDescent="0.25">
      <c r="A2521">
        <v>2000</v>
      </c>
      <c r="B2521">
        <v>104.008154</v>
      </c>
      <c r="C2521">
        <v>108.89945899999999</v>
      </c>
      <c r="D2521">
        <v>111.005437</v>
      </c>
      <c r="E2521">
        <v>115.013589</v>
      </c>
      <c r="F2521">
        <v>117.595111</v>
      </c>
      <c r="G2521">
        <v>119.633155</v>
      </c>
    </row>
    <row r="2522" spans="1:7" x14ac:dyDescent="0.25">
      <c r="A2522">
        <v>2200</v>
      </c>
      <c r="B2522">
        <v>91.032611000000003</v>
      </c>
      <c r="C2522">
        <v>103.12500199999999</v>
      </c>
      <c r="D2522">
        <v>106.182067</v>
      </c>
      <c r="E2522">
        <v>112.97554599999999</v>
      </c>
      <c r="F2522">
        <v>117.18750199999999</v>
      </c>
      <c r="G2522">
        <v>119.49728500000001</v>
      </c>
    </row>
    <row r="2523" spans="1:7" x14ac:dyDescent="0.25">
      <c r="A2523">
        <v>2400</v>
      </c>
      <c r="B2523">
        <v>80.978262999999998</v>
      </c>
      <c r="C2523">
        <v>97.486414999999994</v>
      </c>
      <c r="D2523">
        <v>100.203806</v>
      </c>
      <c r="E2523">
        <v>105.027176</v>
      </c>
      <c r="F2523">
        <v>106.114133</v>
      </c>
      <c r="G2523">
        <v>110.326089</v>
      </c>
    </row>
    <row r="2524" spans="1:7" x14ac:dyDescent="0.25">
      <c r="A2524">
        <v>2600</v>
      </c>
      <c r="B2524">
        <v>75.475544999999997</v>
      </c>
      <c r="C2524">
        <v>97.078806</v>
      </c>
      <c r="D2524">
        <v>95.991849999999999</v>
      </c>
      <c r="E2524">
        <v>98.709241000000006</v>
      </c>
      <c r="F2524">
        <v>102.921198</v>
      </c>
      <c r="G2524">
        <v>105.027176</v>
      </c>
    </row>
    <row r="2525" spans="1:7" x14ac:dyDescent="0.25">
      <c r="A2525">
        <v>2800</v>
      </c>
      <c r="B2525">
        <v>70.380436000000003</v>
      </c>
      <c r="C2525">
        <v>95.516306</v>
      </c>
      <c r="D2525">
        <v>97.010872000000006</v>
      </c>
      <c r="E2525">
        <v>93.478262999999998</v>
      </c>
      <c r="F2525">
        <v>98.029893000000001</v>
      </c>
      <c r="G2525">
        <v>101.019024</v>
      </c>
    </row>
    <row r="2526" spans="1:7" x14ac:dyDescent="0.25">
      <c r="A2526">
        <v>2900</v>
      </c>
      <c r="B2526">
        <v>67.323370999999995</v>
      </c>
      <c r="C2526">
        <v>98.980980000000002</v>
      </c>
      <c r="D2526">
        <v>101.290763</v>
      </c>
      <c r="E2526">
        <v>90.692937000000001</v>
      </c>
      <c r="F2526">
        <v>94.972828000000007</v>
      </c>
      <c r="G2526">
        <v>106.99728500000001</v>
      </c>
    </row>
    <row r="2527" spans="1:7" x14ac:dyDescent="0.25">
      <c r="A2527">
        <v>3000</v>
      </c>
      <c r="B2527">
        <v>64.130436000000003</v>
      </c>
      <c r="C2527">
        <v>96.875001999999995</v>
      </c>
      <c r="D2527">
        <v>94.972828000000007</v>
      </c>
      <c r="E2527">
        <v>91.983698000000004</v>
      </c>
      <c r="F2527">
        <v>98.029893000000001</v>
      </c>
      <c r="G2527">
        <v>110.59782800000001</v>
      </c>
    </row>
    <row r="2528" spans="1:7" x14ac:dyDescent="0.25">
      <c r="A2528">
        <v>3200</v>
      </c>
      <c r="B2528">
        <v>59.510871000000002</v>
      </c>
      <c r="C2528">
        <v>76.019023000000004</v>
      </c>
      <c r="D2528">
        <v>79.415762000000001</v>
      </c>
      <c r="E2528">
        <v>87.024457999999996</v>
      </c>
      <c r="F2528">
        <v>92.187501999999995</v>
      </c>
      <c r="G2528">
        <v>95.108698000000004</v>
      </c>
    </row>
    <row r="2529" spans="1:7" x14ac:dyDescent="0.25">
      <c r="A2529">
        <v>3250</v>
      </c>
      <c r="B2529">
        <v>57.676631999999998</v>
      </c>
      <c r="C2529">
        <v>77.309783999999993</v>
      </c>
      <c r="D2529">
        <v>80.978262999999998</v>
      </c>
      <c r="E2529">
        <v>84.986414999999994</v>
      </c>
      <c r="F2529">
        <v>87.975544999999997</v>
      </c>
      <c r="G2529">
        <v>90.013588999999996</v>
      </c>
    </row>
    <row r="2530" spans="1:7" x14ac:dyDescent="0.25">
      <c r="A2530">
        <v>3600</v>
      </c>
      <c r="B2530">
        <v>57.676631999999998</v>
      </c>
      <c r="C2530">
        <v>72.010870999999995</v>
      </c>
      <c r="D2530">
        <v>72.010870999999995</v>
      </c>
      <c r="E2530">
        <v>72.010870999999995</v>
      </c>
      <c r="F2530">
        <v>72.010870999999995</v>
      </c>
      <c r="G2530">
        <v>72.010870999999995</v>
      </c>
    </row>
    <row r="2531" spans="1:7" x14ac:dyDescent="0.25">
      <c r="A2531">
        <v>4000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3" spans="1:7" x14ac:dyDescent="0.25">
      <c r="A2533" t="s">
        <v>1211</v>
      </c>
      <c r="B2533" t="s">
        <v>174</v>
      </c>
    </row>
    <row r="2534" spans="1:7" x14ac:dyDescent="0.25">
      <c r="B2534" t="s">
        <v>146</v>
      </c>
    </row>
    <row r="2535" spans="1:7" x14ac:dyDescent="0.25">
      <c r="A2535" t="s">
        <v>22</v>
      </c>
      <c r="B2535">
        <v>0</v>
      </c>
      <c r="C2535">
        <v>9.3000000000000007</v>
      </c>
      <c r="D2535">
        <v>10.5</v>
      </c>
      <c r="E2535">
        <v>11.8</v>
      </c>
      <c r="F2535">
        <v>13.2</v>
      </c>
      <c r="G2535">
        <v>14.5</v>
      </c>
    </row>
    <row r="2536" spans="1:7" x14ac:dyDescent="0.25">
      <c r="A2536">
        <v>600</v>
      </c>
      <c r="B2536">
        <v>144.97282899999999</v>
      </c>
      <c r="C2536">
        <v>144.97282899999999</v>
      </c>
      <c r="D2536">
        <v>144.97282899999999</v>
      </c>
      <c r="E2536">
        <v>144.97282899999999</v>
      </c>
      <c r="F2536">
        <v>144.97282899999999</v>
      </c>
      <c r="G2536">
        <v>144.97282899999999</v>
      </c>
    </row>
    <row r="2537" spans="1:7" x14ac:dyDescent="0.25">
      <c r="A2537">
        <v>650</v>
      </c>
      <c r="B2537">
        <v>144.97282899999999</v>
      </c>
      <c r="C2537">
        <v>144.97282899999999</v>
      </c>
      <c r="D2537">
        <v>144.97282899999999</v>
      </c>
      <c r="E2537">
        <v>144.97282899999999</v>
      </c>
      <c r="F2537">
        <v>144.97282899999999</v>
      </c>
      <c r="G2537">
        <v>144.97282899999999</v>
      </c>
    </row>
    <row r="2538" spans="1:7" x14ac:dyDescent="0.25">
      <c r="A2538">
        <v>700</v>
      </c>
      <c r="B2538">
        <v>144.97282899999999</v>
      </c>
      <c r="C2538">
        <v>144.97282899999999</v>
      </c>
      <c r="D2538">
        <v>144.97282899999999</v>
      </c>
      <c r="E2538">
        <v>144.97282899999999</v>
      </c>
      <c r="F2538">
        <v>144.97282899999999</v>
      </c>
      <c r="G2538">
        <v>144.97282899999999</v>
      </c>
    </row>
    <row r="2539" spans="1:7" x14ac:dyDescent="0.25">
      <c r="A2539">
        <v>800</v>
      </c>
      <c r="B2539">
        <v>144.97282899999999</v>
      </c>
      <c r="C2539">
        <v>144.97282899999999</v>
      </c>
      <c r="D2539">
        <v>144.97282899999999</v>
      </c>
      <c r="E2539">
        <v>144.97282899999999</v>
      </c>
      <c r="F2539">
        <v>144.97282899999999</v>
      </c>
      <c r="G2539">
        <v>144.97282899999999</v>
      </c>
    </row>
    <row r="2540" spans="1:7" x14ac:dyDescent="0.25">
      <c r="A2540">
        <v>900</v>
      </c>
      <c r="B2540">
        <v>144.97282899999999</v>
      </c>
      <c r="C2540">
        <v>144.97282899999999</v>
      </c>
      <c r="D2540">
        <v>144.97282899999999</v>
      </c>
      <c r="E2540">
        <v>144.97282899999999</v>
      </c>
      <c r="F2540">
        <v>144.97282899999999</v>
      </c>
      <c r="G2540">
        <v>144.97282899999999</v>
      </c>
    </row>
    <row r="2541" spans="1:7" x14ac:dyDescent="0.25">
      <c r="A2541">
        <v>1000</v>
      </c>
      <c r="B2541">
        <v>144.97282899999999</v>
      </c>
      <c r="C2541">
        <v>144.97282899999999</v>
      </c>
      <c r="D2541">
        <v>144.97282899999999</v>
      </c>
      <c r="E2541">
        <v>144.97282899999999</v>
      </c>
      <c r="F2541">
        <v>144.97282899999999</v>
      </c>
      <c r="G2541">
        <v>144.97282899999999</v>
      </c>
    </row>
    <row r="2542" spans="1:7" x14ac:dyDescent="0.25">
      <c r="A2542">
        <v>1200</v>
      </c>
      <c r="B2542">
        <v>144.97282899999999</v>
      </c>
      <c r="C2542">
        <v>144.97282899999999</v>
      </c>
      <c r="D2542">
        <v>144.97282899999999</v>
      </c>
      <c r="E2542">
        <v>144.97282899999999</v>
      </c>
      <c r="F2542">
        <v>144.97282899999999</v>
      </c>
      <c r="G2542">
        <v>144.97282899999999</v>
      </c>
    </row>
    <row r="2543" spans="1:7" x14ac:dyDescent="0.25">
      <c r="A2543">
        <v>1380</v>
      </c>
      <c r="B2543">
        <v>144.97282899999999</v>
      </c>
      <c r="C2543">
        <v>144.97282899999999</v>
      </c>
      <c r="D2543">
        <v>144.97282899999999</v>
      </c>
      <c r="E2543">
        <v>144.97282899999999</v>
      </c>
      <c r="F2543">
        <v>144.97282899999999</v>
      </c>
      <c r="G2543">
        <v>144.97282899999999</v>
      </c>
    </row>
    <row r="2544" spans="1:7" x14ac:dyDescent="0.25">
      <c r="A2544">
        <v>1600</v>
      </c>
      <c r="B2544">
        <v>122.01087200000001</v>
      </c>
      <c r="C2544">
        <v>122.01087200000001</v>
      </c>
      <c r="D2544">
        <v>122.01087200000001</v>
      </c>
      <c r="E2544">
        <v>122.01087200000001</v>
      </c>
      <c r="F2544">
        <v>122.01087200000001</v>
      </c>
      <c r="G2544">
        <v>122.01087200000001</v>
      </c>
    </row>
    <row r="2545" spans="1:7" x14ac:dyDescent="0.25">
      <c r="A2545">
        <v>1800</v>
      </c>
      <c r="B2545">
        <v>113.994568</v>
      </c>
      <c r="C2545">
        <v>112.50000199999999</v>
      </c>
      <c r="D2545">
        <v>116.508155</v>
      </c>
      <c r="E2545">
        <v>118.00272</v>
      </c>
      <c r="F2545">
        <v>121.671198</v>
      </c>
      <c r="G2545">
        <v>122.282611</v>
      </c>
    </row>
    <row r="2546" spans="1:7" x14ac:dyDescent="0.25">
      <c r="A2546">
        <v>2000</v>
      </c>
      <c r="B2546">
        <v>104.008154</v>
      </c>
      <c r="C2546">
        <v>108.89945899999999</v>
      </c>
      <c r="D2546">
        <v>111.005437</v>
      </c>
      <c r="E2546">
        <v>115.013589</v>
      </c>
      <c r="F2546">
        <v>117.595111</v>
      </c>
      <c r="G2546">
        <v>119.633155</v>
      </c>
    </row>
    <row r="2547" spans="1:7" x14ac:dyDescent="0.25">
      <c r="A2547">
        <v>2200</v>
      </c>
      <c r="B2547">
        <v>91.032611000000003</v>
      </c>
      <c r="C2547">
        <v>103.12500199999999</v>
      </c>
      <c r="D2547">
        <v>106.182067</v>
      </c>
      <c r="E2547">
        <v>112.97554599999999</v>
      </c>
      <c r="F2547">
        <v>117.18750199999999</v>
      </c>
      <c r="G2547">
        <v>119.49728500000001</v>
      </c>
    </row>
    <row r="2548" spans="1:7" x14ac:dyDescent="0.25">
      <c r="A2548">
        <v>2400</v>
      </c>
      <c r="B2548">
        <v>80.978262999999998</v>
      </c>
      <c r="C2548">
        <v>97.486414999999994</v>
      </c>
      <c r="D2548">
        <v>100.203806</v>
      </c>
      <c r="E2548">
        <v>105.027176</v>
      </c>
      <c r="F2548">
        <v>106.114133</v>
      </c>
      <c r="G2548">
        <v>110.326089</v>
      </c>
    </row>
    <row r="2549" spans="1:7" x14ac:dyDescent="0.25">
      <c r="A2549">
        <v>2600</v>
      </c>
      <c r="B2549">
        <v>75.475544999999997</v>
      </c>
      <c r="C2549">
        <v>97.078806</v>
      </c>
      <c r="D2549">
        <v>95.991849999999999</v>
      </c>
      <c r="E2549">
        <v>98.709241000000006</v>
      </c>
      <c r="F2549">
        <v>102.921198</v>
      </c>
      <c r="G2549">
        <v>105.027176</v>
      </c>
    </row>
    <row r="2550" spans="1:7" x14ac:dyDescent="0.25">
      <c r="A2550">
        <v>2800</v>
      </c>
      <c r="B2550">
        <v>70.380436000000003</v>
      </c>
      <c r="C2550">
        <v>95.516306</v>
      </c>
      <c r="D2550">
        <v>97.010872000000006</v>
      </c>
      <c r="E2550">
        <v>93.478262999999998</v>
      </c>
      <c r="F2550">
        <v>98.029893000000001</v>
      </c>
      <c r="G2550">
        <v>101.019024</v>
      </c>
    </row>
    <row r="2551" spans="1:7" x14ac:dyDescent="0.25">
      <c r="A2551">
        <v>2900</v>
      </c>
      <c r="B2551">
        <v>67.323370999999995</v>
      </c>
      <c r="C2551">
        <v>98.980980000000002</v>
      </c>
      <c r="D2551">
        <v>101.290763</v>
      </c>
      <c r="E2551">
        <v>90.692937000000001</v>
      </c>
      <c r="F2551">
        <v>94.972828000000007</v>
      </c>
      <c r="G2551">
        <v>106.99728500000001</v>
      </c>
    </row>
    <row r="2552" spans="1:7" x14ac:dyDescent="0.25">
      <c r="A2552">
        <v>3000</v>
      </c>
      <c r="B2552">
        <v>64.130436000000003</v>
      </c>
      <c r="C2552">
        <v>96.875001999999995</v>
      </c>
      <c r="D2552">
        <v>94.972828000000007</v>
      </c>
      <c r="E2552">
        <v>91.983698000000004</v>
      </c>
      <c r="F2552">
        <v>98.029893000000001</v>
      </c>
      <c r="G2552">
        <v>110.59782800000001</v>
      </c>
    </row>
    <row r="2553" spans="1:7" x14ac:dyDescent="0.25">
      <c r="A2553">
        <v>3200</v>
      </c>
      <c r="B2553">
        <v>59.510871000000002</v>
      </c>
      <c r="C2553">
        <v>76.019023000000004</v>
      </c>
      <c r="D2553">
        <v>79.415762000000001</v>
      </c>
      <c r="E2553">
        <v>87.024457999999996</v>
      </c>
      <c r="F2553">
        <v>92.187501999999995</v>
      </c>
      <c r="G2553">
        <v>95.108698000000004</v>
      </c>
    </row>
    <row r="2554" spans="1:7" x14ac:dyDescent="0.25">
      <c r="A2554">
        <v>3250</v>
      </c>
      <c r="B2554">
        <v>57.676631999999998</v>
      </c>
      <c r="C2554">
        <v>77.309783999999993</v>
      </c>
      <c r="D2554">
        <v>80.978262999999998</v>
      </c>
      <c r="E2554">
        <v>84.986414999999994</v>
      </c>
      <c r="F2554">
        <v>87.975544999999997</v>
      </c>
      <c r="G2554">
        <v>90.013588999999996</v>
      </c>
    </row>
    <row r="2555" spans="1:7" x14ac:dyDescent="0.25">
      <c r="A2555">
        <v>3600</v>
      </c>
      <c r="B2555">
        <v>57.676631999999998</v>
      </c>
      <c r="C2555">
        <v>72.010870999999995</v>
      </c>
      <c r="D2555">
        <v>72.010870999999995</v>
      </c>
      <c r="E2555">
        <v>72.010870999999995</v>
      </c>
      <c r="F2555">
        <v>72.010870999999995</v>
      </c>
      <c r="G2555">
        <v>72.010870999999995</v>
      </c>
    </row>
    <row r="2556" spans="1:7" x14ac:dyDescent="0.25">
      <c r="A2556">
        <v>4000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8" spans="1:7" x14ac:dyDescent="0.25">
      <c r="A2558" t="s">
        <v>175</v>
      </c>
      <c r="B2558" t="s">
        <v>176</v>
      </c>
    </row>
    <row r="2559" spans="1:7" x14ac:dyDescent="0.25">
      <c r="B2559" t="s">
        <v>146</v>
      </c>
    </row>
    <row r="2560" spans="1:7" x14ac:dyDescent="0.25">
      <c r="A2560" t="s">
        <v>22</v>
      </c>
      <c r="B2560">
        <v>0</v>
      </c>
      <c r="C2560">
        <v>9.3000000000000007</v>
      </c>
      <c r="D2560">
        <v>10.5</v>
      </c>
      <c r="E2560">
        <v>11.8</v>
      </c>
      <c r="F2560">
        <v>13.2</v>
      </c>
      <c r="G2560">
        <v>14.5</v>
      </c>
    </row>
    <row r="2561" spans="1:7" x14ac:dyDescent="0.25">
      <c r="A2561">
        <v>600</v>
      </c>
      <c r="B2561">
        <v>144.97282899999999</v>
      </c>
      <c r="C2561">
        <v>144.97282899999999</v>
      </c>
      <c r="D2561">
        <v>144.97282899999999</v>
      </c>
      <c r="E2561">
        <v>144.97282899999999</v>
      </c>
      <c r="F2561">
        <v>144.97282899999999</v>
      </c>
      <c r="G2561">
        <v>144.97282899999999</v>
      </c>
    </row>
    <row r="2562" spans="1:7" x14ac:dyDescent="0.25">
      <c r="A2562">
        <v>650</v>
      </c>
      <c r="B2562">
        <v>144.97282899999999</v>
      </c>
      <c r="C2562">
        <v>144.97282899999999</v>
      </c>
      <c r="D2562">
        <v>144.97282899999999</v>
      </c>
      <c r="E2562">
        <v>144.97282899999999</v>
      </c>
      <c r="F2562">
        <v>144.97282899999999</v>
      </c>
      <c r="G2562">
        <v>144.97282899999999</v>
      </c>
    </row>
    <row r="2563" spans="1:7" x14ac:dyDescent="0.25">
      <c r="A2563">
        <v>700</v>
      </c>
      <c r="B2563">
        <v>144.97282899999999</v>
      </c>
      <c r="C2563">
        <v>144.97282899999999</v>
      </c>
      <c r="D2563">
        <v>144.97282899999999</v>
      </c>
      <c r="E2563">
        <v>144.97282899999999</v>
      </c>
      <c r="F2563">
        <v>144.97282899999999</v>
      </c>
      <c r="G2563">
        <v>144.97282899999999</v>
      </c>
    </row>
    <row r="2564" spans="1:7" x14ac:dyDescent="0.25">
      <c r="A2564">
        <v>800</v>
      </c>
      <c r="B2564">
        <v>144.97282899999999</v>
      </c>
      <c r="C2564">
        <v>144.97282899999999</v>
      </c>
      <c r="D2564">
        <v>144.97282899999999</v>
      </c>
      <c r="E2564">
        <v>144.97282899999999</v>
      </c>
      <c r="F2564">
        <v>144.97282899999999</v>
      </c>
      <c r="G2564">
        <v>144.97282899999999</v>
      </c>
    </row>
    <row r="2565" spans="1:7" x14ac:dyDescent="0.25">
      <c r="A2565">
        <v>900</v>
      </c>
      <c r="B2565">
        <v>144.97282899999999</v>
      </c>
      <c r="C2565">
        <v>144.97282899999999</v>
      </c>
      <c r="D2565">
        <v>144.97282899999999</v>
      </c>
      <c r="E2565">
        <v>144.97282899999999</v>
      </c>
      <c r="F2565">
        <v>144.97282899999999</v>
      </c>
      <c r="G2565">
        <v>144.97282899999999</v>
      </c>
    </row>
    <row r="2566" spans="1:7" x14ac:dyDescent="0.25">
      <c r="A2566">
        <v>1000</v>
      </c>
      <c r="B2566">
        <v>144.97282899999999</v>
      </c>
      <c r="C2566">
        <v>144.97282899999999</v>
      </c>
      <c r="D2566">
        <v>144.97282899999999</v>
      </c>
      <c r="E2566">
        <v>144.97282899999999</v>
      </c>
      <c r="F2566">
        <v>144.97282899999999</v>
      </c>
      <c r="G2566">
        <v>144.97282899999999</v>
      </c>
    </row>
    <row r="2567" spans="1:7" x14ac:dyDescent="0.25">
      <c r="A2567">
        <v>1200</v>
      </c>
      <c r="B2567">
        <v>144.97282899999999</v>
      </c>
      <c r="C2567">
        <v>144.97282899999999</v>
      </c>
      <c r="D2567">
        <v>144.97282899999999</v>
      </c>
      <c r="E2567">
        <v>144.97282899999999</v>
      </c>
      <c r="F2567">
        <v>144.97282899999999</v>
      </c>
      <c r="G2567">
        <v>144.97282899999999</v>
      </c>
    </row>
    <row r="2568" spans="1:7" x14ac:dyDescent="0.25">
      <c r="A2568">
        <v>1380</v>
      </c>
      <c r="B2568">
        <v>144.97282899999999</v>
      </c>
      <c r="C2568">
        <v>144.97282899999999</v>
      </c>
      <c r="D2568">
        <v>144.97282899999999</v>
      </c>
      <c r="E2568">
        <v>144.97282899999999</v>
      </c>
      <c r="F2568">
        <v>144.97282899999999</v>
      </c>
      <c r="G2568">
        <v>144.97282899999999</v>
      </c>
    </row>
    <row r="2569" spans="1:7" x14ac:dyDescent="0.25">
      <c r="A2569">
        <v>1600</v>
      </c>
      <c r="B2569">
        <v>122.01087200000001</v>
      </c>
      <c r="C2569">
        <v>144.97282899999999</v>
      </c>
      <c r="D2569">
        <v>144.97282899999999</v>
      </c>
      <c r="E2569">
        <v>144.97282899999999</v>
      </c>
      <c r="F2569">
        <v>144.97282899999999</v>
      </c>
      <c r="G2569">
        <v>144.97282899999999</v>
      </c>
    </row>
    <row r="2570" spans="1:7" x14ac:dyDescent="0.25">
      <c r="A2570">
        <v>1800</v>
      </c>
      <c r="B2570">
        <v>113.994568</v>
      </c>
      <c r="C2570">
        <v>144.97282899999999</v>
      </c>
      <c r="D2570">
        <v>144.97282899999999</v>
      </c>
      <c r="E2570">
        <v>144.97282899999999</v>
      </c>
      <c r="F2570">
        <v>144.97282899999999</v>
      </c>
      <c r="G2570">
        <v>144.97282899999999</v>
      </c>
    </row>
    <row r="2571" spans="1:7" x14ac:dyDescent="0.25">
      <c r="A2571">
        <v>2000</v>
      </c>
      <c r="B2571">
        <v>104.008154</v>
      </c>
      <c r="C2571">
        <v>144.97282899999999</v>
      </c>
      <c r="D2571">
        <v>144.97282899999999</v>
      </c>
      <c r="E2571">
        <v>144.97282899999999</v>
      </c>
      <c r="F2571">
        <v>144.97282899999999</v>
      </c>
      <c r="G2571">
        <v>144.97282899999999</v>
      </c>
    </row>
    <row r="2572" spans="1:7" x14ac:dyDescent="0.25">
      <c r="A2572">
        <v>2200</v>
      </c>
      <c r="B2572">
        <v>91.032611000000003</v>
      </c>
      <c r="C2572">
        <v>144.97282899999999</v>
      </c>
      <c r="D2572">
        <v>144.97282899999999</v>
      </c>
      <c r="E2572">
        <v>144.97282899999999</v>
      </c>
      <c r="F2572">
        <v>144.97282899999999</v>
      </c>
      <c r="G2572">
        <v>144.97282899999999</v>
      </c>
    </row>
    <row r="2573" spans="1:7" x14ac:dyDescent="0.25">
      <c r="A2573">
        <v>2400</v>
      </c>
      <c r="B2573">
        <v>80.978262999999998</v>
      </c>
      <c r="C2573">
        <v>144.97282899999999</v>
      </c>
      <c r="D2573">
        <v>144.97282899999999</v>
      </c>
      <c r="E2573">
        <v>144.97282899999999</v>
      </c>
      <c r="F2573">
        <v>144.97282899999999</v>
      </c>
      <c r="G2573">
        <v>144.97282899999999</v>
      </c>
    </row>
    <row r="2574" spans="1:7" x14ac:dyDescent="0.25">
      <c r="A2574">
        <v>2600</v>
      </c>
      <c r="B2574">
        <v>75.475544999999997</v>
      </c>
      <c r="C2574">
        <v>144.97282899999999</v>
      </c>
      <c r="D2574">
        <v>144.97282899999999</v>
      </c>
      <c r="E2574">
        <v>144.97282899999999</v>
      </c>
      <c r="F2574">
        <v>144.97282899999999</v>
      </c>
      <c r="G2574">
        <v>144.97282899999999</v>
      </c>
    </row>
    <row r="2575" spans="1:7" x14ac:dyDescent="0.25">
      <c r="A2575">
        <v>2800</v>
      </c>
      <c r="B2575">
        <v>70.380436000000003</v>
      </c>
      <c r="C2575">
        <v>144.97282899999999</v>
      </c>
      <c r="D2575">
        <v>144.97282899999999</v>
      </c>
      <c r="E2575">
        <v>144.97282899999999</v>
      </c>
      <c r="F2575">
        <v>144.97282899999999</v>
      </c>
      <c r="G2575">
        <v>144.97282899999999</v>
      </c>
    </row>
    <row r="2576" spans="1:7" x14ac:dyDescent="0.25">
      <c r="A2576">
        <v>2900</v>
      </c>
      <c r="B2576">
        <v>67.323370999999995</v>
      </c>
      <c r="C2576">
        <v>144.97282899999999</v>
      </c>
      <c r="D2576">
        <v>144.97282899999999</v>
      </c>
      <c r="E2576">
        <v>144.97282899999999</v>
      </c>
      <c r="F2576">
        <v>144.97282899999999</v>
      </c>
      <c r="G2576">
        <v>144.97282899999999</v>
      </c>
    </row>
    <row r="2577" spans="1:7" x14ac:dyDescent="0.25">
      <c r="A2577">
        <v>3000</v>
      </c>
      <c r="B2577">
        <v>64.130436000000003</v>
      </c>
      <c r="C2577">
        <v>144.97282899999999</v>
      </c>
      <c r="D2577">
        <v>144.97282899999999</v>
      </c>
      <c r="E2577">
        <v>144.97282899999999</v>
      </c>
      <c r="F2577">
        <v>144.97282899999999</v>
      </c>
      <c r="G2577">
        <v>144.97282899999999</v>
      </c>
    </row>
    <row r="2578" spans="1:7" x14ac:dyDescent="0.25">
      <c r="A2578">
        <v>3200</v>
      </c>
      <c r="B2578">
        <v>59.510871000000002</v>
      </c>
      <c r="C2578">
        <v>144.97282899999999</v>
      </c>
      <c r="D2578">
        <v>144.97282899999999</v>
      </c>
      <c r="E2578">
        <v>144.97282899999999</v>
      </c>
      <c r="F2578">
        <v>144.97282899999999</v>
      </c>
      <c r="G2578">
        <v>144.97282899999999</v>
      </c>
    </row>
    <row r="2579" spans="1:7" x14ac:dyDescent="0.25">
      <c r="A2579">
        <v>3250</v>
      </c>
      <c r="B2579">
        <v>57.676631999999998</v>
      </c>
      <c r="C2579">
        <v>144.97282899999999</v>
      </c>
      <c r="D2579">
        <v>144.97282899999999</v>
      </c>
      <c r="E2579">
        <v>144.97282899999999</v>
      </c>
      <c r="F2579">
        <v>144.97282899999999</v>
      </c>
      <c r="G2579">
        <v>144.97282899999999</v>
      </c>
    </row>
    <row r="2580" spans="1:7" x14ac:dyDescent="0.25">
      <c r="A2580">
        <v>3600</v>
      </c>
      <c r="B2580">
        <v>57.676631999999998</v>
      </c>
      <c r="C2580">
        <v>144.97282899999999</v>
      </c>
      <c r="D2580">
        <v>144.97282899999999</v>
      </c>
      <c r="E2580">
        <v>144.97282899999999</v>
      </c>
      <c r="F2580">
        <v>144.97282899999999</v>
      </c>
      <c r="G2580">
        <v>144.97282899999999</v>
      </c>
    </row>
    <row r="2581" spans="1:7" x14ac:dyDescent="0.25">
      <c r="A2581">
        <v>4000</v>
      </c>
      <c r="B2581">
        <v>0</v>
      </c>
      <c r="C2581">
        <v>144.97282899999999</v>
      </c>
      <c r="D2581">
        <v>144.97282899999999</v>
      </c>
      <c r="E2581">
        <v>144.97282899999999</v>
      </c>
      <c r="F2581">
        <v>144.97282899999999</v>
      </c>
      <c r="G2581">
        <v>144.97282899999999</v>
      </c>
    </row>
    <row r="2583" spans="1:7" x14ac:dyDescent="0.25">
      <c r="A2583" t="s">
        <v>177</v>
      </c>
      <c r="B2583" t="s">
        <v>178</v>
      </c>
    </row>
    <row r="2584" spans="1:7" x14ac:dyDescent="0.25">
      <c r="B2584" t="s">
        <v>146</v>
      </c>
    </row>
    <row r="2585" spans="1:7" x14ac:dyDescent="0.25">
      <c r="A2585" t="s">
        <v>22</v>
      </c>
      <c r="B2585">
        <v>0</v>
      </c>
      <c r="C2585">
        <v>9.3000000000000007</v>
      </c>
      <c r="D2585">
        <v>10.5</v>
      </c>
      <c r="E2585">
        <v>11.8</v>
      </c>
      <c r="F2585">
        <v>13.2</v>
      </c>
      <c r="G2585">
        <v>14.5</v>
      </c>
    </row>
    <row r="2586" spans="1:7" x14ac:dyDescent="0.25">
      <c r="A2586">
        <v>600</v>
      </c>
      <c r="B2586">
        <v>144.97282899999999</v>
      </c>
      <c r="C2586">
        <v>144.97282899999999</v>
      </c>
      <c r="D2586">
        <v>144.97282899999999</v>
      </c>
      <c r="E2586">
        <v>144.97282899999999</v>
      </c>
      <c r="F2586">
        <v>144.97282899999999</v>
      </c>
      <c r="G2586">
        <v>144.97282899999999</v>
      </c>
    </row>
    <row r="2587" spans="1:7" x14ac:dyDescent="0.25">
      <c r="A2587">
        <v>650</v>
      </c>
      <c r="B2587">
        <v>144.97282899999999</v>
      </c>
      <c r="C2587">
        <v>144.97282899999999</v>
      </c>
      <c r="D2587">
        <v>144.97282899999999</v>
      </c>
      <c r="E2587">
        <v>144.97282899999999</v>
      </c>
      <c r="F2587">
        <v>144.97282899999999</v>
      </c>
      <c r="G2587">
        <v>144.97282899999999</v>
      </c>
    </row>
    <row r="2588" spans="1:7" x14ac:dyDescent="0.25">
      <c r="A2588">
        <v>700</v>
      </c>
      <c r="B2588">
        <v>144.97282899999999</v>
      </c>
      <c r="C2588">
        <v>144.97282899999999</v>
      </c>
      <c r="D2588">
        <v>144.97282899999999</v>
      </c>
      <c r="E2588">
        <v>144.97282899999999</v>
      </c>
      <c r="F2588">
        <v>144.97282899999999</v>
      </c>
      <c r="G2588">
        <v>144.97282899999999</v>
      </c>
    </row>
    <row r="2589" spans="1:7" x14ac:dyDescent="0.25">
      <c r="A2589">
        <v>800</v>
      </c>
      <c r="B2589">
        <v>144.97282899999999</v>
      </c>
      <c r="C2589">
        <v>144.97282899999999</v>
      </c>
      <c r="D2589">
        <v>144.97282899999999</v>
      </c>
      <c r="E2589">
        <v>144.97282899999999</v>
      </c>
      <c r="F2589">
        <v>144.97282899999999</v>
      </c>
      <c r="G2589">
        <v>144.97282899999999</v>
      </c>
    </row>
    <row r="2590" spans="1:7" x14ac:dyDescent="0.25">
      <c r="A2590">
        <v>900</v>
      </c>
      <c r="B2590">
        <v>144.97282899999999</v>
      </c>
      <c r="C2590">
        <v>144.97282899999999</v>
      </c>
      <c r="D2590">
        <v>144.97282899999999</v>
      </c>
      <c r="E2590">
        <v>144.97282899999999</v>
      </c>
      <c r="F2590">
        <v>144.97282899999999</v>
      </c>
      <c r="G2590">
        <v>144.97282899999999</v>
      </c>
    </row>
    <row r="2591" spans="1:7" x14ac:dyDescent="0.25">
      <c r="A2591">
        <v>1000</v>
      </c>
      <c r="B2591">
        <v>144.97282899999999</v>
      </c>
      <c r="C2591">
        <v>144.97282899999999</v>
      </c>
      <c r="D2591">
        <v>144.97282899999999</v>
      </c>
      <c r="E2591">
        <v>144.97282899999999</v>
      </c>
      <c r="F2591">
        <v>144.97282899999999</v>
      </c>
      <c r="G2591">
        <v>144.97282899999999</v>
      </c>
    </row>
    <row r="2592" spans="1:7" x14ac:dyDescent="0.25">
      <c r="A2592">
        <v>1200</v>
      </c>
      <c r="B2592">
        <v>144.97282899999999</v>
      </c>
      <c r="C2592">
        <v>144.97282899999999</v>
      </c>
      <c r="D2592">
        <v>144.97282899999999</v>
      </c>
      <c r="E2592">
        <v>144.97282899999999</v>
      </c>
      <c r="F2592">
        <v>144.97282899999999</v>
      </c>
      <c r="G2592">
        <v>144.97282899999999</v>
      </c>
    </row>
    <row r="2593" spans="1:7" x14ac:dyDescent="0.25">
      <c r="A2593">
        <v>1380</v>
      </c>
      <c r="B2593">
        <v>144.97282899999999</v>
      </c>
      <c r="C2593">
        <v>144.97282899999999</v>
      </c>
      <c r="D2593">
        <v>144.97282899999999</v>
      </c>
      <c r="E2593">
        <v>144.97282899999999</v>
      </c>
      <c r="F2593">
        <v>144.97282899999999</v>
      </c>
      <c r="G2593">
        <v>144.97282899999999</v>
      </c>
    </row>
    <row r="2594" spans="1:7" x14ac:dyDescent="0.25">
      <c r="A2594">
        <v>1600</v>
      </c>
      <c r="B2594">
        <v>122.01087200000001</v>
      </c>
      <c r="C2594">
        <v>144.97282899999999</v>
      </c>
      <c r="D2594">
        <v>144.97282899999999</v>
      </c>
      <c r="E2594">
        <v>144.97282899999999</v>
      </c>
      <c r="F2594">
        <v>144.97282899999999</v>
      </c>
      <c r="G2594">
        <v>144.97282899999999</v>
      </c>
    </row>
    <row r="2595" spans="1:7" x14ac:dyDescent="0.25">
      <c r="A2595">
        <v>1800</v>
      </c>
      <c r="B2595">
        <v>113.994568</v>
      </c>
      <c r="C2595">
        <v>144.97282899999999</v>
      </c>
      <c r="D2595">
        <v>144.97282899999999</v>
      </c>
      <c r="E2595">
        <v>144.97282899999999</v>
      </c>
      <c r="F2595">
        <v>144.97282899999999</v>
      </c>
      <c r="G2595">
        <v>144.97282899999999</v>
      </c>
    </row>
    <row r="2596" spans="1:7" x14ac:dyDescent="0.25">
      <c r="A2596">
        <v>2000</v>
      </c>
      <c r="B2596">
        <v>104.008154</v>
      </c>
      <c r="C2596">
        <v>144.97282899999999</v>
      </c>
      <c r="D2596">
        <v>144.97282899999999</v>
      </c>
      <c r="E2596">
        <v>144.97282899999999</v>
      </c>
      <c r="F2596">
        <v>144.97282899999999</v>
      </c>
      <c r="G2596">
        <v>144.97282899999999</v>
      </c>
    </row>
    <row r="2597" spans="1:7" x14ac:dyDescent="0.25">
      <c r="A2597">
        <v>2200</v>
      </c>
      <c r="B2597">
        <v>91.032611000000003</v>
      </c>
      <c r="C2597">
        <v>144.97282899999999</v>
      </c>
      <c r="D2597">
        <v>144.97282899999999</v>
      </c>
      <c r="E2597">
        <v>144.97282899999999</v>
      </c>
      <c r="F2597">
        <v>144.97282899999999</v>
      </c>
      <c r="G2597">
        <v>144.97282899999999</v>
      </c>
    </row>
    <row r="2598" spans="1:7" x14ac:dyDescent="0.25">
      <c r="A2598">
        <v>2400</v>
      </c>
      <c r="B2598">
        <v>80.978262999999998</v>
      </c>
      <c r="C2598">
        <v>144.97282899999999</v>
      </c>
      <c r="D2598">
        <v>144.97282899999999</v>
      </c>
      <c r="E2598">
        <v>144.97282899999999</v>
      </c>
      <c r="F2598">
        <v>144.97282899999999</v>
      </c>
      <c r="G2598">
        <v>144.97282899999999</v>
      </c>
    </row>
    <row r="2599" spans="1:7" x14ac:dyDescent="0.25">
      <c r="A2599">
        <v>2600</v>
      </c>
      <c r="B2599">
        <v>75.475544999999997</v>
      </c>
      <c r="C2599">
        <v>144.97282899999999</v>
      </c>
      <c r="D2599">
        <v>144.97282899999999</v>
      </c>
      <c r="E2599">
        <v>144.97282899999999</v>
      </c>
      <c r="F2599">
        <v>144.97282899999999</v>
      </c>
      <c r="G2599">
        <v>144.97282899999999</v>
      </c>
    </row>
    <row r="2600" spans="1:7" x14ac:dyDescent="0.25">
      <c r="A2600">
        <v>2800</v>
      </c>
      <c r="B2600">
        <v>70.380436000000003</v>
      </c>
      <c r="C2600">
        <v>144.97282899999999</v>
      </c>
      <c r="D2600">
        <v>144.97282899999999</v>
      </c>
      <c r="E2600">
        <v>144.97282899999999</v>
      </c>
      <c r="F2600">
        <v>144.97282899999999</v>
      </c>
      <c r="G2600">
        <v>144.97282899999999</v>
      </c>
    </row>
    <row r="2601" spans="1:7" x14ac:dyDescent="0.25">
      <c r="A2601">
        <v>2900</v>
      </c>
      <c r="B2601">
        <v>67.323370999999995</v>
      </c>
      <c r="C2601">
        <v>144.97282899999999</v>
      </c>
      <c r="D2601">
        <v>144.97282899999999</v>
      </c>
      <c r="E2601">
        <v>144.97282899999999</v>
      </c>
      <c r="F2601">
        <v>144.97282899999999</v>
      </c>
      <c r="G2601">
        <v>144.97282899999999</v>
      </c>
    </row>
    <row r="2602" spans="1:7" x14ac:dyDescent="0.25">
      <c r="A2602">
        <v>3000</v>
      </c>
      <c r="B2602">
        <v>64.130436000000003</v>
      </c>
      <c r="C2602">
        <v>144.97282899999999</v>
      </c>
      <c r="D2602">
        <v>144.97282899999999</v>
      </c>
      <c r="E2602">
        <v>144.97282899999999</v>
      </c>
      <c r="F2602">
        <v>144.97282899999999</v>
      </c>
      <c r="G2602">
        <v>144.97282899999999</v>
      </c>
    </row>
    <row r="2603" spans="1:7" x14ac:dyDescent="0.25">
      <c r="A2603">
        <v>3200</v>
      </c>
      <c r="B2603">
        <v>59.510871000000002</v>
      </c>
      <c r="C2603">
        <v>144.97282899999999</v>
      </c>
      <c r="D2603">
        <v>144.97282899999999</v>
      </c>
      <c r="E2603">
        <v>144.97282899999999</v>
      </c>
      <c r="F2603">
        <v>144.97282899999999</v>
      </c>
      <c r="G2603">
        <v>144.97282899999999</v>
      </c>
    </row>
    <row r="2604" spans="1:7" x14ac:dyDescent="0.25">
      <c r="A2604">
        <v>3250</v>
      </c>
      <c r="B2604">
        <v>57.676631999999998</v>
      </c>
      <c r="C2604">
        <v>144.97282899999999</v>
      </c>
      <c r="D2604">
        <v>144.97282899999999</v>
      </c>
      <c r="E2604">
        <v>144.97282899999999</v>
      </c>
      <c r="F2604">
        <v>144.97282899999999</v>
      </c>
      <c r="G2604">
        <v>144.97282899999999</v>
      </c>
    </row>
    <row r="2605" spans="1:7" x14ac:dyDescent="0.25">
      <c r="A2605">
        <v>3600</v>
      </c>
      <c r="B2605">
        <v>57.676631999999998</v>
      </c>
      <c r="C2605">
        <v>144.97282899999999</v>
      </c>
      <c r="D2605">
        <v>144.97282899999999</v>
      </c>
      <c r="E2605">
        <v>144.97282899999999</v>
      </c>
      <c r="F2605">
        <v>144.97282899999999</v>
      </c>
      <c r="G2605">
        <v>144.97282899999999</v>
      </c>
    </row>
    <row r="2606" spans="1:7" x14ac:dyDescent="0.25">
      <c r="A2606">
        <v>4000</v>
      </c>
      <c r="B2606">
        <v>0</v>
      </c>
      <c r="C2606">
        <v>144.97282899999999</v>
      </c>
      <c r="D2606">
        <v>144.97282899999999</v>
      </c>
      <c r="E2606">
        <v>144.97282899999999</v>
      </c>
      <c r="F2606">
        <v>144.97282899999999</v>
      </c>
      <c r="G2606">
        <v>144.97282899999999</v>
      </c>
    </row>
    <row r="2608" spans="1:7" x14ac:dyDescent="0.25">
      <c r="A2608" t="s">
        <v>179</v>
      </c>
      <c r="B2608" t="s">
        <v>180</v>
      </c>
    </row>
    <row r="2609" spans="1:2" x14ac:dyDescent="0.25">
      <c r="A2609" t="s">
        <v>3</v>
      </c>
      <c r="B2609" t="s">
        <v>6</v>
      </c>
    </row>
    <row r="2610" spans="1:2" x14ac:dyDescent="0.25">
      <c r="A2610">
        <v>1</v>
      </c>
      <c r="B2610">
        <v>750</v>
      </c>
    </row>
    <row r="2611" spans="1:2" x14ac:dyDescent="0.25">
      <c r="A2611">
        <v>2</v>
      </c>
      <c r="B2611">
        <v>800</v>
      </c>
    </row>
    <row r="2612" spans="1:2" x14ac:dyDescent="0.25">
      <c r="A2612">
        <v>3</v>
      </c>
      <c r="B2612">
        <v>900</v>
      </c>
    </row>
    <row r="2613" spans="1:2" x14ac:dyDescent="0.25">
      <c r="A2613">
        <v>4</v>
      </c>
      <c r="B2613">
        <v>1000</v>
      </c>
    </row>
    <row r="2614" spans="1:2" x14ac:dyDescent="0.25">
      <c r="A2614">
        <v>5</v>
      </c>
      <c r="B2614">
        <v>1200</v>
      </c>
    </row>
    <row r="2615" spans="1:2" x14ac:dyDescent="0.25">
      <c r="A2615">
        <v>6</v>
      </c>
      <c r="B2615">
        <v>1400</v>
      </c>
    </row>
    <row r="2616" spans="1:2" x14ac:dyDescent="0.25">
      <c r="A2616">
        <v>7</v>
      </c>
      <c r="B2616">
        <v>1600</v>
      </c>
    </row>
    <row r="2617" spans="1:2" x14ac:dyDescent="0.25">
      <c r="A2617">
        <v>8</v>
      </c>
      <c r="B2617">
        <v>1800</v>
      </c>
    </row>
    <row r="2618" spans="1:2" x14ac:dyDescent="0.25">
      <c r="A2618">
        <v>9</v>
      </c>
      <c r="B2618">
        <v>2000</v>
      </c>
    </row>
    <row r="2619" spans="1:2" x14ac:dyDescent="0.25">
      <c r="A2619">
        <v>10</v>
      </c>
      <c r="B2619">
        <v>2200</v>
      </c>
    </row>
    <row r="2620" spans="1:2" x14ac:dyDescent="0.25">
      <c r="A2620">
        <v>11</v>
      </c>
      <c r="B2620">
        <v>2400</v>
      </c>
    </row>
    <row r="2621" spans="1:2" x14ac:dyDescent="0.25">
      <c r="A2621">
        <v>12</v>
      </c>
      <c r="B2621">
        <v>2600</v>
      </c>
    </row>
    <row r="2622" spans="1:2" x14ac:dyDescent="0.25">
      <c r="A2622">
        <v>13</v>
      </c>
      <c r="B2622">
        <v>2700</v>
      </c>
    </row>
    <row r="2623" spans="1:2" x14ac:dyDescent="0.25">
      <c r="A2623">
        <v>14</v>
      </c>
      <c r="B2623">
        <v>2800</v>
      </c>
    </row>
    <row r="2624" spans="1:2" x14ac:dyDescent="0.25">
      <c r="A2624">
        <v>15</v>
      </c>
      <c r="B2624">
        <v>2900</v>
      </c>
    </row>
    <row r="2625" spans="1:2" x14ac:dyDescent="0.25">
      <c r="A2625">
        <v>16</v>
      </c>
      <c r="B2625">
        <v>3000</v>
      </c>
    </row>
    <row r="2626" spans="1:2" x14ac:dyDescent="0.25">
      <c r="A2626">
        <v>17</v>
      </c>
      <c r="B2626">
        <v>3200</v>
      </c>
    </row>
    <row r="2627" spans="1:2" x14ac:dyDescent="0.25">
      <c r="A2627">
        <v>18</v>
      </c>
      <c r="B2627">
        <v>3600</v>
      </c>
    </row>
    <row r="2628" spans="1:2" x14ac:dyDescent="0.25">
      <c r="A2628">
        <v>19</v>
      </c>
      <c r="B2628">
        <v>4000</v>
      </c>
    </row>
    <row r="2630" spans="1:2" x14ac:dyDescent="0.25">
      <c r="A2630" t="s">
        <v>181</v>
      </c>
      <c r="B2630" t="s">
        <v>182</v>
      </c>
    </row>
    <row r="2631" spans="1:2" x14ac:dyDescent="0.25">
      <c r="A2631" t="s">
        <v>3</v>
      </c>
      <c r="B2631" t="s">
        <v>183</v>
      </c>
    </row>
    <row r="2632" spans="1:2" x14ac:dyDescent="0.25">
      <c r="A2632">
        <v>1</v>
      </c>
      <c r="B2632">
        <v>4.4983000000000002E-2</v>
      </c>
    </row>
    <row r="2633" spans="1:2" x14ac:dyDescent="0.25">
      <c r="A2633">
        <v>2</v>
      </c>
      <c r="B2633">
        <v>4.7974000000000003E-2</v>
      </c>
    </row>
    <row r="2634" spans="1:2" x14ac:dyDescent="0.25">
      <c r="A2634">
        <v>3</v>
      </c>
      <c r="B2634">
        <v>4.9987999999999998E-2</v>
      </c>
    </row>
    <row r="2635" spans="1:2" x14ac:dyDescent="0.25">
      <c r="A2635">
        <v>4</v>
      </c>
      <c r="B2635">
        <v>5.2002E-2</v>
      </c>
    </row>
    <row r="2636" spans="1:2" x14ac:dyDescent="0.25">
      <c r="A2636">
        <v>5</v>
      </c>
      <c r="B2636">
        <v>5.4993E-2</v>
      </c>
    </row>
    <row r="2637" spans="1:2" x14ac:dyDescent="0.25">
      <c r="A2637">
        <v>6</v>
      </c>
      <c r="B2637">
        <v>5.7007000000000002E-2</v>
      </c>
    </row>
    <row r="2638" spans="1:2" x14ac:dyDescent="0.25">
      <c r="A2638">
        <v>7</v>
      </c>
      <c r="B2638">
        <v>5.9998000000000003E-2</v>
      </c>
    </row>
    <row r="2639" spans="1:2" x14ac:dyDescent="0.25">
      <c r="A2639">
        <v>8</v>
      </c>
      <c r="B2639">
        <v>6.2011999999999998E-2</v>
      </c>
    </row>
    <row r="2640" spans="1:2" x14ac:dyDescent="0.25">
      <c r="A2640">
        <v>9</v>
      </c>
      <c r="B2640">
        <v>9.9975999999999995E-2</v>
      </c>
    </row>
    <row r="2641" spans="1:17" x14ac:dyDescent="0.25">
      <c r="A2641">
        <v>10</v>
      </c>
      <c r="B2641">
        <v>9.9975999999999995E-2</v>
      </c>
    </row>
    <row r="2642" spans="1:17" x14ac:dyDescent="0.25">
      <c r="A2642">
        <v>11</v>
      </c>
      <c r="B2642">
        <v>9.9975999999999995E-2</v>
      </c>
    </row>
    <row r="2643" spans="1:17" x14ac:dyDescent="0.25">
      <c r="A2643">
        <v>12</v>
      </c>
      <c r="B2643">
        <v>9.9975999999999995E-2</v>
      </c>
    </row>
    <row r="2644" spans="1:17" x14ac:dyDescent="0.25">
      <c r="A2644">
        <v>13</v>
      </c>
      <c r="B2644">
        <v>9.9975999999999995E-2</v>
      </c>
    </row>
    <row r="2645" spans="1:17" x14ac:dyDescent="0.25">
      <c r="A2645">
        <v>14</v>
      </c>
      <c r="B2645">
        <v>9.9975999999999995E-2</v>
      </c>
    </row>
    <row r="2646" spans="1:17" x14ac:dyDescent="0.25">
      <c r="A2646">
        <v>15</v>
      </c>
      <c r="B2646">
        <v>9.9975999999999995E-2</v>
      </c>
    </row>
    <row r="2647" spans="1:17" x14ac:dyDescent="0.25">
      <c r="A2647">
        <v>16</v>
      </c>
      <c r="B2647">
        <v>9.9975999999999995E-2</v>
      </c>
    </row>
    <row r="2649" spans="1:17" x14ac:dyDescent="0.25">
      <c r="A2649" t="s">
        <v>184</v>
      </c>
      <c r="B2649" t="s">
        <v>185</v>
      </c>
    </row>
    <row r="2650" spans="1:17" x14ac:dyDescent="0.25">
      <c r="B2650" t="s">
        <v>186</v>
      </c>
    </row>
    <row r="2651" spans="1:17" x14ac:dyDescent="0.25">
      <c r="A2651" t="s">
        <v>22</v>
      </c>
      <c r="B2651">
        <v>4.4979999999999999E-2</v>
      </c>
      <c r="C2651">
        <v>4.7969999999999999E-2</v>
      </c>
      <c r="D2651">
        <v>4.999E-2</v>
      </c>
      <c r="E2651">
        <v>5.1999999999999998E-2</v>
      </c>
      <c r="F2651">
        <v>5.4989999999999997E-2</v>
      </c>
      <c r="G2651">
        <v>5.7009999999999998E-2</v>
      </c>
      <c r="H2651">
        <v>0.06</v>
      </c>
      <c r="I2651">
        <v>6.2010000000000003E-2</v>
      </c>
      <c r="J2651">
        <v>9.9979999999999999E-2</v>
      </c>
      <c r="K2651">
        <v>9.9979999999999999E-2</v>
      </c>
      <c r="L2651">
        <v>9.9979999999999999E-2</v>
      </c>
      <c r="M2651">
        <v>9.9979999999999999E-2</v>
      </c>
      <c r="N2651">
        <v>9.9979999999999999E-2</v>
      </c>
      <c r="O2651">
        <v>9.9979999999999999E-2</v>
      </c>
      <c r="P2651">
        <v>9.9979999999999999E-2</v>
      </c>
      <c r="Q2651">
        <v>9.9979999999999999E-2</v>
      </c>
    </row>
    <row r="2652" spans="1:17" x14ac:dyDescent="0.25">
      <c r="A2652">
        <v>750</v>
      </c>
      <c r="B2652">
        <v>69.972825</v>
      </c>
      <c r="C2652">
        <v>69.972825</v>
      </c>
      <c r="D2652">
        <v>69.972825</v>
      </c>
      <c r="E2652">
        <v>69.972825</v>
      </c>
      <c r="F2652">
        <v>69.972825</v>
      </c>
      <c r="G2652">
        <v>73.233694999999997</v>
      </c>
      <c r="H2652">
        <v>83.016304000000005</v>
      </c>
      <c r="I2652">
        <v>94.972825</v>
      </c>
      <c r="J2652">
        <v>144.972825</v>
      </c>
      <c r="K2652">
        <v>144.972825</v>
      </c>
      <c r="L2652">
        <v>144.972825</v>
      </c>
      <c r="M2652">
        <v>144.972825</v>
      </c>
      <c r="N2652">
        <v>144.972825</v>
      </c>
      <c r="O2652">
        <v>144.972825</v>
      </c>
      <c r="P2652">
        <v>144.972825</v>
      </c>
      <c r="Q2652">
        <v>144.972825</v>
      </c>
    </row>
    <row r="2653" spans="1:17" x14ac:dyDescent="0.25">
      <c r="A2653">
        <v>800</v>
      </c>
      <c r="B2653">
        <v>69.972825</v>
      </c>
      <c r="C2653">
        <v>69.972825</v>
      </c>
      <c r="D2653">
        <v>69.972825</v>
      </c>
      <c r="E2653">
        <v>69.972825</v>
      </c>
      <c r="F2653">
        <v>69.972825</v>
      </c>
      <c r="G2653">
        <v>73.233694999999997</v>
      </c>
      <c r="H2653">
        <v>83.016304000000005</v>
      </c>
      <c r="I2653">
        <v>97.010869</v>
      </c>
      <c r="J2653">
        <v>144.972825</v>
      </c>
      <c r="K2653">
        <v>144.972825</v>
      </c>
      <c r="L2653">
        <v>144.972825</v>
      </c>
      <c r="M2653">
        <v>144.972825</v>
      </c>
      <c r="N2653">
        <v>144.972825</v>
      </c>
      <c r="O2653">
        <v>144.972825</v>
      </c>
      <c r="P2653">
        <v>144.972825</v>
      </c>
      <c r="Q2653">
        <v>144.972825</v>
      </c>
    </row>
    <row r="2654" spans="1:17" x14ac:dyDescent="0.25">
      <c r="A2654">
        <v>900</v>
      </c>
      <c r="B2654">
        <v>69.972825</v>
      </c>
      <c r="C2654">
        <v>69.972825</v>
      </c>
      <c r="D2654">
        <v>69.972825</v>
      </c>
      <c r="E2654">
        <v>69.972825</v>
      </c>
      <c r="F2654">
        <v>74.999999000000003</v>
      </c>
      <c r="G2654">
        <v>76.970107999999996</v>
      </c>
      <c r="H2654">
        <v>84.986412000000001</v>
      </c>
      <c r="I2654">
        <v>104.008151</v>
      </c>
      <c r="J2654">
        <v>144.972825</v>
      </c>
      <c r="K2654">
        <v>144.972825</v>
      </c>
      <c r="L2654">
        <v>144.972825</v>
      </c>
      <c r="M2654">
        <v>144.972825</v>
      </c>
      <c r="N2654">
        <v>144.972825</v>
      </c>
      <c r="O2654">
        <v>144.972825</v>
      </c>
      <c r="P2654">
        <v>144.972825</v>
      </c>
      <c r="Q2654">
        <v>144.972825</v>
      </c>
    </row>
    <row r="2655" spans="1:17" x14ac:dyDescent="0.25">
      <c r="A2655">
        <v>1000</v>
      </c>
      <c r="B2655">
        <v>68.002717000000004</v>
      </c>
      <c r="C2655">
        <v>68.002717000000004</v>
      </c>
      <c r="D2655">
        <v>68.002717000000004</v>
      </c>
      <c r="E2655">
        <v>68.002717000000004</v>
      </c>
      <c r="F2655">
        <v>76.970107999999996</v>
      </c>
      <c r="G2655">
        <v>84.986412000000001</v>
      </c>
      <c r="H2655">
        <v>84.986412000000001</v>
      </c>
      <c r="I2655">
        <v>101.970108</v>
      </c>
      <c r="J2655">
        <v>144.972825</v>
      </c>
      <c r="K2655">
        <v>144.972825</v>
      </c>
      <c r="L2655">
        <v>144.972825</v>
      </c>
      <c r="M2655">
        <v>144.972825</v>
      </c>
      <c r="N2655">
        <v>144.972825</v>
      </c>
      <c r="O2655">
        <v>144.972825</v>
      </c>
      <c r="P2655">
        <v>144.972825</v>
      </c>
      <c r="Q2655">
        <v>144.972825</v>
      </c>
    </row>
    <row r="2656" spans="1:17" x14ac:dyDescent="0.25">
      <c r="A2656">
        <v>1200</v>
      </c>
      <c r="B2656">
        <v>76.970107999999996</v>
      </c>
      <c r="C2656">
        <v>81.997281999999998</v>
      </c>
      <c r="D2656">
        <v>83.016304000000005</v>
      </c>
      <c r="E2656">
        <v>84.986412000000001</v>
      </c>
      <c r="F2656">
        <v>95.991847000000007</v>
      </c>
      <c r="G2656">
        <v>95.991847000000007</v>
      </c>
      <c r="H2656">
        <v>101.494564</v>
      </c>
      <c r="I2656">
        <v>111.00543399999999</v>
      </c>
      <c r="J2656">
        <v>144.972825</v>
      </c>
      <c r="K2656">
        <v>144.972825</v>
      </c>
      <c r="L2656">
        <v>144.972825</v>
      </c>
      <c r="M2656">
        <v>144.972825</v>
      </c>
      <c r="N2656">
        <v>144.972825</v>
      </c>
      <c r="O2656">
        <v>144.972825</v>
      </c>
      <c r="P2656">
        <v>144.972825</v>
      </c>
      <c r="Q2656">
        <v>144.972825</v>
      </c>
    </row>
    <row r="2657" spans="1:17" x14ac:dyDescent="0.25">
      <c r="A2657">
        <v>1400</v>
      </c>
      <c r="B2657">
        <v>98.029889999999995</v>
      </c>
      <c r="C2657">
        <v>98.029889999999995</v>
      </c>
      <c r="D2657">
        <v>99.999999000000003</v>
      </c>
      <c r="E2657">
        <v>102.98913</v>
      </c>
      <c r="F2657">
        <v>106.997282</v>
      </c>
      <c r="G2657">
        <v>106.997282</v>
      </c>
      <c r="H2657">
        <v>112.432064</v>
      </c>
      <c r="I2657">
        <v>112.432064</v>
      </c>
      <c r="J2657">
        <v>144.972825</v>
      </c>
      <c r="K2657">
        <v>144.972825</v>
      </c>
      <c r="L2657">
        <v>144.972825</v>
      </c>
      <c r="M2657">
        <v>144.972825</v>
      </c>
      <c r="N2657">
        <v>144.972825</v>
      </c>
      <c r="O2657">
        <v>144.972825</v>
      </c>
      <c r="P2657">
        <v>144.972825</v>
      </c>
      <c r="Q2657">
        <v>144.972825</v>
      </c>
    </row>
    <row r="2658" spans="1:17" x14ac:dyDescent="0.25">
      <c r="A2658">
        <v>1600</v>
      </c>
      <c r="B2658">
        <v>119.633151</v>
      </c>
      <c r="C2658">
        <v>121.059782</v>
      </c>
      <c r="D2658">
        <v>123.02988999999999</v>
      </c>
      <c r="E2658">
        <v>123.02988999999999</v>
      </c>
      <c r="F2658">
        <v>123.02988999999999</v>
      </c>
      <c r="G2658">
        <v>123.02988999999999</v>
      </c>
      <c r="H2658">
        <v>123.02988999999999</v>
      </c>
      <c r="I2658">
        <v>123.02988999999999</v>
      </c>
      <c r="J2658">
        <v>144.972825</v>
      </c>
      <c r="K2658">
        <v>144.972825</v>
      </c>
      <c r="L2658">
        <v>144.972825</v>
      </c>
      <c r="M2658">
        <v>144.972825</v>
      </c>
      <c r="N2658">
        <v>144.972825</v>
      </c>
      <c r="O2658">
        <v>144.972825</v>
      </c>
      <c r="P2658">
        <v>144.972825</v>
      </c>
      <c r="Q2658">
        <v>144.972825</v>
      </c>
    </row>
    <row r="2659" spans="1:17" x14ac:dyDescent="0.25">
      <c r="A2659">
        <v>1800</v>
      </c>
      <c r="B2659">
        <v>118.749999</v>
      </c>
      <c r="C2659">
        <v>126.019021</v>
      </c>
      <c r="D2659">
        <v>126.019021</v>
      </c>
      <c r="E2659">
        <v>126.019021</v>
      </c>
      <c r="F2659">
        <v>126.019021</v>
      </c>
      <c r="G2659">
        <v>126.019021</v>
      </c>
      <c r="H2659">
        <v>126.019021</v>
      </c>
      <c r="I2659">
        <v>126.019021</v>
      </c>
      <c r="J2659">
        <v>144.972825</v>
      </c>
      <c r="K2659">
        <v>144.972825</v>
      </c>
      <c r="L2659">
        <v>144.972825</v>
      </c>
      <c r="M2659">
        <v>144.972825</v>
      </c>
      <c r="N2659">
        <v>144.972825</v>
      </c>
      <c r="O2659">
        <v>144.972825</v>
      </c>
      <c r="P2659">
        <v>144.972825</v>
      </c>
      <c r="Q2659">
        <v>144.972825</v>
      </c>
    </row>
    <row r="2660" spans="1:17" x14ac:dyDescent="0.25">
      <c r="A2660">
        <v>2000</v>
      </c>
      <c r="B2660">
        <v>121.73912900000001</v>
      </c>
      <c r="C2660">
        <v>125.543477</v>
      </c>
      <c r="D2660">
        <v>126.29076000000001</v>
      </c>
      <c r="E2660">
        <v>126.970108</v>
      </c>
      <c r="F2660">
        <v>130.97826000000001</v>
      </c>
      <c r="G2660">
        <v>130.97826000000001</v>
      </c>
      <c r="H2660">
        <v>130.97826000000001</v>
      </c>
      <c r="I2660">
        <v>130.97826000000001</v>
      </c>
      <c r="J2660">
        <v>144.972825</v>
      </c>
      <c r="K2660">
        <v>144.972825</v>
      </c>
      <c r="L2660">
        <v>144.972825</v>
      </c>
      <c r="M2660">
        <v>144.972825</v>
      </c>
      <c r="N2660">
        <v>144.972825</v>
      </c>
      <c r="O2660">
        <v>144.972825</v>
      </c>
      <c r="P2660">
        <v>144.972825</v>
      </c>
      <c r="Q2660">
        <v>144.972825</v>
      </c>
    </row>
    <row r="2661" spans="1:17" x14ac:dyDescent="0.25">
      <c r="A2661">
        <v>2200</v>
      </c>
      <c r="B2661">
        <v>120.788042</v>
      </c>
      <c r="C2661">
        <v>128.26086799999999</v>
      </c>
      <c r="D2661">
        <v>131.589673</v>
      </c>
      <c r="E2661">
        <v>134.986412</v>
      </c>
      <c r="F2661">
        <v>137.02445499999999</v>
      </c>
      <c r="G2661">
        <v>137.02445499999999</v>
      </c>
      <c r="H2661">
        <v>137.02445499999999</v>
      </c>
      <c r="I2661">
        <v>137.02445499999999</v>
      </c>
      <c r="J2661">
        <v>144.972825</v>
      </c>
      <c r="K2661">
        <v>144.972825</v>
      </c>
      <c r="L2661">
        <v>144.972825</v>
      </c>
      <c r="M2661">
        <v>144.972825</v>
      </c>
      <c r="N2661">
        <v>144.972825</v>
      </c>
      <c r="O2661">
        <v>144.972825</v>
      </c>
      <c r="P2661">
        <v>144.972825</v>
      </c>
      <c r="Q2661">
        <v>144.972825</v>
      </c>
    </row>
    <row r="2662" spans="1:17" x14ac:dyDescent="0.25">
      <c r="A2662">
        <v>2400</v>
      </c>
      <c r="B2662">
        <v>112.499999</v>
      </c>
      <c r="C2662">
        <v>119.021738</v>
      </c>
      <c r="D2662">
        <v>122.010868</v>
      </c>
      <c r="E2662">
        <v>124.999999</v>
      </c>
      <c r="F2662">
        <v>137.02445499999999</v>
      </c>
      <c r="G2662">
        <v>137.02445499999999</v>
      </c>
      <c r="H2662">
        <v>137.02445499999999</v>
      </c>
      <c r="I2662">
        <v>137.02445499999999</v>
      </c>
      <c r="J2662">
        <v>144.972825</v>
      </c>
      <c r="K2662">
        <v>144.972825</v>
      </c>
      <c r="L2662">
        <v>144.972825</v>
      </c>
      <c r="M2662">
        <v>144.972825</v>
      </c>
      <c r="N2662">
        <v>144.972825</v>
      </c>
      <c r="O2662">
        <v>144.972825</v>
      </c>
      <c r="P2662">
        <v>144.972825</v>
      </c>
      <c r="Q2662">
        <v>144.972825</v>
      </c>
    </row>
    <row r="2663" spans="1:17" x14ac:dyDescent="0.25">
      <c r="A2663">
        <v>2600</v>
      </c>
      <c r="B2663">
        <v>110.19021600000001</v>
      </c>
      <c r="C2663">
        <v>113.994564</v>
      </c>
      <c r="D2663">
        <v>117.934782</v>
      </c>
      <c r="E2663">
        <v>121.94293399999999</v>
      </c>
      <c r="F2663">
        <v>136.00543400000001</v>
      </c>
      <c r="G2663">
        <v>137.97554199999999</v>
      </c>
      <c r="H2663">
        <v>137.97554199999999</v>
      </c>
      <c r="I2663">
        <v>137.97554199999999</v>
      </c>
      <c r="J2663">
        <v>144.972825</v>
      </c>
      <c r="K2663">
        <v>144.972825</v>
      </c>
      <c r="L2663">
        <v>144.972825</v>
      </c>
      <c r="M2663">
        <v>144.972825</v>
      </c>
      <c r="N2663">
        <v>144.972825</v>
      </c>
      <c r="O2663">
        <v>144.972825</v>
      </c>
      <c r="P2663">
        <v>144.972825</v>
      </c>
      <c r="Q2663">
        <v>144.972825</v>
      </c>
    </row>
    <row r="2664" spans="1:17" x14ac:dyDescent="0.25">
      <c r="A2664">
        <v>2700</v>
      </c>
      <c r="B2664">
        <v>105.706521</v>
      </c>
      <c r="C2664">
        <v>110.733695</v>
      </c>
      <c r="D2664">
        <v>117.527173</v>
      </c>
      <c r="E2664">
        <v>122.010868</v>
      </c>
      <c r="F2664">
        <v>133.96738999999999</v>
      </c>
      <c r="G2664">
        <v>140.013586</v>
      </c>
      <c r="H2664">
        <v>140.013586</v>
      </c>
      <c r="I2664">
        <v>140.013586</v>
      </c>
      <c r="J2664">
        <v>144.972825</v>
      </c>
      <c r="K2664">
        <v>144.972825</v>
      </c>
      <c r="L2664">
        <v>144.972825</v>
      </c>
      <c r="M2664">
        <v>144.972825</v>
      </c>
      <c r="N2664">
        <v>144.972825</v>
      </c>
      <c r="O2664">
        <v>144.972825</v>
      </c>
      <c r="P2664">
        <v>144.972825</v>
      </c>
      <c r="Q2664">
        <v>144.972825</v>
      </c>
    </row>
    <row r="2665" spans="1:17" x14ac:dyDescent="0.25">
      <c r="A2665">
        <v>2800</v>
      </c>
      <c r="B2665">
        <v>101.222825</v>
      </c>
      <c r="C2665">
        <v>107.40488999999999</v>
      </c>
      <c r="D2665">
        <v>117.05162900000001</v>
      </c>
      <c r="E2665">
        <v>122.010868</v>
      </c>
      <c r="F2665">
        <v>133.01630299999999</v>
      </c>
      <c r="G2665">
        <v>142.527173</v>
      </c>
      <c r="H2665">
        <v>142.527173</v>
      </c>
      <c r="I2665">
        <v>142.527173</v>
      </c>
      <c r="J2665">
        <v>144.972825</v>
      </c>
      <c r="K2665">
        <v>144.972825</v>
      </c>
      <c r="L2665">
        <v>144.972825</v>
      </c>
      <c r="M2665">
        <v>144.972825</v>
      </c>
      <c r="N2665">
        <v>144.972825</v>
      </c>
      <c r="O2665">
        <v>144.972825</v>
      </c>
      <c r="P2665">
        <v>144.972825</v>
      </c>
      <c r="Q2665">
        <v>144.972825</v>
      </c>
    </row>
    <row r="2666" spans="1:17" x14ac:dyDescent="0.25">
      <c r="A2666">
        <v>2900</v>
      </c>
      <c r="B2666">
        <v>98.980976999999996</v>
      </c>
      <c r="C2666">
        <v>107.472825</v>
      </c>
      <c r="D2666">
        <v>116.032608</v>
      </c>
      <c r="E2666">
        <v>122.010868</v>
      </c>
      <c r="F2666">
        <v>133.01630299999999</v>
      </c>
      <c r="G2666">
        <v>137.02445499999999</v>
      </c>
      <c r="H2666">
        <v>141.98369400000001</v>
      </c>
      <c r="I2666">
        <v>141.98369400000001</v>
      </c>
      <c r="J2666">
        <v>144.972825</v>
      </c>
      <c r="K2666">
        <v>144.972825</v>
      </c>
      <c r="L2666">
        <v>144.972825</v>
      </c>
      <c r="M2666">
        <v>144.972825</v>
      </c>
      <c r="N2666">
        <v>144.972825</v>
      </c>
      <c r="O2666">
        <v>144.972825</v>
      </c>
      <c r="P2666">
        <v>144.972825</v>
      </c>
      <c r="Q2666">
        <v>144.972825</v>
      </c>
    </row>
    <row r="2667" spans="1:17" x14ac:dyDescent="0.25">
      <c r="A2667">
        <v>3000</v>
      </c>
      <c r="B2667">
        <v>95.720107999999996</v>
      </c>
      <c r="C2667">
        <v>102.98913</v>
      </c>
      <c r="D2667">
        <v>108.96738999999999</v>
      </c>
      <c r="E2667">
        <v>114.945651</v>
      </c>
      <c r="F2667">
        <v>119.972825</v>
      </c>
      <c r="G2667">
        <v>122.010868</v>
      </c>
      <c r="H2667">
        <v>131.521738</v>
      </c>
      <c r="I2667">
        <v>131.521738</v>
      </c>
      <c r="J2667">
        <v>144.972825</v>
      </c>
      <c r="K2667">
        <v>144.972825</v>
      </c>
      <c r="L2667">
        <v>144.972825</v>
      </c>
      <c r="M2667">
        <v>144.972825</v>
      </c>
      <c r="N2667">
        <v>144.972825</v>
      </c>
      <c r="O2667">
        <v>144.972825</v>
      </c>
      <c r="P2667">
        <v>144.972825</v>
      </c>
      <c r="Q2667">
        <v>144.972825</v>
      </c>
    </row>
    <row r="2668" spans="1:17" x14ac:dyDescent="0.25">
      <c r="A2668">
        <v>3200</v>
      </c>
      <c r="B2668">
        <v>79.755433999999994</v>
      </c>
      <c r="C2668">
        <v>93.002717000000004</v>
      </c>
      <c r="D2668">
        <v>93.817933999999994</v>
      </c>
      <c r="E2668">
        <v>94.701086000000004</v>
      </c>
      <c r="F2668">
        <v>99.999999000000003</v>
      </c>
      <c r="G2668">
        <v>101.019021</v>
      </c>
      <c r="H2668">
        <v>102.98913</v>
      </c>
      <c r="I2668">
        <v>102.98913</v>
      </c>
      <c r="J2668">
        <v>102.98913</v>
      </c>
      <c r="K2668">
        <v>102.98913</v>
      </c>
      <c r="L2668">
        <v>102.98913</v>
      </c>
      <c r="M2668">
        <v>102.98913</v>
      </c>
      <c r="N2668">
        <v>102.98913</v>
      </c>
      <c r="O2668">
        <v>102.98913</v>
      </c>
      <c r="P2668">
        <v>102.98913</v>
      </c>
      <c r="Q2668">
        <v>102.98913</v>
      </c>
    </row>
    <row r="2669" spans="1:17" x14ac:dyDescent="0.25">
      <c r="A2669">
        <v>3600</v>
      </c>
      <c r="B2669">
        <v>70.991847000000007</v>
      </c>
      <c r="C2669">
        <v>70.991847000000007</v>
      </c>
      <c r="D2669">
        <v>70.991847000000007</v>
      </c>
      <c r="E2669">
        <v>70.991847000000007</v>
      </c>
      <c r="F2669">
        <v>70.991847000000007</v>
      </c>
      <c r="G2669">
        <v>70.991847000000007</v>
      </c>
      <c r="H2669">
        <v>70.991847000000007</v>
      </c>
      <c r="I2669">
        <v>70.991847000000007</v>
      </c>
      <c r="J2669">
        <v>69.972825</v>
      </c>
      <c r="K2669">
        <v>69.972825</v>
      </c>
      <c r="L2669">
        <v>69.972825</v>
      </c>
      <c r="M2669">
        <v>69.972825</v>
      </c>
      <c r="N2669">
        <v>69.972825</v>
      </c>
      <c r="O2669">
        <v>69.972825</v>
      </c>
      <c r="P2669">
        <v>69.972825</v>
      </c>
      <c r="Q2669">
        <v>69.972825</v>
      </c>
    </row>
    <row r="2670" spans="1:17" x14ac:dyDescent="0.25">
      <c r="A2670">
        <v>4000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</row>
    <row r="2672" spans="1:17" x14ac:dyDescent="0.25">
      <c r="A2672" t="s">
        <v>187</v>
      </c>
      <c r="B2672" t="s">
        <v>188</v>
      </c>
    </row>
    <row r="2673" spans="1:2" x14ac:dyDescent="0.25">
      <c r="A2673" t="s">
        <v>3</v>
      </c>
      <c r="B2673" t="s">
        <v>6</v>
      </c>
    </row>
    <row r="2674" spans="1:2" x14ac:dyDescent="0.25">
      <c r="A2674">
        <v>1</v>
      </c>
      <c r="B2674">
        <v>1450</v>
      </c>
    </row>
    <row r="2675" spans="1:2" x14ac:dyDescent="0.25">
      <c r="A2675">
        <v>2</v>
      </c>
      <c r="B2675">
        <v>1500</v>
      </c>
    </row>
    <row r="2676" spans="1:2" x14ac:dyDescent="0.25">
      <c r="A2676">
        <v>3</v>
      </c>
      <c r="B2676">
        <v>1600</v>
      </c>
    </row>
    <row r="2677" spans="1:2" x14ac:dyDescent="0.25">
      <c r="A2677">
        <v>4</v>
      </c>
      <c r="B2677">
        <v>1700</v>
      </c>
    </row>
    <row r="2678" spans="1:2" x14ac:dyDescent="0.25">
      <c r="A2678">
        <v>5</v>
      </c>
      <c r="B2678">
        <v>1800</v>
      </c>
    </row>
    <row r="2679" spans="1:2" x14ac:dyDescent="0.25">
      <c r="A2679">
        <v>6</v>
      </c>
      <c r="B2679">
        <v>1900</v>
      </c>
    </row>
    <row r="2680" spans="1:2" x14ac:dyDescent="0.25">
      <c r="A2680">
        <v>7</v>
      </c>
      <c r="B2680">
        <v>2000</v>
      </c>
    </row>
    <row r="2681" spans="1:2" x14ac:dyDescent="0.25">
      <c r="A2681">
        <v>8</v>
      </c>
      <c r="B2681">
        <v>2100</v>
      </c>
    </row>
    <row r="2682" spans="1:2" x14ac:dyDescent="0.25">
      <c r="A2682">
        <v>9</v>
      </c>
      <c r="B2682">
        <v>2200</v>
      </c>
    </row>
    <row r="2683" spans="1:2" x14ac:dyDescent="0.25">
      <c r="A2683">
        <v>10</v>
      </c>
      <c r="B2683">
        <v>2600</v>
      </c>
    </row>
    <row r="2684" spans="1:2" x14ac:dyDescent="0.25">
      <c r="A2684">
        <v>11</v>
      </c>
      <c r="B2684">
        <v>2700</v>
      </c>
    </row>
    <row r="2685" spans="1:2" x14ac:dyDescent="0.25">
      <c r="A2685">
        <v>12</v>
      </c>
      <c r="B2685">
        <v>2800</v>
      </c>
    </row>
    <row r="2686" spans="1:2" x14ac:dyDescent="0.25">
      <c r="A2686">
        <v>13</v>
      </c>
      <c r="B2686">
        <v>2900</v>
      </c>
    </row>
    <row r="2687" spans="1:2" x14ac:dyDescent="0.25">
      <c r="A2687">
        <v>14</v>
      </c>
      <c r="B2687">
        <v>2925</v>
      </c>
    </row>
    <row r="2689" spans="1:6" x14ac:dyDescent="0.25">
      <c r="A2689" t="s">
        <v>189</v>
      </c>
      <c r="B2689" t="s">
        <v>190</v>
      </c>
    </row>
    <row r="2690" spans="1:6" x14ac:dyDescent="0.25">
      <c r="A2690" t="s">
        <v>3</v>
      </c>
      <c r="B2690" t="s">
        <v>86</v>
      </c>
    </row>
    <row r="2691" spans="1:6" x14ac:dyDescent="0.25">
      <c r="A2691">
        <v>1</v>
      </c>
      <c r="B2691">
        <v>0</v>
      </c>
    </row>
    <row r="2692" spans="1:6" x14ac:dyDescent="0.25">
      <c r="A2692">
        <v>2</v>
      </c>
      <c r="B2692">
        <v>1.0000009999999999</v>
      </c>
    </row>
    <row r="2693" spans="1:6" x14ac:dyDescent="0.25">
      <c r="A2693">
        <v>3</v>
      </c>
      <c r="B2693">
        <v>2.0000010000000001</v>
      </c>
    </row>
    <row r="2694" spans="1:6" x14ac:dyDescent="0.25">
      <c r="A2694">
        <v>4</v>
      </c>
      <c r="B2694">
        <v>3.0000019999999998</v>
      </c>
    </row>
    <row r="2695" spans="1:6" x14ac:dyDescent="0.25">
      <c r="A2695">
        <v>5</v>
      </c>
      <c r="B2695">
        <v>3.9899930000000001</v>
      </c>
    </row>
    <row r="2697" spans="1:6" x14ac:dyDescent="0.25">
      <c r="A2697" t="s">
        <v>191</v>
      </c>
      <c r="B2697" t="s">
        <v>192</v>
      </c>
    </row>
    <row r="2698" spans="1:6" x14ac:dyDescent="0.25">
      <c r="B2698" t="s">
        <v>193</v>
      </c>
    </row>
    <row r="2699" spans="1:6" x14ac:dyDescent="0.25">
      <c r="A2699" t="s">
        <v>22</v>
      </c>
      <c r="B2699">
        <v>0</v>
      </c>
      <c r="C2699">
        <v>1</v>
      </c>
      <c r="D2699">
        <v>2</v>
      </c>
      <c r="E2699">
        <v>3</v>
      </c>
      <c r="F2699">
        <v>3.99</v>
      </c>
    </row>
    <row r="2700" spans="1:6" x14ac:dyDescent="0.25">
      <c r="A2700">
        <v>1450</v>
      </c>
      <c r="B2700">
        <v>113.519024</v>
      </c>
      <c r="C2700">
        <v>113.58695899999999</v>
      </c>
      <c r="D2700">
        <v>113.58695899999999</v>
      </c>
      <c r="E2700">
        <v>113.58695899999999</v>
      </c>
      <c r="F2700">
        <v>113.58695899999999</v>
      </c>
    </row>
    <row r="2701" spans="1:6" x14ac:dyDescent="0.25">
      <c r="A2701">
        <v>1500</v>
      </c>
      <c r="B2701">
        <v>116.032611</v>
      </c>
      <c r="C2701">
        <v>114.19837200000001</v>
      </c>
      <c r="D2701">
        <v>113.519024</v>
      </c>
      <c r="E2701">
        <v>113.519024</v>
      </c>
      <c r="F2701">
        <v>113.519024</v>
      </c>
    </row>
    <row r="2702" spans="1:6" x14ac:dyDescent="0.25">
      <c r="A2702">
        <v>1600</v>
      </c>
      <c r="B2702">
        <v>119.089676</v>
      </c>
      <c r="C2702">
        <v>116.576089</v>
      </c>
      <c r="D2702">
        <v>118.070655</v>
      </c>
      <c r="E2702">
        <v>118.070655</v>
      </c>
      <c r="F2702">
        <v>118.070655</v>
      </c>
    </row>
    <row r="2703" spans="1:6" x14ac:dyDescent="0.25">
      <c r="A2703">
        <v>1700</v>
      </c>
      <c r="B2703">
        <v>115.013589</v>
      </c>
      <c r="C2703">
        <v>114.87772</v>
      </c>
      <c r="D2703">
        <v>116.032611</v>
      </c>
      <c r="E2703">
        <v>116.032611</v>
      </c>
      <c r="F2703">
        <v>116.032611</v>
      </c>
    </row>
    <row r="2704" spans="1:6" x14ac:dyDescent="0.25">
      <c r="A2704">
        <v>1800</v>
      </c>
      <c r="B2704">
        <v>118.817937</v>
      </c>
      <c r="C2704">
        <v>118.070655</v>
      </c>
      <c r="D2704">
        <v>119.49728500000001</v>
      </c>
      <c r="E2704">
        <v>119.49728500000001</v>
      </c>
      <c r="F2704">
        <v>119.49728500000001</v>
      </c>
    </row>
    <row r="2705" spans="1:6" x14ac:dyDescent="0.25">
      <c r="A2705">
        <v>1900</v>
      </c>
      <c r="B2705">
        <v>122.62228500000001</v>
      </c>
      <c r="C2705">
        <v>120.380437</v>
      </c>
      <c r="D2705">
        <v>122.62228500000001</v>
      </c>
      <c r="E2705">
        <v>122.62228500000001</v>
      </c>
      <c r="F2705">
        <v>122.62228500000001</v>
      </c>
    </row>
    <row r="2706" spans="1:6" x14ac:dyDescent="0.25">
      <c r="A2706">
        <v>2000</v>
      </c>
      <c r="B2706">
        <v>126.494568</v>
      </c>
      <c r="C2706">
        <v>122.62228500000001</v>
      </c>
      <c r="D2706">
        <v>125.00000300000001</v>
      </c>
      <c r="E2706">
        <v>125.00000300000001</v>
      </c>
      <c r="F2706">
        <v>125.00000300000001</v>
      </c>
    </row>
    <row r="2707" spans="1:6" x14ac:dyDescent="0.25">
      <c r="A2707">
        <v>2100</v>
      </c>
      <c r="B2707">
        <v>129.415764</v>
      </c>
      <c r="C2707">
        <v>128.532611</v>
      </c>
      <c r="D2707">
        <v>129.415764</v>
      </c>
      <c r="E2707">
        <v>129.415764</v>
      </c>
      <c r="F2707">
        <v>129.415764</v>
      </c>
    </row>
    <row r="2708" spans="1:6" x14ac:dyDescent="0.25">
      <c r="A2708">
        <v>2200</v>
      </c>
      <c r="B2708">
        <v>130.91032899999999</v>
      </c>
      <c r="C2708">
        <v>130.36685</v>
      </c>
      <c r="D2708">
        <v>130.91032899999999</v>
      </c>
      <c r="E2708">
        <v>130.91032899999999</v>
      </c>
      <c r="F2708">
        <v>130.91032899999999</v>
      </c>
    </row>
    <row r="2709" spans="1:6" x14ac:dyDescent="0.25">
      <c r="A2709">
        <v>2600</v>
      </c>
      <c r="B2709">
        <v>131.18206799999999</v>
      </c>
      <c r="C2709">
        <v>131.18206799999999</v>
      </c>
      <c r="D2709">
        <v>131.18206799999999</v>
      </c>
      <c r="E2709">
        <v>131.18206799999999</v>
      </c>
      <c r="F2709">
        <v>131.18206799999999</v>
      </c>
    </row>
    <row r="2710" spans="1:6" x14ac:dyDescent="0.25">
      <c r="A2710">
        <v>2700</v>
      </c>
      <c r="B2710">
        <v>133.28804600000001</v>
      </c>
      <c r="C2710">
        <v>133.28804600000001</v>
      </c>
      <c r="D2710">
        <v>133.28804600000001</v>
      </c>
      <c r="E2710">
        <v>133.28804600000001</v>
      </c>
      <c r="F2710">
        <v>133.28804600000001</v>
      </c>
    </row>
    <row r="2711" spans="1:6" x14ac:dyDescent="0.25">
      <c r="A2711">
        <v>2800</v>
      </c>
      <c r="B2711">
        <v>134.71467699999999</v>
      </c>
      <c r="C2711">
        <v>134.71467699999999</v>
      </c>
      <c r="D2711">
        <v>134.71467699999999</v>
      </c>
      <c r="E2711">
        <v>134.71467699999999</v>
      </c>
      <c r="F2711">
        <v>134.71467699999999</v>
      </c>
    </row>
    <row r="2712" spans="1:6" x14ac:dyDescent="0.25">
      <c r="A2712">
        <v>2900</v>
      </c>
      <c r="B2712">
        <v>135.12228500000001</v>
      </c>
      <c r="C2712">
        <v>135.12228500000001</v>
      </c>
      <c r="D2712">
        <v>135.12228500000001</v>
      </c>
      <c r="E2712">
        <v>135.12228500000001</v>
      </c>
      <c r="F2712">
        <v>135.12228500000001</v>
      </c>
    </row>
    <row r="2713" spans="1:6" x14ac:dyDescent="0.25">
      <c r="A2713">
        <v>2925</v>
      </c>
      <c r="B2713">
        <v>135.86956799999999</v>
      </c>
      <c r="C2713">
        <v>135.86956799999999</v>
      </c>
      <c r="D2713">
        <v>135.86956799999999</v>
      </c>
      <c r="E2713">
        <v>135.86956799999999</v>
      </c>
      <c r="F2713">
        <v>135.86956799999999</v>
      </c>
    </row>
    <row r="2715" spans="1:6" x14ac:dyDescent="0.25">
      <c r="A2715" t="s">
        <v>194</v>
      </c>
      <c r="B2715" t="s">
        <v>195</v>
      </c>
    </row>
    <row r="2716" spans="1:6" x14ac:dyDescent="0.25">
      <c r="A2716" t="s">
        <v>3</v>
      </c>
      <c r="B2716" t="s">
        <v>6</v>
      </c>
    </row>
    <row r="2717" spans="1:6" x14ac:dyDescent="0.25">
      <c r="A2717">
        <v>1</v>
      </c>
      <c r="B2717">
        <v>750</v>
      </c>
    </row>
    <row r="2718" spans="1:6" x14ac:dyDescent="0.25">
      <c r="A2718">
        <v>2</v>
      </c>
      <c r="B2718">
        <v>800</v>
      </c>
    </row>
    <row r="2719" spans="1:6" x14ac:dyDescent="0.25">
      <c r="A2719">
        <v>3</v>
      </c>
      <c r="B2719">
        <v>900</v>
      </c>
    </row>
    <row r="2720" spans="1:6" x14ac:dyDescent="0.25">
      <c r="A2720">
        <v>4</v>
      </c>
      <c r="B2720">
        <v>1000</v>
      </c>
    </row>
    <row r="2721" spans="1:2" x14ac:dyDescent="0.25">
      <c r="A2721">
        <v>5</v>
      </c>
      <c r="B2721">
        <v>1200</v>
      </c>
    </row>
    <row r="2722" spans="1:2" x14ac:dyDescent="0.25">
      <c r="A2722">
        <v>6</v>
      </c>
      <c r="B2722">
        <v>1380</v>
      </c>
    </row>
    <row r="2723" spans="1:2" x14ac:dyDescent="0.25">
      <c r="A2723">
        <v>7</v>
      </c>
      <c r="B2723">
        <v>1600</v>
      </c>
    </row>
    <row r="2724" spans="1:2" x14ac:dyDescent="0.25">
      <c r="A2724">
        <v>8</v>
      </c>
      <c r="B2724">
        <v>1700</v>
      </c>
    </row>
    <row r="2725" spans="1:2" x14ac:dyDescent="0.25">
      <c r="A2725">
        <v>9</v>
      </c>
      <c r="B2725">
        <v>1800</v>
      </c>
    </row>
    <row r="2726" spans="1:2" x14ac:dyDescent="0.25">
      <c r="A2726">
        <v>10</v>
      </c>
      <c r="B2726">
        <v>1900</v>
      </c>
    </row>
    <row r="2727" spans="1:2" x14ac:dyDescent="0.25">
      <c r="A2727">
        <v>11</v>
      </c>
      <c r="B2727">
        <v>2000</v>
      </c>
    </row>
    <row r="2728" spans="1:2" x14ac:dyDescent="0.25">
      <c r="A2728">
        <v>12</v>
      </c>
      <c r="B2728">
        <v>2100</v>
      </c>
    </row>
    <row r="2729" spans="1:2" x14ac:dyDescent="0.25">
      <c r="A2729">
        <v>13</v>
      </c>
      <c r="B2729">
        <v>2200</v>
      </c>
    </row>
    <row r="2730" spans="1:2" x14ac:dyDescent="0.25">
      <c r="A2730">
        <v>14</v>
      </c>
      <c r="B2730">
        <v>2600</v>
      </c>
    </row>
    <row r="2731" spans="1:2" x14ac:dyDescent="0.25">
      <c r="A2731">
        <v>15</v>
      </c>
      <c r="B2731">
        <v>2700</v>
      </c>
    </row>
    <row r="2732" spans="1:2" x14ac:dyDescent="0.25">
      <c r="A2732">
        <v>16</v>
      </c>
      <c r="B2732">
        <v>2800</v>
      </c>
    </row>
    <row r="2733" spans="1:2" x14ac:dyDescent="0.25">
      <c r="A2733">
        <v>17</v>
      </c>
      <c r="B2733">
        <v>2900</v>
      </c>
    </row>
    <row r="2734" spans="1:2" x14ac:dyDescent="0.25">
      <c r="A2734">
        <v>18</v>
      </c>
      <c r="B2734">
        <v>3000</v>
      </c>
    </row>
    <row r="2735" spans="1:2" x14ac:dyDescent="0.25">
      <c r="A2735">
        <v>19</v>
      </c>
      <c r="B2735">
        <v>3100</v>
      </c>
    </row>
    <row r="2736" spans="1:2" x14ac:dyDescent="0.25">
      <c r="A2736">
        <v>20</v>
      </c>
      <c r="B2736">
        <v>3220</v>
      </c>
    </row>
    <row r="2737" spans="1:6" x14ac:dyDescent="0.25">
      <c r="A2737">
        <v>21</v>
      </c>
      <c r="B2737">
        <v>3600</v>
      </c>
    </row>
    <row r="2739" spans="1:6" x14ac:dyDescent="0.25">
      <c r="A2739" t="s">
        <v>196</v>
      </c>
      <c r="B2739" t="s">
        <v>197</v>
      </c>
    </row>
    <row r="2740" spans="1:6" x14ac:dyDescent="0.25">
      <c r="B2740" t="s">
        <v>193</v>
      </c>
    </row>
    <row r="2741" spans="1:6" x14ac:dyDescent="0.25">
      <c r="A2741" t="s">
        <v>22</v>
      </c>
      <c r="B2741">
        <v>0</v>
      </c>
      <c r="C2741">
        <v>1</v>
      </c>
      <c r="D2741">
        <v>2</v>
      </c>
      <c r="E2741">
        <v>3</v>
      </c>
      <c r="F2741">
        <v>4</v>
      </c>
    </row>
    <row r="2742" spans="1:6" x14ac:dyDescent="0.25">
      <c r="A2742">
        <v>750</v>
      </c>
      <c r="B2742">
        <v>88.519020999999995</v>
      </c>
      <c r="C2742">
        <v>88.519020999999995</v>
      </c>
      <c r="D2742">
        <v>69.972825</v>
      </c>
      <c r="E2742">
        <v>69.972825</v>
      </c>
      <c r="F2742">
        <v>69.972825</v>
      </c>
    </row>
    <row r="2743" spans="1:6" x14ac:dyDescent="0.25">
      <c r="A2743">
        <v>800</v>
      </c>
      <c r="B2743">
        <v>92.798912000000001</v>
      </c>
      <c r="C2743">
        <v>92.798912000000001</v>
      </c>
      <c r="D2743">
        <v>69.972825</v>
      </c>
      <c r="E2743">
        <v>69.972825</v>
      </c>
      <c r="F2743">
        <v>69.972825</v>
      </c>
    </row>
    <row r="2744" spans="1:6" x14ac:dyDescent="0.25">
      <c r="A2744">
        <v>900</v>
      </c>
      <c r="B2744">
        <v>100.475543</v>
      </c>
      <c r="C2744">
        <v>100.475543</v>
      </c>
      <c r="D2744">
        <v>69.972825</v>
      </c>
      <c r="E2744">
        <v>69.972825</v>
      </c>
      <c r="F2744">
        <v>69.972825</v>
      </c>
    </row>
    <row r="2745" spans="1:6" x14ac:dyDescent="0.25">
      <c r="A2745">
        <v>1000</v>
      </c>
      <c r="B2745">
        <v>101.970108</v>
      </c>
      <c r="C2745">
        <v>101.970108</v>
      </c>
      <c r="D2745">
        <v>68.002717000000004</v>
      </c>
      <c r="E2745">
        <v>68.002717000000004</v>
      </c>
      <c r="F2745">
        <v>68.002717000000004</v>
      </c>
    </row>
    <row r="2746" spans="1:6" x14ac:dyDescent="0.25">
      <c r="A2746">
        <v>1200</v>
      </c>
      <c r="B2746">
        <v>109.918477</v>
      </c>
      <c r="C2746">
        <v>109.918477</v>
      </c>
      <c r="D2746">
        <v>84.986412000000001</v>
      </c>
      <c r="E2746">
        <v>81.997281999999998</v>
      </c>
      <c r="F2746">
        <v>76.970107999999996</v>
      </c>
    </row>
    <row r="2747" spans="1:6" x14ac:dyDescent="0.25">
      <c r="A2747">
        <v>1380</v>
      </c>
      <c r="B2747">
        <v>112.160325</v>
      </c>
      <c r="C2747">
        <v>111.820651</v>
      </c>
      <c r="D2747">
        <v>101.222825</v>
      </c>
      <c r="E2747">
        <v>96.399456000000001</v>
      </c>
      <c r="F2747">
        <v>95.923912000000001</v>
      </c>
    </row>
    <row r="2748" spans="1:6" x14ac:dyDescent="0.25">
      <c r="A2748">
        <v>1600</v>
      </c>
      <c r="B2748">
        <v>121.46738999999999</v>
      </c>
      <c r="C2748">
        <v>119.90488999999999</v>
      </c>
      <c r="D2748">
        <v>120.788042</v>
      </c>
      <c r="E2748">
        <v>121.059782</v>
      </c>
      <c r="F2748">
        <v>119.633151</v>
      </c>
    </row>
    <row r="2749" spans="1:6" x14ac:dyDescent="0.25">
      <c r="A2749">
        <v>1700</v>
      </c>
      <c r="B2749">
        <v>123.02988999999999</v>
      </c>
      <c r="C2749">
        <v>120.720108</v>
      </c>
      <c r="D2749">
        <v>122.894021</v>
      </c>
      <c r="E2749">
        <v>123.02988999999999</v>
      </c>
      <c r="F2749">
        <v>118.682064</v>
      </c>
    </row>
    <row r="2750" spans="1:6" x14ac:dyDescent="0.25">
      <c r="A2750">
        <v>1800</v>
      </c>
      <c r="B2750">
        <v>125.407608</v>
      </c>
      <c r="C2750">
        <v>122.282608</v>
      </c>
      <c r="D2750">
        <v>124.999999</v>
      </c>
      <c r="E2750">
        <v>124.999999</v>
      </c>
      <c r="F2750">
        <v>117.730977</v>
      </c>
    </row>
    <row r="2751" spans="1:6" x14ac:dyDescent="0.25">
      <c r="A2751">
        <v>1900</v>
      </c>
      <c r="B2751">
        <v>128.19293400000001</v>
      </c>
      <c r="C2751">
        <v>123.709238</v>
      </c>
      <c r="D2751">
        <v>125.475542</v>
      </c>
      <c r="E2751">
        <v>124.796195</v>
      </c>
      <c r="F2751">
        <v>119.225542</v>
      </c>
    </row>
    <row r="2752" spans="1:6" x14ac:dyDescent="0.25">
      <c r="A2752">
        <v>2000</v>
      </c>
      <c r="B2752">
        <v>130.027173</v>
      </c>
      <c r="C2752">
        <v>126.76630299999999</v>
      </c>
      <c r="D2752">
        <v>126.019021</v>
      </c>
      <c r="E2752">
        <v>124.524455</v>
      </c>
      <c r="F2752">
        <v>120.720108</v>
      </c>
    </row>
    <row r="2753" spans="1:6" x14ac:dyDescent="0.25">
      <c r="A2753">
        <v>2100</v>
      </c>
      <c r="B2753">
        <v>134.51086799999999</v>
      </c>
      <c r="C2753">
        <v>133.83152100000001</v>
      </c>
      <c r="D2753">
        <v>130.027173</v>
      </c>
      <c r="E2753">
        <v>125.883151</v>
      </c>
      <c r="F2753">
        <v>120.312499</v>
      </c>
    </row>
    <row r="2754" spans="1:6" x14ac:dyDescent="0.25">
      <c r="A2754">
        <v>2200</v>
      </c>
      <c r="B2754">
        <v>136.209238</v>
      </c>
      <c r="C2754">
        <v>134.986412</v>
      </c>
      <c r="D2754">
        <v>133.96738999999999</v>
      </c>
      <c r="E2754">
        <v>127.24184700000001</v>
      </c>
      <c r="F2754">
        <v>119.836955</v>
      </c>
    </row>
    <row r="2755" spans="1:6" x14ac:dyDescent="0.25">
      <c r="A2755">
        <v>2600</v>
      </c>
      <c r="B2755">
        <v>136.68478099999999</v>
      </c>
      <c r="C2755">
        <v>134.51086799999999</v>
      </c>
      <c r="D2755">
        <v>120.99184700000001</v>
      </c>
      <c r="E2755">
        <v>112.975542</v>
      </c>
      <c r="F2755">
        <v>109.171195</v>
      </c>
    </row>
    <row r="2756" spans="1:6" x14ac:dyDescent="0.25">
      <c r="A2756">
        <v>2700</v>
      </c>
      <c r="B2756">
        <v>138.17934700000001</v>
      </c>
      <c r="C2756">
        <v>136.00543400000001</v>
      </c>
      <c r="D2756">
        <v>123.30162900000001</v>
      </c>
      <c r="E2756">
        <v>109.714673</v>
      </c>
      <c r="F2756">
        <v>104.687499</v>
      </c>
    </row>
    <row r="2757" spans="1:6" x14ac:dyDescent="0.25">
      <c r="A2757">
        <v>2800</v>
      </c>
      <c r="B2757">
        <v>141.44021599999999</v>
      </c>
      <c r="C2757">
        <v>140.42119400000001</v>
      </c>
      <c r="D2757">
        <v>125.67934700000001</v>
      </c>
      <c r="E2757">
        <v>106.385869</v>
      </c>
      <c r="F2757">
        <v>100.20380299999999</v>
      </c>
    </row>
    <row r="2758" spans="1:6" x14ac:dyDescent="0.25">
      <c r="A2758">
        <v>2900</v>
      </c>
      <c r="B2758">
        <v>141.10054199999999</v>
      </c>
      <c r="C2758">
        <v>141.10054199999999</v>
      </c>
      <c r="D2758">
        <v>123.50543399999999</v>
      </c>
      <c r="E2758">
        <v>106.521738</v>
      </c>
      <c r="F2758">
        <v>98.029889999999995</v>
      </c>
    </row>
    <row r="2759" spans="1:6" x14ac:dyDescent="0.25">
      <c r="A2759">
        <v>3000</v>
      </c>
      <c r="B2759">
        <v>130.36684700000001</v>
      </c>
      <c r="C2759">
        <v>130.230977</v>
      </c>
      <c r="D2759">
        <v>113.994564</v>
      </c>
      <c r="E2759">
        <v>101.970108</v>
      </c>
      <c r="F2759">
        <v>94.701086000000004</v>
      </c>
    </row>
    <row r="2760" spans="1:6" x14ac:dyDescent="0.25">
      <c r="A2760">
        <v>3100</v>
      </c>
      <c r="B2760">
        <v>117.527173</v>
      </c>
      <c r="C2760">
        <v>117.527173</v>
      </c>
      <c r="D2760">
        <v>104.75543399999999</v>
      </c>
      <c r="E2760">
        <v>97.486412000000001</v>
      </c>
      <c r="F2760">
        <v>87.499999000000003</v>
      </c>
    </row>
    <row r="2761" spans="1:6" x14ac:dyDescent="0.25">
      <c r="A2761">
        <v>3220</v>
      </c>
      <c r="B2761">
        <v>98.029889999999995</v>
      </c>
      <c r="C2761">
        <v>98.029889999999995</v>
      </c>
      <c r="D2761">
        <v>93.478260000000006</v>
      </c>
      <c r="E2761">
        <v>91.915760000000006</v>
      </c>
      <c r="F2761">
        <v>78.804347000000007</v>
      </c>
    </row>
    <row r="2762" spans="1:6" x14ac:dyDescent="0.25">
      <c r="A2762">
        <v>3600</v>
      </c>
      <c r="B2762">
        <v>69.972825</v>
      </c>
      <c r="C2762">
        <v>69.972825</v>
      </c>
      <c r="D2762">
        <v>69.972825</v>
      </c>
      <c r="E2762">
        <v>69.972825</v>
      </c>
      <c r="F2762">
        <v>69.972825</v>
      </c>
    </row>
    <row r="2764" spans="1:6" x14ac:dyDescent="0.25">
      <c r="A2764" t="s">
        <v>198</v>
      </c>
      <c r="B2764" t="s">
        <v>199</v>
      </c>
    </row>
    <row r="2765" spans="1:6" x14ac:dyDescent="0.25">
      <c r="A2765" t="s">
        <v>3</v>
      </c>
      <c r="B2765" t="s">
        <v>6</v>
      </c>
    </row>
    <row r="2766" spans="1:6" x14ac:dyDescent="0.25">
      <c r="A2766">
        <v>1</v>
      </c>
      <c r="B2766">
        <v>800</v>
      </c>
    </row>
    <row r="2767" spans="1:6" x14ac:dyDescent="0.25">
      <c r="A2767">
        <v>2</v>
      </c>
      <c r="B2767">
        <v>1000</v>
      </c>
    </row>
    <row r="2768" spans="1:6" x14ac:dyDescent="0.25">
      <c r="A2768">
        <v>3</v>
      </c>
      <c r="B2768">
        <v>1200</v>
      </c>
    </row>
    <row r="2769" spans="1:2" x14ac:dyDescent="0.25">
      <c r="A2769">
        <v>4</v>
      </c>
      <c r="B2769">
        <v>1400</v>
      </c>
    </row>
    <row r="2770" spans="1:2" x14ac:dyDescent="0.25">
      <c r="A2770">
        <v>5</v>
      </c>
      <c r="B2770">
        <v>1600</v>
      </c>
    </row>
    <row r="2771" spans="1:2" x14ac:dyDescent="0.25">
      <c r="A2771">
        <v>6</v>
      </c>
      <c r="B2771">
        <v>1700</v>
      </c>
    </row>
    <row r="2772" spans="1:2" x14ac:dyDescent="0.25">
      <c r="A2772">
        <v>7</v>
      </c>
      <c r="B2772">
        <v>1800</v>
      </c>
    </row>
    <row r="2773" spans="1:2" x14ac:dyDescent="0.25">
      <c r="A2773">
        <v>8</v>
      </c>
      <c r="B2773">
        <v>1900</v>
      </c>
    </row>
    <row r="2774" spans="1:2" x14ac:dyDescent="0.25">
      <c r="A2774">
        <v>9</v>
      </c>
      <c r="B2774">
        <v>2000</v>
      </c>
    </row>
    <row r="2775" spans="1:2" x14ac:dyDescent="0.25">
      <c r="A2775">
        <v>10</v>
      </c>
      <c r="B2775">
        <v>2100</v>
      </c>
    </row>
    <row r="2776" spans="1:2" x14ac:dyDescent="0.25">
      <c r="A2776">
        <v>11</v>
      </c>
      <c r="B2776">
        <v>2200</v>
      </c>
    </row>
    <row r="2777" spans="1:2" x14ac:dyDescent="0.25">
      <c r="A2777">
        <v>12</v>
      </c>
      <c r="B2777">
        <v>2300</v>
      </c>
    </row>
    <row r="2778" spans="1:2" x14ac:dyDescent="0.25">
      <c r="A2778">
        <v>13</v>
      </c>
      <c r="B2778">
        <v>2400</v>
      </c>
    </row>
    <row r="2779" spans="1:2" x14ac:dyDescent="0.25">
      <c r="A2779">
        <v>14</v>
      </c>
      <c r="B2779">
        <v>2500</v>
      </c>
    </row>
    <row r="2780" spans="1:2" x14ac:dyDescent="0.25">
      <c r="A2780">
        <v>15</v>
      </c>
      <c r="B2780">
        <v>2600</v>
      </c>
    </row>
    <row r="2781" spans="1:2" x14ac:dyDescent="0.25">
      <c r="A2781">
        <v>16</v>
      </c>
      <c r="B2781">
        <v>2700</v>
      </c>
    </row>
    <row r="2782" spans="1:2" x14ac:dyDescent="0.25">
      <c r="A2782">
        <v>17</v>
      </c>
      <c r="B2782">
        <v>2800</v>
      </c>
    </row>
    <row r="2783" spans="1:2" x14ac:dyDescent="0.25">
      <c r="A2783">
        <v>18</v>
      </c>
      <c r="B2783">
        <v>2900</v>
      </c>
    </row>
    <row r="2784" spans="1:2" x14ac:dyDescent="0.25">
      <c r="A2784">
        <v>19</v>
      </c>
      <c r="B2784">
        <v>3000</v>
      </c>
    </row>
    <row r="2785" spans="1:6" x14ac:dyDescent="0.25">
      <c r="A2785">
        <v>20</v>
      </c>
      <c r="B2785">
        <v>3200</v>
      </c>
    </row>
    <row r="2786" spans="1:6" x14ac:dyDescent="0.25">
      <c r="A2786">
        <v>21</v>
      </c>
      <c r="B2786">
        <v>3500</v>
      </c>
    </row>
    <row r="2788" spans="1:6" x14ac:dyDescent="0.25">
      <c r="A2788" t="s">
        <v>200</v>
      </c>
      <c r="B2788" t="s">
        <v>201</v>
      </c>
    </row>
    <row r="2789" spans="1:6" x14ac:dyDescent="0.25">
      <c r="A2789" t="s">
        <v>3</v>
      </c>
      <c r="B2789" t="s">
        <v>86</v>
      </c>
    </row>
    <row r="2790" spans="1:6" x14ac:dyDescent="0.25">
      <c r="A2790">
        <v>1</v>
      </c>
      <c r="B2790">
        <v>0</v>
      </c>
    </row>
    <row r="2791" spans="1:6" x14ac:dyDescent="0.25">
      <c r="A2791">
        <v>2</v>
      </c>
      <c r="B2791">
        <v>0.99999700000000002</v>
      </c>
    </row>
    <row r="2792" spans="1:6" x14ac:dyDescent="0.25">
      <c r="A2792">
        <v>3</v>
      </c>
      <c r="B2792">
        <v>1.999995</v>
      </c>
    </row>
    <row r="2793" spans="1:6" x14ac:dyDescent="0.25">
      <c r="A2793">
        <v>4</v>
      </c>
      <c r="B2793">
        <v>2.9999920000000002</v>
      </c>
    </row>
    <row r="2794" spans="1:6" x14ac:dyDescent="0.25">
      <c r="A2794">
        <v>5</v>
      </c>
      <c r="B2794">
        <v>3.9999289999999998</v>
      </c>
    </row>
    <row r="2796" spans="1:6" x14ac:dyDescent="0.25">
      <c r="A2796" t="s">
        <v>202</v>
      </c>
      <c r="B2796" t="s">
        <v>203</v>
      </c>
    </row>
    <row r="2797" spans="1:6" x14ac:dyDescent="0.25">
      <c r="B2797" t="s">
        <v>193</v>
      </c>
    </row>
    <row r="2798" spans="1:6" x14ac:dyDescent="0.25">
      <c r="A2798" t="s">
        <v>22</v>
      </c>
      <c r="B2798">
        <v>0</v>
      </c>
      <c r="C2798">
        <v>1</v>
      </c>
      <c r="D2798">
        <v>2</v>
      </c>
      <c r="E2798">
        <v>3</v>
      </c>
      <c r="F2798">
        <v>3.9998999999999998</v>
      </c>
    </row>
    <row r="2799" spans="1:6" x14ac:dyDescent="0.25">
      <c r="A2799">
        <v>800</v>
      </c>
      <c r="B2799">
        <v>385.25778600000001</v>
      </c>
      <c r="C2799">
        <v>385.25778600000001</v>
      </c>
      <c r="D2799">
        <v>300.200872</v>
      </c>
      <c r="E2799">
        <v>295.19752399999999</v>
      </c>
      <c r="F2799">
        <v>290.19417600000003</v>
      </c>
    </row>
    <row r="2800" spans="1:6" x14ac:dyDescent="0.25">
      <c r="A2800">
        <v>1000</v>
      </c>
      <c r="B2800">
        <v>441.29528199999999</v>
      </c>
      <c r="C2800">
        <v>441.29528199999999</v>
      </c>
      <c r="D2800">
        <v>270.18078500000001</v>
      </c>
      <c r="E2800">
        <v>265.177437</v>
      </c>
      <c r="F2800">
        <v>260.17408899999998</v>
      </c>
    </row>
    <row r="2801" spans="1:6" x14ac:dyDescent="0.25">
      <c r="A2801">
        <v>1200</v>
      </c>
      <c r="B2801">
        <v>497.33277800000002</v>
      </c>
      <c r="C2801">
        <v>497.33277800000002</v>
      </c>
      <c r="D2801">
        <v>365.244394</v>
      </c>
      <c r="E2801">
        <v>338.226316</v>
      </c>
      <c r="F2801">
        <v>300.200872</v>
      </c>
    </row>
    <row r="2802" spans="1:6" x14ac:dyDescent="0.25">
      <c r="A2802">
        <v>1400</v>
      </c>
      <c r="B2802">
        <v>555.37161300000002</v>
      </c>
      <c r="C2802">
        <v>555.37161300000002</v>
      </c>
      <c r="D2802">
        <v>477.31938600000001</v>
      </c>
      <c r="E2802">
        <v>445.29795999999999</v>
      </c>
      <c r="F2802">
        <v>420.28122100000002</v>
      </c>
    </row>
    <row r="2803" spans="1:6" x14ac:dyDescent="0.25">
      <c r="A2803">
        <v>1600</v>
      </c>
      <c r="B2803">
        <v>600.40174400000001</v>
      </c>
      <c r="C2803">
        <v>600.40174400000001</v>
      </c>
      <c r="D2803">
        <v>588.39370899999994</v>
      </c>
      <c r="E2803">
        <v>584.391031</v>
      </c>
      <c r="F2803">
        <v>558.37362199999995</v>
      </c>
    </row>
    <row r="2804" spans="1:6" x14ac:dyDescent="0.25">
      <c r="A2804">
        <v>1700</v>
      </c>
      <c r="B2804">
        <v>600.40174400000001</v>
      </c>
      <c r="C2804">
        <v>600.40174400000001</v>
      </c>
      <c r="D2804">
        <v>577.38634400000001</v>
      </c>
      <c r="E2804">
        <v>571.38232600000003</v>
      </c>
      <c r="F2804">
        <v>531.35554300000001</v>
      </c>
    </row>
    <row r="2805" spans="1:6" x14ac:dyDescent="0.25">
      <c r="A2805">
        <v>1800</v>
      </c>
      <c r="B2805">
        <v>599.40107399999999</v>
      </c>
      <c r="C2805">
        <v>599.40107399999999</v>
      </c>
      <c r="D2805">
        <v>598.40040499999998</v>
      </c>
      <c r="E2805">
        <v>598.40040499999998</v>
      </c>
      <c r="F2805">
        <v>528.35353399999997</v>
      </c>
    </row>
    <row r="2806" spans="1:6" x14ac:dyDescent="0.25">
      <c r="A2806">
        <v>1900</v>
      </c>
      <c r="B2806">
        <v>598.40040499999998</v>
      </c>
      <c r="C2806">
        <v>598.40040499999998</v>
      </c>
      <c r="D2806">
        <v>598.40040499999998</v>
      </c>
      <c r="E2806">
        <v>596.39906499999995</v>
      </c>
      <c r="F2806">
        <v>538.36023</v>
      </c>
    </row>
    <row r="2807" spans="1:6" x14ac:dyDescent="0.25">
      <c r="A2807">
        <v>2000</v>
      </c>
      <c r="B2807">
        <v>597.39973499999996</v>
      </c>
      <c r="C2807">
        <v>597.39973499999996</v>
      </c>
      <c r="D2807">
        <v>589.39437799999996</v>
      </c>
      <c r="E2807">
        <v>586.39237000000003</v>
      </c>
      <c r="F2807">
        <v>535.35822199999996</v>
      </c>
    </row>
    <row r="2808" spans="1:6" x14ac:dyDescent="0.25">
      <c r="A2808">
        <v>2100</v>
      </c>
      <c r="B2808">
        <v>596.39906499999995</v>
      </c>
      <c r="C2808">
        <v>596.39906499999995</v>
      </c>
      <c r="D2808">
        <v>582.38969099999997</v>
      </c>
      <c r="E2808">
        <v>571.38232600000003</v>
      </c>
      <c r="F2808">
        <v>526.35219500000005</v>
      </c>
    </row>
    <row r="2809" spans="1:6" x14ac:dyDescent="0.25">
      <c r="A2809">
        <v>2200</v>
      </c>
      <c r="B2809">
        <v>595.39839600000005</v>
      </c>
      <c r="C2809">
        <v>595.39839600000005</v>
      </c>
      <c r="D2809">
        <v>581.38902199999995</v>
      </c>
      <c r="E2809">
        <v>570.38165700000002</v>
      </c>
      <c r="F2809">
        <v>525.35152600000004</v>
      </c>
    </row>
    <row r="2810" spans="1:6" x14ac:dyDescent="0.25">
      <c r="A2810">
        <v>2300</v>
      </c>
      <c r="B2810">
        <v>595.39839600000005</v>
      </c>
      <c r="C2810">
        <v>595.39839600000005</v>
      </c>
      <c r="D2810">
        <v>595.39839600000005</v>
      </c>
      <c r="E2810">
        <v>572.38299600000005</v>
      </c>
      <c r="F2810">
        <v>510.34148199999998</v>
      </c>
    </row>
    <row r="2811" spans="1:6" x14ac:dyDescent="0.25">
      <c r="A2811">
        <v>2400</v>
      </c>
      <c r="B2811">
        <v>594.39772600000003</v>
      </c>
      <c r="C2811">
        <v>594.39772600000003</v>
      </c>
      <c r="D2811">
        <v>576.38567399999999</v>
      </c>
      <c r="E2811">
        <v>542.36290899999995</v>
      </c>
      <c r="F2811">
        <v>484.324073</v>
      </c>
    </row>
    <row r="2812" spans="1:6" x14ac:dyDescent="0.25">
      <c r="A2812">
        <v>2500</v>
      </c>
      <c r="B2812">
        <v>593.39705700000002</v>
      </c>
      <c r="C2812">
        <v>593.39705700000002</v>
      </c>
      <c r="D2812">
        <v>547.36625600000002</v>
      </c>
      <c r="E2812">
        <v>509.34081300000003</v>
      </c>
      <c r="F2812">
        <v>467.31269099999997</v>
      </c>
    </row>
    <row r="2813" spans="1:6" x14ac:dyDescent="0.25">
      <c r="A2813">
        <v>2600</v>
      </c>
      <c r="B2813">
        <v>592.396387</v>
      </c>
      <c r="C2813">
        <v>592.396387</v>
      </c>
      <c r="D2813">
        <v>525.35152600000004</v>
      </c>
      <c r="E2813">
        <v>478.32005600000002</v>
      </c>
      <c r="F2813">
        <v>455.30465600000002</v>
      </c>
    </row>
    <row r="2814" spans="1:6" x14ac:dyDescent="0.25">
      <c r="A2814">
        <v>2700</v>
      </c>
      <c r="B2814">
        <v>591.39571799999999</v>
      </c>
      <c r="C2814">
        <v>591.39571799999999</v>
      </c>
      <c r="D2814">
        <v>509.34081300000003</v>
      </c>
      <c r="E2814">
        <v>456.30532499999998</v>
      </c>
      <c r="F2814">
        <v>423.28322900000001</v>
      </c>
    </row>
    <row r="2815" spans="1:6" x14ac:dyDescent="0.25">
      <c r="A2815">
        <v>2800</v>
      </c>
      <c r="B2815">
        <v>590.39504799999997</v>
      </c>
      <c r="C2815">
        <v>590.39504799999997</v>
      </c>
      <c r="D2815">
        <v>500.33478600000001</v>
      </c>
      <c r="E2815">
        <v>428.28657700000002</v>
      </c>
      <c r="F2815">
        <v>388.259794</v>
      </c>
    </row>
    <row r="2816" spans="1:6" x14ac:dyDescent="0.25">
      <c r="A2816">
        <v>2900</v>
      </c>
      <c r="B2816">
        <v>589.39437799999996</v>
      </c>
      <c r="C2816">
        <v>589.39437799999996</v>
      </c>
      <c r="D2816">
        <v>487.32608199999999</v>
      </c>
      <c r="E2816">
        <v>413.27653400000003</v>
      </c>
      <c r="F2816">
        <v>356.23836799999998</v>
      </c>
    </row>
    <row r="2817" spans="1:6" x14ac:dyDescent="0.25">
      <c r="A2817">
        <v>3000</v>
      </c>
      <c r="B2817">
        <v>491.32875999999999</v>
      </c>
      <c r="C2817">
        <v>491.32875999999999</v>
      </c>
      <c r="D2817">
        <v>440.29461199999997</v>
      </c>
      <c r="E2817">
        <v>392.262473</v>
      </c>
      <c r="F2817">
        <v>348.23301099999998</v>
      </c>
    </row>
    <row r="2818" spans="1:6" x14ac:dyDescent="0.25">
      <c r="A2818">
        <v>3200</v>
      </c>
      <c r="B2818">
        <v>295.19752399999999</v>
      </c>
      <c r="C2818">
        <v>295.19752399999999</v>
      </c>
      <c r="D2818">
        <v>328.21962000000002</v>
      </c>
      <c r="E2818">
        <v>307.20555899999999</v>
      </c>
      <c r="F2818">
        <v>247.16538499999999</v>
      </c>
    </row>
    <row r="2819" spans="1:6" x14ac:dyDescent="0.25">
      <c r="A2819">
        <v>3500</v>
      </c>
      <c r="B2819">
        <v>1.0006699999999999</v>
      </c>
      <c r="C2819">
        <v>1.0006699999999999</v>
      </c>
      <c r="D2819">
        <v>1.0006699999999999</v>
      </c>
      <c r="E2819">
        <v>1.0006699999999999</v>
      </c>
      <c r="F2819">
        <v>1.0006699999999999</v>
      </c>
    </row>
    <row r="2821" spans="1:6" x14ac:dyDescent="0.25">
      <c r="A2821" t="s">
        <v>204</v>
      </c>
      <c r="B2821" t="s">
        <v>205</v>
      </c>
    </row>
    <row r="2822" spans="1:6" x14ac:dyDescent="0.25">
      <c r="A2822" t="s">
        <v>3</v>
      </c>
      <c r="B2822" t="s">
        <v>6</v>
      </c>
    </row>
    <row r="2823" spans="1:6" x14ac:dyDescent="0.25">
      <c r="A2823">
        <v>1</v>
      </c>
      <c r="B2823">
        <v>1800</v>
      </c>
    </row>
    <row r="2824" spans="1:6" x14ac:dyDescent="0.25">
      <c r="A2824">
        <v>2</v>
      </c>
      <c r="B2824">
        <v>2000</v>
      </c>
    </row>
    <row r="2825" spans="1:6" x14ac:dyDescent="0.25">
      <c r="A2825">
        <v>3</v>
      </c>
      <c r="B2825">
        <v>2200</v>
      </c>
    </row>
    <row r="2826" spans="1:6" x14ac:dyDescent="0.25">
      <c r="A2826">
        <v>4</v>
      </c>
      <c r="B2826">
        <v>2400</v>
      </c>
    </row>
    <row r="2827" spans="1:6" x14ac:dyDescent="0.25">
      <c r="A2827">
        <v>5</v>
      </c>
      <c r="B2827">
        <v>2600</v>
      </c>
    </row>
    <row r="2828" spans="1:6" x14ac:dyDescent="0.25">
      <c r="A2828">
        <v>6</v>
      </c>
      <c r="B2828">
        <v>2700</v>
      </c>
    </row>
    <row r="2829" spans="1:6" x14ac:dyDescent="0.25">
      <c r="A2829">
        <v>7</v>
      </c>
      <c r="B2829">
        <v>2800</v>
      </c>
    </row>
    <row r="2830" spans="1:6" x14ac:dyDescent="0.25">
      <c r="A2830">
        <v>8</v>
      </c>
      <c r="B2830">
        <v>2900</v>
      </c>
    </row>
    <row r="2831" spans="1:6" x14ac:dyDescent="0.25">
      <c r="A2831">
        <v>9</v>
      </c>
      <c r="B2831">
        <v>3000</v>
      </c>
    </row>
    <row r="2832" spans="1:6" x14ac:dyDescent="0.25">
      <c r="A2832">
        <v>10</v>
      </c>
      <c r="B2832">
        <v>3100</v>
      </c>
    </row>
    <row r="2833" spans="1:2" x14ac:dyDescent="0.25">
      <c r="A2833">
        <v>11</v>
      </c>
      <c r="B2833">
        <v>3200</v>
      </c>
    </row>
    <row r="2834" spans="1:2" x14ac:dyDescent="0.25">
      <c r="A2834">
        <v>12</v>
      </c>
      <c r="B2834">
        <v>3300</v>
      </c>
    </row>
    <row r="2835" spans="1:2" x14ac:dyDescent="0.25">
      <c r="A2835">
        <v>13</v>
      </c>
      <c r="B2835">
        <v>3400</v>
      </c>
    </row>
    <row r="2836" spans="1:2" x14ac:dyDescent="0.25">
      <c r="A2836">
        <v>14</v>
      </c>
      <c r="B2836">
        <v>3500</v>
      </c>
    </row>
    <row r="2838" spans="1:2" x14ac:dyDescent="0.25">
      <c r="A2838" t="s">
        <v>206</v>
      </c>
      <c r="B2838" t="s">
        <v>207</v>
      </c>
    </row>
    <row r="2839" spans="1:2" x14ac:dyDescent="0.25">
      <c r="A2839" t="s">
        <v>22</v>
      </c>
      <c r="B2839" t="s">
        <v>16</v>
      </c>
    </row>
    <row r="2840" spans="1:2" x14ac:dyDescent="0.25">
      <c r="A2840">
        <v>1800</v>
      </c>
      <c r="B2840">
        <v>126.019021</v>
      </c>
    </row>
    <row r="2841" spans="1:2" x14ac:dyDescent="0.25">
      <c r="A2841">
        <v>2000</v>
      </c>
      <c r="B2841">
        <v>122.010868</v>
      </c>
    </row>
    <row r="2842" spans="1:2" x14ac:dyDescent="0.25">
      <c r="A2842">
        <v>2200</v>
      </c>
      <c r="B2842">
        <v>113.994564</v>
      </c>
    </row>
    <row r="2843" spans="1:2" x14ac:dyDescent="0.25">
      <c r="A2843">
        <v>2400</v>
      </c>
      <c r="B2843">
        <v>102.98913</v>
      </c>
    </row>
    <row r="2844" spans="1:2" x14ac:dyDescent="0.25">
      <c r="A2844">
        <v>2600</v>
      </c>
      <c r="B2844">
        <v>94.972825</v>
      </c>
    </row>
    <row r="2845" spans="1:2" x14ac:dyDescent="0.25">
      <c r="A2845">
        <v>2700</v>
      </c>
      <c r="B2845">
        <v>87.975543000000002</v>
      </c>
    </row>
    <row r="2846" spans="1:2" x14ac:dyDescent="0.25">
      <c r="A2846">
        <v>2800</v>
      </c>
      <c r="B2846">
        <v>86.005433999999994</v>
      </c>
    </row>
    <row r="2847" spans="1:2" x14ac:dyDescent="0.25">
      <c r="A2847">
        <v>2900</v>
      </c>
      <c r="B2847">
        <v>76.019020999999995</v>
      </c>
    </row>
    <row r="2848" spans="1:2" x14ac:dyDescent="0.25">
      <c r="A2848">
        <v>3000</v>
      </c>
      <c r="B2848">
        <v>76.019020999999995</v>
      </c>
    </row>
    <row r="2849" spans="1:2" x14ac:dyDescent="0.25">
      <c r="A2849">
        <v>3100</v>
      </c>
      <c r="B2849">
        <v>76.019020999999995</v>
      </c>
    </row>
    <row r="2850" spans="1:2" x14ac:dyDescent="0.25">
      <c r="A2850">
        <v>3200</v>
      </c>
      <c r="B2850">
        <v>76.019020999999995</v>
      </c>
    </row>
    <row r="2851" spans="1:2" x14ac:dyDescent="0.25">
      <c r="A2851">
        <v>3300</v>
      </c>
      <c r="B2851">
        <v>76.019020999999995</v>
      </c>
    </row>
    <row r="2852" spans="1:2" x14ac:dyDescent="0.25">
      <c r="A2852">
        <v>3400</v>
      </c>
      <c r="B2852">
        <v>76.019020999999995</v>
      </c>
    </row>
    <row r="2853" spans="1:2" x14ac:dyDescent="0.25">
      <c r="A2853">
        <v>3500</v>
      </c>
      <c r="B2853">
        <v>76.019020999999995</v>
      </c>
    </row>
    <row r="2855" spans="1:2" x14ac:dyDescent="0.25">
      <c r="A2855" t="s">
        <v>208</v>
      </c>
      <c r="B2855" t="s">
        <v>209</v>
      </c>
    </row>
    <row r="2856" spans="1:2" x14ac:dyDescent="0.25">
      <c r="A2856" t="s">
        <v>3</v>
      </c>
      <c r="B2856" t="s">
        <v>6</v>
      </c>
    </row>
    <row r="2857" spans="1:2" x14ac:dyDescent="0.25">
      <c r="A2857">
        <v>1</v>
      </c>
      <c r="B2857">
        <v>1400</v>
      </c>
    </row>
    <row r="2858" spans="1:2" x14ac:dyDescent="0.25">
      <c r="A2858">
        <v>2</v>
      </c>
      <c r="B2858">
        <v>1500</v>
      </c>
    </row>
    <row r="2859" spans="1:2" x14ac:dyDescent="0.25">
      <c r="A2859">
        <v>3</v>
      </c>
      <c r="B2859">
        <v>1600</v>
      </c>
    </row>
    <row r="2860" spans="1:2" x14ac:dyDescent="0.25">
      <c r="A2860">
        <v>4</v>
      </c>
      <c r="B2860">
        <v>1700</v>
      </c>
    </row>
    <row r="2861" spans="1:2" x14ac:dyDescent="0.25">
      <c r="A2861">
        <v>5</v>
      </c>
      <c r="B2861">
        <v>1800</v>
      </c>
    </row>
    <row r="2862" spans="1:2" x14ac:dyDescent="0.25">
      <c r="A2862">
        <v>6</v>
      </c>
      <c r="B2862">
        <v>1900</v>
      </c>
    </row>
    <row r="2863" spans="1:2" x14ac:dyDescent="0.25">
      <c r="A2863">
        <v>7</v>
      </c>
      <c r="B2863">
        <v>2000</v>
      </c>
    </row>
    <row r="2864" spans="1:2" x14ac:dyDescent="0.25">
      <c r="A2864">
        <v>8</v>
      </c>
      <c r="B2864">
        <v>2100</v>
      </c>
    </row>
    <row r="2865" spans="1:2" x14ac:dyDescent="0.25">
      <c r="A2865">
        <v>9</v>
      </c>
      <c r="B2865">
        <v>2200</v>
      </c>
    </row>
    <row r="2866" spans="1:2" x14ac:dyDescent="0.25">
      <c r="A2866">
        <v>10</v>
      </c>
      <c r="B2866">
        <v>2300</v>
      </c>
    </row>
    <row r="2867" spans="1:2" x14ac:dyDescent="0.25">
      <c r="A2867">
        <v>11</v>
      </c>
      <c r="B2867">
        <v>2400</v>
      </c>
    </row>
    <row r="2868" spans="1:2" x14ac:dyDescent="0.25">
      <c r="A2868">
        <v>12</v>
      </c>
      <c r="B2868">
        <v>2500</v>
      </c>
    </row>
    <row r="2869" spans="1:2" x14ac:dyDescent="0.25">
      <c r="A2869">
        <v>13</v>
      </c>
      <c r="B2869">
        <v>2600</v>
      </c>
    </row>
    <row r="2870" spans="1:2" x14ac:dyDescent="0.25">
      <c r="A2870">
        <v>14</v>
      </c>
      <c r="B2870">
        <v>2700</v>
      </c>
    </row>
    <row r="2871" spans="1:2" x14ac:dyDescent="0.25">
      <c r="A2871">
        <v>15</v>
      </c>
      <c r="B2871">
        <v>2800</v>
      </c>
    </row>
    <row r="2872" spans="1:2" x14ac:dyDescent="0.25">
      <c r="A2872">
        <v>16</v>
      </c>
      <c r="B2872">
        <v>2900</v>
      </c>
    </row>
    <row r="2873" spans="1:2" x14ac:dyDescent="0.25">
      <c r="A2873">
        <v>17</v>
      </c>
      <c r="B2873">
        <v>3000</v>
      </c>
    </row>
    <row r="2874" spans="1:2" x14ac:dyDescent="0.25">
      <c r="A2874">
        <v>18</v>
      </c>
      <c r="B2874">
        <v>3100</v>
      </c>
    </row>
    <row r="2875" spans="1:2" x14ac:dyDescent="0.25">
      <c r="A2875">
        <v>19</v>
      </c>
      <c r="B2875">
        <v>3200</v>
      </c>
    </row>
    <row r="2877" spans="1:2" x14ac:dyDescent="0.25">
      <c r="A2877" t="s">
        <v>210</v>
      </c>
      <c r="B2877" t="s">
        <v>211</v>
      </c>
    </row>
    <row r="2878" spans="1:2" x14ac:dyDescent="0.25">
      <c r="A2878" t="s">
        <v>3</v>
      </c>
      <c r="B2878" t="s">
        <v>16</v>
      </c>
    </row>
    <row r="2879" spans="1:2" x14ac:dyDescent="0.25">
      <c r="A2879">
        <v>1</v>
      </c>
      <c r="B2879">
        <v>0</v>
      </c>
    </row>
    <row r="2880" spans="1:2" x14ac:dyDescent="0.25">
      <c r="A2880">
        <v>2</v>
      </c>
      <c r="B2880">
        <v>9.9864130000000007</v>
      </c>
    </row>
    <row r="2881" spans="1:2" x14ac:dyDescent="0.25">
      <c r="A2881">
        <v>3</v>
      </c>
      <c r="B2881">
        <v>19.972826000000001</v>
      </c>
    </row>
    <row r="2882" spans="1:2" x14ac:dyDescent="0.25">
      <c r="A2882">
        <v>4</v>
      </c>
      <c r="B2882">
        <v>30.027173999999999</v>
      </c>
    </row>
    <row r="2883" spans="1:2" x14ac:dyDescent="0.25">
      <c r="A2883">
        <v>5</v>
      </c>
      <c r="B2883">
        <v>40.013587000000001</v>
      </c>
    </row>
    <row r="2884" spans="1:2" x14ac:dyDescent="0.25">
      <c r="A2884">
        <v>6</v>
      </c>
      <c r="B2884">
        <v>50</v>
      </c>
    </row>
    <row r="2885" spans="1:2" x14ac:dyDescent="0.25">
      <c r="A2885">
        <v>7</v>
      </c>
      <c r="B2885">
        <v>59.986412999999999</v>
      </c>
    </row>
    <row r="2886" spans="1:2" x14ac:dyDescent="0.25">
      <c r="A2886">
        <v>8</v>
      </c>
      <c r="B2886">
        <v>69.972825</v>
      </c>
    </row>
    <row r="2887" spans="1:2" x14ac:dyDescent="0.25">
      <c r="A2887">
        <v>9</v>
      </c>
      <c r="B2887">
        <v>80.027173000000005</v>
      </c>
    </row>
    <row r="2888" spans="1:2" x14ac:dyDescent="0.25">
      <c r="A2888">
        <v>10</v>
      </c>
      <c r="B2888">
        <v>90.013586000000004</v>
      </c>
    </row>
    <row r="2889" spans="1:2" x14ac:dyDescent="0.25">
      <c r="A2889">
        <v>11</v>
      </c>
      <c r="B2889">
        <v>99.999999000000003</v>
      </c>
    </row>
    <row r="2890" spans="1:2" x14ac:dyDescent="0.25">
      <c r="A2890">
        <v>12</v>
      </c>
      <c r="B2890">
        <v>109.986412</v>
      </c>
    </row>
    <row r="2891" spans="1:2" x14ac:dyDescent="0.25">
      <c r="A2891">
        <v>13</v>
      </c>
      <c r="B2891">
        <v>119.972825</v>
      </c>
    </row>
    <row r="2892" spans="1:2" x14ac:dyDescent="0.25">
      <c r="A2892">
        <v>14</v>
      </c>
      <c r="B2892">
        <v>130.027173</v>
      </c>
    </row>
    <row r="2893" spans="1:2" x14ac:dyDescent="0.25">
      <c r="A2893">
        <v>15</v>
      </c>
      <c r="B2893">
        <v>140.013586</v>
      </c>
    </row>
    <row r="2894" spans="1:2" x14ac:dyDescent="0.25">
      <c r="A2894">
        <v>16</v>
      </c>
      <c r="B2894">
        <v>149.999999</v>
      </c>
    </row>
    <row r="2896" spans="1:2" x14ac:dyDescent="0.25">
      <c r="A2896" t="s">
        <v>212</v>
      </c>
      <c r="B2896" t="s">
        <v>213</v>
      </c>
    </row>
    <row r="2897" spans="1:17" x14ac:dyDescent="0.25">
      <c r="B2897" t="s">
        <v>26</v>
      </c>
    </row>
    <row r="2898" spans="1:17" x14ac:dyDescent="0.25">
      <c r="A2898" t="s">
        <v>22</v>
      </c>
      <c r="B2898">
        <v>0</v>
      </c>
      <c r="C2898">
        <v>10</v>
      </c>
      <c r="D2898">
        <v>20</v>
      </c>
      <c r="E2898">
        <v>30</v>
      </c>
      <c r="F2898">
        <v>40</v>
      </c>
      <c r="G2898">
        <v>50</v>
      </c>
      <c r="H2898">
        <v>60</v>
      </c>
      <c r="I2898">
        <v>70</v>
      </c>
      <c r="J2898">
        <v>80</v>
      </c>
      <c r="K2898">
        <v>90</v>
      </c>
      <c r="L2898">
        <v>100</v>
      </c>
      <c r="M2898">
        <v>110</v>
      </c>
      <c r="N2898">
        <v>120</v>
      </c>
      <c r="O2898">
        <v>130</v>
      </c>
      <c r="P2898">
        <v>140</v>
      </c>
      <c r="Q2898">
        <v>150</v>
      </c>
    </row>
    <row r="2899" spans="1:17" x14ac:dyDescent="0.25">
      <c r="A2899">
        <v>1400</v>
      </c>
      <c r="B2899">
        <v>2</v>
      </c>
      <c r="C2899">
        <v>2</v>
      </c>
      <c r="D2899">
        <v>2</v>
      </c>
      <c r="E2899">
        <v>2</v>
      </c>
      <c r="F2899">
        <v>2</v>
      </c>
      <c r="G2899">
        <v>2</v>
      </c>
      <c r="H2899">
        <v>1</v>
      </c>
      <c r="I2899">
        <v>0.890625</v>
      </c>
      <c r="J2899">
        <v>0.984375</v>
      </c>
      <c r="K2899">
        <v>0.97656299999999996</v>
      </c>
      <c r="L2899">
        <v>0.92968799999999996</v>
      </c>
      <c r="M2899">
        <v>0.9375</v>
      </c>
      <c r="N2899">
        <v>0.9375</v>
      </c>
      <c r="O2899">
        <v>0.9375</v>
      </c>
      <c r="P2899">
        <v>0.9375</v>
      </c>
      <c r="Q2899">
        <v>0.9375</v>
      </c>
    </row>
    <row r="2900" spans="1:17" x14ac:dyDescent="0.25">
      <c r="A2900">
        <v>1500</v>
      </c>
      <c r="B2900">
        <v>2</v>
      </c>
      <c r="C2900">
        <v>2</v>
      </c>
      <c r="D2900">
        <v>2</v>
      </c>
      <c r="E2900">
        <v>2</v>
      </c>
      <c r="F2900">
        <v>2</v>
      </c>
      <c r="G2900">
        <v>2</v>
      </c>
      <c r="H2900">
        <v>1</v>
      </c>
      <c r="I2900">
        <v>0.86718799999999996</v>
      </c>
      <c r="J2900">
        <v>0.953125</v>
      </c>
      <c r="K2900">
        <v>0.96093799999999996</v>
      </c>
      <c r="L2900">
        <v>0.9375</v>
      </c>
      <c r="M2900">
        <v>0.91406299999999996</v>
      </c>
      <c r="N2900">
        <v>0.91406299999999996</v>
      </c>
      <c r="O2900">
        <v>0.91406299999999996</v>
      </c>
      <c r="P2900">
        <v>0.91406299999999996</v>
      </c>
      <c r="Q2900">
        <v>0.91406299999999996</v>
      </c>
    </row>
    <row r="2901" spans="1:17" x14ac:dyDescent="0.25">
      <c r="A2901">
        <v>1600</v>
      </c>
      <c r="B2901">
        <v>2</v>
      </c>
      <c r="C2901">
        <v>2</v>
      </c>
      <c r="D2901">
        <v>2</v>
      </c>
      <c r="E2901">
        <v>2</v>
      </c>
      <c r="F2901">
        <v>2</v>
      </c>
      <c r="G2901">
        <v>2</v>
      </c>
      <c r="H2901">
        <v>1</v>
      </c>
      <c r="I2901">
        <v>0.859375</v>
      </c>
      <c r="J2901">
        <v>0.9375</v>
      </c>
      <c r="K2901">
        <v>0.921875</v>
      </c>
      <c r="L2901">
        <v>0.89843799999999996</v>
      </c>
      <c r="M2901">
        <v>0.88281299999999996</v>
      </c>
      <c r="N2901">
        <v>0.84375</v>
      </c>
      <c r="O2901">
        <v>0.84375</v>
      </c>
      <c r="P2901">
        <v>0.84375</v>
      </c>
      <c r="Q2901">
        <v>0.84375</v>
      </c>
    </row>
    <row r="2902" spans="1:17" x14ac:dyDescent="0.25">
      <c r="A2902">
        <v>1700</v>
      </c>
      <c r="B2902">
        <v>2</v>
      </c>
      <c r="C2902">
        <v>2</v>
      </c>
      <c r="D2902">
        <v>2</v>
      </c>
      <c r="E2902">
        <v>2</v>
      </c>
      <c r="F2902">
        <v>2</v>
      </c>
      <c r="G2902">
        <v>2</v>
      </c>
      <c r="H2902">
        <v>1</v>
      </c>
      <c r="I2902">
        <v>0.83593799999999996</v>
      </c>
      <c r="J2902">
        <v>0.859375</v>
      </c>
      <c r="K2902">
        <v>0.921875</v>
      </c>
      <c r="L2902">
        <v>0.875</v>
      </c>
      <c r="M2902">
        <v>0.83593799999999996</v>
      </c>
      <c r="N2902">
        <v>0.78906299999999996</v>
      </c>
      <c r="O2902">
        <v>0.78906299999999996</v>
      </c>
      <c r="P2902">
        <v>0.78906299999999996</v>
      </c>
      <c r="Q2902">
        <v>0.78906299999999996</v>
      </c>
    </row>
    <row r="2903" spans="1:17" x14ac:dyDescent="0.25">
      <c r="A2903">
        <v>1800</v>
      </c>
      <c r="B2903">
        <v>2</v>
      </c>
      <c r="C2903">
        <v>2</v>
      </c>
      <c r="D2903">
        <v>2</v>
      </c>
      <c r="E2903">
        <v>2</v>
      </c>
      <c r="F2903">
        <v>2</v>
      </c>
      <c r="G2903">
        <v>2</v>
      </c>
      <c r="H2903">
        <v>1</v>
      </c>
      <c r="I2903">
        <v>0.82031299999999996</v>
      </c>
      <c r="J2903">
        <v>0.921875</v>
      </c>
      <c r="K2903">
        <v>0.828125</v>
      </c>
      <c r="L2903">
        <v>0.8125</v>
      </c>
      <c r="M2903">
        <v>0.8125</v>
      </c>
      <c r="N2903">
        <v>0.77343799999999996</v>
      </c>
      <c r="O2903">
        <v>0.77343799999999996</v>
      </c>
      <c r="P2903">
        <v>0.77343799999999996</v>
      </c>
      <c r="Q2903">
        <v>0.77343799999999996</v>
      </c>
    </row>
    <row r="2904" spans="1:17" x14ac:dyDescent="0.25">
      <c r="A2904">
        <v>1900</v>
      </c>
      <c r="B2904">
        <v>2</v>
      </c>
      <c r="C2904">
        <v>2</v>
      </c>
      <c r="D2904">
        <v>2</v>
      </c>
      <c r="E2904">
        <v>2</v>
      </c>
      <c r="F2904">
        <v>2</v>
      </c>
      <c r="G2904">
        <v>2</v>
      </c>
      <c r="H2904">
        <v>1</v>
      </c>
      <c r="I2904">
        <v>0.80468799999999996</v>
      </c>
      <c r="J2904">
        <v>0.84375</v>
      </c>
      <c r="K2904">
        <v>0.8125</v>
      </c>
      <c r="L2904">
        <v>0.78125</v>
      </c>
      <c r="M2904">
        <v>0.78906299999999996</v>
      </c>
      <c r="N2904">
        <v>0.75781299999999996</v>
      </c>
      <c r="O2904">
        <v>0.75781299999999996</v>
      </c>
      <c r="P2904">
        <v>0.75781299999999996</v>
      </c>
      <c r="Q2904">
        <v>0.75781299999999996</v>
      </c>
    </row>
    <row r="2905" spans="1:17" x14ac:dyDescent="0.25">
      <c r="A2905">
        <v>2000</v>
      </c>
      <c r="B2905">
        <v>2</v>
      </c>
      <c r="C2905">
        <v>2</v>
      </c>
      <c r="D2905">
        <v>2</v>
      </c>
      <c r="E2905">
        <v>2</v>
      </c>
      <c r="F2905">
        <v>2</v>
      </c>
      <c r="G2905">
        <v>2</v>
      </c>
      <c r="H2905">
        <v>1</v>
      </c>
      <c r="I2905">
        <v>0.796875</v>
      </c>
      <c r="J2905">
        <v>0.83593799999999996</v>
      </c>
      <c r="K2905">
        <v>0.796875</v>
      </c>
      <c r="L2905">
        <v>0.765625</v>
      </c>
      <c r="M2905">
        <v>0.765625</v>
      </c>
      <c r="N2905">
        <v>0.75</v>
      </c>
      <c r="O2905">
        <v>0.75</v>
      </c>
      <c r="P2905">
        <v>0.75</v>
      </c>
      <c r="Q2905">
        <v>0.75</v>
      </c>
    </row>
    <row r="2906" spans="1:17" x14ac:dyDescent="0.25">
      <c r="A2906">
        <v>2100</v>
      </c>
      <c r="B2906">
        <v>2</v>
      </c>
      <c r="C2906">
        <v>2</v>
      </c>
      <c r="D2906">
        <v>2</v>
      </c>
      <c r="E2906">
        <v>2</v>
      </c>
      <c r="F2906">
        <v>2</v>
      </c>
      <c r="G2906">
        <v>2</v>
      </c>
      <c r="H2906">
        <v>1</v>
      </c>
      <c r="I2906">
        <v>0.78125</v>
      </c>
      <c r="J2906">
        <v>0.80468799999999996</v>
      </c>
      <c r="K2906">
        <v>0.77343799999999996</v>
      </c>
      <c r="L2906">
        <v>0.75781299999999996</v>
      </c>
      <c r="M2906">
        <v>0.75</v>
      </c>
      <c r="N2906">
        <v>0.71875</v>
      </c>
      <c r="O2906">
        <v>0.74218799999999996</v>
      </c>
      <c r="P2906">
        <v>0.74218799999999996</v>
      </c>
      <c r="Q2906">
        <v>0.74218799999999996</v>
      </c>
    </row>
    <row r="2907" spans="1:17" x14ac:dyDescent="0.25">
      <c r="A2907">
        <v>2200</v>
      </c>
      <c r="B2907">
        <v>2</v>
      </c>
      <c r="C2907">
        <v>2</v>
      </c>
      <c r="D2907">
        <v>2</v>
      </c>
      <c r="E2907">
        <v>2</v>
      </c>
      <c r="F2907">
        <v>2</v>
      </c>
      <c r="G2907">
        <v>2</v>
      </c>
      <c r="H2907">
        <v>1</v>
      </c>
      <c r="I2907">
        <v>0.75781299999999996</v>
      </c>
      <c r="J2907">
        <v>0.77343799999999996</v>
      </c>
      <c r="K2907">
        <v>0.74218799999999996</v>
      </c>
      <c r="L2907">
        <v>0.734375</v>
      </c>
      <c r="M2907">
        <v>0.71875</v>
      </c>
      <c r="N2907">
        <v>0.71093799999999996</v>
      </c>
      <c r="O2907">
        <v>0.71093799999999996</v>
      </c>
      <c r="P2907">
        <v>0.71093799999999996</v>
      </c>
      <c r="Q2907">
        <v>0.71093799999999996</v>
      </c>
    </row>
    <row r="2908" spans="1:17" x14ac:dyDescent="0.25">
      <c r="A2908">
        <v>2300</v>
      </c>
      <c r="B2908">
        <v>2</v>
      </c>
      <c r="C2908">
        <v>2</v>
      </c>
      <c r="D2908">
        <v>2</v>
      </c>
      <c r="E2908">
        <v>2</v>
      </c>
      <c r="F2908">
        <v>2</v>
      </c>
      <c r="G2908">
        <v>2</v>
      </c>
      <c r="H2908">
        <v>1</v>
      </c>
      <c r="I2908">
        <v>0.734375</v>
      </c>
      <c r="J2908">
        <v>0.734375</v>
      </c>
      <c r="K2908">
        <v>0.71875</v>
      </c>
      <c r="L2908">
        <v>0.71093799999999996</v>
      </c>
      <c r="M2908">
        <v>0.703125</v>
      </c>
      <c r="N2908">
        <v>0.703125</v>
      </c>
      <c r="O2908">
        <v>0.703125</v>
      </c>
      <c r="P2908">
        <v>0.703125</v>
      </c>
      <c r="Q2908">
        <v>0.703125</v>
      </c>
    </row>
    <row r="2909" spans="1:17" x14ac:dyDescent="0.25">
      <c r="A2909">
        <v>2400</v>
      </c>
      <c r="B2909">
        <v>2</v>
      </c>
      <c r="C2909">
        <v>2</v>
      </c>
      <c r="D2909">
        <v>2</v>
      </c>
      <c r="E2909">
        <v>2</v>
      </c>
      <c r="F2909">
        <v>2</v>
      </c>
      <c r="G2909">
        <v>2</v>
      </c>
      <c r="H2909">
        <v>1</v>
      </c>
      <c r="I2909">
        <v>0.71875</v>
      </c>
      <c r="J2909">
        <v>0.71875</v>
      </c>
      <c r="K2909">
        <v>0.69531299999999996</v>
      </c>
      <c r="L2909">
        <v>0.703125</v>
      </c>
      <c r="M2909">
        <v>0.69531299999999996</v>
      </c>
      <c r="N2909">
        <v>0.71093799999999996</v>
      </c>
      <c r="O2909">
        <v>0.703125</v>
      </c>
      <c r="P2909">
        <v>0.703125</v>
      </c>
      <c r="Q2909">
        <v>0.703125</v>
      </c>
    </row>
    <row r="2910" spans="1:17" x14ac:dyDescent="0.25">
      <c r="A2910">
        <v>2500</v>
      </c>
      <c r="B2910">
        <v>2</v>
      </c>
      <c r="C2910">
        <v>2</v>
      </c>
      <c r="D2910">
        <v>2</v>
      </c>
      <c r="E2910">
        <v>2</v>
      </c>
      <c r="F2910">
        <v>2</v>
      </c>
      <c r="G2910">
        <v>2</v>
      </c>
      <c r="H2910">
        <v>1</v>
      </c>
      <c r="I2910">
        <v>0.703125</v>
      </c>
      <c r="J2910">
        <v>0.703125</v>
      </c>
      <c r="K2910">
        <v>0.69531299999999996</v>
      </c>
      <c r="L2910">
        <v>0.69531299999999996</v>
      </c>
      <c r="M2910">
        <v>0.6875</v>
      </c>
      <c r="N2910">
        <v>0.72656299999999996</v>
      </c>
      <c r="O2910">
        <v>0.734375</v>
      </c>
      <c r="P2910">
        <v>0.734375</v>
      </c>
      <c r="Q2910">
        <v>0.734375</v>
      </c>
    </row>
    <row r="2911" spans="1:17" x14ac:dyDescent="0.25">
      <c r="A2911">
        <v>2600</v>
      </c>
      <c r="B2911">
        <v>2</v>
      </c>
      <c r="C2911">
        <v>2</v>
      </c>
      <c r="D2911">
        <v>2</v>
      </c>
      <c r="E2911">
        <v>2</v>
      </c>
      <c r="F2911">
        <v>2</v>
      </c>
      <c r="G2911">
        <v>2</v>
      </c>
      <c r="H2911">
        <v>1</v>
      </c>
      <c r="I2911">
        <v>0.6875</v>
      </c>
      <c r="J2911">
        <v>0.71093799999999996</v>
      </c>
      <c r="K2911">
        <v>0.69531299999999996</v>
      </c>
      <c r="L2911">
        <v>0.6875</v>
      </c>
      <c r="M2911">
        <v>0.6875</v>
      </c>
      <c r="N2911">
        <v>0.71875</v>
      </c>
      <c r="O2911">
        <v>0.72656299999999996</v>
      </c>
      <c r="P2911">
        <v>0.72656299999999996</v>
      </c>
      <c r="Q2911">
        <v>0.72656299999999996</v>
      </c>
    </row>
    <row r="2912" spans="1:17" x14ac:dyDescent="0.25">
      <c r="A2912">
        <v>2700</v>
      </c>
      <c r="B2912">
        <v>2</v>
      </c>
      <c r="C2912">
        <v>2</v>
      </c>
      <c r="D2912">
        <v>2</v>
      </c>
      <c r="E2912">
        <v>2</v>
      </c>
      <c r="F2912">
        <v>2</v>
      </c>
      <c r="G2912">
        <v>2</v>
      </c>
      <c r="H2912">
        <v>1</v>
      </c>
      <c r="I2912">
        <v>0.67968799999999996</v>
      </c>
      <c r="J2912">
        <v>0.71093799999999996</v>
      </c>
      <c r="K2912">
        <v>0.71093799999999996</v>
      </c>
      <c r="L2912">
        <v>0.703125</v>
      </c>
      <c r="M2912">
        <v>0.69531299999999996</v>
      </c>
      <c r="N2912">
        <v>0.71875</v>
      </c>
      <c r="O2912">
        <v>0.71875</v>
      </c>
      <c r="P2912">
        <v>0.71875</v>
      </c>
      <c r="Q2912">
        <v>0.71875</v>
      </c>
    </row>
    <row r="2913" spans="1:17" x14ac:dyDescent="0.25">
      <c r="A2913">
        <v>2800</v>
      </c>
      <c r="B2913">
        <v>2</v>
      </c>
      <c r="C2913">
        <v>2</v>
      </c>
      <c r="D2913">
        <v>2</v>
      </c>
      <c r="E2913">
        <v>2</v>
      </c>
      <c r="F2913">
        <v>2</v>
      </c>
      <c r="G2913">
        <v>2</v>
      </c>
      <c r="H2913">
        <v>1</v>
      </c>
      <c r="I2913">
        <v>0.671875</v>
      </c>
      <c r="J2913">
        <v>0.71875</v>
      </c>
      <c r="K2913">
        <v>0.71875</v>
      </c>
      <c r="L2913">
        <v>0.703125</v>
      </c>
      <c r="M2913">
        <v>0.6875</v>
      </c>
      <c r="N2913">
        <v>0.640625</v>
      </c>
      <c r="O2913">
        <v>0.71875</v>
      </c>
      <c r="P2913">
        <v>0.71875</v>
      </c>
      <c r="Q2913">
        <v>0.71875</v>
      </c>
    </row>
    <row r="2914" spans="1:17" x14ac:dyDescent="0.25">
      <c r="A2914">
        <v>2900</v>
      </c>
      <c r="B2914">
        <v>2</v>
      </c>
      <c r="C2914">
        <v>2</v>
      </c>
      <c r="D2914">
        <v>2</v>
      </c>
      <c r="E2914">
        <v>2</v>
      </c>
      <c r="F2914">
        <v>2</v>
      </c>
      <c r="G2914">
        <v>2</v>
      </c>
      <c r="H2914">
        <v>1</v>
      </c>
      <c r="I2914">
        <v>0.66406299999999996</v>
      </c>
      <c r="J2914">
        <v>0.69531299999999996</v>
      </c>
      <c r="K2914">
        <v>0.703125</v>
      </c>
      <c r="L2914">
        <v>0.703125</v>
      </c>
      <c r="M2914">
        <v>0.67968799999999996</v>
      </c>
      <c r="N2914">
        <v>0.734375</v>
      </c>
      <c r="O2914">
        <v>0.734375</v>
      </c>
      <c r="P2914">
        <v>0.734375</v>
      </c>
      <c r="Q2914">
        <v>0.734375</v>
      </c>
    </row>
    <row r="2915" spans="1:17" x14ac:dyDescent="0.25">
      <c r="A2915">
        <v>3000</v>
      </c>
      <c r="B2915">
        <v>2</v>
      </c>
      <c r="C2915">
        <v>2</v>
      </c>
      <c r="D2915">
        <v>2</v>
      </c>
      <c r="E2915">
        <v>2</v>
      </c>
      <c r="F2915">
        <v>2</v>
      </c>
      <c r="G2915">
        <v>2</v>
      </c>
      <c r="H2915">
        <v>1</v>
      </c>
      <c r="I2915">
        <v>0.64843799999999996</v>
      </c>
      <c r="J2915">
        <v>0.671875</v>
      </c>
      <c r="K2915">
        <v>0.703125</v>
      </c>
      <c r="L2915">
        <v>0.71875</v>
      </c>
      <c r="M2915">
        <v>0.69531299999999996</v>
      </c>
      <c r="N2915">
        <v>0.69531299999999996</v>
      </c>
      <c r="O2915">
        <v>0.69531299999999996</v>
      </c>
      <c r="P2915">
        <v>0.69531299999999996</v>
      </c>
      <c r="Q2915">
        <v>0.69531299999999996</v>
      </c>
    </row>
    <row r="2916" spans="1:17" x14ac:dyDescent="0.25">
      <c r="A2916">
        <v>3100</v>
      </c>
      <c r="B2916">
        <v>2</v>
      </c>
      <c r="C2916">
        <v>2</v>
      </c>
      <c r="D2916">
        <v>2</v>
      </c>
      <c r="E2916">
        <v>2</v>
      </c>
      <c r="F2916">
        <v>2</v>
      </c>
      <c r="G2916">
        <v>2</v>
      </c>
      <c r="H2916">
        <v>1</v>
      </c>
      <c r="I2916">
        <v>0.640625</v>
      </c>
      <c r="J2916">
        <v>0.671875</v>
      </c>
      <c r="K2916">
        <v>0.69531299999999996</v>
      </c>
      <c r="L2916">
        <v>0.69531299999999996</v>
      </c>
      <c r="M2916">
        <v>0.66406299999999996</v>
      </c>
      <c r="N2916">
        <v>0.66406299999999996</v>
      </c>
      <c r="O2916">
        <v>0.66406299999999996</v>
      </c>
      <c r="P2916">
        <v>0.66406299999999996</v>
      </c>
      <c r="Q2916">
        <v>0.66406299999999996</v>
      </c>
    </row>
    <row r="2917" spans="1:17" x14ac:dyDescent="0.25">
      <c r="A2917">
        <v>3200</v>
      </c>
      <c r="B2917">
        <v>2</v>
      </c>
      <c r="C2917">
        <v>2</v>
      </c>
      <c r="D2917">
        <v>2</v>
      </c>
      <c r="E2917">
        <v>2</v>
      </c>
      <c r="F2917">
        <v>2</v>
      </c>
      <c r="G2917">
        <v>2</v>
      </c>
      <c r="H2917">
        <v>1</v>
      </c>
      <c r="I2917">
        <v>0.65625</v>
      </c>
      <c r="J2917">
        <v>0.66406299999999996</v>
      </c>
      <c r="K2917">
        <v>0.67968799999999996</v>
      </c>
      <c r="L2917">
        <v>0.671875</v>
      </c>
      <c r="M2917">
        <v>0.65625</v>
      </c>
      <c r="N2917">
        <v>0.65625</v>
      </c>
      <c r="O2917">
        <v>0.65625</v>
      </c>
      <c r="P2917">
        <v>0.65625</v>
      </c>
      <c r="Q2917">
        <v>0.65625</v>
      </c>
    </row>
    <row r="2919" spans="1:17" x14ac:dyDescent="0.25">
      <c r="A2919" t="s">
        <v>214</v>
      </c>
      <c r="B2919" t="s">
        <v>215</v>
      </c>
      <c r="D2919" t="s">
        <v>216</v>
      </c>
    </row>
    <row r="2921" spans="1:17" x14ac:dyDescent="0.25">
      <c r="A2921" t="s">
        <v>217</v>
      </c>
      <c r="B2921" t="s">
        <v>218</v>
      </c>
    </row>
    <row r="2922" spans="1:17" x14ac:dyDescent="0.25">
      <c r="A2922" t="s">
        <v>3</v>
      </c>
      <c r="B2922" t="s">
        <v>16</v>
      </c>
    </row>
    <row r="2923" spans="1:17" x14ac:dyDescent="0.25">
      <c r="A2923">
        <v>1</v>
      </c>
      <c r="B2923">
        <v>0</v>
      </c>
    </row>
    <row r="2924" spans="1:17" x14ac:dyDescent="0.25">
      <c r="A2924">
        <v>2</v>
      </c>
      <c r="B2924">
        <v>9.9864130000000007</v>
      </c>
    </row>
    <row r="2925" spans="1:17" x14ac:dyDescent="0.25">
      <c r="A2925">
        <v>3</v>
      </c>
      <c r="B2925">
        <v>19.972826000000001</v>
      </c>
    </row>
    <row r="2926" spans="1:17" x14ac:dyDescent="0.25">
      <c r="A2926">
        <v>4</v>
      </c>
      <c r="B2926">
        <v>30.027173999999999</v>
      </c>
    </row>
    <row r="2927" spans="1:17" x14ac:dyDescent="0.25">
      <c r="A2927">
        <v>5</v>
      </c>
      <c r="B2927">
        <v>44.972825999999998</v>
      </c>
    </row>
    <row r="2928" spans="1:17" x14ac:dyDescent="0.25">
      <c r="A2928">
        <v>6</v>
      </c>
      <c r="B2928">
        <v>55.027172999999998</v>
      </c>
    </row>
    <row r="2929" spans="1:2" x14ac:dyDescent="0.25">
      <c r="A2929">
        <v>7</v>
      </c>
      <c r="B2929">
        <v>65.013586000000004</v>
      </c>
    </row>
    <row r="2930" spans="1:2" x14ac:dyDescent="0.25">
      <c r="A2930">
        <v>8</v>
      </c>
      <c r="B2930">
        <v>74.999999000000003</v>
      </c>
    </row>
    <row r="2931" spans="1:2" x14ac:dyDescent="0.25">
      <c r="A2931">
        <v>9</v>
      </c>
      <c r="B2931">
        <v>84.986412000000001</v>
      </c>
    </row>
    <row r="2932" spans="1:2" x14ac:dyDescent="0.25">
      <c r="A2932">
        <v>10</v>
      </c>
      <c r="B2932">
        <v>94.972825</v>
      </c>
    </row>
    <row r="2933" spans="1:2" x14ac:dyDescent="0.25">
      <c r="A2933">
        <v>11</v>
      </c>
      <c r="B2933">
        <v>109.986412</v>
      </c>
    </row>
    <row r="2934" spans="1:2" x14ac:dyDescent="0.25">
      <c r="A2934">
        <v>12</v>
      </c>
      <c r="B2934">
        <v>119.972825</v>
      </c>
    </row>
    <row r="2935" spans="1:2" x14ac:dyDescent="0.25">
      <c r="A2935">
        <v>13</v>
      </c>
      <c r="B2935">
        <v>124.999999</v>
      </c>
    </row>
    <row r="2936" spans="1:2" x14ac:dyDescent="0.25">
      <c r="A2936">
        <v>14</v>
      </c>
      <c r="B2936">
        <v>130.027173</v>
      </c>
    </row>
    <row r="2937" spans="1:2" x14ac:dyDescent="0.25">
      <c r="A2937">
        <v>15</v>
      </c>
      <c r="B2937">
        <v>134.986412</v>
      </c>
    </row>
    <row r="2938" spans="1:2" x14ac:dyDescent="0.25">
      <c r="A2938">
        <v>16</v>
      </c>
      <c r="B2938">
        <v>140.013586</v>
      </c>
    </row>
    <row r="2940" spans="1:2" x14ac:dyDescent="0.25">
      <c r="A2940" t="s">
        <v>219</v>
      </c>
      <c r="B2940" t="s">
        <v>220</v>
      </c>
    </row>
    <row r="2941" spans="1:2" x14ac:dyDescent="0.25">
      <c r="A2941" t="s">
        <v>3</v>
      </c>
      <c r="B2941" t="s">
        <v>6</v>
      </c>
    </row>
    <row r="2942" spans="1:2" x14ac:dyDescent="0.25">
      <c r="A2942">
        <v>1</v>
      </c>
      <c r="B2942">
        <v>620</v>
      </c>
    </row>
    <row r="2943" spans="1:2" x14ac:dyDescent="0.25">
      <c r="A2943">
        <v>2</v>
      </c>
      <c r="B2943">
        <v>650</v>
      </c>
    </row>
    <row r="2944" spans="1:2" x14ac:dyDescent="0.25">
      <c r="A2944">
        <v>3</v>
      </c>
      <c r="B2944">
        <v>800</v>
      </c>
    </row>
    <row r="2945" spans="1:2" x14ac:dyDescent="0.25">
      <c r="A2945">
        <v>4</v>
      </c>
      <c r="B2945">
        <v>1000</v>
      </c>
    </row>
    <row r="2946" spans="1:2" x14ac:dyDescent="0.25">
      <c r="A2946">
        <v>5</v>
      </c>
      <c r="B2946">
        <v>1200</v>
      </c>
    </row>
    <row r="2947" spans="1:2" x14ac:dyDescent="0.25">
      <c r="A2947">
        <v>6</v>
      </c>
      <c r="B2947">
        <v>1400</v>
      </c>
    </row>
    <row r="2948" spans="1:2" x14ac:dyDescent="0.25">
      <c r="A2948">
        <v>7</v>
      </c>
      <c r="B2948">
        <v>1550</v>
      </c>
    </row>
    <row r="2949" spans="1:2" x14ac:dyDescent="0.25">
      <c r="A2949">
        <v>8</v>
      </c>
      <c r="B2949">
        <v>1700</v>
      </c>
    </row>
    <row r="2950" spans="1:2" x14ac:dyDescent="0.25">
      <c r="A2950">
        <v>9</v>
      </c>
      <c r="B2950">
        <v>1800</v>
      </c>
    </row>
    <row r="2951" spans="1:2" x14ac:dyDescent="0.25">
      <c r="A2951">
        <v>10</v>
      </c>
      <c r="B2951">
        <v>2000</v>
      </c>
    </row>
    <row r="2952" spans="1:2" x14ac:dyDescent="0.25">
      <c r="A2952">
        <v>11</v>
      </c>
      <c r="B2952">
        <v>2200</v>
      </c>
    </row>
    <row r="2953" spans="1:2" x14ac:dyDescent="0.25">
      <c r="A2953">
        <v>12</v>
      </c>
      <c r="B2953">
        <v>2400</v>
      </c>
    </row>
    <row r="2954" spans="1:2" x14ac:dyDescent="0.25">
      <c r="A2954">
        <v>13</v>
      </c>
      <c r="B2954">
        <v>2600</v>
      </c>
    </row>
    <row r="2955" spans="1:2" x14ac:dyDescent="0.25">
      <c r="A2955">
        <v>14</v>
      </c>
      <c r="B2955">
        <v>2800</v>
      </c>
    </row>
    <row r="2956" spans="1:2" x14ac:dyDescent="0.25">
      <c r="A2956">
        <v>15</v>
      </c>
      <c r="B2956">
        <v>2900</v>
      </c>
    </row>
    <row r="2957" spans="1:2" x14ac:dyDescent="0.25">
      <c r="A2957">
        <v>16</v>
      </c>
      <c r="B2957">
        <v>3000</v>
      </c>
    </row>
    <row r="2958" spans="1:2" x14ac:dyDescent="0.25">
      <c r="A2958">
        <v>17</v>
      </c>
      <c r="B2958">
        <v>3200</v>
      </c>
    </row>
    <row r="2959" spans="1:2" x14ac:dyDescent="0.25">
      <c r="A2959">
        <v>18</v>
      </c>
      <c r="B2959">
        <v>3300</v>
      </c>
    </row>
    <row r="2960" spans="1:2" x14ac:dyDescent="0.25">
      <c r="A2960">
        <v>19</v>
      </c>
      <c r="B2960">
        <v>3500</v>
      </c>
    </row>
    <row r="2962" spans="1:2" x14ac:dyDescent="0.25">
      <c r="A2962" t="s">
        <v>221</v>
      </c>
      <c r="B2962" t="s">
        <v>222</v>
      </c>
    </row>
    <row r="2963" spans="1:2" x14ac:dyDescent="0.25">
      <c r="A2963" t="s">
        <v>3</v>
      </c>
      <c r="B2963" t="s">
        <v>16</v>
      </c>
    </row>
    <row r="2964" spans="1:2" x14ac:dyDescent="0.25">
      <c r="A2964">
        <v>1</v>
      </c>
      <c r="B2964">
        <v>0</v>
      </c>
    </row>
    <row r="2965" spans="1:2" x14ac:dyDescent="0.25">
      <c r="A2965">
        <v>2</v>
      </c>
      <c r="B2965">
        <v>9.9864130000000007</v>
      </c>
    </row>
    <row r="2966" spans="1:2" x14ac:dyDescent="0.25">
      <c r="A2966">
        <v>3</v>
      </c>
      <c r="B2966">
        <v>19.972826000000001</v>
      </c>
    </row>
    <row r="2967" spans="1:2" x14ac:dyDescent="0.25">
      <c r="A2967">
        <v>4</v>
      </c>
      <c r="B2967">
        <v>30.027173999999999</v>
      </c>
    </row>
    <row r="2968" spans="1:2" x14ac:dyDescent="0.25">
      <c r="A2968">
        <v>5</v>
      </c>
      <c r="B2968">
        <v>44.972825999999998</v>
      </c>
    </row>
    <row r="2969" spans="1:2" x14ac:dyDescent="0.25">
      <c r="A2969">
        <v>6</v>
      </c>
      <c r="B2969">
        <v>55.027172999999998</v>
      </c>
    </row>
    <row r="2970" spans="1:2" x14ac:dyDescent="0.25">
      <c r="A2970">
        <v>7</v>
      </c>
      <c r="B2970">
        <v>65.013586000000004</v>
      </c>
    </row>
    <row r="2971" spans="1:2" x14ac:dyDescent="0.25">
      <c r="A2971">
        <v>8</v>
      </c>
      <c r="B2971">
        <v>74.999999000000003</v>
      </c>
    </row>
    <row r="2972" spans="1:2" x14ac:dyDescent="0.25">
      <c r="A2972">
        <v>9</v>
      </c>
      <c r="B2972">
        <v>84.986412000000001</v>
      </c>
    </row>
    <row r="2973" spans="1:2" x14ac:dyDescent="0.25">
      <c r="A2973">
        <v>10</v>
      </c>
      <c r="B2973">
        <v>94.972825</v>
      </c>
    </row>
    <row r="2974" spans="1:2" x14ac:dyDescent="0.25">
      <c r="A2974">
        <v>11</v>
      </c>
      <c r="B2974">
        <v>109.986412</v>
      </c>
    </row>
    <row r="2975" spans="1:2" x14ac:dyDescent="0.25">
      <c r="A2975">
        <v>12</v>
      </c>
      <c r="B2975">
        <v>119.972825</v>
      </c>
    </row>
    <row r="2976" spans="1:2" x14ac:dyDescent="0.25">
      <c r="A2976">
        <v>13</v>
      </c>
      <c r="B2976">
        <v>124.999999</v>
      </c>
    </row>
    <row r="2977" spans="1:2" x14ac:dyDescent="0.25">
      <c r="A2977">
        <v>14</v>
      </c>
      <c r="B2977">
        <v>130.027173</v>
      </c>
    </row>
    <row r="2978" spans="1:2" x14ac:dyDescent="0.25">
      <c r="A2978">
        <v>15</v>
      </c>
      <c r="B2978">
        <v>134.986412</v>
      </c>
    </row>
    <row r="2979" spans="1:2" x14ac:dyDescent="0.25">
      <c r="A2979">
        <v>16</v>
      </c>
      <c r="B2979">
        <v>140.013586</v>
      </c>
    </row>
    <row r="2981" spans="1:2" x14ac:dyDescent="0.25">
      <c r="A2981" t="s">
        <v>223</v>
      </c>
      <c r="B2981" t="s">
        <v>224</v>
      </c>
    </row>
    <row r="2982" spans="1:2" x14ac:dyDescent="0.25">
      <c r="A2982" t="s">
        <v>3</v>
      </c>
      <c r="B2982" t="s">
        <v>6</v>
      </c>
    </row>
    <row r="2983" spans="1:2" x14ac:dyDescent="0.25">
      <c r="A2983">
        <v>1</v>
      </c>
      <c r="B2983">
        <v>620</v>
      </c>
    </row>
    <row r="2984" spans="1:2" x14ac:dyDescent="0.25">
      <c r="A2984">
        <v>2</v>
      </c>
      <c r="B2984">
        <v>650</v>
      </c>
    </row>
    <row r="2985" spans="1:2" x14ac:dyDescent="0.25">
      <c r="A2985">
        <v>3</v>
      </c>
      <c r="B2985">
        <v>800</v>
      </c>
    </row>
    <row r="2986" spans="1:2" x14ac:dyDescent="0.25">
      <c r="A2986">
        <v>4</v>
      </c>
      <c r="B2986">
        <v>1000</v>
      </c>
    </row>
    <row r="2987" spans="1:2" x14ac:dyDescent="0.25">
      <c r="A2987">
        <v>5</v>
      </c>
      <c r="B2987">
        <v>1200</v>
      </c>
    </row>
    <row r="2988" spans="1:2" x14ac:dyDescent="0.25">
      <c r="A2988">
        <v>6</v>
      </c>
      <c r="B2988">
        <v>1400</v>
      </c>
    </row>
    <row r="2989" spans="1:2" x14ac:dyDescent="0.25">
      <c r="A2989">
        <v>7</v>
      </c>
      <c r="B2989">
        <v>1550</v>
      </c>
    </row>
    <row r="2990" spans="1:2" x14ac:dyDescent="0.25">
      <c r="A2990">
        <v>8</v>
      </c>
      <c r="B2990">
        <v>1700</v>
      </c>
    </row>
    <row r="2991" spans="1:2" x14ac:dyDescent="0.25">
      <c r="A2991">
        <v>9</v>
      </c>
      <c r="B2991">
        <v>1800</v>
      </c>
    </row>
    <row r="2992" spans="1:2" x14ac:dyDescent="0.25">
      <c r="A2992">
        <v>10</v>
      </c>
      <c r="B2992">
        <v>2000</v>
      </c>
    </row>
    <row r="2993" spans="1:2" x14ac:dyDescent="0.25">
      <c r="A2993">
        <v>11</v>
      </c>
      <c r="B2993">
        <v>2200</v>
      </c>
    </row>
    <row r="2994" spans="1:2" x14ac:dyDescent="0.25">
      <c r="A2994">
        <v>12</v>
      </c>
      <c r="B2994">
        <v>2400</v>
      </c>
    </row>
    <row r="2995" spans="1:2" x14ac:dyDescent="0.25">
      <c r="A2995">
        <v>13</v>
      </c>
      <c r="B2995">
        <v>2600</v>
      </c>
    </row>
    <row r="2996" spans="1:2" x14ac:dyDescent="0.25">
      <c r="A2996">
        <v>14</v>
      </c>
      <c r="B2996">
        <v>2800</v>
      </c>
    </row>
    <row r="2997" spans="1:2" x14ac:dyDescent="0.25">
      <c r="A2997">
        <v>15</v>
      </c>
      <c r="B2997">
        <v>2900</v>
      </c>
    </row>
    <row r="2998" spans="1:2" x14ac:dyDescent="0.25">
      <c r="A2998">
        <v>16</v>
      </c>
      <c r="B2998">
        <v>3000</v>
      </c>
    </row>
    <row r="2999" spans="1:2" x14ac:dyDescent="0.25">
      <c r="A2999">
        <v>17</v>
      </c>
      <c r="B2999">
        <v>3200</v>
      </c>
    </row>
    <row r="3000" spans="1:2" x14ac:dyDescent="0.25">
      <c r="A3000">
        <v>18</v>
      </c>
      <c r="B3000">
        <v>3300</v>
      </c>
    </row>
    <row r="3001" spans="1:2" x14ac:dyDescent="0.25">
      <c r="A3001">
        <v>19</v>
      </c>
      <c r="B3001">
        <v>3500</v>
      </c>
    </row>
    <row r="3003" spans="1:2" x14ac:dyDescent="0.25">
      <c r="A3003" t="s">
        <v>225</v>
      </c>
      <c r="B3003" t="s">
        <v>226</v>
      </c>
    </row>
    <row r="3004" spans="1:2" x14ac:dyDescent="0.25">
      <c r="A3004" t="s">
        <v>3</v>
      </c>
      <c r="B3004" t="s">
        <v>16</v>
      </c>
    </row>
    <row r="3005" spans="1:2" x14ac:dyDescent="0.25">
      <c r="A3005">
        <v>1</v>
      </c>
      <c r="B3005">
        <v>0</v>
      </c>
    </row>
    <row r="3006" spans="1:2" x14ac:dyDescent="0.25">
      <c r="A3006">
        <v>2</v>
      </c>
      <c r="B3006">
        <v>9.9864130000000007</v>
      </c>
    </row>
    <row r="3007" spans="1:2" x14ac:dyDescent="0.25">
      <c r="A3007">
        <v>3</v>
      </c>
      <c r="B3007">
        <v>19.972826000000001</v>
      </c>
    </row>
    <row r="3008" spans="1:2" x14ac:dyDescent="0.25">
      <c r="A3008">
        <v>4</v>
      </c>
      <c r="B3008">
        <v>30.027173999999999</v>
      </c>
    </row>
    <row r="3009" spans="1:2" x14ac:dyDescent="0.25">
      <c r="A3009">
        <v>5</v>
      </c>
      <c r="B3009">
        <v>44.972825999999998</v>
      </c>
    </row>
    <row r="3010" spans="1:2" x14ac:dyDescent="0.25">
      <c r="A3010">
        <v>6</v>
      </c>
      <c r="B3010">
        <v>55.027172999999998</v>
      </c>
    </row>
    <row r="3011" spans="1:2" x14ac:dyDescent="0.25">
      <c r="A3011">
        <v>7</v>
      </c>
      <c r="B3011">
        <v>65.013586000000004</v>
      </c>
    </row>
    <row r="3012" spans="1:2" x14ac:dyDescent="0.25">
      <c r="A3012">
        <v>8</v>
      </c>
      <c r="B3012">
        <v>74.999999000000003</v>
      </c>
    </row>
    <row r="3013" spans="1:2" x14ac:dyDescent="0.25">
      <c r="A3013">
        <v>9</v>
      </c>
      <c r="B3013">
        <v>84.986412000000001</v>
      </c>
    </row>
    <row r="3014" spans="1:2" x14ac:dyDescent="0.25">
      <c r="A3014">
        <v>10</v>
      </c>
      <c r="B3014">
        <v>94.972825</v>
      </c>
    </row>
    <row r="3015" spans="1:2" x14ac:dyDescent="0.25">
      <c r="A3015">
        <v>11</v>
      </c>
      <c r="B3015">
        <v>109.986412</v>
      </c>
    </row>
    <row r="3016" spans="1:2" x14ac:dyDescent="0.25">
      <c r="A3016">
        <v>12</v>
      </c>
      <c r="B3016">
        <v>119.972825</v>
      </c>
    </row>
    <row r="3017" spans="1:2" x14ac:dyDescent="0.25">
      <c r="A3017">
        <v>13</v>
      </c>
      <c r="B3017">
        <v>124.999999</v>
      </c>
    </row>
    <row r="3018" spans="1:2" x14ac:dyDescent="0.25">
      <c r="A3018">
        <v>14</v>
      </c>
      <c r="B3018">
        <v>130.027173</v>
      </c>
    </row>
    <row r="3019" spans="1:2" x14ac:dyDescent="0.25">
      <c r="A3019">
        <v>15</v>
      </c>
      <c r="B3019">
        <v>134.986412</v>
      </c>
    </row>
    <row r="3020" spans="1:2" x14ac:dyDescent="0.25">
      <c r="A3020">
        <v>16</v>
      </c>
      <c r="B3020">
        <v>140.013586</v>
      </c>
    </row>
    <row r="3022" spans="1:2" x14ac:dyDescent="0.25">
      <c r="A3022" t="s">
        <v>227</v>
      </c>
      <c r="B3022" t="s">
        <v>228</v>
      </c>
    </row>
    <row r="3023" spans="1:2" x14ac:dyDescent="0.25">
      <c r="A3023" t="s">
        <v>3</v>
      </c>
      <c r="B3023" t="s">
        <v>6</v>
      </c>
    </row>
    <row r="3024" spans="1:2" x14ac:dyDescent="0.25">
      <c r="A3024">
        <v>1</v>
      </c>
      <c r="B3024">
        <v>620</v>
      </c>
    </row>
    <row r="3025" spans="1:2" x14ac:dyDescent="0.25">
      <c r="A3025">
        <v>2</v>
      </c>
      <c r="B3025">
        <v>650</v>
      </c>
    </row>
    <row r="3026" spans="1:2" x14ac:dyDescent="0.25">
      <c r="A3026">
        <v>3</v>
      </c>
      <c r="B3026">
        <v>800</v>
      </c>
    </row>
    <row r="3027" spans="1:2" x14ac:dyDescent="0.25">
      <c r="A3027">
        <v>4</v>
      </c>
      <c r="B3027">
        <v>1000</v>
      </c>
    </row>
    <row r="3028" spans="1:2" x14ac:dyDescent="0.25">
      <c r="A3028">
        <v>5</v>
      </c>
      <c r="B3028">
        <v>1200</v>
      </c>
    </row>
    <row r="3029" spans="1:2" x14ac:dyDescent="0.25">
      <c r="A3029">
        <v>6</v>
      </c>
      <c r="B3029">
        <v>1400</v>
      </c>
    </row>
    <row r="3030" spans="1:2" x14ac:dyDescent="0.25">
      <c r="A3030">
        <v>7</v>
      </c>
      <c r="B3030">
        <v>1550</v>
      </c>
    </row>
    <row r="3031" spans="1:2" x14ac:dyDescent="0.25">
      <c r="A3031">
        <v>8</v>
      </c>
      <c r="B3031">
        <v>1700</v>
      </c>
    </row>
    <row r="3032" spans="1:2" x14ac:dyDescent="0.25">
      <c r="A3032">
        <v>9</v>
      </c>
      <c r="B3032">
        <v>1800</v>
      </c>
    </row>
    <row r="3033" spans="1:2" x14ac:dyDescent="0.25">
      <c r="A3033">
        <v>10</v>
      </c>
      <c r="B3033">
        <v>2000</v>
      </c>
    </row>
    <row r="3034" spans="1:2" x14ac:dyDescent="0.25">
      <c r="A3034">
        <v>11</v>
      </c>
      <c r="B3034">
        <v>2200</v>
      </c>
    </row>
    <row r="3035" spans="1:2" x14ac:dyDescent="0.25">
      <c r="A3035">
        <v>12</v>
      </c>
      <c r="B3035">
        <v>2400</v>
      </c>
    </row>
    <row r="3036" spans="1:2" x14ac:dyDescent="0.25">
      <c r="A3036">
        <v>13</v>
      </c>
      <c r="B3036">
        <v>2600</v>
      </c>
    </row>
    <row r="3037" spans="1:2" x14ac:dyDescent="0.25">
      <c r="A3037">
        <v>14</v>
      </c>
      <c r="B3037">
        <v>2800</v>
      </c>
    </row>
    <row r="3038" spans="1:2" x14ac:dyDescent="0.25">
      <c r="A3038">
        <v>15</v>
      </c>
      <c r="B3038">
        <v>2900</v>
      </c>
    </row>
    <row r="3039" spans="1:2" x14ac:dyDescent="0.25">
      <c r="A3039">
        <v>16</v>
      </c>
      <c r="B3039">
        <v>3000</v>
      </c>
    </row>
    <row r="3040" spans="1:2" x14ac:dyDescent="0.25">
      <c r="A3040">
        <v>17</v>
      </c>
      <c r="B3040">
        <v>3200</v>
      </c>
    </row>
    <row r="3041" spans="1:2" x14ac:dyDescent="0.25">
      <c r="A3041">
        <v>18</v>
      </c>
      <c r="B3041">
        <v>3300</v>
      </c>
    </row>
    <row r="3042" spans="1:2" x14ac:dyDescent="0.25">
      <c r="A3042">
        <v>19</v>
      </c>
      <c r="B3042">
        <v>3500</v>
      </c>
    </row>
    <row r="3044" spans="1:2" x14ac:dyDescent="0.25">
      <c r="A3044" t="s">
        <v>229</v>
      </c>
      <c r="B3044" t="s">
        <v>230</v>
      </c>
    </row>
    <row r="3045" spans="1:2" x14ac:dyDescent="0.25">
      <c r="A3045" t="s">
        <v>3</v>
      </c>
      <c r="B3045" t="s">
        <v>16</v>
      </c>
    </row>
    <row r="3046" spans="1:2" x14ac:dyDescent="0.25">
      <c r="A3046">
        <v>1</v>
      </c>
      <c r="B3046">
        <v>0</v>
      </c>
    </row>
    <row r="3047" spans="1:2" x14ac:dyDescent="0.25">
      <c r="A3047">
        <v>2</v>
      </c>
      <c r="B3047">
        <v>9.9864130000000007</v>
      </c>
    </row>
    <row r="3048" spans="1:2" x14ac:dyDescent="0.25">
      <c r="A3048">
        <v>3</v>
      </c>
      <c r="B3048">
        <v>19.972826000000001</v>
      </c>
    </row>
    <row r="3049" spans="1:2" x14ac:dyDescent="0.25">
      <c r="A3049">
        <v>4</v>
      </c>
      <c r="B3049">
        <v>30.027173999999999</v>
      </c>
    </row>
    <row r="3050" spans="1:2" x14ac:dyDescent="0.25">
      <c r="A3050">
        <v>5</v>
      </c>
      <c r="B3050">
        <v>44.972825999999998</v>
      </c>
    </row>
    <row r="3051" spans="1:2" x14ac:dyDescent="0.25">
      <c r="A3051">
        <v>6</v>
      </c>
      <c r="B3051">
        <v>55.027172999999998</v>
      </c>
    </row>
    <row r="3052" spans="1:2" x14ac:dyDescent="0.25">
      <c r="A3052">
        <v>7</v>
      </c>
      <c r="B3052">
        <v>65.013586000000004</v>
      </c>
    </row>
    <row r="3053" spans="1:2" x14ac:dyDescent="0.25">
      <c r="A3053">
        <v>8</v>
      </c>
      <c r="B3053">
        <v>74.999999000000003</v>
      </c>
    </row>
    <row r="3054" spans="1:2" x14ac:dyDescent="0.25">
      <c r="A3054">
        <v>9</v>
      </c>
      <c r="B3054">
        <v>84.986412000000001</v>
      </c>
    </row>
    <row r="3055" spans="1:2" x14ac:dyDescent="0.25">
      <c r="A3055">
        <v>10</v>
      </c>
      <c r="B3055">
        <v>94.972825</v>
      </c>
    </row>
    <row r="3056" spans="1:2" x14ac:dyDescent="0.25">
      <c r="A3056">
        <v>11</v>
      </c>
      <c r="B3056">
        <v>109.986412</v>
      </c>
    </row>
    <row r="3057" spans="1:2" x14ac:dyDescent="0.25">
      <c r="A3057">
        <v>12</v>
      </c>
      <c r="B3057">
        <v>119.972825</v>
      </c>
    </row>
    <row r="3058" spans="1:2" x14ac:dyDescent="0.25">
      <c r="A3058">
        <v>13</v>
      </c>
      <c r="B3058">
        <v>124.999999</v>
      </c>
    </row>
    <row r="3059" spans="1:2" x14ac:dyDescent="0.25">
      <c r="A3059">
        <v>14</v>
      </c>
      <c r="B3059">
        <v>130.027173</v>
      </c>
    </row>
    <row r="3060" spans="1:2" x14ac:dyDescent="0.25">
      <c r="A3060">
        <v>15</v>
      </c>
      <c r="B3060">
        <v>134.986412</v>
      </c>
    </row>
    <row r="3061" spans="1:2" x14ac:dyDescent="0.25">
      <c r="A3061">
        <v>16</v>
      </c>
      <c r="B3061">
        <v>140.013586</v>
      </c>
    </row>
    <row r="3063" spans="1:2" x14ac:dyDescent="0.25">
      <c r="A3063" t="s">
        <v>231</v>
      </c>
      <c r="B3063" t="s">
        <v>232</v>
      </c>
    </row>
    <row r="3064" spans="1:2" x14ac:dyDescent="0.25">
      <c r="A3064" t="s">
        <v>3</v>
      </c>
      <c r="B3064" t="s">
        <v>6</v>
      </c>
    </row>
    <row r="3065" spans="1:2" x14ac:dyDescent="0.25">
      <c r="A3065">
        <v>1</v>
      </c>
      <c r="B3065">
        <v>620</v>
      </c>
    </row>
    <row r="3066" spans="1:2" x14ac:dyDescent="0.25">
      <c r="A3066">
        <v>2</v>
      </c>
      <c r="B3066">
        <v>650</v>
      </c>
    </row>
    <row r="3067" spans="1:2" x14ac:dyDescent="0.25">
      <c r="A3067">
        <v>3</v>
      </c>
      <c r="B3067">
        <v>800</v>
      </c>
    </row>
    <row r="3068" spans="1:2" x14ac:dyDescent="0.25">
      <c r="A3068">
        <v>4</v>
      </c>
      <c r="B3068">
        <v>1000</v>
      </c>
    </row>
    <row r="3069" spans="1:2" x14ac:dyDescent="0.25">
      <c r="A3069">
        <v>5</v>
      </c>
      <c r="B3069">
        <v>1200</v>
      </c>
    </row>
    <row r="3070" spans="1:2" x14ac:dyDescent="0.25">
      <c r="A3070">
        <v>6</v>
      </c>
      <c r="B3070">
        <v>1400</v>
      </c>
    </row>
    <row r="3071" spans="1:2" x14ac:dyDescent="0.25">
      <c r="A3071">
        <v>7</v>
      </c>
      <c r="B3071">
        <v>1550</v>
      </c>
    </row>
    <row r="3072" spans="1:2" x14ac:dyDescent="0.25">
      <c r="A3072">
        <v>8</v>
      </c>
      <c r="B3072">
        <v>1700</v>
      </c>
    </row>
    <row r="3073" spans="1:2" x14ac:dyDescent="0.25">
      <c r="A3073">
        <v>9</v>
      </c>
      <c r="B3073">
        <v>1800</v>
      </c>
    </row>
    <row r="3074" spans="1:2" x14ac:dyDescent="0.25">
      <c r="A3074">
        <v>10</v>
      </c>
      <c r="B3074">
        <v>2000</v>
      </c>
    </row>
    <row r="3075" spans="1:2" x14ac:dyDescent="0.25">
      <c r="A3075">
        <v>11</v>
      </c>
      <c r="B3075">
        <v>2200</v>
      </c>
    </row>
    <row r="3076" spans="1:2" x14ac:dyDescent="0.25">
      <c r="A3076">
        <v>12</v>
      </c>
      <c r="B3076">
        <v>2400</v>
      </c>
    </row>
    <row r="3077" spans="1:2" x14ac:dyDescent="0.25">
      <c r="A3077">
        <v>13</v>
      </c>
      <c r="B3077">
        <v>2600</v>
      </c>
    </row>
    <row r="3078" spans="1:2" x14ac:dyDescent="0.25">
      <c r="A3078">
        <v>14</v>
      </c>
      <c r="B3078">
        <v>2800</v>
      </c>
    </row>
    <row r="3079" spans="1:2" x14ac:dyDescent="0.25">
      <c r="A3079">
        <v>15</v>
      </c>
      <c r="B3079">
        <v>2900</v>
      </c>
    </row>
    <row r="3080" spans="1:2" x14ac:dyDescent="0.25">
      <c r="A3080">
        <v>16</v>
      </c>
      <c r="B3080">
        <v>3000</v>
      </c>
    </row>
    <row r="3081" spans="1:2" x14ac:dyDescent="0.25">
      <c r="A3081">
        <v>17</v>
      </c>
      <c r="B3081">
        <v>3200</v>
      </c>
    </row>
    <row r="3082" spans="1:2" x14ac:dyDescent="0.25">
      <c r="A3082">
        <v>18</v>
      </c>
      <c r="B3082">
        <v>3300</v>
      </c>
    </row>
    <row r="3083" spans="1:2" x14ac:dyDescent="0.25">
      <c r="A3083">
        <v>19</v>
      </c>
      <c r="B3083">
        <v>3500</v>
      </c>
    </row>
    <row r="3085" spans="1:2" x14ac:dyDescent="0.25">
      <c r="A3085" t="s">
        <v>233</v>
      </c>
      <c r="B3085" t="s">
        <v>234</v>
      </c>
    </row>
    <row r="3086" spans="1:2" x14ac:dyDescent="0.25">
      <c r="A3086" t="s">
        <v>3</v>
      </c>
      <c r="B3086" t="s">
        <v>16</v>
      </c>
    </row>
    <row r="3087" spans="1:2" x14ac:dyDescent="0.25">
      <c r="A3087">
        <v>1</v>
      </c>
      <c r="B3087">
        <v>0</v>
      </c>
    </row>
    <row r="3088" spans="1:2" x14ac:dyDescent="0.25">
      <c r="A3088">
        <v>2</v>
      </c>
      <c r="B3088">
        <v>9.9864130000000007</v>
      </c>
    </row>
    <row r="3089" spans="1:2" x14ac:dyDescent="0.25">
      <c r="A3089">
        <v>3</v>
      </c>
      <c r="B3089">
        <v>19.972826000000001</v>
      </c>
    </row>
    <row r="3090" spans="1:2" x14ac:dyDescent="0.25">
      <c r="A3090">
        <v>4</v>
      </c>
      <c r="B3090">
        <v>30.027173999999999</v>
      </c>
    </row>
    <row r="3091" spans="1:2" x14ac:dyDescent="0.25">
      <c r="A3091">
        <v>5</v>
      </c>
      <c r="B3091">
        <v>44.972825999999998</v>
      </c>
    </row>
    <row r="3092" spans="1:2" x14ac:dyDescent="0.25">
      <c r="A3092">
        <v>6</v>
      </c>
      <c r="B3092">
        <v>55.027172999999998</v>
      </c>
    </row>
    <row r="3093" spans="1:2" x14ac:dyDescent="0.25">
      <c r="A3093">
        <v>7</v>
      </c>
      <c r="B3093">
        <v>65.013586000000004</v>
      </c>
    </row>
    <row r="3094" spans="1:2" x14ac:dyDescent="0.25">
      <c r="A3094">
        <v>8</v>
      </c>
      <c r="B3094">
        <v>74.999999000000003</v>
      </c>
    </row>
    <row r="3095" spans="1:2" x14ac:dyDescent="0.25">
      <c r="A3095">
        <v>9</v>
      </c>
      <c r="B3095">
        <v>84.986412000000001</v>
      </c>
    </row>
    <row r="3096" spans="1:2" x14ac:dyDescent="0.25">
      <c r="A3096">
        <v>10</v>
      </c>
      <c r="B3096">
        <v>94.972825</v>
      </c>
    </row>
    <row r="3097" spans="1:2" x14ac:dyDescent="0.25">
      <c r="A3097">
        <v>11</v>
      </c>
      <c r="B3097">
        <v>109.986412</v>
      </c>
    </row>
    <row r="3098" spans="1:2" x14ac:dyDescent="0.25">
      <c r="A3098">
        <v>12</v>
      </c>
      <c r="B3098">
        <v>119.972825</v>
      </c>
    </row>
    <row r="3099" spans="1:2" x14ac:dyDescent="0.25">
      <c r="A3099">
        <v>13</v>
      </c>
      <c r="B3099">
        <v>124.999999</v>
      </c>
    </row>
    <row r="3100" spans="1:2" x14ac:dyDescent="0.25">
      <c r="A3100">
        <v>14</v>
      </c>
      <c r="B3100">
        <v>130.027173</v>
      </c>
    </row>
    <row r="3101" spans="1:2" x14ac:dyDescent="0.25">
      <c r="A3101">
        <v>15</v>
      </c>
      <c r="B3101">
        <v>134.986412</v>
      </c>
    </row>
    <row r="3102" spans="1:2" x14ac:dyDescent="0.25">
      <c r="A3102">
        <v>16</v>
      </c>
      <c r="B3102">
        <v>140.013586</v>
      </c>
    </row>
    <row r="3104" spans="1:2" x14ac:dyDescent="0.25">
      <c r="A3104" t="s">
        <v>235</v>
      </c>
      <c r="B3104" t="s">
        <v>236</v>
      </c>
    </row>
    <row r="3105" spans="1:2" x14ac:dyDescent="0.25">
      <c r="A3105" t="s">
        <v>3</v>
      </c>
      <c r="B3105" t="s">
        <v>6</v>
      </c>
    </row>
    <row r="3106" spans="1:2" x14ac:dyDescent="0.25">
      <c r="A3106">
        <v>1</v>
      </c>
      <c r="B3106">
        <v>620</v>
      </c>
    </row>
    <row r="3107" spans="1:2" x14ac:dyDescent="0.25">
      <c r="A3107">
        <v>2</v>
      </c>
      <c r="B3107">
        <v>650</v>
      </c>
    </row>
    <row r="3108" spans="1:2" x14ac:dyDescent="0.25">
      <c r="A3108">
        <v>3</v>
      </c>
      <c r="B3108">
        <v>800</v>
      </c>
    </row>
    <row r="3109" spans="1:2" x14ac:dyDescent="0.25">
      <c r="A3109">
        <v>4</v>
      </c>
      <c r="B3109">
        <v>1000</v>
      </c>
    </row>
    <row r="3110" spans="1:2" x14ac:dyDescent="0.25">
      <c r="A3110">
        <v>5</v>
      </c>
      <c r="B3110">
        <v>1200</v>
      </c>
    </row>
    <row r="3111" spans="1:2" x14ac:dyDescent="0.25">
      <c r="A3111">
        <v>6</v>
      </c>
      <c r="B3111">
        <v>1400</v>
      </c>
    </row>
    <row r="3112" spans="1:2" x14ac:dyDescent="0.25">
      <c r="A3112">
        <v>7</v>
      </c>
      <c r="B3112">
        <v>1550</v>
      </c>
    </row>
    <row r="3113" spans="1:2" x14ac:dyDescent="0.25">
      <c r="A3113">
        <v>8</v>
      </c>
      <c r="B3113">
        <v>1700</v>
      </c>
    </row>
    <row r="3114" spans="1:2" x14ac:dyDescent="0.25">
      <c r="A3114">
        <v>9</v>
      </c>
      <c r="B3114">
        <v>1800</v>
      </c>
    </row>
    <row r="3115" spans="1:2" x14ac:dyDescent="0.25">
      <c r="A3115">
        <v>10</v>
      </c>
      <c r="B3115">
        <v>2000</v>
      </c>
    </row>
    <row r="3116" spans="1:2" x14ac:dyDescent="0.25">
      <c r="A3116">
        <v>11</v>
      </c>
      <c r="B3116">
        <v>2200</v>
      </c>
    </row>
    <row r="3117" spans="1:2" x14ac:dyDescent="0.25">
      <c r="A3117">
        <v>12</v>
      </c>
      <c r="B3117">
        <v>2400</v>
      </c>
    </row>
    <row r="3118" spans="1:2" x14ac:dyDescent="0.25">
      <c r="A3118">
        <v>13</v>
      </c>
      <c r="B3118">
        <v>2600</v>
      </c>
    </row>
    <row r="3119" spans="1:2" x14ac:dyDescent="0.25">
      <c r="A3119">
        <v>14</v>
      </c>
      <c r="B3119">
        <v>2800</v>
      </c>
    </row>
    <row r="3120" spans="1:2" x14ac:dyDescent="0.25">
      <c r="A3120">
        <v>15</v>
      </c>
      <c r="B3120">
        <v>2900</v>
      </c>
    </row>
    <row r="3121" spans="1:17" x14ac:dyDescent="0.25">
      <c r="A3121">
        <v>16</v>
      </c>
      <c r="B3121">
        <v>3000</v>
      </c>
    </row>
    <row r="3122" spans="1:17" x14ac:dyDescent="0.25">
      <c r="A3122">
        <v>17</v>
      </c>
      <c r="B3122">
        <v>3200</v>
      </c>
    </row>
    <row r="3123" spans="1:17" x14ac:dyDescent="0.25">
      <c r="A3123">
        <v>18</v>
      </c>
      <c r="B3123">
        <v>3300</v>
      </c>
    </row>
    <row r="3124" spans="1:17" x14ac:dyDescent="0.25">
      <c r="A3124">
        <v>19</v>
      </c>
      <c r="B3124">
        <v>3500</v>
      </c>
    </row>
    <row r="3126" spans="1:17" x14ac:dyDescent="0.25">
      <c r="A3126" t="s">
        <v>1212</v>
      </c>
      <c r="B3126" t="s">
        <v>237</v>
      </c>
    </row>
    <row r="3127" spans="1:17" x14ac:dyDescent="0.25">
      <c r="B3127" t="s">
        <v>26</v>
      </c>
    </row>
    <row r="3128" spans="1:17" x14ac:dyDescent="0.25">
      <c r="A3128" t="s">
        <v>22</v>
      </c>
      <c r="B3128">
        <v>0</v>
      </c>
      <c r="C3128">
        <v>10</v>
      </c>
      <c r="D3128">
        <v>20</v>
      </c>
      <c r="E3128">
        <v>30</v>
      </c>
      <c r="F3128">
        <v>45</v>
      </c>
      <c r="G3128">
        <v>55</v>
      </c>
      <c r="H3128">
        <v>65</v>
      </c>
      <c r="I3128">
        <v>75</v>
      </c>
      <c r="J3128">
        <v>85</v>
      </c>
      <c r="K3128">
        <v>95</v>
      </c>
      <c r="L3128">
        <v>110</v>
      </c>
      <c r="M3128">
        <v>120</v>
      </c>
      <c r="N3128">
        <v>125</v>
      </c>
      <c r="O3128">
        <v>130</v>
      </c>
      <c r="P3128">
        <v>135</v>
      </c>
      <c r="Q3128">
        <v>140</v>
      </c>
    </row>
    <row r="3129" spans="1:17" x14ac:dyDescent="0.25">
      <c r="A3129">
        <v>620</v>
      </c>
      <c r="B3129">
        <v>-3.0078130000000001</v>
      </c>
      <c r="C3129">
        <v>-3.0078130000000001</v>
      </c>
      <c r="D3129">
        <v>-3.0078130000000001</v>
      </c>
      <c r="E3129">
        <v>-3.0078130000000001</v>
      </c>
      <c r="F3129">
        <v>-5</v>
      </c>
      <c r="G3129">
        <v>-8.8671880000000005</v>
      </c>
      <c r="H3129">
        <v>-12.03125</v>
      </c>
      <c r="I3129">
        <v>-12.03125</v>
      </c>
      <c r="J3129">
        <v>-12.03125</v>
      </c>
      <c r="K3129">
        <v>-12.03125</v>
      </c>
      <c r="L3129">
        <v>-8.046875</v>
      </c>
      <c r="M3129">
        <v>3.9063000000000001E-2</v>
      </c>
      <c r="N3129">
        <v>3.9063000000000001E-2</v>
      </c>
      <c r="O3129">
        <v>3.9063000000000001E-2</v>
      </c>
      <c r="P3129">
        <v>3.9063000000000001E-2</v>
      </c>
      <c r="Q3129">
        <v>3.9063000000000001E-2</v>
      </c>
    </row>
    <row r="3130" spans="1:17" x14ac:dyDescent="0.25">
      <c r="A3130">
        <v>650</v>
      </c>
      <c r="B3130">
        <v>-3.9453130000000001</v>
      </c>
      <c r="C3130">
        <v>-4.53125</v>
      </c>
      <c r="D3130">
        <v>-4.53125</v>
      </c>
      <c r="E3130">
        <v>-5</v>
      </c>
      <c r="F3130">
        <v>-8.515625</v>
      </c>
      <c r="G3130">
        <v>-9.921875</v>
      </c>
      <c r="H3130">
        <v>-11.09375</v>
      </c>
      <c r="I3130">
        <v>-11.445313000000001</v>
      </c>
      <c r="J3130">
        <v>-12.265625</v>
      </c>
      <c r="K3130">
        <v>-12.734375</v>
      </c>
      <c r="L3130">
        <v>-12.734375</v>
      </c>
      <c r="M3130">
        <v>-12.734375</v>
      </c>
      <c r="N3130">
        <v>-12.734375</v>
      </c>
      <c r="O3130">
        <v>-12.734375</v>
      </c>
      <c r="P3130">
        <v>-12.734375</v>
      </c>
      <c r="Q3130">
        <v>-12.734375</v>
      </c>
    </row>
    <row r="3131" spans="1:17" x14ac:dyDescent="0.25">
      <c r="A3131">
        <v>800</v>
      </c>
      <c r="B3131">
        <v>-3.9453130000000001</v>
      </c>
      <c r="C3131">
        <v>-3.9453130000000001</v>
      </c>
      <c r="D3131">
        <v>-3.9453130000000001</v>
      </c>
      <c r="E3131">
        <v>-3.9453130000000001</v>
      </c>
      <c r="F3131">
        <v>-6.9921879999999996</v>
      </c>
      <c r="G3131">
        <v>-10.039063000000001</v>
      </c>
      <c r="H3131">
        <v>-10.742188000000001</v>
      </c>
      <c r="I3131">
        <v>-11.445313000000001</v>
      </c>
      <c r="J3131">
        <v>-12.265625</v>
      </c>
      <c r="K3131">
        <v>-12.734375</v>
      </c>
      <c r="L3131">
        <v>-12.734375</v>
      </c>
      <c r="M3131">
        <v>-12.734375</v>
      </c>
      <c r="N3131">
        <v>-12.734375</v>
      </c>
      <c r="O3131">
        <v>-12.734375</v>
      </c>
      <c r="P3131">
        <v>-12.734375</v>
      </c>
      <c r="Q3131">
        <v>-12.734375</v>
      </c>
    </row>
    <row r="3132" spans="1:17" x14ac:dyDescent="0.25">
      <c r="A3132">
        <v>1000</v>
      </c>
      <c r="B3132">
        <v>2.5</v>
      </c>
      <c r="C3132">
        <v>2.5</v>
      </c>
      <c r="D3132">
        <v>2.03125</v>
      </c>
      <c r="E3132">
        <v>0.97656299999999996</v>
      </c>
      <c r="F3132">
        <v>-3.9453130000000001</v>
      </c>
      <c r="G3132">
        <v>-8.984375</v>
      </c>
      <c r="H3132">
        <v>-9.921875</v>
      </c>
      <c r="I3132">
        <v>-10.039063000000001</v>
      </c>
      <c r="J3132">
        <v>-10.15625</v>
      </c>
      <c r="K3132">
        <v>-10.390625</v>
      </c>
      <c r="L3132">
        <v>-10.625</v>
      </c>
      <c r="M3132">
        <v>-10.742188000000001</v>
      </c>
      <c r="N3132">
        <v>-10.859375</v>
      </c>
      <c r="O3132">
        <v>-10.859375</v>
      </c>
      <c r="P3132">
        <v>-10.976563000000001</v>
      </c>
      <c r="Q3132">
        <v>-11.09375</v>
      </c>
    </row>
    <row r="3133" spans="1:17" x14ac:dyDescent="0.25">
      <c r="A3133">
        <v>1200</v>
      </c>
      <c r="B3133">
        <v>8.0078130000000005</v>
      </c>
      <c r="C3133">
        <v>7.890625</v>
      </c>
      <c r="D3133">
        <v>7.1875</v>
      </c>
      <c r="E3133">
        <v>4.9609379999999996</v>
      </c>
      <c r="F3133">
        <v>-1.71875</v>
      </c>
      <c r="G3133">
        <v>-5</v>
      </c>
      <c r="H3133">
        <v>-6.5234379999999996</v>
      </c>
      <c r="I3133">
        <v>-6.7578129999999996</v>
      </c>
      <c r="J3133">
        <v>-6.7578129999999996</v>
      </c>
      <c r="K3133">
        <v>-7.2265629999999996</v>
      </c>
      <c r="L3133">
        <v>-7.9296879999999996</v>
      </c>
      <c r="M3133">
        <v>-8.3984380000000005</v>
      </c>
      <c r="N3133">
        <v>-8.6328130000000005</v>
      </c>
      <c r="O3133">
        <v>-8.8671880000000005</v>
      </c>
      <c r="P3133">
        <v>-8.984375</v>
      </c>
      <c r="Q3133">
        <v>-9.21875</v>
      </c>
    </row>
    <row r="3134" spans="1:17" x14ac:dyDescent="0.25">
      <c r="A3134">
        <v>1400</v>
      </c>
      <c r="B3134">
        <v>8.0078130000000005</v>
      </c>
      <c r="C3134">
        <v>7.890625</v>
      </c>
      <c r="D3134">
        <v>7.1875</v>
      </c>
      <c r="E3134">
        <v>6.953125</v>
      </c>
      <c r="F3134">
        <v>2.03125</v>
      </c>
      <c r="G3134">
        <v>-2.5390630000000001</v>
      </c>
      <c r="H3134">
        <v>-5</v>
      </c>
      <c r="I3134">
        <v>-4.6484379999999996</v>
      </c>
      <c r="J3134">
        <v>-4.6484379999999996</v>
      </c>
      <c r="K3134">
        <v>-4.6484379999999996</v>
      </c>
      <c r="L3134">
        <v>-4.1796879999999996</v>
      </c>
      <c r="M3134">
        <v>-4.1796879999999996</v>
      </c>
      <c r="N3134">
        <v>-4.296875</v>
      </c>
      <c r="O3134">
        <v>-4.296875</v>
      </c>
      <c r="P3134">
        <v>-4.296875</v>
      </c>
      <c r="Q3134">
        <v>-4.296875</v>
      </c>
    </row>
    <row r="3135" spans="1:17" x14ac:dyDescent="0.25">
      <c r="A3135">
        <v>1550</v>
      </c>
      <c r="B3135">
        <v>8.0078130000000005</v>
      </c>
      <c r="C3135">
        <v>7.890625</v>
      </c>
      <c r="D3135">
        <v>7.1875</v>
      </c>
      <c r="E3135">
        <v>6.953125</v>
      </c>
      <c r="F3135">
        <v>1.6796880000000001</v>
      </c>
      <c r="G3135">
        <v>-0.3125</v>
      </c>
      <c r="H3135">
        <v>-3.0078130000000001</v>
      </c>
      <c r="I3135">
        <v>-4.765625</v>
      </c>
      <c r="J3135">
        <v>-4.6484379999999996</v>
      </c>
      <c r="K3135">
        <v>-4.4140629999999996</v>
      </c>
      <c r="L3135">
        <v>-4.8828129999999996</v>
      </c>
      <c r="M3135">
        <v>-5.46875</v>
      </c>
      <c r="N3135">
        <v>-4.296875</v>
      </c>
      <c r="O3135">
        <v>-4.296875</v>
      </c>
      <c r="P3135">
        <v>-4.296875</v>
      </c>
      <c r="Q3135">
        <v>-4.296875</v>
      </c>
    </row>
    <row r="3136" spans="1:17" x14ac:dyDescent="0.25">
      <c r="A3136">
        <v>1700</v>
      </c>
      <c r="B3136">
        <v>8.0078130000000005</v>
      </c>
      <c r="C3136">
        <v>7.890625</v>
      </c>
      <c r="D3136">
        <v>8.4765630000000005</v>
      </c>
      <c r="E3136">
        <v>8.9453130000000005</v>
      </c>
      <c r="F3136">
        <v>4.0234379999999996</v>
      </c>
      <c r="G3136">
        <v>-0.546875</v>
      </c>
      <c r="H3136">
        <v>-1.484375</v>
      </c>
      <c r="I3136">
        <v>-4.296875</v>
      </c>
      <c r="J3136">
        <v>-4.8828129999999996</v>
      </c>
      <c r="K3136">
        <v>-5.46875</v>
      </c>
      <c r="L3136">
        <v>-6.40625</v>
      </c>
      <c r="M3136">
        <v>-7.109375</v>
      </c>
      <c r="N3136">
        <v>-6.0546879999999996</v>
      </c>
      <c r="O3136">
        <v>-5.703125</v>
      </c>
      <c r="P3136">
        <v>-5.703125</v>
      </c>
      <c r="Q3136">
        <v>-5.703125</v>
      </c>
    </row>
    <row r="3137" spans="1:17" x14ac:dyDescent="0.25">
      <c r="A3137">
        <v>1800</v>
      </c>
      <c r="B3137">
        <v>8.0078130000000005</v>
      </c>
      <c r="C3137">
        <v>7.890625</v>
      </c>
      <c r="D3137">
        <v>8.4765630000000005</v>
      </c>
      <c r="E3137">
        <v>8.9453130000000005</v>
      </c>
      <c r="F3137">
        <v>5.546875</v>
      </c>
      <c r="G3137">
        <v>3.9063000000000001E-2</v>
      </c>
      <c r="H3137">
        <v>-1.484375</v>
      </c>
      <c r="I3137">
        <v>-3.4765630000000001</v>
      </c>
      <c r="J3137">
        <v>-4.6484379999999996</v>
      </c>
      <c r="K3137">
        <v>-5.234375</v>
      </c>
      <c r="L3137">
        <v>-6.5234379999999996</v>
      </c>
      <c r="M3137">
        <v>-7.34375</v>
      </c>
      <c r="N3137">
        <v>-6.2890629999999996</v>
      </c>
      <c r="O3137">
        <v>-6.2890629999999996</v>
      </c>
      <c r="P3137">
        <v>-6.2890629999999996</v>
      </c>
      <c r="Q3137">
        <v>-6.2890629999999996</v>
      </c>
    </row>
    <row r="3138" spans="1:17" x14ac:dyDescent="0.25">
      <c r="A3138">
        <v>2000</v>
      </c>
      <c r="B3138">
        <v>4.9609379999999996</v>
      </c>
      <c r="C3138">
        <v>4.9609379999999996</v>
      </c>
      <c r="D3138">
        <v>6.953125</v>
      </c>
      <c r="E3138">
        <v>8.9453130000000005</v>
      </c>
      <c r="F3138">
        <v>5.546875</v>
      </c>
      <c r="G3138">
        <v>0.50781299999999996</v>
      </c>
      <c r="H3138">
        <v>3.9063000000000001E-2</v>
      </c>
      <c r="I3138">
        <v>-1.953125</v>
      </c>
      <c r="J3138">
        <v>-4.4140629999999996</v>
      </c>
      <c r="K3138">
        <v>-6.9921879999999996</v>
      </c>
      <c r="L3138">
        <v>-7.2265629999999996</v>
      </c>
      <c r="M3138">
        <v>-7.2265629999999996</v>
      </c>
      <c r="N3138">
        <v>-7.109375</v>
      </c>
      <c r="O3138">
        <v>-7.109375</v>
      </c>
      <c r="P3138">
        <v>-6.2890629999999996</v>
      </c>
      <c r="Q3138">
        <v>-5.8203129999999996</v>
      </c>
    </row>
    <row r="3139" spans="1:17" x14ac:dyDescent="0.25">
      <c r="A3139">
        <v>2200</v>
      </c>
      <c r="B3139">
        <v>4.4921879999999996</v>
      </c>
      <c r="C3139">
        <v>2.03125</v>
      </c>
      <c r="D3139">
        <v>0.97656299999999996</v>
      </c>
      <c r="E3139">
        <v>3.9063000000000001E-2</v>
      </c>
      <c r="F3139">
        <v>-2.1875</v>
      </c>
      <c r="G3139">
        <v>-3.2421880000000001</v>
      </c>
      <c r="H3139">
        <v>-5</v>
      </c>
      <c r="I3139">
        <v>-6.0546879999999996</v>
      </c>
      <c r="J3139">
        <v>-8.046875</v>
      </c>
      <c r="K3139">
        <v>-8.046875</v>
      </c>
      <c r="L3139">
        <v>-8.046875</v>
      </c>
      <c r="M3139">
        <v>-6.9921879999999996</v>
      </c>
      <c r="N3139">
        <v>-6.0546879999999996</v>
      </c>
      <c r="O3139">
        <v>-5.5859379999999996</v>
      </c>
      <c r="P3139">
        <v>-4.296875</v>
      </c>
      <c r="Q3139">
        <v>-3.828125</v>
      </c>
    </row>
    <row r="3140" spans="1:17" x14ac:dyDescent="0.25">
      <c r="A3140">
        <v>2400</v>
      </c>
      <c r="B3140">
        <v>4.0234379999999996</v>
      </c>
      <c r="C3140">
        <v>3.9063000000000001E-2</v>
      </c>
      <c r="D3140">
        <v>-3.0078130000000001</v>
      </c>
      <c r="E3140">
        <v>-5.46875</v>
      </c>
      <c r="F3140">
        <v>-6.9921879999999996</v>
      </c>
      <c r="G3140">
        <v>-7.8125</v>
      </c>
      <c r="H3140">
        <v>-8.984375</v>
      </c>
      <c r="I3140">
        <v>-9.453125</v>
      </c>
      <c r="J3140">
        <v>-9.453125</v>
      </c>
      <c r="K3140">
        <v>-8.984375</v>
      </c>
      <c r="L3140">
        <v>-8.046875</v>
      </c>
      <c r="M3140">
        <v>-6.9921879999999996</v>
      </c>
      <c r="N3140">
        <v>-5.8203129999999996</v>
      </c>
      <c r="O3140">
        <v>-5</v>
      </c>
      <c r="P3140">
        <v>-3.125</v>
      </c>
      <c r="Q3140">
        <v>-2.421875</v>
      </c>
    </row>
    <row r="3141" spans="1:17" x14ac:dyDescent="0.25">
      <c r="A3141">
        <v>2600</v>
      </c>
      <c r="B3141">
        <v>2.96875</v>
      </c>
      <c r="C3141">
        <v>-1.015625</v>
      </c>
      <c r="D3141">
        <v>-3.9453130000000001</v>
      </c>
      <c r="E3141">
        <v>-5.703125</v>
      </c>
      <c r="F3141">
        <v>-5.5859379999999996</v>
      </c>
      <c r="G3141">
        <v>-6.7578129999999996</v>
      </c>
      <c r="H3141">
        <v>-6.5234379999999996</v>
      </c>
      <c r="I3141">
        <v>-8.984375</v>
      </c>
      <c r="J3141">
        <v>-8.984375</v>
      </c>
      <c r="K3141">
        <v>-8.046875</v>
      </c>
      <c r="L3141">
        <v>-6.9921879999999996</v>
      </c>
      <c r="M3141">
        <v>-6.5234379999999996</v>
      </c>
      <c r="N3141">
        <v>-3.9453130000000001</v>
      </c>
      <c r="O3141">
        <v>-1.953125</v>
      </c>
      <c r="P3141">
        <v>0.15625</v>
      </c>
      <c r="Q3141">
        <v>0.74218799999999996</v>
      </c>
    </row>
    <row r="3142" spans="1:17" x14ac:dyDescent="0.25">
      <c r="A3142">
        <v>2800</v>
      </c>
      <c r="B3142">
        <v>2.96875</v>
      </c>
      <c r="C3142">
        <v>-1.015625</v>
      </c>
      <c r="D3142">
        <v>-3.7109380000000001</v>
      </c>
      <c r="E3142">
        <v>-5.8203129999999996</v>
      </c>
      <c r="F3142">
        <v>-6.0546879999999996</v>
      </c>
      <c r="G3142">
        <v>-6.640625</v>
      </c>
      <c r="H3142">
        <v>-6.171875</v>
      </c>
      <c r="I3142">
        <v>-8.515625</v>
      </c>
      <c r="J3142">
        <v>-6.9921879999999996</v>
      </c>
      <c r="K3142">
        <v>-6.9921879999999996</v>
      </c>
      <c r="L3142">
        <v>-6.0546879999999996</v>
      </c>
      <c r="M3142">
        <v>-4.53125</v>
      </c>
      <c r="N3142">
        <v>-1.953125</v>
      </c>
      <c r="O3142">
        <v>2.03125</v>
      </c>
      <c r="P3142">
        <v>5.4296879999999996</v>
      </c>
      <c r="Q3142">
        <v>6.015625</v>
      </c>
    </row>
    <row r="3143" spans="1:17" x14ac:dyDescent="0.25">
      <c r="A3143">
        <v>2900</v>
      </c>
      <c r="B3143">
        <v>-1.953125</v>
      </c>
      <c r="C3143">
        <v>-3.0078130000000001</v>
      </c>
      <c r="D3143">
        <v>-3.4765630000000001</v>
      </c>
      <c r="E3143">
        <v>-4.296875</v>
      </c>
      <c r="F3143">
        <v>-4.4140629999999996</v>
      </c>
      <c r="G3143">
        <v>-5.5859379999999996</v>
      </c>
      <c r="H3143">
        <v>-5.46875</v>
      </c>
      <c r="I3143">
        <v>-6.5234379999999996</v>
      </c>
      <c r="J3143">
        <v>-6.0546879999999996</v>
      </c>
      <c r="K3143">
        <v>-6.0546879999999996</v>
      </c>
      <c r="L3143">
        <v>-4.765625</v>
      </c>
      <c r="M3143">
        <v>-1.484375</v>
      </c>
      <c r="N3143">
        <v>2.03125</v>
      </c>
      <c r="O3143">
        <v>5.3125</v>
      </c>
      <c r="P3143">
        <v>8.2421880000000005</v>
      </c>
      <c r="Q3143">
        <v>9.1796880000000005</v>
      </c>
    </row>
    <row r="3144" spans="1:17" x14ac:dyDescent="0.25">
      <c r="A3144">
        <v>3000</v>
      </c>
      <c r="B3144">
        <v>-1.015625</v>
      </c>
      <c r="C3144">
        <v>-1.015625</v>
      </c>
      <c r="D3144">
        <v>-1.015625</v>
      </c>
      <c r="E3144">
        <v>-3.0078130000000001</v>
      </c>
      <c r="F3144">
        <v>-3.4765630000000001</v>
      </c>
      <c r="G3144">
        <v>-4.4140629999999996</v>
      </c>
      <c r="H3144">
        <v>-5.1171879999999996</v>
      </c>
      <c r="I3144">
        <v>-6.0546879999999996</v>
      </c>
      <c r="J3144">
        <v>-6.0546879999999996</v>
      </c>
      <c r="K3144">
        <v>-5.46875</v>
      </c>
      <c r="L3144">
        <v>-3.9453130000000001</v>
      </c>
      <c r="M3144">
        <v>0.50781299999999996</v>
      </c>
      <c r="N3144">
        <v>2.03125</v>
      </c>
      <c r="O3144">
        <v>4.2578129999999996</v>
      </c>
      <c r="P3144">
        <v>7.5390629999999996</v>
      </c>
      <c r="Q3144">
        <v>8.0078130000000005</v>
      </c>
    </row>
    <row r="3145" spans="1:17" x14ac:dyDescent="0.25">
      <c r="A3145">
        <v>3200</v>
      </c>
      <c r="B3145">
        <v>4.9609379999999996</v>
      </c>
      <c r="C3145">
        <v>2.03125</v>
      </c>
      <c r="D3145">
        <v>3.9063000000000001E-2</v>
      </c>
      <c r="E3145">
        <v>-2.0703130000000001</v>
      </c>
      <c r="F3145">
        <v>-3.9453130000000001</v>
      </c>
      <c r="G3145">
        <v>-3.9453130000000001</v>
      </c>
      <c r="H3145">
        <v>-3.9453130000000001</v>
      </c>
      <c r="I3145">
        <v>-3.7109380000000001</v>
      </c>
      <c r="J3145">
        <v>-3.7109380000000001</v>
      </c>
      <c r="K3145">
        <v>-3.4765630000000001</v>
      </c>
      <c r="L3145">
        <v>-0.546875</v>
      </c>
      <c r="M3145">
        <v>2.5</v>
      </c>
      <c r="N3145">
        <v>0.97656299999999996</v>
      </c>
      <c r="O3145">
        <v>0.97656299999999996</v>
      </c>
      <c r="P3145">
        <v>2.03125</v>
      </c>
      <c r="Q3145">
        <v>2.03125</v>
      </c>
    </row>
    <row r="3146" spans="1:17" x14ac:dyDescent="0.25">
      <c r="A3146">
        <v>3300</v>
      </c>
      <c r="B3146">
        <v>4.9609379999999996</v>
      </c>
      <c r="C3146">
        <v>2.03125</v>
      </c>
      <c r="D3146">
        <v>3.9063000000000001E-2</v>
      </c>
      <c r="E3146">
        <v>-2.0703130000000001</v>
      </c>
      <c r="F3146">
        <v>-3.9453130000000001</v>
      </c>
      <c r="G3146">
        <v>-3.9453130000000001</v>
      </c>
      <c r="H3146">
        <v>-3.9453130000000001</v>
      </c>
      <c r="I3146">
        <v>-3.9453130000000001</v>
      </c>
      <c r="J3146">
        <v>-3.9453130000000001</v>
      </c>
      <c r="K3146">
        <v>-3.9453130000000001</v>
      </c>
      <c r="L3146">
        <v>-0.546875</v>
      </c>
      <c r="M3146">
        <v>3.9063000000000001E-2</v>
      </c>
      <c r="N3146">
        <v>0.50781299999999996</v>
      </c>
      <c r="O3146">
        <v>0.97656299999999996</v>
      </c>
      <c r="P3146">
        <v>2.03125</v>
      </c>
      <c r="Q3146">
        <v>2.03125</v>
      </c>
    </row>
    <row r="3147" spans="1:17" x14ac:dyDescent="0.25">
      <c r="A3147">
        <v>3500</v>
      </c>
      <c r="B3147">
        <v>4.9609379999999996</v>
      </c>
      <c r="C3147">
        <v>2.03125</v>
      </c>
      <c r="D3147">
        <v>3.9063000000000001E-2</v>
      </c>
      <c r="E3147">
        <v>-2.0703130000000001</v>
      </c>
      <c r="F3147">
        <v>-3.9453130000000001</v>
      </c>
      <c r="G3147">
        <v>-3.828125</v>
      </c>
      <c r="H3147">
        <v>-3.828125</v>
      </c>
      <c r="I3147">
        <v>-3.828125</v>
      </c>
      <c r="J3147">
        <v>-3.828125</v>
      </c>
      <c r="K3147">
        <v>-3.828125</v>
      </c>
      <c r="L3147">
        <v>-0.546875</v>
      </c>
      <c r="M3147">
        <v>3.9063000000000001E-2</v>
      </c>
      <c r="N3147">
        <v>0.50781299999999996</v>
      </c>
      <c r="O3147">
        <v>0.97656299999999996</v>
      </c>
      <c r="P3147">
        <v>2.03125</v>
      </c>
      <c r="Q3147">
        <v>2.03125</v>
      </c>
    </row>
    <row r="3149" spans="1:17" x14ac:dyDescent="0.25">
      <c r="A3149" t="s">
        <v>1213</v>
      </c>
      <c r="B3149" t="s">
        <v>237</v>
      </c>
    </row>
    <row r="3150" spans="1:17" x14ac:dyDescent="0.25">
      <c r="B3150" t="s">
        <v>26</v>
      </c>
    </row>
    <row r="3151" spans="1:17" x14ac:dyDescent="0.25">
      <c r="A3151" t="s">
        <v>22</v>
      </c>
      <c r="B3151">
        <v>0</v>
      </c>
      <c r="C3151">
        <v>10</v>
      </c>
      <c r="D3151">
        <v>20</v>
      </c>
      <c r="E3151">
        <v>30</v>
      </c>
      <c r="F3151">
        <v>45</v>
      </c>
      <c r="G3151">
        <v>55</v>
      </c>
      <c r="H3151">
        <v>65</v>
      </c>
      <c r="I3151">
        <v>75</v>
      </c>
      <c r="J3151">
        <v>85</v>
      </c>
      <c r="K3151">
        <v>95</v>
      </c>
      <c r="L3151">
        <v>110</v>
      </c>
      <c r="M3151">
        <v>120</v>
      </c>
      <c r="N3151">
        <v>125</v>
      </c>
      <c r="O3151">
        <v>130</v>
      </c>
      <c r="P3151">
        <v>135</v>
      </c>
      <c r="Q3151">
        <v>140</v>
      </c>
    </row>
    <row r="3152" spans="1:17" x14ac:dyDescent="0.25">
      <c r="A3152">
        <v>620</v>
      </c>
      <c r="B3152">
        <v>-3.0078130000000001</v>
      </c>
      <c r="C3152">
        <v>-3.0078130000000001</v>
      </c>
      <c r="D3152">
        <v>-3.0078130000000001</v>
      </c>
      <c r="E3152">
        <v>-3.0078130000000001</v>
      </c>
      <c r="F3152">
        <v>-5</v>
      </c>
      <c r="G3152">
        <v>-8.8671880000000005</v>
      </c>
      <c r="H3152">
        <v>-12.03125</v>
      </c>
      <c r="I3152">
        <v>-12.03125</v>
      </c>
      <c r="J3152">
        <v>-12.03125</v>
      </c>
      <c r="K3152">
        <v>-12.03125</v>
      </c>
      <c r="L3152">
        <v>-8.046875</v>
      </c>
      <c r="M3152">
        <v>3.9063000000000001E-2</v>
      </c>
      <c r="N3152">
        <v>3.9063000000000001E-2</v>
      </c>
      <c r="O3152">
        <v>3.9063000000000001E-2</v>
      </c>
      <c r="P3152">
        <v>3.9063000000000001E-2</v>
      </c>
      <c r="Q3152">
        <v>3.9063000000000001E-2</v>
      </c>
    </row>
    <row r="3153" spans="1:17" x14ac:dyDescent="0.25">
      <c r="A3153">
        <v>650</v>
      </c>
      <c r="B3153">
        <v>-3.9453130000000001</v>
      </c>
      <c r="C3153">
        <v>-4.53125</v>
      </c>
      <c r="D3153">
        <v>-4.53125</v>
      </c>
      <c r="E3153">
        <v>-5</v>
      </c>
      <c r="F3153">
        <v>-8.515625</v>
      </c>
      <c r="G3153">
        <v>-9.921875</v>
      </c>
      <c r="H3153">
        <v>-11.09375</v>
      </c>
      <c r="I3153">
        <v>-11.445313000000001</v>
      </c>
      <c r="J3153">
        <v>-12.265625</v>
      </c>
      <c r="K3153">
        <v>-12.734375</v>
      </c>
      <c r="L3153">
        <v>-12.734375</v>
      </c>
      <c r="M3153">
        <v>-12.734375</v>
      </c>
      <c r="N3153">
        <v>-12.734375</v>
      </c>
      <c r="O3153">
        <v>-12.734375</v>
      </c>
      <c r="P3153">
        <v>-12.734375</v>
      </c>
      <c r="Q3153">
        <v>-12.734375</v>
      </c>
    </row>
    <row r="3154" spans="1:17" x14ac:dyDescent="0.25">
      <c r="A3154">
        <v>800</v>
      </c>
      <c r="B3154">
        <v>-3.9453130000000001</v>
      </c>
      <c r="C3154">
        <v>-3.9453130000000001</v>
      </c>
      <c r="D3154">
        <v>-3.9453130000000001</v>
      </c>
      <c r="E3154">
        <v>-3.9453130000000001</v>
      </c>
      <c r="F3154">
        <v>-6.9921879999999996</v>
      </c>
      <c r="G3154">
        <v>-10.039063000000001</v>
      </c>
      <c r="H3154">
        <v>-10.742188000000001</v>
      </c>
      <c r="I3154">
        <v>-11.445313000000001</v>
      </c>
      <c r="J3154">
        <v>-12.265625</v>
      </c>
      <c r="K3154">
        <v>-12.734375</v>
      </c>
      <c r="L3154">
        <v>-12.734375</v>
      </c>
      <c r="M3154">
        <v>-12.734375</v>
      </c>
      <c r="N3154">
        <v>-12.734375</v>
      </c>
      <c r="O3154">
        <v>-12.734375</v>
      </c>
      <c r="P3154">
        <v>-12.734375</v>
      </c>
      <c r="Q3154">
        <v>-12.734375</v>
      </c>
    </row>
    <row r="3155" spans="1:17" x14ac:dyDescent="0.25">
      <c r="A3155">
        <v>1000</v>
      </c>
      <c r="B3155">
        <v>2.5</v>
      </c>
      <c r="C3155">
        <v>2.5</v>
      </c>
      <c r="D3155">
        <v>2.03125</v>
      </c>
      <c r="E3155">
        <v>0.97656299999999996</v>
      </c>
      <c r="F3155">
        <v>-3.9453130000000001</v>
      </c>
      <c r="G3155">
        <v>-8.984375</v>
      </c>
      <c r="H3155">
        <v>-9.921875</v>
      </c>
      <c r="I3155">
        <v>-10.039063000000001</v>
      </c>
      <c r="J3155">
        <v>-10.15625</v>
      </c>
      <c r="K3155">
        <v>-10.390625</v>
      </c>
      <c r="L3155">
        <v>-10.625</v>
      </c>
      <c r="M3155">
        <v>-10.742188000000001</v>
      </c>
      <c r="N3155">
        <v>-10.859375</v>
      </c>
      <c r="O3155">
        <v>-10.859375</v>
      </c>
      <c r="P3155">
        <v>-10.976563000000001</v>
      </c>
      <c r="Q3155">
        <v>-11.09375</v>
      </c>
    </row>
    <row r="3156" spans="1:17" x14ac:dyDescent="0.25">
      <c r="A3156">
        <v>1200</v>
      </c>
      <c r="B3156">
        <v>8.0078130000000005</v>
      </c>
      <c r="C3156">
        <v>7.890625</v>
      </c>
      <c r="D3156">
        <v>7.1875</v>
      </c>
      <c r="E3156">
        <v>4.9609379999999996</v>
      </c>
      <c r="F3156">
        <v>-1.71875</v>
      </c>
      <c r="G3156">
        <v>-5</v>
      </c>
      <c r="H3156">
        <v>-6.5234379999999996</v>
      </c>
      <c r="I3156">
        <v>-6.7578129999999996</v>
      </c>
      <c r="J3156">
        <v>-6.7578129999999996</v>
      </c>
      <c r="K3156">
        <v>-7.2265629999999996</v>
      </c>
      <c r="L3156">
        <v>-7.9296879999999996</v>
      </c>
      <c r="M3156">
        <v>-8.3984380000000005</v>
      </c>
      <c r="N3156">
        <v>-8.6328130000000005</v>
      </c>
      <c r="O3156">
        <v>-8.8671880000000005</v>
      </c>
      <c r="P3156">
        <v>-8.984375</v>
      </c>
      <c r="Q3156">
        <v>-9.21875</v>
      </c>
    </row>
    <row r="3157" spans="1:17" x14ac:dyDescent="0.25">
      <c r="A3157">
        <v>1400</v>
      </c>
      <c r="B3157">
        <v>8.0078130000000005</v>
      </c>
      <c r="C3157">
        <v>7.890625</v>
      </c>
      <c r="D3157">
        <v>7.1875</v>
      </c>
      <c r="E3157">
        <v>6.953125</v>
      </c>
      <c r="F3157">
        <v>2.03125</v>
      </c>
      <c r="G3157">
        <v>-2.5390630000000001</v>
      </c>
      <c r="H3157">
        <v>-5</v>
      </c>
      <c r="I3157">
        <v>-4.6484379999999996</v>
      </c>
      <c r="J3157">
        <v>-4.6484379999999996</v>
      </c>
      <c r="K3157">
        <v>-4.6484379999999996</v>
      </c>
      <c r="L3157">
        <v>-4.1796879999999996</v>
      </c>
      <c r="M3157">
        <v>-4.1796879999999996</v>
      </c>
      <c r="N3157">
        <v>-4.296875</v>
      </c>
      <c r="O3157">
        <v>-4.296875</v>
      </c>
      <c r="P3157">
        <v>-4.296875</v>
      </c>
      <c r="Q3157">
        <v>-4.296875</v>
      </c>
    </row>
    <row r="3158" spans="1:17" x14ac:dyDescent="0.25">
      <c r="A3158">
        <v>1550</v>
      </c>
      <c r="B3158">
        <v>8.0078130000000005</v>
      </c>
      <c r="C3158">
        <v>7.890625</v>
      </c>
      <c r="D3158">
        <v>7.1875</v>
      </c>
      <c r="E3158">
        <v>6.953125</v>
      </c>
      <c r="F3158">
        <v>1.6796880000000001</v>
      </c>
      <c r="G3158">
        <v>-0.3125</v>
      </c>
      <c r="H3158">
        <v>-3.0078130000000001</v>
      </c>
      <c r="I3158">
        <v>-4.765625</v>
      </c>
      <c r="J3158">
        <v>-4.6484379999999996</v>
      </c>
      <c r="K3158">
        <v>-4.4140629999999996</v>
      </c>
      <c r="L3158">
        <v>-4.8828129999999996</v>
      </c>
      <c r="M3158">
        <v>-5.46875</v>
      </c>
      <c r="N3158">
        <v>-4.296875</v>
      </c>
      <c r="O3158">
        <v>-4.296875</v>
      </c>
      <c r="P3158">
        <v>-4.296875</v>
      </c>
      <c r="Q3158">
        <v>-4.296875</v>
      </c>
    </row>
    <row r="3159" spans="1:17" x14ac:dyDescent="0.25">
      <c r="A3159">
        <v>1700</v>
      </c>
      <c r="B3159">
        <v>8.0078130000000005</v>
      </c>
      <c r="C3159">
        <v>7.890625</v>
      </c>
      <c r="D3159">
        <v>8.4765630000000005</v>
      </c>
      <c r="E3159">
        <v>8.9453130000000005</v>
      </c>
      <c r="F3159">
        <v>4.0234379999999996</v>
      </c>
      <c r="G3159">
        <v>-0.546875</v>
      </c>
      <c r="H3159">
        <v>-1.484375</v>
      </c>
      <c r="I3159">
        <v>-4.296875</v>
      </c>
      <c r="J3159">
        <v>-4.8828129999999996</v>
      </c>
      <c r="K3159">
        <v>-5.46875</v>
      </c>
      <c r="L3159">
        <v>-6.40625</v>
      </c>
      <c r="M3159">
        <v>-7.109375</v>
      </c>
      <c r="N3159">
        <v>-6.0546879999999996</v>
      </c>
      <c r="O3159">
        <v>-5.703125</v>
      </c>
      <c r="P3159">
        <v>-5.703125</v>
      </c>
      <c r="Q3159">
        <v>-5.703125</v>
      </c>
    </row>
    <row r="3160" spans="1:17" x14ac:dyDescent="0.25">
      <c r="A3160">
        <v>1800</v>
      </c>
      <c r="B3160">
        <v>8.0078130000000005</v>
      </c>
      <c r="C3160">
        <v>7.890625</v>
      </c>
      <c r="D3160">
        <v>8.4765630000000005</v>
      </c>
      <c r="E3160">
        <v>8.9453130000000005</v>
      </c>
      <c r="F3160">
        <v>5.546875</v>
      </c>
      <c r="G3160">
        <v>3.9063000000000001E-2</v>
      </c>
      <c r="H3160">
        <v>-1.484375</v>
      </c>
      <c r="I3160">
        <v>-3.4765630000000001</v>
      </c>
      <c r="J3160">
        <v>-4.6484379999999996</v>
      </c>
      <c r="K3160">
        <v>-5.234375</v>
      </c>
      <c r="L3160">
        <v>-6.5234379999999996</v>
      </c>
      <c r="M3160">
        <v>-7.34375</v>
      </c>
      <c r="N3160">
        <v>-6.2890629999999996</v>
      </c>
      <c r="O3160">
        <v>-6.2890629999999996</v>
      </c>
      <c r="P3160">
        <v>-6.2890629999999996</v>
      </c>
      <c r="Q3160">
        <v>-6.2890629999999996</v>
      </c>
    </row>
    <row r="3161" spans="1:17" x14ac:dyDescent="0.25">
      <c r="A3161">
        <v>2000</v>
      </c>
      <c r="B3161">
        <v>4.9609379999999996</v>
      </c>
      <c r="C3161">
        <v>4.9609379999999996</v>
      </c>
      <c r="D3161">
        <v>6.953125</v>
      </c>
      <c r="E3161">
        <v>8.9453130000000005</v>
      </c>
      <c r="F3161">
        <v>5.546875</v>
      </c>
      <c r="G3161">
        <v>0.50781299999999996</v>
      </c>
      <c r="H3161">
        <v>3.9063000000000001E-2</v>
      </c>
      <c r="I3161">
        <v>-1.953125</v>
      </c>
      <c r="J3161">
        <v>-4.4140629999999996</v>
      </c>
      <c r="K3161">
        <v>-6.9921879999999996</v>
      </c>
      <c r="L3161">
        <v>-7.2265629999999996</v>
      </c>
      <c r="M3161">
        <v>-7.2265629999999996</v>
      </c>
      <c r="N3161">
        <v>-7.109375</v>
      </c>
      <c r="O3161">
        <v>-7.109375</v>
      </c>
      <c r="P3161">
        <v>-6.2890629999999996</v>
      </c>
      <c r="Q3161">
        <v>-5.8203129999999996</v>
      </c>
    </row>
    <row r="3162" spans="1:17" x14ac:dyDescent="0.25">
      <c r="A3162">
        <v>2200</v>
      </c>
      <c r="B3162">
        <v>4.4921879999999996</v>
      </c>
      <c r="C3162">
        <v>2.03125</v>
      </c>
      <c r="D3162">
        <v>0.97656299999999996</v>
      </c>
      <c r="E3162">
        <v>3.9063000000000001E-2</v>
      </c>
      <c r="F3162">
        <v>-2.1875</v>
      </c>
      <c r="G3162">
        <v>-3.2421880000000001</v>
      </c>
      <c r="H3162">
        <v>-5</v>
      </c>
      <c r="I3162">
        <v>-6.0546879999999996</v>
      </c>
      <c r="J3162">
        <v>-8.046875</v>
      </c>
      <c r="K3162">
        <v>-8.046875</v>
      </c>
      <c r="L3162">
        <v>-8.046875</v>
      </c>
      <c r="M3162">
        <v>-6.9921879999999996</v>
      </c>
      <c r="N3162">
        <v>-6.0546879999999996</v>
      </c>
      <c r="O3162">
        <v>-5.5859379999999996</v>
      </c>
      <c r="P3162">
        <v>-4.296875</v>
      </c>
      <c r="Q3162">
        <v>-3.828125</v>
      </c>
    </row>
    <row r="3163" spans="1:17" x14ac:dyDescent="0.25">
      <c r="A3163">
        <v>2400</v>
      </c>
      <c r="B3163">
        <v>4.0234379999999996</v>
      </c>
      <c r="C3163">
        <v>3.9063000000000001E-2</v>
      </c>
      <c r="D3163">
        <v>-3.0078130000000001</v>
      </c>
      <c r="E3163">
        <v>-5.46875</v>
      </c>
      <c r="F3163">
        <v>-6.9921879999999996</v>
      </c>
      <c r="G3163">
        <v>-7.8125</v>
      </c>
      <c r="H3163">
        <v>-8.984375</v>
      </c>
      <c r="I3163">
        <v>-9.453125</v>
      </c>
      <c r="J3163">
        <v>-9.453125</v>
      </c>
      <c r="K3163">
        <v>-8.984375</v>
      </c>
      <c r="L3163">
        <v>-8.046875</v>
      </c>
      <c r="M3163">
        <v>-6.9921879999999996</v>
      </c>
      <c r="N3163">
        <v>-5.8203129999999996</v>
      </c>
      <c r="O3163">
        <v>-5</v>
      </c>
      <c r="P3163">
        <v>-3.125</v>
      </c>
      <c r="Q3163">
        <v>-2.421875</v>
      </c>
    </row>
    <row r="3164" spans="1:17" x14ac:dyDescent="0.25">
      <c r="A3164">
        <v>2600</v>
      </c>
      <c r="B3164">
        <v>2.96875</v>
      </c>
      <c r="C3164">
        <v>-1.015625</v>
      </c>
      <c r="D3164">
        <v>-3.9453130000000001</v>
      </c>
      <c r="E3164">
        <v>-5.703125</v>
      </c>
      <c r="F3164">
        <v>-5.5859379999999996</v>
      </c>
      <c r="G3164">
        <v>-6.7578129999999996</v>
      </c>
      <c r="H3164">
        <v>-6.5234379999999996</v>
      </c>
      <c r="I3164">
        <v>-8.984375</v>
      </c>
      <c r="J3164">
        <v>-8.984375</v>
      </c>
      <c r="K3164">
        <v>-8.046875</v>
      </c>
      <c r="L3164">
        <v>-6.9921879999999996</v>
      </c>
      <c r="M3164">
        <v>-6.5234379999999996</v>
      </c>
      <c r="N3164">
        <v>-3.9453130000000001</v>
      </c>
      <c r="O3164">
        <v>-1.953125</v>
      </c>
      <c r="P3164">
        <v>0.15625</v>
      </c>
      <c r="Q3164">
        <v>0.74218799999999996</v>
      </c>
    </row>
    <row r="3165" spans="1:17" x14ac:dyDescent="0.25">
      <c r="A3165">
        <v>2800</v>
      </c>
      <c r="B3165">
        <v>2.96875</v>
      </c>
      <c r="C3165">
        <v>-1.015625</v>
      </c>
      <c r="D3165">
        <v>-3.7109380000000001</v>
      </c>
      <c r="E3165">
        <v>-5.8203129999999996</v>
      </c>
      <c r="F3165">
        <v>-6.0546879999999996</v>
      </c>
      <c r="G3165">
        <v>-6.640625</v>
      </c>
      <c r="H3165">
        <v>-6.171875</v>
      </c>
      <c r="I3165">
        <v>-8.515625</v>
      </c>
      <c r="J3165">
        <v>-6.9921879999999996</v>
      </c>
      <c r="K3165">
        <v>-6.9921879999999996</v>
      </c>
      <c r="L3165">
        <v>-6.0546879999999996</v>
      </c>
      <c r="M3165">
        <v>-4.53125</v>
      </c>
      <c r="N3165">
        <v>-1.953125</v>
      </c>
      <c r="O3165">
        <v>2.03125</v>
      </c>
      <c r="P3165">
        <v>5.4296879999999996</v>
      </c>
      <c r="Q3165">
        <v>6.015625</v>
      </c>
    </row>
    <row r="3166" spans="1:17" x14ac:dyDescent="0.25">
      <c r="A3166">
        <v>2900</v>
      </c>
      <c r="B3166">
        <v>-1.953125</v>
      </c>
      <c r="C3166">
        <v>-3.0078130000000001</v>
      </c>
      <c r="D3166">
        <v>-3.4765630000000001</v>
      </c>
      <c r="E3166">
        <v>-4.296875</v>
      </c>
      <c r="F3166">
        <v>-4.4140629999999996</v>
      </c>
      <c r="G3166">
        <v>-5.5859379999999996</v>
      </c>
      <c r="H3166">
        <v>-5.46875</v>
      </c>
      <c r="I3166">
        <v>-6.5234379999999996</v>
      </c>
      <c r="J3166">
        <v>-6.0546879999999996</v>
      </c>
      <c r="K3166">
        <v>-6.0546879999999996</v>
      </c>
      <c r="L3166">
        <v>-4.765625</v>
      </c>
      <c r="M3166">
        <v>-1.484375</v>
      </c>
      <c r="N3166">
        <v>2.03125</v>
      </c>
      <c r="O3166">
        <v>5.3125</v>
      </c>
      <c r="P3166">
        <v>8.2421880000000005</v>
      </c>
      <c r="Q3166">
        <v>9.1796880000000005</v>
      </c>
    </row>
    <row r="3167" spans="1:17" x14ac:dyDescent="0.25">
      <c r="A3167">
        <v>3000</v>
      </c>
      <c r="B3167">
        <v>-1.015625</v>
      </c>
      <c r="C3167">
        <v>-1.015625</v>
      </c>
      <c r="D3167">
        <v>-1.015625</v>
      </c>
      <c r="E3167">
        <v>-3.0078130000000001</v>
      </c>
      <c r="F3167">
        <v>-3.4765630000000001</v>
      </c>
      <c r="G3167">
        <v>-4.4140629999999996</v>
      </c>
      <c r="H3167">
        <v>-5.1171879999999996</v>
      </c>
      <c r="I3167">
        <v>-6.0546879999999996</v>
      </c>
      <c r="J3167">
        <v>-6.0546879999999996</v>
      </c>
      <c r="K3167">
        <v>-5.46875</v>
      </c>
      <c r="L3167">
        <v>-3.9453130000000001</v>
      </c>
      <c r="M3167">
        <v>0.50781299999999996</v>
      </c>
      <c r="N3167">
        <v>2.03125</v>
      </c>
      <c r="O3167">
        <v>4.2578129999999996</v>
      </c>
      <c r="P3167">
        <v>7.5390629999999996</v>
      </c>
      <c r="Q3167">
        <v>8.0078130000000005</v>
      </c>
    </row>
    <row r="3168" spans="1:17" x14ac:dyDescent="0.25">
      <c r="A3168">
        <v>3200</v>
      </c>
      <c r="B3168">
        <v>4.9609379999999996</v>
      </c>
      <c r="C3168">
        <v>2.03125</v>
      </c>
      <c r="D3168">
        <v>3.9063000000000001E-2</v>
      </c>
      <c r="E3168">
        <v>-2.0703130000000001</v>
      </c>
      <c r="F3168">
        <v>-3.9453130000000001</v>
      </c>
      <c r="G3168">
        <v>-3.9453130000000001</v>
      </c>
      <c r="H3168">
        <v>-3.9453130000000001</v>
      </c>
      <c r="I3168">
        <v>-3.7109380000000001</v>
      </c>
      <c r="J3168">
        <v>-3.7109380000000001</v>
      </c>
      <c r="K3168">
        <v>-3.4765630000000001</v>
      </c>
      <c r="L3168">
        <v>-0.546875</v>
      </c>
      <c r="M3168">
        <v>2.5</v>
      </c>
      <c r="N3168">
        <v>0.97656299999999996</v>
      </c>
      <c r="O3168">
        <v>0.97656299999999996</v>
      </c>
      <c r="P3168">
        <v>2.03125</v>
      </c>
      <c r="Q3168">
        <v>2.03125</v>
      </c>
    </row>
    <row r="3169" spans="1:17" x14ac:dyDescent="0.25">
      <c r="A3169">
        <v>3300</v>
      </c>
      <c r="B3169">
        <v>4.9609379999999996</v>
      </c>
      <c r="C3169">
        <v>2.03125</v>
      </c>
      <c r="D3169">
        <v>3.9063000000000001E-2</v>
      </c>
      <c r="E3169">
        <v>-2.0703130000000001</v>
      </c>
      <c r="F3169">
        <v>-3.9453130000000001</v>
      </c>
      <c r="G3169">
        <v>-3.9453130000000001</v>
      </c>
      <c r="H3169">
        <v>-3.9453130000000001</v>
      </c>
      <c r="I3169">
        <v>-3.9453130000000001</v>
      </c>
      <c r="J3169">
        <v>-3.9453130000000001</v>
      </c>
      <c r="K3169">
        <v>-3.9453130000000001</v>
      </c>
      <c r="L3169">
        <v>-0.546875</v>
      </c>
      <c r="M3169">
        <v>3.9063000000000001E-2</v>
      </c>
      <c r="N3169">
        <v>0.50781299999999996</v>
      </c>
      <c r="O3169">
        <v>0.97656299999999996</v>
      </c>
      <c r="P3169">
        <v>2.03125</v>
      </c>
      <c r="Q3169">
        <v>2.03125</v>
      </c>
    </row>
    <row r="3170" spans="1:17" x14ac:dyDescent="0.25">
      <c r="A3170">
        <v>3500</v>
      </c>
      <c r="B3170">
        <v>4.9609379999999996</v>
      </c>
      <c r="C3170">
        <v>2.03125</v>
      </c>
      <c r="D3170">
        <v>3.9063000000000001E-2</v>
      </c>
      <c r="E3170">
        <v>-2.0703130000000001</v>
      </c>
      <c r="F3170">
        <v>-3.9453130000000001</v>
      </c>
      <c r="G3170">
        <v>-3.828125</v>
      </c>
      <c r="H3170">
        <v>-3.828125</v>
      </c>
      <c r="I3170">
        <v>-3.828125</v>
      </c>
      <c r="J3170">
        <v>-3.828125</v>
      </c>
      <c r="K3170">
        <v>-3.828125</v>
      </c>
      <c r="L3170">
        <v>-0.546875</v>
      </c>
      <c r="M3170">
        <v>3.9063000000000001E-2</v>
      </c>
      <c r="N3170">
        <v>0.50781299999999996</v>
      </c>
      <c r="O3170">
        <v>0.97656299999999996</v>
      </c>
      <c r="P3170">
        <v>2.03125</v>
      </c>
      <c r="Q3170">
        <v>2.03125</v>
      </c>
    </row>
    <row r="3172" spans="1:17" x14ac:dyDescent="0.25">
      <c r="A3172" t="s">
        <v>1214</v>
      </c>
      <c r="B3172" t="s">
        <v>237</v>
      </c>
    </row>
    <row r="3173" spans="1:17" x14ac:dyDescent="0.25">
      <c r="B3173" t="s">
        <v>26</v>
      </c>
    </row>
    <row r="3174" spans="1:17" x14ac:dyDescent="0.25">
      <c r="A3174" t="s">
        <v>22</v>
      </c>
      <c r="B3174">
        <v>0</v>
      </c>
      <c r="C3174">
        <v>10</v>
      </c>
      <c r="D3174">
        <v>20</v>
      </c>
      <c r="E3174">
        <v>30</v>
      </c>
      <c r="F3174">
        <v>45</v>
      </c>
      <c r="G3174">
        <v>55</v>
      </c>
      <c r="H3174">
        <v>65</v>
      </c>
      <c r="I3174">
        <v>75</v>
      </c>
      <c r="J3174">
        <v>85</v>
      </c>
      <c r="K3174">
        <v>95</v>
      </c>
      <c r="L3174">
        <v>110</v>
      </c>
      <c r="M3174">
        <v>120</v>
      </c>
      <c r="N3174">
        <v>125</v>
      </c>
      <c r="O3174">
        <v>130</v>
      </c>
      <c r="P3174">
        <v>135</v>
      </c>
      <c r="Q3174">
        <v>140</v>
      </c>
    </row>
    <row r="3175" spans="1:17" x14ac:dyDescent="0.25">
      <c r="A3175">
        <v>620</v>
      </c>
      <c r="B3175">
        <v>-3.0078130000000001</v>
      </c>
      <c r="C3175">
        <v>-3.0078130000000001</v>
      </c>
      <c r="D3175">
        <v>-3.0078130000000001</v>
      </c>
      <c r="E3175">
        <v>-3.0078130000000001</v>
      </c>
      <c r="F3175">
        <v>-5</v>
      </c>
      <c r="G3175">
        <v>-8.8671880000000005</v>
      </c>
      <c r="H3175">
        <v>-12.03125</v>
      </c>
      <c r="I3175">
        <v>-12.03125</v>
      </c>
      <c r="J3175">
        <v>-12.03125</v>
      </c>
      <c r="K3175">
        <v>-12.03125</v>
      </c>
      <c r="L3175">
        <v>-8.046875</v>
      </c>
      <c r="M3175">
        <v>3.9063000000000001E-2</v>
      </c>
      <c r="N3175">
        <v>3.9063000000000001E-2</v>
      </c>
      <c r="O3175">
        <v>3.9063000000000001E-2</v>
      </c>
      <c r="P3175">
        <v>3.9063000000000001E-2</v>
      </c>
      <c r="Q3175">
        <v>3.9063000000000001E-2</v>
      </c>
    </row>
    <row r="3176" spans="1:17" x14ac:dyDescent="0.25">
      <c r="A3176">
        <v>650</v>
      </c>
      <c r="B3176">
        <v>-3.9453130000000001</v>
      </c>
      <c r="C3176">
        <v>-4.53125</v>
      </c>
      <c r="D3176">
        <v>-4.53125</v>
      </c>
      <c r="E3176">
        <v>-5</v>
      </c>
      <c r="F3176">
        <v>-8.515625</v>
      </c>
      <c r="G3176">
        <v>-9.921875</v>
      </c>
      <c r="H3176">
        <v>-11.09375</v>
      </c>
      <c r="I3176">
        <v>-11.445313000000001</v>
      </c>
      <c r="J3176">
        <v>-12.265625</v>
      </c>
      <c r="K3176">
        <v>-12.734375</v>
      </c>
      <c r="L3176">
        <v>-12.734375</v>
      </c>
      <c r="M3176">
        <v>-12.734375</v>
      </c>
      <c r="N3176">
        <v>-12.734375</v>
      </c>
      <c r="O3176">
        <v>-12.734375</v>
      </c>
      <c r="P3176">
        <v>-12.734375</v>
      </c>
      <c r="Q3176">
        <v>-12.734375</v>
      </c>
    </row>
    <row r="3177" spans="1:17" x14ac:dyDescent="0.25">
      <c r="A3177">
        <v>800</v>
      </c>
      <c r="B3177">
        <v>-3.9453130000000001</v>
      </c>
      <c r="C3177">
        <v>-3.9453130000000001</v>
      </c>
      <c r="D3177">
        <v>-3.9453130000000001</v>
      </c>
      <c r="E3177">
        <v>-3.9453130000000001</v>
      </c>
      <c r="F3177">
        <v>-6.9921879999999996</v>
      </c>
      <c r="G3177">
        <v>-10.039063000000001</v>
      </c>
      <c r="H3177">
        <v>-10.742188000000001</v>
      </c>
      <c r="I3177">
        <v>-11.445313000000001</v>
      </c>
      <c r="J3177">
        <v>-12.265625</v>
      </c>
      <c r="K3177">
        <v>-12.734375</v>
      </c>
      <c r="L3177">
        <v>-12.734375</v>
      </c>
      <c r="M3177">
        <v>-12.734375</v>
      </c>
      <c r="N3177">
        <v>-12.734375</v>
      </c>
      <c r="O3177">
        <v>-12.734375</v>
      </c>
      <c r="P3177">
        <v>-12.734375</v>
      </c>
      <c r="Q3177">
        <v>-12.734375</v>
      </c>
    </row>
    <row r="3178" spans="1:17" x14ac:dyDescent="0.25">
      <c r="A3178">
        <v>1000</v>
      </c>
      <c r="B3178">
        <v>2.5</v>
      </c>
      <c r="C3178">
        <v>2.5</v>
      </c>
      <c r="D3178">
        <v>2.03125</v>
      </c>
      <c r="E3178">
        <v>0.97656299999999996</v>
      </c>
      <c r="F3178">
        <v>-3.9453130000000001</v>
      </c>
      <c r="G3178">
        <v>-8.984375</v>
      </c>
      <c r="H3178">
        <v>-9.921875</v>
      </c>
      <c r="I3178">
        <v>-10.039063000000001</v>
      </c>
      <c r="J3178">
        <v>-10.15625</v>
      </c>
      <c r="K3178">
        <v>-10.390625</v>
      </c>
      <c r="L3178">
        <v>-10.625</v>
      </c>
      <c r="M3178">
        <v>-10.742188000000001</v>
      </c>
      <c r="N3178">
        <v>-10.859375</v>
      </c>
      <c r="O3178">
        <v>-10.859375</v>
      </c>
      <c r="P3178">
        <v>-10.976563000000001</v>
      </c>
      <c r="Q3178">
        <v>-11.09375</v>
      </c>
    </row>
    <row r="3179" spans="1:17" x14ac:dyDescent="0.25">
      <c r="A3179">
        <v>1200</v>
      </c>
      <c r="B3179">
        <v>8.0078130000000005</v>
      </c>
      <c r="C3179">
        <v>7.890625</v>
      </c>
      <c r="D3179">
        <v>7.1875</v>
      </c>
      <c r="E3179">
        <v>4.9609379999999996</v>
      </c>
      <c r="F3179">
        <v>-1.71875</v>
      </c>
      <c r="G3179">
        <v>-5</v>
      </c>
      <c r="H3179">
        <v>-6.5234379999999996</v>
      </c>
      <c r="I3179">
        <v>-6.7578129999999996</v>
      </c>
      <c r="J3179">
        <v>-6.7578129999999996</v>
      </c>
      <c r="K3179">
        <v>-7.2265629999999996</v>
      </c>
      <c r="L3179">
        <v>-7.9296879999999996</v>
      </c>
      <c r="M3179">
        <v>-8.3984380000000005</v>
      </c>
      <c r="N3179">
        <v>-8.6328130000000005</v>
      </c>
      <c r="O3179">
        <v>-8.8671880000000005</v>
      </c>
      <c r="P3179">
        <v>-8.984375</v>
      </c>
      <c r="Q3179">
        <v>-9.21875</v>
      </c>
    </row>
    <row r="3180" spans="1:17" x14ac:dyDescent="0.25">
      <c r="A3180">
        <v>1400</v>
      </c>
      <c r="B3180">
        <v>8.0078130000000005</v>
      </c>
      <c r="C3180">
        <v>7.890625</v>
      </c>
      <c r="D3180">
        <v>7.1875</v>
      </c>
      <c r="E3180">
        <v>6.953125</v>
      </c>
      <c r="F3180">
        <v>2.03125</v>
      </c>
      <c r="G3180">
        <v>-2.5390630000000001</v>
      </c>
      <c r="H3180">
        <v>-5</v>
      </c>
      <c r="I3180">
        <v>-4.6484379999999996</v>
      </c>
      <c r="J3180">
        <v>-4.6484379999999996</v>
      </c>
      <c r="K3180">
        <v>-4.6484379999999996</v>
      </c>
      <c r="L3180">
        <v>-4.1796879999999996</v>
      </c>
      <c r="M3180">
        <v>-4.1796879999999996</v>
      </c>
      <c r="N3180">
        <v>-4.296875</v>
      </c>
      <c r="O3180">
        <v>-4.296875</v>
      </c>
      <c r="P3180">
        <v>-4.296875</v>
      </c>
      <c r="Q3180">
        <v>-4.296875</v>
      </c>
    </row>
    <row r="3181" spans="1:17" x14ac:dyDescent="0.25">
      <c r="A3181">
        <v>1550</v>
      </c>
      <c r="B3181">
        <v>8.0078130000000005</v>
      </c>
      <c r="C3181">
        <v>7.890625</v>
      </c>
      <c r="D3181">
        <v>7.1875</v>
      </c>
      <c r="E3181">
        <v>6.953125</v>
      </c>
      <c r="F3181">
        <v>1.6796880000000001</v>
      </c>
      <c r="G3181">
        <v>-0.3125</v>
      </c>
      <c r="H3181">
        <v>-3.0078130000000001</v>
      </c>
      <c r="I3181">
        <v>-4.765625</v>
      </c>
      <c r="J3181">
        <v>-4.6484379999999996</v>
      </c>
      <c r="K3181">
        <v>-4.4140629999999996</v>
      </c>
      <c r="L3181">
        <v>-4.8828129999999996</v>
      </c>
      <c r="M3181">
        <v>-5.46875</v>
      </c>
      <c r="N3181">
        <v>-4.296875</v>
      </c>
      <c r="O3181">
        <v>-4.296875</v>
      </c>
      <c r="P3181">
        <v>-4.296875</v>
      </c>
      <c r="Q3181">
        <v>-4.296875</v>
      </c>
    </row>
    <row r="3182" spans="1:17" x14ac:dyDescent="0.25">
      <c r="A3182">
        <v>1700</v>
      </c>
      <c r="B3182">
        <v>8.0078130000000005</v>
      </c>
      <c r="C3182">
        <v>7.890625</v>
      </c>
      <c r="D3182">
        <v>8.4765630000000005</v>
      </c>
      <c r="E3182">
        <v>8.9453130000000005</v>
      </c>
      <c r="F3182">
        <v>4.0234379999999996</v>
      </c>
      <c r="G3182">
        <v>-0.546875</v>
      </c>
      <c r="H3182">
        <v>-1.484375</v>
      </c>
      <c r="I3182">
        <v>-4.296875</v>
      </c>
      <c r="J3182">
        <v>-4.8828129999999996</v>
      </c>
      <c r="K3182">
        <v>-5.46875</v>
      </c>
      <c r="L3182">
        <v>-6.40625</v>
      </c>
      <c r="M3182">
        <v>-7.109375</v>
      </c>
      <c r="N3182">
        <v>-6.0546879999999996</v>
      </c>
      <c r="O3182">
        <v>-5.703125</v>
      </c>
      <c r="P3182">
        <v>-5.703125</v>
      </c>
      <c r="Q3182">
        <v>-5.703125</v>
      </c>
    </row>
    <row r="3183" spans="1:17" x14ac:dyDescent="0.25">
      <c r="A3183">
        <v>1800</v>
      </c>
      <c r="B3183">
        <v>8.0078130000000005</v>
      </c>
      <c r="C3183">
        <v>7.890625</v>
      </c>
      <c r="D3183">
        <v>8.4765630000000005</v>
      </c>
      <c r="E3183">
        <v>8.9453130000000005</v>
      </c>
      <c r="F3183">
        <v>5.546875</v>
      </c>
      <c r="G3183">
        <v>3.9063000000000001E-2</v>
      </c>
      <c r="H3183">
        <v>-1.484375</v>
      </c>
      <c r="I3183">
        <v>-3.4765630000000001</v>
      </c>
      <c r="J3183">
        <v>-4.6484379999999996</v>
      </c>
      <c r="K3183">
        <v>-5.234375</v>
      </c>
      <c r="L3183">
        <v>-6.5234379999999996</v>
      </c>
      <c r="M3183">
        <v>-7.34375</v>
      </c>
      <c r="N3183">
        <v>-6.2890629999999996</v>
      </c>
      <c r="O3183">
        <v>-6.2890629999999996</v>
      </c>
      <c r="P3183">
        <v>-6.2890629999999996</v>
      </c>
      <c r="Q3183">
        <v>-6.2890629999999996</v>
      </c>
    </row>
    <row r="3184" spans="1:17" x14ac:dyDescent="0.25">
      <c r="A3184">
        <v>2000</v>
      </c>
      <c r="B3184">
        <v>4.9609379999999996</v>
      </c>
      <c r="C3184">
        <v>4.9609379999999996</v>
      </c>
      <c r="D3184">
        <v>6.953125</v>
      </c>
      <c r="E3184">
        <v>8.9453130000000005</v>
      </c>
      <c r="F3184">
        <v>5.546875</v>
      </c>
      <c r="G3184">
        <v>0.50781299999999996</v>
      </c>
      <c r="H3184">
        <v>3.9063000000000001E-2</v>
      </c>
      <c r="I3184">
        <v>-1.953125</v>
      </c>
      <c r="J3184">
        <v>-4.4140629999999996</v>
      </c>
      <c r="K3184">
        <v>-6.9921879999999996</v>
      </c>
      <c r="L3184">
        <v>-7.2265629999999996</v>
      </c>
      <c r="M3184">
        <v>-7.2265629999999996</v>
      </c>
      <c r="N3184">
        <v>-7.109375</v>
      </c>
      <c r="O3184">
        <v>-7.109375</v>
      </c>
      <c r="P3184">
        <v>-6.2890629999999996</v>
      </c>
      <c r="Q3184">
        <v>-5.8203129999999996</v>
      </c>
    </row>
    <row r="3185" spans="1:17" x14ac:dyDescent="0.25">
      <c r="A3185">
        <v>2200</v>
      </c>
      <c r="B3185">
        <v>4.4921879999999996</v>
      </c>
      <c r="C3185">
        <v>2.03125</v>
      </c>
      <c r="D3185">
        <v>0.97656299999999996</v>
      </c>
      <c r="E3185">
        <v>3.9063000000000001E-2</v>
      </c>
      <c r="F3185">
        <v>-2.1875</v>
      </c>
      <c r="G3185">
        <v>-3.2421880000000001</v>
      </c>
      <c r="H3185">
        <v>-5</v>
      </c>
      <c r="I3185">
        <v>-6.0546879999999996</v>
      </c>
      <c r="J3185">
        <v>-8.046875</v>
      </c>
      <c r="K3185">
        <v>-8.046875</v>
      </c>
      <c r="L3185">
        <v>-8.046875</v>
      </c>
      <c r="M3185">
        <v>-6.9921879999999996</v>
      </c>
      <c r="N3185">
        <v>-6.0546879999999996</v>
      </c>
      <c r="O3185">
        <v>-5.5859379999999996</v>
      </c>
      <c r="P3185">
        <v>-4.296875</v>
      </c>
      <c r="Q3185">
        <v>-3.828125</v>
      </c>
    </row>
    <row r="3186" spans="1:17" x14ac:dyDescent="0.25">
      <c r="A3186">
        <v>2400</v>
      </c>
      <c r="B3186">
        <v>4.0234379999999996</v>
      </c>
      <c r="C3186">
        <v>3.9063000000000001E-2</v>
      </c>
      <c r="D3186">
        <v>-3.0078130000000001</v>
      </c>
      <c r="E3186">
        <v>-5.46875</v>
      </c>
      <c r="F3186">
        <v>-6.9921879999999996</v>
      </c>
      <c r="G3186">
        <v>-7.8125</v>
      </c>
      <c r="H3186">
        <v>-8.984375</v>
      </c>
      <c r="I3186">
        <v>-9.453125</v>
      </c>
      <c r="J3186">
        <v>-9.453125</v>
      </c>
      <c r="K3186">
        <v>-8.984375</v>
      </c>
      <c r="L3186">
        <v>-8.046875</v>
      </c>
      <c r="M3186">
        <v>-6.9921879999999996</v>
      </c>
      <c r="N3186">
        <v>-5.8203129999999996</v>
      </c>
      <c r="O3186">
        <v>-5</v>
      </c>
      <c r="P3186">
        <v>-3.125</v>
      </c>
      <c r="Q3186">
        <v>-2.421875</v>
      </c>
    </row>
    <row r="3187" spans="1:17" x14ac:dyDescent="0.25">
      <c r="A3187">
        <v>2600</v>
      </c>
      <c r="B3187">
        <v>2.96875</v>
      </c>
      <c r="C3187">
        <v>-1.015625</v>
      </c>
      <c r="D3187">
        <v>-3.9453130000000001</v>
      </c>
      <c r="E3187">
        <v>-5.703125</v>
      </c>
      <c r="F3187">
        <v>-5.5859379999999996</v>
      </c>
      <c r="G3187">
        <v>-6.7578129999999996</v>
      </c>
      <c r="H3187">
        <v>-6.5234379999999996</v>
      </c>
      <c r="I3187">
        <v>-8.984375</v>
      </c>
      <c r="J3187">
        <v>-8.984375</v>
      </c>
      <c r="K3187">
        <v>-8.046875</v>
      </c>
      <c r="L3187">
        <v>-6.9921879999999996</v>
      </c>
      <c r="M3187">
        <v>-6.5234379999999996</v>
      </c>
      <c r="N3187">
        <v>-3.9453130000000001</v>
      </c>
      <c r="O3187">
        <v>-1.953125</v>
      </c>
      <c r="P3187">
        <v>0.15625</v>
      </c>
      <c r="Q3187">
        <v>0.74218799999999996</v>
      </c>
    </row>
    <row r="3188" spans="1:17" x14ac:dyDescent="0.25">
      <c r="A3188">
        <v>2800</v>
      </c>
      <c r="B3188">
        <v>2.96875</v>
      </c>
      <c r="C3188">
        <v>-1.015625</v>
      </c>
      <c r="D3188">
        <v>-3.7109380000000001</v>
      </c>
      <c r="E3188">
        <v>-5.8203129999999996</v>
      </c>
      <c r="F3188">
        <v>-6.0546879999999996</v>
      </c>
      <c r="G3188">
        <v>-6.640625</v>
      </c>
      <c r="H3188">
        <v>-6.171875</v>
      </c>
      <c r="I3188">
        <v>-8.515625</v>
      </c>
      <c r="J3188">
        <v>-6.9921879999999996</v>
      </c>
      <c r="K3188">
        <v>-6.9921879999999996</v>
      </c>
      <c r="L3188">
        <v>-6.0546879999999996</v>
      </c>
      <c r="M3188">
        <v>-4.53125</v>
      </c>
      <c r="N3188">
        <v>-1.953125</v>
      </c>
      <c r="O3188">
        <v>2.03125</v>
      </c>
      <c r="P3188">
        <v>5.4296879999999996</v>
      </c>
      <c r="Q3188">
        <v>6.015625</v>
      </c>
    </row>
    <row r="3189" spans="1:17" x14ac:dyDescent="0.25">
      <c r="A3189">
        <v>2900</v>
      </c>
      <c r="B3189">
        <v>-1.953125</v>
      </c>
      <c r="C3189">
        <v>-3.0078130000000001</v>
      </c>
      <c r="D3189">
        <v>-3.4765630000000001</v>
      </c>
      <c r="E3189">
        <v>-4.296875</v>
      </c>
      <c r="F3189">
        <v>-4.4140629999999996</v>
      </c>
      <c r="G3189">
        <v>-5.5859379999999996</v>
      </c>
      <c r="H3189">
        <v>-5.46875</v>
      </c>
      <c r="I3189">
        <v>-6.5234379999999996</v>
      </c>
      <c r="J3189">
        <v>-6.0546879999999996</v>
      </c>
      <c r="K3189">
        <v>-6.0546879999999996</v>
      </c>
      <c r="L3189">
        <v>-4.765625</v>
      </c>
      <c r="M3189">
        <v>-1.484375</v>
      </c>
      <c r="N3189">
        <v>2.03125</v>
      </c>
      <c r="O3189">
        <v>5.3125</v>
      </c>
      <c r="P3189">
        <v>8.2421880000000005</v>
      </c>
      <c r="Q3189">
        <v>9.1796880000000005</v>
      </c>
    </row>
    <row r="3190" spans="1:17" x14ac:dyDescent="0.25">
      <c r="A3190">
        <v>3000</v>
      </c>
      <c r="B3190">
        <v>-1.015625</v>
      </c>
      <c r="C3190">
        <v>-1.015625</v>
      </c>
      <c r="D3190">
        <v>-1.015625</v>
      </c>
      <c r="E3190">
        <v>-3.0078130000000001</v>
      </c>
      <c r="F3190">
        <v>-3.4765630000000001</v>
      </c>
      <c r="G3190">
        <v>-4.4140629999999996</v>
      </c>
      <c r="H3190">
        <v>-5.1171879999999996</v>
      </c>
      <c r="I3190">
        <v>-6.0546879999999996</v>
      </c>
      <c r="J3190">
        <v>-6.0546879999999996</v>
      </c>
      <c r="K3190">
        <v>-5.46875</v>
      </c>
      <c r="L3190">
        <v>-3.9453130000000001</v>
      </c>
      <c r="M3190">
        <v>0.50781299999999996</v>
      </c>
      <c r="N3190">
        <v>2.03125</v>
      </c>
      <c r="O3190">
        <v>4.2578129999999996</v>
      </c>
      <c r="P3190">
        <v>7.5390629999999996</v>
      </c>
      <c r="Q3190">
        <v>8.0078130000000005</v>
      </c>
    </row>
    <row r="3191" spans="1:17" x14ac:dyDescent="0.25">
      <c r="A3191">
        <v>3200</v>
      </c>
      <c r="B3191">
        <v>4.9609379999999996</v>
      </c>
      <c r="C3191">
        <v>2.03125</v>
      </c>
      <c r="D3191">
        <v>3.9063000000000001E-2</v>
      </c>
      <c r="E3191">
        <v>-2.0703130000000001</v>
      </c>
      <c r="F3191">
        <v>-3.9453130000000001</v>
      </c>
      <c r="G3191">
        <v>-3.9453130000000001</v>
      </c>
      <c r="H3191">
        <v>-3.9453130000000001</v>
      </c>
      <c r="I3191">
        <v>-3.7109380000000001</v>
      </c>
      <c r="J3191">
        <v>-3.7109380000000001</v>
      </c>
      <c r="K3191">
        <v>-3.4765630000000001</v>
      </c>
      <c r="L3191">
        <v>-0.546875</v>
      </c>
      <c r="M3191">
        <v>2.5</v>
      </c>
      <c r="N3191">
        <v>0.97656299999999996</v>
      </c>
      <c r="O3191">
        <v>0.97656299999999996</v>
      </c>
      <c r="P3191">
        <v>2.03125</v>
      </c>
      <c r="Q3191">
        <v>2.03125</v>
      </c>
    </row>
    <row r="3192" spans="1:17" x14ac:dyDescent="0.25">
      <c r="A3192">
        <v>3300</v>
      </c>
      <c r="B3192">
        <v>4.9609379999999996</v>
      </c>
      <c r="C3192">
        <v>2.03125</v>
      </c>
      <c r="D3192">
        <v>3.9063000000000001E-2</v>
      </c>
      <c r="E3192">
        <v>-2.0703130000000001</v>
      </c>
      <c r="F3192">
        <v>-3.9453130000000001</v>
      </c>
      <c r="G3192">
        <v>-3.9453130000000001</v>
      </c>
      <c r="H3192">
        <v>-3.9453130000000001</v>
      </c>
      <c r="I3192">
        <v>-3.9453130000000001</v>
      </c>
      <c r="J3192">
        <v>-3.9453130000000001</v>
      </c>
      <c r="K3192">
        <v>-3.9453130000000001</v>
      </c>
      <c r="L3192">
        <v>-0.546875</v>
      </c>
      <c r="M3192">
        <v>3.9063000000000001E-2</v>
      </c>
      <c r="N3192">
        <v>0.50781299999999996</v>
      </c>
      <c r="O3192">
        <v>0.97656299999999996</v>
      </c>
      <c r="P3192">
        <v>2.03125</v>
      </c>
      <c r="Q3192">
        <v>2.03125</v>
      </c>
    </row>
    <row r="3193" spans="1:17" x14ac:dyDescent="0.25">
      <c r="A3193">
        <v>3500</v>
      </c>
      <c r="B3193">
        <v>4.9609379999999996</v>
      </c>
      <c r="C3193">
        <v>2.03125</v>
      </c>
      <c r="D3193">
        <v>3.9063000000000001E-2</v>
      </c>
      <c r="E3193">
        <v>-2.0703130000000001</v>
      </c>
      <c r="F3193">
        <v>-3.9453130000000001</v>
      </c>
      <c r="G3193">
        <v>-3.828125</v>
      </c>
      <c r="H3193">
        <v>-3.828125</v>
      </c>
      <c r="I3193">
        <v>-3.828125</v>
      </c>
      <c r="J3193">
        <v>-3.828125</v>
      </c>
      <c r="K3193">
        <v>-3.828125</v>
      </c>
      <c r="L3193">
        <v>-0.546875</v>
      </c>
      <c r="M3193">
        <v>3.9063000000000001E-2</v>
      </c>
      <c r="N3193">
        <v>0.50781299999999996</v>
      </c>
      <c r="O3193">
        <v>0.97656299999999996</v>
      </c>
      <c r="P3193">
        <v>2.03125</v>
      </c>
      <c r="Q3193">
        <v>2.03125</v>
      </c>
    </row>
    <row r="3195" spans="1:17" x14ac:dyDescent="0.25">
      <c r="A3195" t="s">
        <v>1215</v>
      </c>
      <c r="B3195" t="s">
        <v>237</v>
      </c>
    </row>
    <row r="3196" spans="1:17" x14ac:dyDescent="0.25">
      <c r="B3196" t="s">
        <v>26</v>
      </c>
    </row>
    <row r="3197" spans="1:17" x14ac:dyDescent="0.25">
      <c r="A3197" t="s">
        <v>22</v>
      </c>
      <c r="B3197">
        <v>0</v>
      </c>
      <c r="C3197">
        <v>10</v>
      </c>
      <c r="D3197">
        <v>20</v>
      </c>
      <c r="E3197">
        <v>30</v>
      </c>
      <c r="F3197">
        <v>45</v>
      </c>
      <c r="G3197">
        <v>55</v>
      </c>
      <c r="H3197">
        <v>65</v>
      </c>
      <c r="I3197">
        <v>75</v>
      </c>
      <c r="J3197">
        <v>85</v>
      </c>
      <c r="K3197">
        <v>95</v>
      </c>
      <c r="L3197">
        <v>110</v>
      </c>
      <c r="M3197">
        <v>120</v>
      </c>
      <c r="N3197">
        <v>125</v>
      </c>
      <c r="O3197">
        <v>130</v>
      </c>
      <c r="P3197">
        <v>135</v>
      </c>
      <c r="Q3197">
        <v>140</v>
      </c>
    </row>
    <row r="3198" spans="1:17" x14ac:dyDescent="0.25">
      <c r="A3198">
        <v>620</v>
      </c>
      <c r="B3198">
        <v>-3.0078130000000001</v>
      </c>
      <c r="C3198">
        <v>-3.0078130000000001</v>
      </c>
      <c r="D3198">
        <v>-3.0078130000000001</v>
      </c>
      <c r="E3198">
        <v>-3.0078130000000001</v>
      </c>
      <c r="F3198">
        <v>-5</v>
      </c>
      <c r="G3198">
        <v>-8.8671880000000005</v>
      </c>
      <c r="H3198">
        <v>-12.03125</v>
      </c>
      <c r="I3198">
        <v>-12.03125</v>
      </c>
      <c r="J3198">
        <v>-12.03125</v>
      </c>
      <c r="K3198">
        <v>-12.03125</v>
      </c>
      <c r="L3198">
        <v>-8.046875</v>
      </c>
      <c r="M3198">
        <v>3.9063000000000001E-2</v>
      </c>
      <c r="N3198">
        <v>3.9063000000000001E-2</v>
      </c>
      <c r="O3198">
        <v>3.9063000000000001E-2</v>
      </c>
      <c r="P3198">
        <v>3.9063000000000001E-2</v>
      </c>
      <c r="Q3198">
        <v>3.9063000000000001E-2</v>
      </c>
    </row>
    <row r="3199" spans="1:17" x14ac:dyDescent="0.25">
      <c r="A3199">
        <v>650</v>
      </c>
      <c r="B3199">
        <v>-3.9453130000000001</v>
      </c>
      <c r="C3199">
        <v>-4.53125</v>
      </c>
      <c r="D3199">
        <v>-4.53125</v>
      </c>
      <c r="E3199">
        <v>-5</v>
      </c>
      <c r="F3199">
        <v>-8.515625</v>
      </c>
      <c r="G3199">
        <v>-9.921875</v>
      </c>
      <c r="H3199">
        <v>-11.09375</v>
      </c>
      <c r="I3199">
        <v>-11.445313000000001</v>
      </c>
      <c r="J3199">
        <v>-12.265625</v>
      </c>
      <c r="K3199">
        <v>-12.734375</v>
      </c>
      <c r="L3199">
        <v>-12.734375</v>
      </c>
      <c r="M3199">
        <v>-12.734375</v>
      </c>
      <c r="N3199">
        <v>-12.734375</v>
      </c>
      <c r="O3199">
        <v>-12.734375</v>
      </c>
      <c r="P3199">
        <v>-12.734375</v>
      </c>
      <c r="Q3199">
        <v>-12.734375</v>
      </c>
    </row>
    <row r="3200" spans="1:17" x14ac:dyDescent="0.25">
      <c r="A3200">
        <v>800</v>
      </c>
      <c r="B3200">
        <v>-3.9453130000000001</v>
      </c>
      <c r="C3200">
        <v>-3.9453130000000001</v>
      </c>
      <c r="D3200">
        <v>-3.9453130000000001</v>
      </c>
      <c r="E3200">
        <v>-3.9453130000000001</v>
      </c>
      <c r="F3200">
        <v>-6.9921879999999996</v>
      </c>
      <c r="G3200">
        <v>-10.039063000000001</v>
      </c>
      <c r="H3200">
        <v>-10.742188000000001</v>
      </c>
      <c r="I3200">
        <v>-11.445313000000001</v>
      </c>
      <c r="J3200">
        <v>-12.265625</v>
      </c>
      <c r="K3200">
        <v>-12.734375</v>
      </c>
      <c r="L3200">
        <v>-12.734375</v>
      </c>
      <c r="M3200">
        <v>-12.734375</v>
      </c>
      <c r="N3200">
        <v>-12.734375</v>
      </c>
      <c r="O3200">
        <v>-12.734375</v>
      </c>
      <c r="P3200">
        <v>-12.734375</v>
      </c>
      <c r="Q3200">
        <v>-12.734375</v>
      </c>
    </row>
    <row r="3201" spans="1:17" x14ac:dyDescent="0.25">
      <c r="A3201">
        <v>1000</v>
      </c>
      <c r="B3201">
        <v>2.5</v>
      </c>
      <c r="C3201">
        <v>2.5</v>
      </c>
      <c r="D3201">
        <v>2.03125</v>
      </c>
      <c r="E3201">
        <v>0.97656299999999996</v>
      </c>
      <c r="F3201">
        <v>-3.9453130000000001</v>
      </c>
      <c r="G3201">
        <v>-8.984375</v>
      </c>
      <c r="H3201">
        <v>-9.921875</v>
      </c>
      <c r="I3201">
        <v>-10.039063000000001</v>
      </c>
      <c r="J3201">
        <v>-10.15625</v>
      </c>
      <c r="K3201">
        <v>-10.390625</v>
      </c>
      <c r="L3201">
        <v>-10.625</v>
      </c>
      <c r="M3201">
        <v>-10.742188000000001</v>
      </c>
      <c r="N3201">
        <v>-10.859375</v>
      </c>
      <c r="O3201">
        <v>-10.859375</v>
      </c>
      <c r="P3201">
        <v>-10.976563000000001</v>
      </c>
      <c r="Q3201">
        <v>-11.09375</v>
      </c>
    </row>
    <row r="3202" spans="1:17" x14ac:dyDescent="0.25">
      <c r="A3202">
        <v>1200</v>
      </c>
      <c r="B3202">
        <v>8.0078130000000005</v>
      </c>
      <c r="C3202">
        <v>7.890625</v>
      </c>
      <c r="D3202">
        <v>7.1875</v>
      </c>
      <c r="E3202">
        <v>4.9609379999999996</v>
      </c>
      <c r="F3202">
        <v>-1.71875</v>
      </c>
      <c r="G3202">
        <v>-5</v>
      </c>
      <c r="H3202">
        <v>-6.5234379999999996</v>
      </c>
      <c r="I3202">
        <v>-6.7578129999999996</v>
      </c>
      <c r="J3202">
        <v>-6.7578129999999996</v>
      </c>
      <c r="K3202">
        <v>-7.2265629999999996</v>
      </c>
      <c r="L3202">
        <v>-7.9296879999999996</v>
      </c>
      <c r="M3202">
        <v>-8.3984380000000005</v>
      </c>
      <c r="N3202">
        <v>-8.6328130000000005</v>
      </c>
      <c r="O3202">
        <v>-8.8671880000000005</v>
      </c>
      <c r="P3202">
        <v>-8.984375</v>
      </c>
      <c r="Q3202">
        <v>-9.21875</v>
      </c>
    </row>
    <row r="3203" spans="1:17" x14ac:dyDescent="0.25">
      <c r="A3203">
        <v>1400</v>
      </c>
      <c r="B3203">
        <v>8.0078130000000005</v>
      </c>
      <c r="C3203">
        <v>7.890625</v>
      </c>
      <c r="D3203">
        <v>7.1875</v>
      </c>
      <c r="E3203">
        <v>6.953125</v>
      </c>
      <c r="F3203">
        <v>2.03125</v>
      </c>
      <c r="G3203">
        <v>-2.5390630000000001</v>
      </c>
      <c r="H3203">
        <v>-5</v>
      </c>
      <c r="I3203">
        <v>-4.6484379999999996</v>
      </c>
      <c r="J3203">
        <v>-4.6484379999999996</v>
      </c>
      <c r="K3203">
        <v>-4.6484379999999996</v>
      </c>
      <c r="L3203">
        <v>-4.1796879999999996</v>
      </c>
      <c r="M3203">
        <v>-4.1796879999999996</v>
      </c>
      <c r="N3203">
        <v>-4.296875</v>
      </c>
      <c r="O3203">
        <v>-4.296875</v>
      </c>
      <c r="P3203">
        <v>-4.296875</v>
      </c>
      <c r="Q3203">
        <v>-4.296875</v>
      </c>
    </row>
    <row r="3204" spans="1:17" x14ac:dyDescent="0.25">
      <c r="A3204">
        <v>1550</v>
      </c>
      <c r="B3204">
        <v>8.0078130000000005</v>
      </c>
      <c r="C3204">
        <v>7.890625</v>
      </c>
      <c r="D3204">
        <v>7.1875</v>
      </c>
      <c r="E3204">
        <v>6.953125</v>
      </c>
      <c r="F3204">
        <v>1.6796880000000001</v>
      </c>
      <c r="G3204">
        <v>-0.3125</v>
      </c>
      <c r="H3204">
        <v>-3.0078130000000001</v>
      </c>
      <c r="I3204">
        <v>-4.765625</v>
      </c>
      <c r="J3204">
        <v>-4.6484379999999996</v>
      </c>
      <c r="K3204">
        <v>-4.4140629999999996</v>
      </c>
      <c r="L3204">
        <v>-4.8828129999999996</v>
      </c>
      <c r="M3204">
        <v>-5.46875</v>
      </c>
      <c r="N3204">
        <v>-4.296875</v>
      </c>
      <c r="O3204">
        <v>-4.296875</v>
      </c>
      <c r="P3204">
        <v>-4.296875</v>
      </c>
      <c r="Q3204">
        <v>-4.296875</v>
      </c>
    </row>
    <row r="3205" spans="1:17" x14ac:dyDescent="0.25">
      <c r="A3205">
        <v>1700</v>
      </c>
      <c r="B3205">
        <v>8.0078130000000005</v>
      </c>
      <c r="C3205">
        <v>7.890625</v>
      </c>
      <c r="D3205">
        <v>8.4765630000000005</v>
      </c>
      <c r="E3205">
        <v>8.9453130000000005</v>
      </c>
      <c r="F3205">
        <v>4.0234379999999996</v>
      </c>
      <c r="G3205">
        <v>-0.546875</v>
      </c>
      <c r="H3205">
        <v>-1.484375</v>
      </c>
      <c r="I3205">
        <v>-4.296875</v>
      </c>
      <c r="J3205">
        <v>-4.8828129999999996</v>
      </c>
      <c r="K3205">
        <v>-5.46875</v>
      </c>
      <c r="L3205">
        <v>-6.40625</v>
      </c>
      <c r="M3205">
        <v>-7.109375</v>
      </c>
      <c r="N3205">
        <v>-6.0546879999999996</v>
      </c>
      <c r="O3205">
        <v>-5.703125</v>
      </c>
      <c r="P3205">
        <v>-5.703125</v>
      </c>
      <c r="Q3205">
        <v>-5.703125</v>
      </c>
    </row>
    <row r="3206" spans="1:17" x14ac:dyDescent="0.25">
      <c r="A3206">
        <v>1800</v>
      </c>
      <c r="B3206">
        <v>8.0078130000000005</v>
      </c>
      <c r="C3206">
        <v>7.890625</v>
      </c>
      <c r="D3206">
        <v>8.4765630000000005</v>
      </c>
      <c r="E3206">
        <v>8.9453130000000005</v>
      </c>
      <c r="F3206">
        <v>5.546875</v>
      </c>
      <c r="G3206">
        <v>3.9063000000000001E-2</v>
      </c>
      <c r="H3206">
        <v>-1.484375</v>
      </c>
      <c r="I3206">
        <v>-3.4765630000000001</v>
      </c>
      <c r="J3206">
        <v>-4.6484379999999996</v>
      </c>
      <c r="K3206">
        <v>-5.234375</v>
      </c>
      <c r="L3206">
        <v>-6.5234379999999996</v>
      </c>
      <c r="M3206">
        <v>-7.34375</v>
      </c>
      <c r="N3206">
        <v>-6.2890629999999996</v>
      </c>
      <c r="O3206">
        <v>-6.2890629999999996</v>
      </c>
      <c r="P3206">
        <v>-6.2890629999999996</v>
      </c>
      <c r="Q3206">
        <v>-6.2890629999999996</v>
      </c>
    </row>
    <row r="3207" spans="1:17" x14ac:dyDescent="0.25">
      <c r="A3207">
        <v>2000</v>
      </c>
      <c r="B3207">
        <v>4.9609379999999996</v>
      </c>
      <c r="C3207">
        <v>4.9609379999999996</v>
      </c>
      <c r="D3207">
        <v>6.953125</v>
      </c>
      <c r="E3207">
        <v>8.9453130000000005</v>
      </c>
      <c r="F3207">
        <v>5.546875</v>
      </c>
      <c r="G3207">
        <v>0.50781299999999996</v>
      </c>
      <c r="H3207">
        <v>3.9063000000000001E-2</v>
      </c>
      <c r="I3207">
        <v>-1.953125</v>
      </c>
      <c r="J3207">
        <v>-4.4140629999999996</v>
      </c>
      <c r="K3207">
        <v>-6.9921879999999996</v>
      </c>
      <c r="L3207">
        <v>-7.2265629999999996</v>
      </c>
      <c r="M3207">
        <v>-7.2265629999999996</v>
      </c>
      <c r="N3207">
        <v>-7.109375</v>
      </c>
      <c r="O3207">
        <v>-7.109375</v>
      </c>
      <c r="P3207">
        <v>-6.2890629999999996</v>
      </c>
      <c r="Q3207">
        <v>-5.8203129999999996</v>
      </c>
    </row>
    <row r="3208" spans="1:17" x14ac:dyDescent="0.25">
      <c r="A3208">
        <v>2200</v>
      </c>
      <c r="B3208">
        <v>4.4921879999999996</v>
      </c>
      <c r="C3208">
        <v>2.03125</v>
      </c>
      <c r="D3208">
        <v>0.97656299999999996</v>
      </c>
      <c r="E3208">
        <v>3.9063000000000001E-2</v>
      </c>
      <c r="F3208">
        <v>-2.1875</v>
      </c>
      <c r="G3208">
        <v>-3.2421880000000001</v>
      </c>
      <c r="H3208">
        <v>-5</v>
      </c>
      <c r="I3208">
        <v>-6.0546879999999996</v>
      </c>
      <c r="J3208">
        <v>-8.046875</v>
      </c>
      <c r="K3208">
        <v>-8.046875</v>
      </c>
      <c r="L3208">
        <v>-8.046875</v>
      </c>
      <c r="M3208">
        <v>-6.9921879999999996</v>
      </c>
      <c r="N3208">
        <v>-6.0546879999999996</v>
      </c>
      <c r="O3208">
        <v>-5.5859379999999996</v>
      </c>
      <c r="P3208">
        <v>-4.296875</v>
      </c>
      <c r="Q3208">
        <v>-3.828125</v>
      </c>
    </row>
    <row r="3209" spans="1:17" x14ac:dyDescent="0.25">
      <c r="A3209">
        <v>2400</v>
      </c>
      <c r="B3209">
        <v>4.0234379999999996</v>
      </c>
      <c r="C3209">
        <v>3.9063000000000001E-2</v>
      </c>
      <c r="D3209">
        <v>-3.0078130000000001</v>
      </c>
      <c r="E3209">
        <v>-5.46875</v>
      </c>
      <c r="F3209">
        <v>-6.9921879999999996</v>
      </c>
      <c r="G3209">
        <v>-7.8125</v>
      </c>
      <c r="H3209">
        <v>-8.984375</v>
      </c>
      <c r="I3209">
        <v>-9.453125</v>
      </c>
      <c r="J3209">
        <v>-9.453125</v>
      </c>
      <c r="K3209">
        <v>-8.984375</v>
      </c>
      <c r="L3209">
        <v>-8.046875</v>
      </c>
      <c r="M3209">
        <v>-6.9921879999999996</v>
      </c>
      <c r="N3209">
        <v>-5.8203129999999996</v>
      </c>
      <c r="O3209">
        <v>-5</v>
      </c>
      <c r="P3209">
        <v>-3.125</v>
      </c>
      <c r="Q3209">
        <v>-2.421875</v>
      </c>
    </row>
    <row r="3210" spans="1:17" x14ac:dyDescent="0.25">
      <c r="A3210">
        <v>2600</v>
      </c>
      <c r="B3210">
        <v>2.96875</v>
      </c>
      <c r="C3210">
        <v>-1.015625</v>
      </c>
      <c r="D3210">
        <v>-3.9453130000000001</v>
      </c>
      <c r="E3210">
        <v>-5.703125</v>
      </c>
      <c r="F3210">
        <v>-5.5859379999999996</v>
      </c>
      <c r="G3210">
        <v>-6.7578129999999996</v>
      </c>
      <c r="H3210">
        <v>-6.5234379999999996</v>
      </c>
      <c r="I3210">
        <v>-8.984375</v>
      </c>
      <c r="J3210">
        <v>-8.984375</v>
      </c>
      <c r="K3210">
        <v>-8.046875</v>
      </c>
      <c r="L3210">
        <v>-6.9921879999999996</v>
      </c>
      <c r="M3210">
        <v>-6.5234379999999996</v>
      </c>
      <c r="N3210">
        <v>-3.9453130000000001</v>
      </c>
      <c r="O3210">
        <v>-1.953125</v>
      </c>
      <c r="P3210">
        <v>0.15625</v>
      </c>
      <c r="Q3210">
        <v>0.74218799999999996</v>
      </c>
    </row>
    <row r="3211" spans="1:17" x14ac:dyDescent="0.25">
      <c r="A3211">
        <v>2800</v>
      </c>
      <c r="B3211">
        <v>2.96875</v>
      </c>
      <c r="C3211">
        <v>-1.015625</v>
      </c>
      <c r="D3211">
        <v>-3.7109380000000001</v>
      </c>
      <c r="E3211">
        <v>-5.8203129999999996</v>
      </c>
      <c r="F3211">
        <v>-6.0546879999999996</v>
      </c>
      <c r="G3211">
        <v>-6.640625</v>
      </c>
      <c r="H3211">
        <v>-6.171875</v>
      </c>
      <c r="I3211">
        <v>-8.515625</v>
      </c>
      <c r="J3211">
        <v>-6.9921879999999996</v>
      </c>
      <c r="K3211">
        <v>-6.9921879999999996</v>
      </c>
      <c r="L3211">
        <v>-6.0546879999999996</v>
      </c>
      <c r="M3211">
        <v>-4.53125</v>
      </c>
      <c r="N3211">
        <v>-1.953125</v>
      </c>
      <c r="O3211">
        <v>2.03125</v>
      </c>
      <c r="P3211">
        <v>5.4296879999999996</v>
      </c>
      <c r="Q3211">
        <v>6.015625</v>
      </c>
    </row>
    <row r="3212" spans="1:17" x14ac:dyDescent="0.25">
      <c r="A3212">
        <v>2900</v>
      </c>
      <c r="B3212">
        <v>-1.953125</v>
      </c>
      <c r="C3212">
        <v>-3.0078130000000001</v>
      </c>
      <c r="D3212">
        <v>-3.4765630000000001</v>
      </c>
      <c r="E3212">
        <v>-4.296875</v>
      </c>
      <c r="F3212">
        <v>-4.4140629999999996</v>
      </c>
      <c r="G3212">
        <v>-5.5859379999999996</v>
      </c>
      <c r="H3212">
        <v>-5.46875</v>
      </c>
      <c r="I3212">
        <v>-6.5234379999999996</v>
      </c>
      <c r="J3212">
        <v>-6.0546879999999996</v>
      </c>
      <c r="K3212">
        <v>-6.0546879999999996</v>
      </c>
      <c r="L3212">
        <v>-4.765625</v>
      </c>
      <c r="M3212">
        <v>-1.484375</v>
      </c>
      <c r="N3212">
        <v>2.03125</v>
      </c>
      <c r="O3212">
        <v>5.3125</v>
      </c>
      <c r="P3212">
        <v>8.2421880000000005</v>
      </c>
      <c r="Q3212">
        <v>9.1796880000000005</v>
      </c>
    </row>
    <row r="3213" spans="1:17" x14ac:dyDescent="0.25">
      <c r="A3213">
        <v>3000</v>
      </c>
      <c r="B3213">
        <v>-1.015625</v>
      </c>
      <c r="C3213">
        <v>-1.015625</v>
      </c>
      <c r="D3213">
        <v>-1.015625</v>
      </c>
      <c r="E3213">
        <v>-3.0078130000000001</v>
      </c>
      <c r="F3213">
        <v>-3.4765630000000001</v>
      </c>
      <c r="G3213">
        <v>-4.4140629999999996</v>
      </c>
      <c r="H3213">
        <v>-5.1171879999999996</v>
      </c>
      <c r="I3213">
        <v>-6.0546879999999996</v>
      </c>
      <c r="J3213">
        <v>-6.0546879999999996</v>
      </c>
      <c r="K3213">
        <v>-5.46875</v>
      </c>
      <c r="L3213">
        <v>-3.9453130000000001</v>
      </c>
      <c r="M3213">
        <v>0.50781299999999996</v>
      </c>
      <c r="N3213">
        <v>2.03125</v>
      </c>
      <c r="O3213">
        <v>4.2578129999999996</v>
      </c>
      <c r="P3213">
        <v>7.5390629999999996</v>
      </c>
      <c r="Q3213">
        <v>8.0078130000000005</v>
      </c>
    </row>
    <row r="3214" spans="1:17" x14ac:dyDescent="0.25">
      <c r="A3214">
        <v>3200</v>
      </c>
      <c r="B3214">
        <v>4.9609379999999996</v>
      </c>
      <c r="C3214">
        <v>2.03125</v>
      </c>
      <c r="D3214">
        <v>3.9063000000000001E-2</v>
      </c>
      <c r="E3214">
        <v>-2.0703130000000001</v>
      </c>
      <c r="F3214">
        <v>-3.9453130000000001</v>
      </c>
      <c r="G3214">
        <v>-3.9453130000000001</v>
      </c>
      <c r="H3214">
        <v>-3.9453130000000001</v>
      </c>
      <c r="I3214">
        <v>-3.7109380000000001</v>
      </c>
      <c r="J3214">
        <v>-3.7109380000000001</v>
      </c>
      <c r="K3214">
        <v>-3.4765630000000001</v>
      </c>
      <c r="L3214">
        <v>-0.546875</v>
      </c>
      <c r="M3214">
        <v>2.5</v>
      </c>
      <c r="N3214">
        <v>0.97656299999999996</v>
      </c>
      <c r="O3214">
        <v>0.97656299999999996</v>
      </c>
      <c r="P3214">
        <v>2.03125</v>
      </c>
      <c r="Q3214">
        <v>2.03125</v>
      </c>
    </row>
    <row r="3215" spans="1:17" x14ac:dyDescent="0.25">
      <c r="A3215">
        <v>3300</v>
      </c>
      <c r="B3215">
        <v>4.9609379999999996</v>
      </c>
      <c r="C3215">
        <v>2.03125</v>
      </c>
      <c r="D3215">
        <v>3.9063000000000001E-2</v>
      </c>
      <c r="E3215">
        <v>-2.0703130000000001</v>
      </c>
      <c r="F3215">
        <v>-3.9453130000000001</v>
      </c>
      <c r="G3215">
        <v>-3.9453130000000001</v>
      </c>
      <c r="H3215">
        <v>-3.9453130000000001</v>
      </c>
      <c r="I3215">
        <v>-3.9453130000000001</v>
      </c>
      <c r="J3215">
        <v>-3.9453130000000001</v>
      </c>
      <c r="K3215">
        <v>-3.9453130000000001</v>
      </c>
      <c r="L3215">
        <v>-0.546875</v>
      </c>
      <c r="M3215">
        <v>3.9063000000000001E-2</v>
      </c>
      <c r="N3215">
        <v>0.50781299999999996</v>
      </c>
      <c r="O3215">
        <v>0.97656299999999996</v>
      </c>
      <c r="P3215">
        <v>2.03125</v>
      </c>
      <c r="Q3215">
        <v>2.03125</v>
      </c>
    </row>
    <row r="3216" spans="1:17" x14ac:dyDescent="0.25">
      <c r="A3216">
        <v>3500</v>
      </c>
      <c r="B3216">
        <v>4.9609379999999996</v>
      </c>
      <c r="C3216">
        <v>2.03125</v>
      </c>
      <c r="D3216">
        <v>3.9063000000000001E-2</v>
      </c>
      <c r="E3216">
        <v>-2.0703130000000001</v>
      </c>
      <c r="F3216">
        <v>-3.9453130000000001</v>
      </c>
      <c r="G3216">
        <v>-3.828125</v>
      </c>
      <c r="H3216">
        <v>-3.828125</v>
      </c>
      <c r="I3216">
        <v>-3.828125</v>
      </c>
      <c r="J3216">
        <v>-3.828125</v>
      </c>
      <c r="K3216">
        <v>-3.828125</v>
      </c>
      <c r="L3216">
        <v>-0.546875</v>
      </c>
      <c r="M3216">
        <v>3.9063000000000001E-2</v>
      </c>
      <c r="N3216">
        <v>0.50781299999999996</v>
      </c>
      <c r="O3216">
        <v>0.97656299999999996</v>
      </c>
      <c r="P3216">
        <v>2.03125</v>
      </c>
      <c r="Q3216">
        <v>2.03125</v>
      </c>
    </row>
    <row r="3218" spans="1:17" x14ac:dyDescent="0.25">
      <c r="A3218" t="s">
        <v>1216</v>
      </c>
      <c r="B3218" t="s">
        <v>237</v>
      </c>
    </row>
    <row r="3219" spans="1:17" x14ac:dyDescent="0.25">
      <c r="B3219" t="s">
        <v>26</v>
      </c>
    </row>
    <row r="3220" spans="1:17" x14ac:dyDescent="0.25">
      <c r="A3220" t="s">
        <v>22</v>
      </c>
      <c r="B3220">
        <v>0</v>
      </c>
      <c r="C3220">
        <v>10</v>
      </c>
      <c r="D3220">
        <v>20</v>
      </c>
      <c r="E3220">
        <v>30</v>
      </c>
      <c r="F3220">
        <v>45</v>
      </c>
      <c r="G3220">
        <v>55</v>
      </c>
      <c r="H3220">
        <v>65</v>
      </c>
      <c r="I3220">
        <v>75</v>
      </c>
      <c r="J3220">
        <v>85</v>
      </c>
      <c r="K3220">
        <v>95</v>
      </c>
      <c r="L3220">
        <v>110</v>
      </c>
      <c r="M3220">
        <v>120</v>
      </c>
      <c r="N3220">
        <v>125</v>
      </c>
      <c r="O3220">
        <v>130</v>
      </c>
      <c r="P3220">
        <v>135</v>
      </c>
      <c r="Q3220">
        <v>140</v>
      </c>
    </row>
    <row r="3221" spans="1:17" x14ac:dyDescent="0.25">
      <c r="A3221">
        <v>620</v>
      </c>
      <c r="B3221">
        <v>-3.0078130000000001</v>
      </c>
      <c r="C3221">
        <v>-3.0078130000000001</v>
      </c>
      <c r="D3221">
        <v>-3.0078130000000001</v>
      </c>
      <c r="E3221">
        <v>-3.0078130000000001</v>
      </c>
      <c r="F3221">
        <v>-5</v>
      </c>
      <c r="G3221">
        <v>-8.8671880000000005</v>
      </c>
      <c r="H3221">
        <v>-12.03125</v>
      </c>
      <c r="I3221">
        <v>-12.03125</v>
      </c>
      <c r="J3221">
        <v>-12.03125</v>
      </c>
      <c r="K3221">
        <v>-12.03125</v>
      </c>
      <c r="L3221">
        <v>-8.046875</v>
      </c>
      <c r="M3221">
        <v>3.9063000000000001E-2</v>
      </c>
      <c r="N3221">
        <v>3.9063000000000001E-2</v>
      </c>
      <c r="O3221">
        <v>3.9063000000000001E-2</v>
      </c>
      <c r="P3221">
        <v>3.9063000000000001E-2</v>
      </c>
      <c r="Q3221">
        <v>3.9063000000000001E-2</v>
      </c>
    </row>
    <row r="3222" spans="1:17" x14ac:dyDescent="0.25">
      <c r="A3222">
        <v>650</v>
      </c>
      <c r="B3222">
        <v>-3.9453130000000001</v>
      </c>
      <c r="C3222">
        <v>-4.53125</v>
      </c>
      <c r="D3222">
        <v>-4.53125</v>
      </c>
      <c r="E3222">
        <v>-5</v>
      </c>
      <c r="F3222">
        <v>-8.515625</v>
      </c>
      <c r="G3222">
        <v>-9.921875</v>
      </c>
      <c r="H3222">
        <v>-11.09375</v>
      </c>
      <c r="I3222">
        <v>-11.445313000000001</v>
      </c>
      <c r="J3222">
        <v>-12.265625</v>
      </c>
      <c r="K3222">
        <v>-12.734375</v>
      </c>
      <c r="L3222">
        <v>-12.734375</v>
      </c>
      <c r="M3222">
        <v>-12.734375</v>
      </c>
      <c r="N3222">
        <v>-12.734375</v>
      </c>
      <c r="O3222">
        <v>-12.734375</v>
      </c>
      <c r="P3222">
        <v>-12.734375</v>
      </c>
      <c r="Q3222">
        <v>-12.734375</v>
      </c>
    </row>
    <row r="3223" spans="1:17" x14ac:dyDescent="0.25">
      <c r="A3223">
        <v>800</v>
      </c>
      <c r="B3223">
        <v>-3.9453130000000001</v>
      </c>
      <c r="C3223">
        <v>-3.9453130000000001</v>
      </c>
      <c r="D3223">
        <v>-3.9453130000000001</v>
      </c>
      <c r="E3223">
        <v>-3.9453130000000001</v>
      </c>
      <c r="F3223">
        <v>-6.9921879999999996</v>
      </c>
      <c r="G3223">
        <v>-10.039063000000001</v>
      </c>
      <c r="H3223">
        <v>-10.742188000000001</v>
      </c>
      <c r="I3223">
        <v>-11.445313000000001</v>
      </c>
      <c r="J3223">
        <v>-12.265625</v>
      </c>
      <c r="K3223">
        <v>-12.734375</v>
      </c>
      <c r="L3223">
        <v>-12.734375</v>
      </c>
      <c r="M3223">
        <v>-12.734375</v>
      </c>
      <c r="N3223">
        <v>-12.734375</v>
      </c>
      <c r="O3223">
        <v>-12.734375</v>
      </c>
      <c r="P3223">
        <v>-12.734375</v>
      </c>
      <c r="Q3223">
        <v>-12.734375</v>
      </c>
    </row>
    <row r="3224" spans="1:17" x14ac:dyDescent="0.25">
      <c r="A3224">
        <v>1000</v>
      </c>
      <c r="B3224">
        <v>2.5</v>
      </c>
      <c r="C3224">
        <v>2.5</v>
      </c>
      <c r="D3224">
        <v>2.03125</v>
      </c>
      <c r="E3224">
        <v>0.97656299999999996</v>
      </c>
      <c r="F3224">
        <v>-3.9453130000000001</v>
      </c>
      <c r="G3224">
        <v>-8.984375</v>
      </c>
      <c r="H3224">
        <v>-9.921875</v>
      </c>
      <c r="I3224">
        <v>-10.039063000000001</v>
      </c>
      <c r="J3224">
        <v>-10.15625</v>
      </c>
      <c r="K3224">
        <v>-10.390625</v>
      </c>
      <c r="L3224">
        <v>-10.625</v>
      </c>
      <c r="M3224">
        <v>-10.742188000000001</v>
      </c>
      <c r="N3224">
        <v>-10.859375</v>
      </c>
      <c r="O3224">
        <v>-10.859375</v>
      </c>
      <c r="P3224">
        <v>-10.976563000000001</v>
      </c>
      <c r="Q3224">
        <v>-11.09375</v>
      </c>
    </row>
    <row r="3225" spans="1:17" x14ac:dyDescent="0.25">
      <c r="A3225">
        <v>1200</v>
      </c>
      <c r="B3225">
        <v>8.0078130000000005</v>
      </c>
      <c r="C3225">
        <v>7.890625</v>
      </c>
      <c r="D3225">
        <v>7.1875</v>
      </c>
      <c r="E3225">
        <v>4.9609379999999996</v>
      </c>
      <c r="F3225">
        <v>-1.71875</v>
      </c>
      <c r="G3225">
        <v>-5</v>
      </c>
      <c r="H3225">
        <v>-6.5234379999999996</v>
      </c>
      <c r="I3225">
        <v>-6.7578129999999996</v>
      </c>
      <c r="J3225">
        <v>-6.7578129999999996</v>
      </c>
      <c r="K3225">
        <v>-7.2265629999999996</v>
      </c>
      <c r="L3225">
        <v>-7.9296879999999996</v>
      </c>
      <c r="M3225">
        <v>-8.3984380000000005</v>
      </c>
      <c r="N3225">
        <v>-8.6328130000000005</v>
      </c>
      <c r="O3225">
        <v>-8.8671880000000005</v>
      </c>
      <c r="P3225">
        <v>-8.984375</v>
      </c>
      <c r="Q3225">
        <v>-9.21875</v>
      </c>
    </row>
    <row r="3226" spans="1:17" x14ac:dyDescent="0.25">
      <c r="A3226">
        <v>1400</v>
      </c>
      <c r="B3226">
        <v>8.0078130000000005</v>
      </c>
      <c r="C3226">
        <v>7.890625</v>
      </c>
      <c r="D3226">
        <v>7.1875</v>
      </c>
      <c r="E3226">
        <v>6.953125</v>
      </c>
      <c r="F3226">
        <v>2.03125</v>
      </c>
      <c r="G3226">
        <v>-2.5390630000000001</v>
      </c>
      <c r="H3226">
        <v>-5</v>
      </c>
      <c r="I3226">
        <v>-4.6484379999999996</v>
      </c>
      <c r="J3226">
        <v>-4.6484379999999996</v>
      </c>
      <c r="K3226">
        <v>-4.6484379999999996</v>
      </c>
      <c r="L3226">
        <v>-4.1796879999999996</v>
      </c>
      <c r="M3226">
        <v>-4.1796879999999996</v>
      </c>
      <c r="N3226">
        <v>-4.296875</v>
      </c>
      <c r="O3226">
        <v>-4.296875</v>
      </c>
      <c r="P3226">
        <v>-4.296875</v>
      </c>
      <c r="Q3226">
        <v>-4.296875</v>
      </c>
    </row>
    <row r="3227" spans="1:17" x14ac:dyDescent="0.25">
      <c r="A3227">
        <v>1550</v>
      </c>
      <c r="B3227">
        <v>8.0078130000000005</v>
      </c>
      <c r="C3227">
        <v>7.890625</v>
      </c>
      <c r="D3227">
        <v>7.1875</v>
      </c>
      <c r="E3227">
        <v>6.953125</v>
      </c>
      <c r="F3227">
        <v>1.6796880000000001</v>
      </c>
      <c r="G3227">
        <v>-0.3125</v>
      </c>
      <c r="H3227">
        <v>-3.0078130000000001</v>
      </c>
      <c r="I3227">
        <v>-4.765625</v>
      </c>
      <c r="J3227">
        <v>-4.6484379999999996</v>
      </c>
      <c r="K3227">
        <v>-4.4140629999999996</v>
      </c>
      <c r="L3227">
        <v>-4.8828129999999996</v>
      </c>
      <c r="M3227">
        <v>-5.46875</v>
      </c>
      <c r="N3227">
        <v>-4.296875</v>
      </c>
      <c r="O3227">
        <v>-4.296875</v>
      </c>
      <c r="P3227">
        <v>-4.296875</v>
      </c>
      <c r="Q3227">
        <v>-4.296875</v>
      </c>
    </row>
    <row r="3228" spans="1:17" x14ac:dyDescent="0.25">
      <c r="A3228">
        <v>1700</v>
      </c>
      <c r="B3228">
        <v>8.0078130000000005</v>
      </c>
      <c r="C3228">
        <v>7.890625</v>
      </c>
      <c r="D3228">
        <v>8.4765630000000005</v>
      </c>
      <c r="E3228">
        <v>8.9453130000000005</v>
      </c>
      <c r="F3228">
        <v>4.0234379999999996</v>
      </c>
      <c r="G3228">
        <v>-0.546875</v>
      </c>
      <c r="H3228">
        <v>-1.484375</v>
      </c>
      <c r="I3228">
        <v>-4.296875</v>
      </c>
      <c r="J3228">
        <v>-4.8828129999999996</v>
      </c>
      <c r="K3228">
        <v>-5.46875</v>
      </c>
      <c r="L3228">
        <v>-6.40625</v>
      </c>
      <c r="M3228">
        <v>-7.109375</v>
      </c>
      <c r="N3228">
        <v>-6.0546879999999996</v>
      </c>
      <c r="O3228">
        <v>-5.703125</v>
      </c>
      <c r="P3228">
        <v>-5.703125</v>
      </c>
      <c r="Q3228">
        <v>-5.703125</v>
      </c>
    </row>
    <row r="3229" spans="1:17" x14ac:dyDescent="0.25">
      <c r="A3229">
        <v>1800</v>
      </c>
      <c r="B3229">
        <v>8.0078130000000005</v>
      </c>
      <c r="C3229">
        <v>7.890625</v>
      </c>
      <c r="D3229">
        <v>8.4765630000000005</v>
      </c>
      <c r="E3229">
        <v>8.9453130000000005</v>
      </c>
      <c r="F3229">
        <v>5.546875</v>
      </c>
      <c r="G3229">
        <v>3.9063000000000001E-2</v>
      </c>
      <c r="H3229">
        <v>-1.484375</v>
      </c>
      <c r="I3229">
        <v>-3.4765630000000001</v>
      </c>
      <c r="J3229">
        <v>-4.6484379999999996</v>
      </c>
      <c r="K3229">
        <v>-5.234375</v>
      </c>
      <c r="L3229">
        <v>-6.5234379999999996</v>
      </c>
      <c r="M3229">
        <v>-7.34375</v>
      </c>
      <c r="N3229">
        <v>-6.2890629999999996</v>
      </c>
      <c r="O3229">
        <v>-6.2890629999999996</v>
      </c>
      <c r="P3229">
        <v>-6.2890629999999996</v>
      </c>
      <c r="Q3229">
        <v>-6.2890629999999996</v>
      </c>
    </row>
    <row r="3230" spans="1:17" x14ac:dyDescent="0.25">
      <c r="A3230">
        <v>2000</v>
      </c>
      <c r="B3230">
        <v>4.9609379999999996</v>
      </c>
      <c r="C3230">
        <v>4.9609379999999996</v>
      </c>
      <c r="D3230">
        <v>6.953125</v>
      </c>
      <c r="E3230">
        <v>8.9453130000000005</v>
      </c>
      <c r="F3230">
        <v>5.546875</v>
      </c>
      <c r="G3230">
        <v>0.50781299999999996</v>
      </c>
      <c r="H3230">
        <v>3.9063000000000001E-2</v>
      </c>
      <c r="I3230">
        <v>-1.953125</v>
      </c>
      <c r="J3230">
        <v>-4.4140629999999996</v>
      </c>
      <c r="K3230">
        <v>-6.9921879999999996</v>
      </c>
      <c r="L3230">
        <v>-7.2265629999999996</v>
      </c>
      <c r="M3230">
        <v>-7.2265629999999996</v>
      </c>
      <c r="N3230">
        <v>-7.109375</v>
      </c>
      <c r="O3230">
        <v>-7.109375</v>
      </c>
      <c r="P3230">
        <v>-6.2890629999999996</v>
      </c>
      <c r="Q3230">
        <v>-5.8203129999999996</v>
      </c>
    </row>
    <row r="3231" spans="1:17" x14ac:dyDescent="0.25">
      <c r="A3231">
        <v>2200</v>
      </c>
      <c r="B3231">
        <v>4.4921879999999996</v>
      </c>
      <c r="C3231">
        <v>2.03125</v>
      </c>
      <c r="D3231">
        <v>0.97656299999999996</v>
      </c>
      <c r="E3231">
        <v>3.9063000000000001E-2</v>
      </c>
      <c r="F3231">
        <v>-2.1875</v>
      </c>
      <c r="G3231">
        <v>-3.2421880000000001</v>
      </c>
      <c r="H3231">
        <v>-5</v>
      </c>
      <c r="I3231">
        <v>-6.0546879999999996</v>
      </c>
      <c r="J3231">
        <v>-8.046875</v>
      </c>
      <c r="K3231">
        <v>-8.046875</v>
      </c>
      <c r="L3231">
        <v>-8.046875</v>
      </c>
      <c r="M3231">
        <v>-6.9921879999999996</v>
      </c>
      <c r="N3231">
        <v>-6.0546879999999996</v>
      </c>
      <c r="O3231">
        <v>-5.5859379999999996</v>
      </c>
      <c r="P3231">
        <v>-4.296875</v>
      </c>
      <c r="Q3231">
        <v>-3.828125</v>
      </c>
    </row>
    <row r="3232" spans="1:17" x14ac:dyDescent="0.25">
      <c r="A3232">
        <v>2400</v>
      </c>
      <c r="B3232">
        <v>4.0234379999999996</v>
      </c>
      <c r="C3232">
        <v>3.9063000000000001E-2</v>
      </c>
      <c r="D3232">
        <v>-3.0078130000000001</v>
      </c>
      <c r="E3232">
        <v>-5.46875</v>
      </c>
      <c r="F3232">
        <v>-6.9921879999999996</v>
      </c>
      <c r="G3232">
        <v>-7.8125</v>
      </c>
      <c r="H3232">
        <v>-8.984375</v>
      </c>
      <c r="I3232">
        <v>-9.453125</v>
      </c>
      <c r="J3232">
        <v>-9.453125</v>
      </c>
      <c r="K3232">
        <v>-8.984375</v>
      </c>
      <c r="L3232">
        <v>-8.046875</v>
      </c>
      <c r="M3232">
        <v>-6.9921879999999996</v>
      </c>
      <c r="N3232">
        <v>-5.8203129999999996</v>
      </c>
      <c r="O3232">
        <v>-5</v>
      </c>
      <c r="P3232">
        <v>-3.125</v>
      </c>
      <c r="Q3232">
        <v>-2.421875</v>
      </c>
    </row>
    <row r="3233" spans="1:17" x14ac:dyDescent="0.25">
      <c r="A3233">
        <v>2600</v>
      </c>
      <c r="B3233">
        <v>2.96875</v>
      </c>
      <c r="C3233">
        <v>-1.015625</v>
      </c>
      <c r="D3233">
        <v>-3.9453130000000001</v>
      </c>
      <c r="E3233">
        <v>-5.703125</v>
      </c>
      <c r="F3233">
        <v>-5.5859379999999996</v>
      </c>
      <c r="G3233">
        <v>-6.7578129999999996</v>
      </c>
      <c r="H3233">
        <v>-6.5234379999999996</v>
      </c>
      <c r="I3233">
        <v>-8.984375</v>
      </c>
      <c r="J3233">
        <v>-8.984375</v>
      </c>
      <c r="K3233">
        <v>-8.046875</v>
      </c>
      <c r="L3233">
        <v>-6.9921879999999996</v>
      </c>
      <c r="M3233">
        <v>-6.5234379999999996</v>
      </c>
      <c r="N3233">
        <v>-3.9453130000000001</v>
      </c>
      <c r="O3233">
        <v>-1.953125</v>
      </c>
      <c r="P3233">
        <v>0.15625</v>
      </c>
      <c r="Q3233">
        <v>0.74218799999999996</v>
      </c>
    </row>
    <row r="3234" spans="1:17" x14ac:dyDescent="0.25">
      <c r="A3234">
        <v>2800</v>
      </c>
      <c r="B3234">
        <v>2.96875</v>
      </c>
      <c r="C3234">
        <v>-1.015625</v>
      </c>
      <c r="D3234">
        <v>-3.7109380000000001</v>
      </c>
      <c r="E3234">
        <v>-5.8203129999999996</v>
      </c>
      <c r="F3234">
        <v>-6.0546879999999996</v>
      </c>
      <c r="G3234">
        <v>-6.640625</v>
      </c>
      <c r="H3234">
        <v>-6.171875</v>
      </c>
      <c r="I3234">
        <v>-8.515625</v>
      </c>
      <c r="J3234">
        <v>-6.9921879999999996</v>
      </c>
      <c r="K3234">
        <v>-6.9921879999999996</v>
      </c>
      <c r="L3234">
        <v>-6.0546879999999996</v>
      </c>
      <c r="M3234">
        <v>-4.53125</v>
      </c>
      <c r="N3234">
        <v>-1.953125</v>
      </c>
      <c r="O3234">
        <v>2.03125</v>
      </c>
      <c r="P3234">
        <v>5.4296879999999996</v>
      </c>
      <c r="Q3234">
        <v>6.015625</v>
      </c>
    </row>
    <row r="3235" spans="1:17" x14ac:dyDescent="0.25">
      <c r="A3235">
        <v>2900</v>
      </c>
      <c r="B3235">
        <v>-1.953125</v>
      </c>
      <c r="C3235">
        <v>-3.0078130000000001</v>
      </c>
      <c r="D3235">
        <v>-3.4765630000000001</v>
      </c>
      <c r="E3235">
        <v>-4.296875</v>
      </c>
      <c r="F3235">
        <v>-4.4140629999999996</v>
      </c>
      <c r="G3235">
        <v>-5.5859379999999996</v>
      </c>
      <c r="H3235">
        <v>-5.46875</v>
      </c>
      <c r="I3235">
        <v>-6.5234379999999996</v>
      </c>
      <c r="J3235">
        <v>-6.0546879999999996</v>
      </c>
      <c r="K3235">
        <v>-6.0546879999999996</v>
      </c>
      <c r="L3235">
        <v>-4.765625</v>
      </c>
      <c r="M3235">
        <v>-1.484375</v>
      </c>
      <c r="N3235">
        <v>2.03125</v>
      </c>
      <c r="O3235">
        <v>5.3125</v>
      </c>
      <c r="P3235">
        <v>8.2421880000000005</v>
      </c>
      <c r="Q3235">
        <v>9.1796880000000005</v>
      </c>
    </row>
    <row r="3236" spans="1:17" x14ac:dyDescent="0.25">
      <c r="A3236">
        <v>3000</v>
      </c>
      <c r="B3236">
        <v>-1.015625</v>
      </c>
      <c r="C3236">
        <v>-1.015625</v>
      </c>
      <c r="D3236">
        <v>-1.015625</v>
      </c>
      <c r="E3236">
        <v>-3.0078130000000001</v>
      </c>
      <c r="F3236">
        <v>-3.4765630000000001</v>
      </c>
      <c r="G3236">
        <v>-4.4140629999999996</v>
      </c>
      <c r="H3236">
        <v>-5.1171879999999996</v>
      </c>
      <c r="I3236">
        <v>-6.0546879999999996</v>
      </c>
      <c r="J3236">
        <v>-6.0546879999999996</v>
      </c>
      <c r="K3236">
        <v>-5.46875</v>
      </c>
      <c r="L3236">
        <v>-3.9453130000000001</v>
      </c>
      <c r="M3236">
        <v>0.50781299999999996</v>
      </c>
      <c r="N3236">
        <v>2.03125</v>
      </c>
      <c r="O3236">
        <v>4.2578129999999996</v>
      </c>
      <c r="P3236">
        <v>7.5390629999999996</v>
      </c>
      <c r="Q3236">
        <v>8.0078130000000005</v>
      </c>
    </row>
    <row r="3237" spans="1:17" x14ac:dyDescent="0.25">
      <c r="A3237">
        <v>3200</v>
      </c>
      <c r="B3237">
        <v>4.9609379999999996</v>
      </c>
      <c r="C3237">
        <v>2.03125</v>
      </c>
      <c r="D3237">
        <v>3.9063000000000001E-2</v>
      </c>
      <c r="E3237">
        <v>-2.0703130000000001</v>
      </c>
      <c r="F3237">
        <v>-3.9453130000000001</v>
      </c>
      <c r="G3237">
        <v>-3.9453130000000001</v>
      </c>
      <c r="H3237">
        <v>-3.9453130000000001</v>
      </c>
      <c r="I3237">
        <v>-3.7109380000000001</v>
      </c>
      <c r="J3237">
        <v>-3.7109380000000001</v>
      </c>
      <c r="K3237">
        <v>-3.4765630000000001</v>
      </c>
      <c r="L3237">
        <v>-0.546875</v>
      </c>
      <c r="M3237">
        <v>2.5</v>
      </c>
      <c r="N3237">
        <v>0.97656299999999996</v>
      </c>
      <c r="O3237">
        <v>0.97656299999999996</v>
      </c>
      <c r="P3237">
        <v>2.03125</v>
      </c>
      <c r="Q3237">
        <v>2.03125</v>
      </c>
    </row>
    <row r="3238" spans="1:17" x14ac:dyDescent="0.25">
      <c r="A3238">
        <v>3300</v>
      </c>
      <c r="B3238">
        <v>4.9609379999999996</v>
      </c>
      <c r="C3238">
        <v>2.03125</v>
      </c>
      <c r="D3238">
        <v>3.9063000000000001E-2</v>
      </c>
      <c r="E3238">
        <v>-2.0703130000000001</v>
      </c>
      <c r="F3238">
        <v>-3.9453130000000001</v>
      </c>
      <c r="G3238">
        <v>-3.9453130000000001</v>
      </c>
      <c r="H3238">
        <v>-3.9453130000000001</v>
      </c>
      <c r="I3238">
        <v>-3.9453130000000001</v>
      </c>
      <c r="J3238">
        <v>-3.9453130000000001</v>
      </c>
      <c r="K3238">
        <v>-3.9453130000000001</v>
      </c>
      <c r="L3238">
        <v>-0.546875</v>
      </c>
      <c r="M3238">
        <v>3.9063000000000001E-2</v>
      </c>
      <c r="N3238">
        <v>0.50781299999999996</v>
      </c>
      <c r="O3238">
        <v>0.97656299999999996</v>
      </c>
      <c r="P3238">
        <v>2.03125</v>
      </c>
      <c r="Q3238">
        <v>2.03125</v>
      </c>
    </row>
    <row r="3239" spans="1:17" x14ac:dyDescent="0.25">
      <c r="A3239">
        <v>3500</v>
      </c>
      <c r="B3239">
        <v>4.9609379999999996</v>
      </c>
      <c r="C3239">
        <v>2.03125</v>
      </c>
      <c r="D3239">
        <v>3.9063000000000001E-2</v>
      </c>
      <c r="E3239">
        <v>-2.0703130000000001</v>
      </c>
      <c r="F3239">
        <v>-3.9453130000000001</v>
      </c>
      <c r="G3239">
        <v>-3.828125</v>
      </c>
      <c r="H3239">
        <v>-3.828125</v>
      </c>
      <c r="I3239">
        <v>-3.828125</v>
      </c>
      <c r="J3239">
        <v>-3.828125</v>
      </c>
      <c r="K3239">
        <v>-3.828125</v>
      </c>
      <c r="L3239">
        <v>-0.546875</v>
      </c>
      <c r="M3239">
        <v>3.9063000000000001E-2</v>
      </c>
      <c r="N3239">
        <v>0.50781299999999996</v>
      </c>
      <c r="O3239">
        <v>0.97656299999999996</v>
      </c>
      <c r="P3239">
        <v>2.03125</v>
      </c>
      <c r="Q3239">
        <v>2.03125</v>
      </c>
    </row>
    <row r="3241" spans="1:17" x14ac:dyDescent="0.25">
      <c r="A3241" t="s">
        <v>1217</v>
      </c>
      <c r="B3241" t="s">
        <v>237</v>
      </c>
    </row>
    <row r="3242" spans="1:17" x14ac:dyDescent="0.25">
      <c r="B3242" t="s">
        <v>26</v>
      </c>
    </row>
    <row r="3243" spans="1:17" x14ac:dyDescent="0.25">
      <c r="A3243" t="s">
        <v>22</v>
      </c>
      <c r="B3243">
        <v>0</v>
      </c>
      <c r="C3243">
        <v>10</v>
      </c>
      <c r="D3243">
        <v>20</v>
      </c>
      <c r="E3243">
        <v>30</v>
      </c>
      <c r="F3243">
        <v>45</v>
      </c>
      <c r="G3243">
        <v>55</v>
      </c>
      <c r="H3243">
        <v>65</v>
      </c>
      <c r="I3243">
        <v>75</v>
      </c>
      <c r="J3243">
        <v>85</v>
      </c>
      <c r="K3243">
        <v>95</v>
      </c>
      <c r="L3243">
        <v>110</v>
      </c>
      <c r="M3243">
        <v>120</v>
      </c>
      <c r="N3243">
        <v>125</v>
      </c>
      <c r="O3243">
        <v>130</v>
      </c>
      <c r="P3243">
        <v>135</v>
      </c>
      <c r="Q3243">
        <v>140</v>
      </c>
    </row>
    <row r="3244" spans="1:17" x14ac:dyDescent="0.25">
      <c r="A3244">
        <v>620</v>
      </c>
      <c r="B3244">
        <v>-3.0078130000000001</v>
      </c>
      <c r="C3244">
        <v>-3.0078130000000001</v>
      </c>
      <c r="D3244">
        <v>-3.0078130000000001</v>
      </c>
      <c r="E3244">
        <v>-3.0078130000000001</v>
      </c>
      <c r="F3244">
        <v>-5</v>
      </c>
      <c r="G3244">
        <v>-8.8671880000000005</v>
      </c>
      <c r="H3244">
        <v>-12.03125</v>
      </c>
      <c r="I3244">
        <v>-12.03125</v>
      </c>
      <c r="J3244">
        <v>-12.03125</v>
      </c>
      <c r="K3244">
        <v>-12.03125</v>
      </c>
      <c r="L3244">
        <v>-8.046875</v>
      </c>
      <c r="M3244">
        <v>3.9063000000000001E-2</v>
      </c>
      <c r="N3244">
        <v>3.9063000000000001E-2</v>
      </c>
      <c r="O3244">
        <v>3.9063000000000001E-2</v>
      </c>
      <c r="P3244">
        <v>3.9063000000000001E-2</v>
      </c>
      <c r="Q3244">
        <v>3.9063000000000001E-2</v>
      </c>
    </row>
    <row r="3245" spans="1:17" x14ac:dyDescent="0.25">
      <c r="A3245">
        <v>650</v>
      </c>
      <c r="B3245">
        <v>-3.9453130000000001</v>
      </c>
      <c r="C3245">
        <v>-4.53125</v>
      </c>
      <c r="D3245">
        <v>-4.53125</v>
      </c>
      <c r="E3245">
        <v>-5</v>
      </c>
      <c r="F3245">
        <v>-8.515625</v>
      </c>
      <c r="G3245">
        <v>-9.921875</v>
      </c>
      <c r="H3245">
        <v>-11.09375</v>
      </c>
      <c r="I3245">
        <v>-11.445313000000001</v>
      </c>
      <c r="J3245">
        <v>-12.265625</v>
      </c>
      <c r="K3245">
        <v>-12.734375</v>
      </c>
      <c r="L3245">
        <v>-12.734375</v>
      </c>
      <c r="M3245">
        <v>-12.734375</v>
      </c>
      <c r="N3245">
        <v>-12.734375</v>
      </c>
      <c r="O3245">
        <v>-12.734375</v>
      </c>
      <c r="P3245">
        <v>-12.734375</v>
      </c>
      <c r="Q3245">
        <v>-12.734375</v>
      </c>
    </row>
    <row r="3246" spans="1:17" x14ac:dyDescent="0.25">
      <c r="A3246">
        <v>800</v>
      </c>
      <c r="B3246">
        <v>-3.9453130000000001</v>
      </c>
      <c r="C3246">
        <v>-3.9453130000000001</v>
      </c>
      <c r="D3246">
        <v>-3.9453130000000001</v>
      </c>
      <c r="E3246">
        <v>-3.9453130000000001</v>
      </c>
      <c r="F3246">
        <v>-6.9921879999999996</v>
      </c>
      <c r="G3246">
        <v>-10.039063000000001</v>
      </c>
      <c r="H3246">
        <v>-10.742188000000001</v>
      </c>
      <c r="I3246">
        <v>-11.445313000000001</v>
      </c>
      <c r="J3246">
        <v>-12.265625</v>
      </c>
      <c r="K3246">
        <v>-12.734375</v>
      </c>
      <c r="L3246">
        <v>-12.734375</v>
      </c>
      <c r="M3246">
        <v>-12.734375</v>
      </c>
      <c r="N3246">
        <v>-12.734375</v>
      </c>
      <c r="O3246">
        <v>-12.734375</v>
      </c>
      <c r="P3246">
        <v>-12.734375</v>
      </c>
      <c r="Q3246">
        <v>-12.734375</v>
      </c>
    </row>
    <row r="3247" spans="1:17" x14ac:dyDescent="0.25">
      <c r="A3247">
        <v>1000</v>
      </c>
      <c r="B3247">
        <v>2.5</v>
      </c>
      <c r="C3247">
        <v>2.5</v>
      </c>
      <c r="D3247">
        <v>2.03125</v>
      </c>
      <c r="E3247">
        <v>0.97656299999999996</v>
      </c>
      <c r="F3247">
        <v>-3.9453130000000001</v>
      </c>
      <c r="G3247">
        <v>-8.984375</v>
      </c>
      <c r="H3247">
        <v>-9.921875</v>
      </c>
      <c r="I3247">
        <v>-10.039063000000001</v>
      </c>
      <c r="J3247">
        <v>-10.15625</v>
      </c>
      <c r="K3247">
        <v>-10.390625</v>
      </c>
      <c r="L3247">
        <v>-10.625</v>
      </c>
      <c r="M3247">
        <v>-10.742188000000001</v>
      </c>
      <c r="N3247">
        <v>-10.859375</v>
      </c>
      <c r="O3247">
        <v>-10.859375</v>
      </c>
      <c r="P3247">
        <v>-10.976563000000001</v>
      </c>
      <c r="Q3247">
        <v>-11.09375</v>
      </c>
    </row>
    <row r="3248" spans="1:17" x14ac:dyDescent="0.25">
      <c r="A3248">
        <v>1200</v>
      </c>
      <c r="B3248">
        <v>8.0078130000000005</v>
      </c>
      <c r="C3248">
        <v>7.890625</v>
      </c>
      <c r="D3248">
        <v>7.1875</v>
      </c>
      <c r="E3248">
        <v>4.9609379999999996</v>
      </c>
      <c r="F3248">
        <v>-1.71875</v>
      </c>
      <c r="G3248">
        <v>-5</v>
      </c>
      <c r="H3248">
        <v>-6.5234379999999996</v>
      </c>
      <c r="I3248">
        <v>-6.7578129999999996</v>
      </c>
      <c r="J3248">
        <v>-6.7578129999999996</v>
      </c>
      <c r="K3248">
        <v>-7.2265629999999996</v>
      </c>
      <c r="L3248">
        <v>-7.9296879999999996</v>
      </c>
      <c r="M3248">
        <v>-8.3984380000000005</v>
      </c>
      <c r="N3248">
        <v>-8.6328130000000005</v>
      </c>
      <c r="O3248">
        <v>-8.8671880000000005</v>
      </c>
      <c r="P3248">
        <v>-8.984375</v>
      </c>
      <c r="Q3248">
        <v>-9.21875</v>
      </c>
    </row>
    <row r="3249" spans="1:17" x14ac:dyDescent="0.25">
      <c r="A3249">
        <v>1400</v>
      </c>
      <c r="B3249">
        <v>8.0078130000000005</v>
      </c>
      <c r="C3249">
        <v>7.890625</v>
      </c>
      <c r="D3249">
        <v>7.1875</v>
      </c>
      <c r="E3249">
        <v>6.953125</v>
      </c>
      <c r="F3249">
        <v>2.03125</v>
      </c>
      <c r="G3249">
        <v>-2.5390630000000001</v>
      </c>
      <c r="H3249">
        <v>-5</v>
      </c>
      <c r="I3249">
        <v>-4.6484379999999996</v>
      </c>
      <c r="J3249">
        <v>-4.6484379999999996</v>
      </c>
      <c r="K3249">
        <v>-4.6484379999999996</v>
      </c>
      <c r="L3249">
        <v>-4.1796879999999996</v>
      </c>
      <c r="M3249">
        <v>-4.1796879999999996</v>
      </c>
      <c r="N3249">
        <v>-4.296875</v>
      </c>
      <c r="O3249">
        <v>-4.296875</v>
      </c>
      <c r="P3249">
        <v>-4.296875</v>
      </c>
      <c r="Q3249">
        <v>-4.296875</v>
      </c>
    </row>
    <row r="3250" spans="1:17" x14ac:dyDescent="0.25">
      <c r="A3250">
        <v>1550</v>
      </c>
      <c r="B3250">
        <v>8.0078130000000005</v>
      </c>
      <c r="C3250">
        <v>7.890625</v>
      </c>
      <c r="D3250">
        <v>7.1875</v>
      </c>
      <c r="E3250">
        <v>6.953125</v>
      </c>
      <c r="F3250">
        <v>1.6796880000000001</v>
      </c>
      <c r="G3250">
        <v>-0.3125</v>
      </c>
      <c r="H3250">
        <v>-3.0078130000000001</v>
      </c>
      <c r="I3250">
        <v>-4.765625</v>
      </c>
      <c r="J3250">
        <v>-4.6484379999999996</v>
      </c>
      <c r="K3250">
        <v>-4.4140629999999996</v>
      </c>
      <c r="L3250">
        <v>-4.8828129999999996</v>
      </c>
      <c r="M3250">
        <v>-5.46875</v>
      </c>
      <c r="N3250">
        <v>-4.296875</v>
      </c>
      <c r="O3250">
        <v>-4.296875</v>
      </c>
      <c r="P3250">
        <v>-4.296875</v>
      </c>
      <c r="Q3250">
        <v>-4.296875</v>
      </c>
    </row>
    <row r="3251" spans="1:17" x14ac:dyDescent="0.25">
      <c r="A3251">
        <v>1700</v>
      </c>
      <c r="B3251">
        <v>8.0078130000000005</v>
      </c>
      <c r="C3251">
        <v>7.890625</v>
      </c>
      <c r="D3251">
        <v>8.4765630000000005</v>
      </c>
      <c r="E3251">
        <v>8.9453130000000005</v>
      </c>
      <c r="F3251">
        <v>4.0234379999999996</v>
      </c>
      <c r="G3251">
        <v>-0.546875</v>
      </c>
      <c r="H3251">
        <v>-1.484375</v>
      </c>
      <c r="I3251">
        <v>-4.296875</v>
      </c>
      <c r="J3251">
        <v>-4.8828129999999996</v>
      </c>
      <c r="K3251">
        <v>-5.46875</v>
      </c>
      <c r="L3251">
        <v>-6.40625</v>
      </c>
      <c r="M3251">
        <v>-7.109375</v>
      </c>
      <c r="N3251">
        <v>-6.0546879999999996</v>
      </c>
      <c r="O3251">
        <v>-5.703125</v>
      </c>
      <c r="P3251">
        <v>-5.703125</v>
      </c>
      <c r="Q3251">
        <v>-5.703125</v>
      </c>
    </row>
    <row r="3252" spans="1:17" x14ac:dyDescent="0.25">
      <c r="A3252">
        <v>1800</v>
      </c>
      <c r="B3252">
        <v>8.0078130000000005</v>
      </c>
      <c r="C3252">
        <v>7.890625</v>
      </c>
      <c r="D3252">
        <v>8.4765630000000005</v>
      </c>
      <c r="E3252">
        <v>8.9453130000000005</v>
      </c>
      <c r="F3252">
        <v>5.546875</v>
      </c>
      <c r="G3252">
        <v>3.9063000000000001E-2</v>
      </c>
      <c r="H3252">
        <v>-1.484375</v>
      </c>
      <c r="I3252">
        <v>-3.4765630000000001</v>
      </c>
      <c r="J3252">
        <v>-4.6484379999999996</v>
      </c>
      <c r="K3252">
        <v>-5.234375</v>
      </c>
      <c r="L3252">
        <v>-6.5234379999999996</v>
      </c>
      <c r="M3252">
        <v>-7.34375</v>
      </c>
      <c r="N3252">
        <v>-6.2890629999999996</v>
      </c>
      <c r="O3252">
        <v>-6.2890629999999996</v>
      </c>
      <c r="P3252">
        <v>-6.2890629999999996</v>
      </c>
      <c r="Q3252">
        <v>-6.2890629999999996</v>
      </c>
    </row>
    <row r="3253" spans="1:17" x14ac:dyDescent="0.25">
      <c r="A3253">
        <v>2000</v>
      </c>
      <c r="B3253">
        <v>4.9609379999999996</v>
      </c>
      <c r="C3253">
        <v>4.9609379999999996</v>
      </c>
      <c r="D3253">
        <v>6.953125</v>
      </c>
      <c r="E3253">
        <v>8.9453130000000005</v>
      </c>
      <c r="F3253">
        <v>5.546875</v>
      </c>
      <c r="G3253">
        <v>0.50781299999999996</v>
      </c>
      <c r="H3253">
        <v>3.9063000000000001E-2</v>
      </c>
      <c r="I3253">
        <v>-1.953125</v>
      </c>
      <c r="J3253">
        <v>-4.4140629999999996</v>
      </c>
      <c r="K3253">
        <v>-6.9921879999999996</v>
      </c>
      <c r="L3253">
        <v>-7.2265629999999996</v>
      </c>
      <c r="M3253">
        <v>-7.2265629999999996</v>
      </c>
      <c r="N3253">
        <v>-7.109375</v>
      </c>
      <c r="O3253">
        <v>-7.109375</v>
      </c>
      <c r="P3253">
        <v>-6.2890629999999996</v>
      </c>
      <c r="Q3253">
        <v>-5.8203129999999996</v>
      </c>
    </row>
    <row r="3254" spans="1:17" x14ac:dyDescent="0.25">
      <c r="A3254">
        <v>2200</v>
      </c>
      <c r="B3254">
        <v>4.4921879999999996</v>
      </c>
      <c r="C3254">
        <v>2.03125</v>
      </c>
      <c r="D3254">
        <v>0.97656299999999996</v>
      </c>
      <c r="E3254">
        <v>3.9063000000000001E-2</v>
      </c>
      <c r="F3254">
        <v>-2.1875</v>
      </c>
      <c r="G3254">
        <v>-3.2421880000000001</v>
      </c>
      <c r="H3254">
        <v>-5</v>
      </c>
      <c r="I3254">
        <v>-6.0546879999999996</v>
      </c>
      <c r="J3254">
        <v>-8.046875</v>
      </c>
      <c r="K3254">
        <v>-8.046875</v>
      </c>
      <c r="L3254">
        <v>-8.046875</v>
      </c>
      <c r="M3254">
        <v>-6.9921879999999996</v>
      </c>
      <c r="N3254">
        <v>-6.0546879999999996</v>
      </c>
      <c r="O3254">
        <v>-5.5859379999999996</v>
      </c>
      <c r="P3254">
        <v>-4.296875</v>
      </c>
      <c r="Q3254">
        <v>-3.828125</v>
      </c>
    </row>
    <row r="3255" spans="1:17" x14ac:dyDescent="0.25">
      <c r="A3255">
        <v>2400</v>
      </c>
      <c r="B3255">
        <v>4.0234379999999996</v>
      </c>
      <c r="C3255">
        <v>3.9063000000000001E-2</v>
      </c>
      <c r="D3255">
        <v>-3.0078130000000001</v>
      </c>
      <c r="E3255">
        <v>-5.46875</v>
      </c>
      <c r="F3255">
        <v>-6.9921879999999996</v>
      </c>
      <c r="G3255">
        <v>-7.8125</v>
      </c>
      <c r="H3255">
        <v>-8.984375</v>
      </c>
      <c r="I3255">
        <v>-9.453125</v>
      </c>
      <c r="J3255">
        <v>-9.453125</v>
      </c>
      <c r="K3255">
        <v>-8.984375</v>
      </c>
      <c r="L3255">
        <v>-8.046875</v>
      </c>
      <c r="M3255">
        <v>-6.9921879999999996</v>
      </c>
      <c r="N3255">
        <v>-5.8203129999999996</v>
      </c>
      <c r="O3255">
        <v>-5</v>
      </c>
      <c r="P3255">
        <v>-3.125</v>
      </c>
      <c r="Q3255">
        <v>-2.421875</v>
      </c>
    </row>
    <row r="3256" spans="1:17" x14ac:dyDescent="0.25">
      <c r="A3256">
        <v>2600</v>
      </c>
      <c r="B3256">
        <v>2.96875</v>
      </c>
      <c r="C3256">
        <v>-1.015625</v>
      </c>
      <c r="D3256">
        <v>-3.9453130000000001</v>
      </c>
      <c r="E3256">
        <v>-5.703125</v>
      </c>
      <c r="F3256">
        <v>-5.5859379999999996</v>
      </c>
      <c r="G3256">
        <v>-6.7578129999999996</v>
      </c>
      <c r="H3256">
        <v>-6.5234379999999996</v>
      </c>
      <c r="I3256">
        <v>-8.984375</v>
      </c>
      <c r="J3256">
        <v>-8.984375</v>
      </c>
      <c r="K3256">
        <v>-8.046875</v>
      </c>
      <c r="L3256">
        <v>-6.9921879999999996</v>
      </c>
      <c r="M3256">
        <v>-6.5234379999999996</v>
      </c>
      <c r="N3256">
        <v>-3.9453130000000001</v>
      </c>
      <c r="O3256">
        <v>-1.953125</v>
      </c>
      <c r="P3256">
        <v>0.15625</v>
      </c>
      <c r="Q3256">
        <v>0.74218799999999996</v>
      </c>
    </row>
    <row r="3257" spans="1:17" x14ac:dyDescent="0.25">
      <c r="A3257">
        <v>2800</v>
      </c>
      <c r="B3257">
        <v>2.96875</v>
      </c>
      <c r="C3257">
        <v>-1.015625</v>
      </c>
      <c r="D3257">
        <v>-3.7109380000000001</v>
      </c>
      <c r="E3257">
        <v>-5.8203129999999996</v>
      </c>
      <c r="F3257">
        <v>-6.0546879999999996</v>
      </c>
      <c r="G3257">
        <v>-6.640625</v>
      </c>
      <c r="H3257">
        <v>-6.171875</v>
      </c>
      <c r="I3257">
        <v>-8.515625</v>
      </c>
      <c r="J3257">
        <v>-6.9921879999999996</v>
      </c>
      <c r="K3257">
        <v>-6.9921879999999996</v>
      </c>
      <c r="L3257">
        <v>-6.0546879999999996</v>
      </c>
      <c r="M3257">
        <v>-4.53125</v>
      </c>
      <c r="N3257">
        <v>-1.953125</v>
      </c>
      <c r="O3257">
        <v>2.03125</v>
      </c>
      <c r="P3257">
        <v>5.4296879999999996</v>
      </c>
      <c r="Q3257">
        <v>6.015625</v>
      </c>
    </row>
    <row r="3258" spans="1:17" x14ac:dyDescent="0.25">
      <c r="A3258">
        <v>2900</v>
      </c>
      <c r="B3258">
        <v>-1.953125</v>
      </c>
      <c r="C3258">
        <v>-3.0078130000000001</v>
      </c>
      <c r="D3258">
        <v>-3.4765630000000001</v>
      </c>
      <c r="E3258">
        <v>-4.296875</v>
      </c>
      <c r="F3258">
        <v>-4.4140629999999996</v>
      </c>
      <c r="G3258">
        <v>-5.5859379999999996</v>
      </c>
      <c r="H3258">
        <v>-5.46875</v>
      </c>
      <c r="I3258">
        <v>-6.5234379999999996</v>
      </c>
      <c r="J3258">
        <v>-6.0546879999999996</v>
      </c>
      <c r="K3258">
        <v>-6.0546879999999996</v>
      </c>
      <c r="L3258">
        <v>-4.765625</v>
      </c>
      <c r="M3258">
        <v>-1.484375</v>
      </c>
      <c r="N3258">
        <v>2.03125</v>
      </c>
      <c r="O3258">
        <v>5.3125</v>
      </c>
      <c r="P3258">
        <v>8.2421880000000005</v>
      </c>
      <c r="Q3258">
        <v>9.1796880000000005</v>
      </c>
    </row>
    <row r="3259" spans="1:17" x14ac:dyDescent="0.25">
      <c r="A3259">
        <v>3000</v>
      </c>
      <c r="B3259">
        <v>-1.015625</v>
      </c>
      <c r="C3259">
        <v>-1.015625</v>
      </c>
      <c r="D3259">
        <v>-1.015625</v>
      </c>
      <c r="E3259">
        <v>-3.0078130000000001</v>
      </c>
      <c r="F3259">
        <v>-3.4765630000000001</v>
      </c>
      <c r="G3259">
        <v>-4.4140629999999996</v>
      </c>
      <c r="H3259">
        <v>-5.1171879999999996</v>
      </c>
      <c r="I3259">
        <v>-6.0546879999999996</v>
      </c>
      <c r="J3259">
        <v>-6.0546879999999996</v>
      </c>
      <c r="K3259">
        <v>-5.46875</v>
      </c>
      <c r="L3259">
        <v>-3.9453130000000001</v>
      </c>
      <c r="M3259">
        <v>0.50781299999999996</v>
      </c>
      <c r="N3259">
        <v>2.03125</v>
      </c>
      <c r="O3259">
        <v>4.2578129999999996</v>
      </c>
      <c r="P3259">
        <v>7.5390629999999996</v>
      </c>
      <c r="Q3259">
        <v>8.0078130000000005</v>
      </c>
    </row>
    <row r="3260" spans="1:17" x14ac:dyDescent="0.25">
      <c r="A3260">
        <v>3200</v>
      </c>
      <c r="B3260">
        <v>4.9609379999999996</v>
      </c>
      <c r="C3260">
        <v>2.03125</v>
      </c>
      <c r="D3260">
        <v>3.9063000000000001E-2</v>
      </c>
      <c r="E3260">
        <v>-2.0703130000000001</v>
      </c>
      <c r="F3260">
        <v>-3.9453130000000001</v>
      </c>
      <c r="G3260">
        <v>-3.9453130000000001</v>
      </c>
      <c r="H3260">
        <v>-3.9453130000000001</v>
      </c>
      <c r="I3260">
        <v>-3.7109380000000001</v>
      </c>
      <c r="J3260">
        <v>-3.7109380000000001</v>
      </c>
      <c r="K3260">
        <v>-3.4765630000000001</v>
      </c>
      <c r="L3260">
        <v>-0.546875</v>
      </c>
      <c r="M3260">
        <v>2.5</v>
      </c>
      <c r="N3260">
        <v>0.97656299999999996</v>
      </c>
      <c r="O3260">
        <v>0.97656299999999996</v>
      </c>
      <c r="P3260">
        <v>2.03125</v>
      </c>
      <c r="Q3260">
        <v>2.03125</v>
      </c>
    </row>
    <row r="3261" spans="1:17" x14ac:dyDescent="0.25">
      <c r="A3261">
        <v>3300</v>
      </c>
      <c r="B3261">
        <v>4.9609379999999996</v>
      </c>
      <c r="C3261">
        <v>2.03125</v>
      </c>
      <c r="D3261">
        <v>3.9063000000000001E-2</v>
      </c>
      <c r="E3261">
        <v>-2.0703130000000001</v>
      </c>
      <c r="F3261">
        <v>-3.9453130000000001</v>
      </c>
      <c r="G3261">
        <v>-3.9453130000000001</v>
      </c>
      <c r="H3261">
        <v>-3.9453130000000001</v>
      </c>
      <c r="I3261">
        <v>-3.9453130000000001</v>
      </c>
      <c r="J3261">
        <v>-3.9453130000000001</v>
      </c>
      <c r="K3261">
        <v>-3.9453130000000001</v>
      </c>
      <c r="L3261">
        <v>-0.546875</v>
      </c>
      <c r="M3261">
        <v>3.9063000000000001E-2</v>
      </c>
      <c r="N3261">
        <v>0.50781299999999996</v>
      </c>
      <c r="O3261">
        <v>0.97656299999999996</v>
      </c>
      <c r="P3261">
        <v>2.03125</v>
      </c>
      <c r="Q3261">
        <v>2.03125</v>
      </c>
    </row>
    <row r="3262" spans="1:17" x14ac:dyDescent="0.25">
      <c r="A3262">
        <v>3500</v>
      </c>
      <c r="B3262">
        <v>4.9609379999999996</v>
      </c>
      <c r="C3262">
        <v>2.03125</v>
      </c>
      <c r="D3262">
        <v>3.9063000000000001E-2</v>
      </c>
      <c r="E3262">
        <v>-2.0703130000000001</v>
      </c>
      <c r="F3262">
        <v>-3.9453130000000001</v>
      </c>
      <c r="G3262">
        <v>-3.828125</v>
      </c>
      <c r="H3262">
        <v>-3.828125</v>
      </c>
      <c r="I3262">
        <v>-3.828125</v>
      </c>
      <c r="J3262">
        <v>-3.828125</v>
      </c>
      <c r="K3262">
        <v>-3.828125</v>
      </c>
      <c r="L3262">
        <v>-0.546875</v>
      </c>
      <c r="M3262">
        <v>3.9063000000000001E-2</v>
      </c>
      <c r="N3262">
        <v>0.50781299999999996</v>
      </c>
      <c r="O3262">
        <v>0.97656299999999996</v>
      </c>
      <c r="P3262">
        <v>2.03125</v>
      </c>
      <c r="Q3262">
        <v>2.03125</v>
      </c>
    </row>
    <row r="3264" spans="1:17" x14ac:dyDescent="0.25">
      <c r="A3264" t="s">
        <v>1218</v>
      </c>
      <c r="B3264" t="s">
        <v>1219</v>
      </c>
    </row>
    <row r="3265" spans="1:17" x14ac:dyDescent="0.25">
      <c r="B3265" t="s">
        <v>26</v>
      </c>
    </row>
    <row r="3266" spans="1:17" x14ac:dyDescent="0.25">
      <c r="A3266" t="s">
        <v>22</v>
      </c>
      <c r="B3266">
        <v>0</v>
      </c>
      <c r="C3266">
        <v>10</v>
      </c>
      <c r="D3266">
        <v>20</v>
      </c>
      <c r="E3266">
        <v>30</v>
      </c>
      <c r="F3266">
        <v>45</v>
      </c>
      <c r="G3266">
        <v>55</v>
      </c>
      <c r="H3266">
        <v>65</v>
      </c>
      <c r="I3266">
        <v>75</v>
      </c>
      <c r="J3266">
        <v>85</v>
      </c>
      <c r="K3266">
        <v>95</v>
      </c>
      <c r="L3266">
        <v>110</v>
      </c>
      <c r="M3266">
        <v>120</v>
      </c>
      <c r="N3266">
        <v>125</v>
      </c>
      <c r="O3266">
        <v>130</v>
      </c>
      <c r="P3266">
        <v>135</v>
      </c>
      <c r="Q3266">
        <v>140</v>
      </c>
    </row>
    <row r="3267" spans="1:17" x14ac:dyDescent="0.25">
      <c r="A3267">
        <v>620</v>
      </c>
      <c r="B3267">
        <v>-3.0078130000000001</v>
      </c>
      <c r="C3267">
        <v>-3.0078130000000001</v>
      </c>
      <c r="D3267">
        <v>-3.0078130000000001</v>
      </c>
      <c r="E3267">
        <v>-3.0078130000000001</v>
      </c>
      <c r="F3267">
        <v>-5</v>
      </c>
      <c r="G3267">
        <v>-8.8671880000000005</v>
      </c>
      <c r="H3267">
        <v>-12.03125</v>
      </c>
      <c r="I3267">
        <v>-12.03125</v>
      </c>
      <c r="J3267">
        <v>-12.03125</v>
      </c>
      <c r="K3267">
        <v>-12.03125</v>
      </c>
      <c r="L3267">
        <v>-8.046875</v>
      </c>
      <c r="M3267">
        <v>3.9063000000000001E-2</v>
      </c>
      <c r="N3267">
        <v>3.9063000000000001E-2</v>
      </c>
      <c r="O3267">
        <v>3.9063000000000001E-2</v>
      </c>
      <c r="P3267">
        <v>3.9063000000000001E-2</v>
      </c>
      <c r="Q3267">
        <v>3.9063000000000001E-2</v>
      </c>
    </row>
    <row r="3268" spans="1:17" x14ac:dyDescent="0.25">
      <c r="A3268">
        <v>650</v>
      </c>
      <c r="B3268">
        <v>-3.0078130000000001</v>
      </c>
      <c r="C3268">
        <v>-3.0078130000000001</v>
      </c>
      <c r="D3268">
        <v>-3.0078130000000001</v>
      </c>
      <c r="E3268">
        <v>-5</v>
      </c>
      <c r="F3268">
        <v>-8.515625</v>
      </c>
      <c r="G3268">
        <v>-9.921875</v>
      </c>
      <c r="H3268">
        <v>-11.09375</v>
      </c>
      <c r="I3268">
        <v>-11.445313000000001</v>
      </c>
      <c r="J3268">
        <v>-12.265625</v>
      </c>
      <c r="K3268">
        <v>-12.734375</v>
      </c>
      <c r="L3268">
        <v>-12.734375</v>
      </c>
      <c r="M3268">
        <v>-12.734375</v>
      </c>
      <c r="N3268">
        <v>-12.734375</v>
      </c>
      <c r="O3268">
        <v>-12.734375</v>
      </c>
      <c r="P3268">
        <v>-12.734375</v>
      </c>
      <c r="Q3268">
        <v>-12.734375</v>
      </c>
    </row>
    <row r="3269" spans="1:17" x14ac:dyDescent="0.25">
      <c r="A3269">
        <v>800</v>
      </c>
      <c r="B3269">
        <v>3.9063000000000001E-2</v>
      </c>
      <c r="C3269">
        <v>3.9063000000000001E-2</v>
      </c>
      <c r="D3269">
        <v>3.9063000000000001E-2</v>
      </c>
      <c r="E3269">
        <v>-3.9453130000000001</v>
      </c>
      <c r="F3269">
        <v>-6.9921879999999996</v>
      </c>
      <c r="G3269">
        <v>-8.984375</v>
      </c>
      <c r="H3269">
        <v>-10.742188000000001</v>
      </c>
      <c r="I3269">
        <v>-11.445313000000001</v>
      </c>
      <c r="J3269">
        <v>-12.265625</v>
      </c>
      <c r="K3269">
        <v>-12.734375</v>
      </c>
      <c r="L3269">
        <v>-12.734375</v>
      </c>
      <c r="M3269">
        <v>-12.734375</v>
      </c>
      <c r="N3269">
        <v>-12.734375</v>
      </c>
      <c r="O3269">
        <v>-12.734375</v>
      </c>
      <c r="P3269">
        <v>-12.734375</v>
      </c>
      <c r="Q3269">
        <v>-12.734375</v>
      </c>
    </row>
    <row r="3270" spans="1:17" x14ac:dyDescent="0.25">
      <c r="A3270">
        <v>1000</v>
      </c>
      <c r="B3270">
        <v>8.0078130000000005</v>
      </c>
      <c r="C3270">
        <v>7.890625</v>
      </c>
      <c r="D3270">
        <v>7.1875</v>
      </c>
      <c r="E3270">
        <v>2.03125</v>
      </c>
      <c r="F3270">
        <v>-1.484375</v>
      </c>
      <c r="G3270">
        <v>-6.5234379999999996</v>
      </c>
      <c r="H3270">
        <v>-8.515625</v>
      </c>
      <c r="I3270">
        <v>-10.039063000000001</v>
      </c>
      <c r="J3270">
        <v>-10.15625</v>
      </c>
      <c r="K3270">
        <v>-10.390625</v>
      </c>
      <c r="L3270">
        <v>-10.625</v>
      </c>
      <c r="M3270">
        <v>-10.742188000000001</v>
      </c>
      <c r="N3270">
        <v>-10.859375</v>
      </c>
      <c r="O3270">
        <v>-10.859375</v>
      </c>
      <c r="P3270">
        <v>-10.976563000000001</v>
      </c>
      <c r="Q3270">
        <v>-11.09375</v>
      </c>
    </row>
    <row r="3271" spans="1:17" x14ac:dyDescent="0.25">
      <c r="A3271">
        <v>1200</v>
      </c>
      <c r="B3271">
        <v>8.0078130000000005</v>
      </c>
      <c r="C3271">
        <v>7.890625</v>
      </c>
      <c r="D3271">
        <v>7.1875</v>
      </c>
      <c r="E3271">
        <v>4.9609379999999996</v>
      </c>
      <c r="F3271">
        <v>2.03125</v>
      </c>
      <c r="G3271">
        <v>-4.53125</v>
      </c>
      <c r="H3271">
        <v>-6.0546879999999996</v>
      </c>
      <c r="I3271">
        <v>-5</v>
      </c>
      <c r="J3271">
        <v>-6.7578129999999996</v>
      </c>
      <c r="K3271">
        <v>-7.2265629999999996</v>
      </c>
      <c r="L3271">
        <v>-7.9296879999999996</v>
      </c>
      <c r="M3271">
        <v>-8.3984380000000005</v>
      </c>
      <c r="N3271">
        <v>-8.6328130000000005</v>
      </c>
      <c r="O3271">
        <v>-8.8671880000000005</v>
      </c>
      <c r="P3271">
        <v>-8.984375</v>
      </c>
      <c r="Q3271">
        <v>-9.21875</v>
      </c>
    </row>
    <row r="3272" spans="1:17" x14ac:dyDescent="0.25">
      <c r="A3272">
        <v>1400</v>
      </c>
      <c r="B3272">
        <v>8.0078130000000005</v>
      </c>
      <c r="C3272">
        <v>7.890625</v>
      </c>
      <c r="D3272">
        <v>7.1875</v>
      </c>
      <c r="E3272">
        <v>6.953125</v>
      </c>
      <c r="F3272">
        <v>4.0234379999999996</v>
      </c>
      <c r="G3272">
        <v>-1.015625</v>
      </c>
      <c r="H3272">
        <v>-3.0078130000000001</v>
      </c>
      <c r="I3272">
        <v>-3.0078130000000001</v>
      </c>
      <c r="J3272">
        <v>-3.9453130000000001</v>
      </c>
      <c r="K3272">
        <v>-3.9453130000000001</v>
      </c>
      <c r="L3272">
        <v>-3.9453130000000001</v>
      </c>
      <c r="M3272">
        <v>-3.9453130000000001</v>
      </c>
      <c r="N3272">
        <v>-3.9453130000000001</v>
      </c>
      <c r="O3272">
        <v>-4.296875</v>
      </c>
      <c r="P3272">
        <v>-4.296875</v>
      </c>
      <c r="Q3272">
        <v>-4.296875</v>
      </c>
    </row>
    <row r="3273" spans="1:17" x14ac:dyDescent="0.25">
      <c r="A3273">
        <v>1550</v>
      </c>
      <c r="B3273">
        <v>8.0078130000000005</v>
      </c>
      <c r="C3273">
        <v>7.890625</v>
      </c>
      <c r="D3273">
        <v>7.1875</v>
      </c>
      <c r="E3273">
        <v>6.953125</v>
      </c>
      <c r="F3273">
        <v>4.0234379999999996</v>
      </c>
      <c r="G3273">
        <v>-0.3125</v>
      </c>
      <c r="H3273">
        <v>-1.015625</v>
      </c>
      <c r="I3273">
        <v>-1.015625</v>
      </c>
      <c r="J3273">
        <v>-1.015625</v>
      </c>
      <c r="K3273">
        <v>-1.25</v>
      </c>
      <c r="L3273">
        <v>-1.953125</v>
      </c>
      <c r="M3273">
        <v>-1.953125</v>
      </c>
      <c r="N3273">
        <v>-1.953125</v>
      </c>
      <c r="O3273">
        <v>-4.296875</v>
      </c>
      <c r="P3273">
        <v>-4.296875</v>
      </c>
      <c r="Q3273">
        <v>-4.296875</v>
      </c>
    </row>
    <row r="3274" spans="1:17" x14ac:dyDescent="0.25">
      <c r="A3274">
        <v>1700</v>
      </c>
      <c r="B3274">
        <v>8.0078130000000005</v>
      </c>
      <c r="C3274">
        <v>7.890625</v>
      </c>
      <c r="D3274">
        <v>8.4765630000000005</v>
      </c>
      <c r="E3274">
        <v>8.9453130000000005</v>
      </c>
      <c r="F3274">
        <v>6.015625</v>
      </c>
      <c r="G3274">
        <v>0.15625</v>
      </c>
      <c r="H3274">
        <v>-0.19531299999999999</v>
      </c>
      <c r="I3274">
        <v>-1.015625</v>
      </c>
      <c r="J3274">
        <v>-1.25</v>
      </c>
      <c r="K3274">
        <v>-1.484375</v>
      </c>
      <c r="L3274">
        <v>-1.71875</v>
      </c>
      <c r="M3274">
        <v>-2.5390630000000001</v>
      </c>
      <c r="N3274">
        <v>-2.5390630000000001</v>
      </c>
      <c r="O3274">
        <v>-5.703125</v>
      </c>
      <c r="P3274">
        <v>-5.703125</v>
      </c>
      <c r="Q3274">
        <v>-5.703125</v>
      </c>
    </row>
    <row r="3275" spans="1:17" x14ac:dyDescent="0.25">
      <c r="A3275">
        <v>1800</v>
      </c>
      <c r="B3275">
        <v>8.0078130000000005</v>
      </c>
      <c r="C3275">
        <v>7.890625</v>
      </c>
      <c r="D3275">
        <v>8.4765630000000005</v>
      </c>
      <c r="E3275">
        <v>8.9453130000000005</v>
      </c>
      <c r="F3275">
        <v>5.546875</v>
      </c>
      <c r="G3275">
        <v>1.4453130000000001</v>
      </c>
      <c r="H3275">
        <v>3.9063000000000001E-2</v>
      </c>
      <c r="I3275">
        <v>-1.484375</v>
      </c>
      <c r="J3275">
        <v>-1.953125</v>
      </c>
      <c r="K3275">
        <v>-1.953125</v>
      </c>
      <c r="L3275">
        <v>-1.71875</v>
      </c>
      <c r="M3275">
        <v>-1.8359380000000001</v>
      </c>
      <c r="N3275">
        <v>-2.3046880000000001</v>
      </c>
      <c r="O3275">
        <v>-6.2890629999999996</v>
      </c>
      <c r="P3275">
        <v>-6.2890629999999996</v>
      </c>
      <c r="Q3275">
        <v>-6.2890629999999996</v>
      </c>
    </row>
    <row r="3276" spans="1:17" x14ac:dyDescent="0.25">
      <c r="A3276">
        <v>2000</v>
      </c>
      <c r="B3276">
        <v>6.484375</v>
      </c>
      <c r="C3276">
        <v>6.484375</v>
      </c>
      <c r="D3276">
        <v>8.0078130000000005</v>
      </c>
      <c r="E3276">
        <v>9.765625</v>
      </c>
      <c r="F3276">
        <v>4.9609379999999996</v>
      </c>
      <c r="G3276">
        <v>1.4453130000000001</v>
      </c>
      <c r="H3276">
        <v>3.9063000000000001E-2</v>
      </c>
      <c r="I3276">
        <v>3.9063000000000001E-2</v>
      </c>
      <c r="J3276">
        <v>-1.484375</v>
      </c>
      <c r="K3276">
        <v>-1.953125</v>
      </c>
      <c r="L3276">
        <v>-3.0078130000000001</v>
      </c>
      <c r="M3276">
        <v>-4.1796879999999996</v>
      </c>
      <c r="N3276">
        <v>-5.1171879999999996</v>
      </c>
      <c r="O3276">
        <v>-7.109375</v>
      </c>
      <c r="P3276">
        <v>-6.2890629999999996</v>
      </c>
      <c r="Q3276">
        <v>-5.8203129999999996</v>
      </c>
    </row>
    <row r="3277" spans="1:17" x14ac:dyDescent="0.25">
      <c r="A3277">
        <v>2200</v>
      </c>
      <c r="B3277">
        <v>4.9609379999999996</v>
      </c>
      <c r="C3277">
        <v>4.9609379999999996</v>
      </c>
      <c r="D3277">
        <v>6.953125</v>
      </c>
      <c r="E3277">
        <v>8.9453130000000005</v>
      </c>
      <c r="F3277">
        <v>3.5546880000000001</v>
      </c>
      <c r="G3277">
        <v>-1.015625</v>
      </c>
      <c r="H3277">
        <v>-2.5390630000000001</v>
      </c>
      <c r="I3277">
        <v>-2.5390630000000001</v>
      </c>
      <c r="J3277">
        <v>-3.9453130000000001</v>
      </c>
      <c r="K3277">
        <v>-5</v>
      </c>
      <c r="L3277">
        <v>-4.765625</v>
      </c>
      <c r="M3277">
        <v>-4.53125</v>
      </c>
      <c r="N3277">
        <v>-4.53125</v>
      </c>
      <c r="O3277">
        <v>-4.53125</v>
      </c>
      <c r="P3277">
        <v>-4.53125</v>
      </c>
      <c r="Q3277">
        <v>-3.4765630000000001</v>
      </c>
    </row>
    <row r="3278" spans="1:17" x14ac:dyDescent="0.25">
      <c r="A3278">
        <v>2400</v>
      </c>
      <c r="B3278">
        <v>4.9609379999999996</v>
      </c>
      <c r="C3278">
        <v>4.9609379999999996</v>
      </c>
      <c r="D3278">
        <v>4.9609379999999996</v>
      </c>
      <c r="E3278">
        <v>2.96875</v>
      </c>
      <c r="F3278">
        <v>-2.5390630000000001</v>
      </c>
      <c r="G3278">
        <v>-3.125</v>
      </c>
      <c r="H3278">
        <v>-3.7109380000000001</v>
      </c>
      <c r="I3278">
        <v>-4.1796879999999996</v>
      </c>
      <c r="J3278">
        <v>-5.46875</v>
      </c>
      <c r="K3278">
        <v>-6.0546879999999996</v>
      </c>
      <c r="L3278">
        <v>-5.3515629999999996</v>
      </c>
      <c r="M3278">
        <v>-4.296875</v>
      </c>
      <c r="N3278">
        <v>-3.4765630000000001</v>
      </c>
      <c r="O3278">
        <v>-3.4765630000000001</v>
      </c>
      <c r="P3278">
        <v>-3.0078130000000001</v>
      </c>
      <c r="Q3278">
        <v>-1.6015630000000001</v>
      </c>
    </row>
    <row r="3279" spans="1:17" x14ac:dyDescent="0.25">
      <c r="A3279">
        <v>2600</v>
      </c>
      <c r="B3279">
        <v>4.0234379999999996</v>
      </c>
      <c r="C3279">
        <v>2.03125</v>
      </c>
      <c r="D3279">
        <v>2.03125</v>
      </c>
      <c r="E3279">
        <v>2.03125</v>
      </c>
      <c r="F3279">
        <v>-5</v>
      </c>
      <c r="G3279">
        <v>-3.9453130000000001</v>
      </c>
      <c r="H3279">
        <v>-4.53125</v>
      </c>
      <c r="I3279">
        <v>-5</v>
      </c>
      <c r="J3279">
        <v>-5</v>
      </c>
      <c r="K3279">
        <v>-5</v>
      </c>
      <c r="L3279">
        <v>-6.0546879999999996</v>
      </c>
      <c r="M3279">
        <v>-5</v>
      </c>
      <c r="N3279">
        <v>-1.484375</v>
      </c>
      <c r="O3279">
        <v>3.9063000000000001E-2</v>
      </c>
      <c r="P3279">
        <v>0.97656299999999996</v>
      </c>
      <c r="Q3279">
        <v>1.4453130000000001</v>
      </c>
    </row>
    <row r="3280" spans="1:17" x14ac:dyDescent="0.25">
      <c r="A3280">
        <v>2800</v>
      </c>
      <c r="B3280">
        <v>2.96875</v>
      </c>
      <c r="C3280">
        <v>-1.015625</v>
      </c>
      <c r="D3280">
        <v>-1.953125</v>
      </c>
      <c r="E3280">
        <v>-3.828125</v>
      </c>
      <c r="F3280">
        <v>-4.53125</v>
      </c>
      <c r="G3280">
        <v>-6.9921879999999996</v>
      </c>
      <c r="H3280">
        <v>-7.2265629999999996</v>
      </c>
      <c r="I3280">
        <v>-8.515625</v>
      </c>
      <c r="J3280">
        <v>-6.9921879999999996</v>
      </c>
      <c r="K3280">
        <v>-6.0546879999999996</v>
      </c>
      <c r="L3280">
        <v>-4.53125</v>
      </c>
      <c r="M3280">
        <v>-1.015625</v>
      </c>
      <c r="N3280">
        <v>1.4453130000000001</v>
      </c>
      <c r="O3280">
        <v>4.4921879999999996</v>
      </c>
      <c r="P3280">
        <v>5.546875</v>
      </c>
      <c r="Q3280">
        <v>6.25</v>
      </c>
    </row>
    <row r="3281" spans="1:17" x14ac:dyDescent="0.25">
      <c r="A3281">
        <v>2900</v>
      </c>
      <c r="B3281">
        <v>2.96875</v>
      </c>
      <c r="C3281">
        <v>-1.015625</v>
      </c>
      <c r="D3281">
        <v>-1.015625</v>
      </c>
      <c r="E3281">
        <v>-1.484375</v>
      </c>
      <c r="F3281">
        <v>-3.0078130000000001</v>
      </c>
      <c r="G3281">
        <v>-6.0546879999999996</v>
      </c>
      <c r="H3281">
        <v>-6.5234379999999996</v>
      </c>
      <c r="I3281">
        <v>-8.515625</v>
      </c>
      <c r="J3281">
        <v>-8.046875</v>
      </c>
      <c r="K3281">
        <v>-6.0546879999999996</v>
      </c>
      <c r="L3281">
        <v>-3.0078130000000001</v>
      </c>
      <c r="M3281">
        <v>2.96875</v>
      </c>
      <c r="N3281">
        <v>5.4296879999999996</v>
      </c>
      <c r="O3281">
        <v>7.3046879999999996</v>
      </c>
      <c r="P3281">
        <v>8.7109380000000005</v>
      </c>
      <c r="Q3281">
        <v>9.1796880000000005</v>
      </c>
    </row>
    <row r="3282" spans="1:17" x14ac:dyDescent="0.25">
      <c r="A3282">
        <v>3000</v>
      </c>
      <c r="B3282">
        <v>2.96875</v>
      </c>
      <c r="C3282">
        <v>3.9063000000000001E-2</v>
      </c>
      <c r="D3282">
        <v>3.9063000000000001E-2</v>
      </c>
      <c r="E3282">
        <v>3.9063000000000001E-2</v>
      </c>
      <c r="F3282">
        <v>-1.484375</v>
      </c>
      <c r="G3282">
        <v>-5</v>
      </c>
      <c r="H3282">
        <v>-6.0546879999999996</v>
      </c>
      <c r="I3282">
        <v>-6.5234379999999996</v>
      </c>
      <c r="J3282">
        <v>-6.0546879999999996</v>
      </c>
      <c r="K3282">
        <v>-3.9453130000000001</v>
      </c>
      <c r="L3282">
        <v>0.97656299999999996</v>
      </c>
      <c r="M3282">
        <v>4.140625</v>
      </c>
      <c r="N3282">
        <v>5.1953129999999996</v>
      </c>
      <c r="O3282">
        <v>6.484375</v>
      </c>
      <c r="P3282">
        <v>8.0078130000000005</v>
      </c>
      <c r="Q3282">
        <v>8.4765630000000005</v>
      </c>
    </row>
    <row r="3283" spans="1:17" x14ac:dyDescent="0.25">
      <c r="A3283">
        <v>3200</v>
      </c>
      <c r="B3283">
        <v>4.9609379999999996</v>
      </c>
      <c r="C3283">
        <v>2.03125</v>
      </c>
      <c r="D3283">
        <v>3.9063000000000001E-2</v>
      </c>
      <c r="E3283">
        <v>3.9063000000000001E-2</v>
      </c>
      <c r="F3283">
        <v>-1.953125</v>
      </c>
      <c r="G3283">
        <v>-3.9453130000000001</v>
      </c>
      <c r="H3283">
        <v>-3.9453130000000001</v>
      </c>
      <c r="I3283">
        <v>-3.7109380000000001</v>
      </c>
      <c r="J3283">
        <v>-3.7109380000000001</v>
      </c>
      <c r="K3283">
        <v>-3.4765630000000001</v>
      </c>
      <c r="L3283">
        <v>-3.4765630000000001</v>
      </c>
      <c r="M3283">
        <v>3.9063000000000001E-2</v>
      </c>
      <c r="N3283">
        <v>0.50781299999999996</v>
      </c>
      <c r="O3283">
        <v>0.97656299999999996</v>
      </c>
      <c r="P3283">
        <v>2.03125</v>
      </c>
      <c r="Q3283">
        <v>2.03125</v>
      </c>
    </row>
    <row r="3284" spans="1:17" x14ac:dyDescent="0.25">
      <c r="A3284">
        <v>3300</v>
      </c>
      <c r="B3284">
        <v>4.9609379999999996</v>
      </c>
      <c r="C3284">
        <v>2.03125</v>
      </c>
      <c r="D3284">
        <v>3.9063000000000001E-2</v>
      </c>
      <c r="E3284">
        <v>3.9063000000000001E-2</v>
      </c>
      <c r="F3284">
        <v>-1.953125</v>
      </c>
      <c r="G3284">
        <v>-3.9453130000000001</v>
      </c>
      <c r="H3284">
        <v>-3.9453130000000001</v>
      </c>
      <c r="I3284">
        <v>-3.9453130000000001</v>
      </c>
      <c r="J3284">
        <v>-3.9453130000000001</v>
      </c>
      <c r="K3284">
        <v>-3.9453130000000001</v>
      </c>
      <c r="L3284">
        <v>-0.546875</v>
      </c>
      <c r="M3284">
        <v>3.9063000000000001E-2</v>
      </c>
      <c r="N3284">
        <v>0.50781299999999996</v>
      </c>
      <c r="O3284">
        <v>0.97656299999999996</v>
      </c>
      <c r="P3284">
        <v>2.03125</v>
      </c>
      <c r="Q3284">
        <v>2.03125</v>
      </c>
    </row>
    <row r="3285" spans="1:17" x14ac:dyDescent="0.25">
      <c r="A3285">
        <v>3500</v>
      </c>
      <c r="B3285">
        <v>4.9609379999999996</v>
      </c>
      <c r="C3285">
        <v>2.03125</v>
      </c>
      <c r="D3285">
        <v>3.9063000000000001E-2</v>
      </c>
      <c r="E3285">
        <v>3.9063000000000001E-2</v>
      </c>
      <c r="F3285">
        <v>-1.953125</v>
      </c>
      <c r="G3285">
        <v>-3.828125</v>
      </c>
      <c r="H3285">
        <v>-3.828125</v>
      </c>
      <c r="I3285">
        <v>-3.828125</v>
      </c>
      <c r="J3285">
        <v>-3.828125</v>
      </c>
      <c r="K3285">
        <v>-3.828125</v>
      </c>
      <c r="L3285">
        <v>-0.546875</v>
      </c>
      <c r="M3285">
        <v>3.9063000000000001E-2</v>
      </c>
      <c r="N3285">
        <v>0.50781299999999996</v>
      </c>
      <c r="O3285">
        <v>0.97656299999999996</v>
      </c>
      <c r="P3285">
        <v>2.03125</v>
      </c>
      <c r="Q3285">
        <v>2.03125</v>
      </c>
    </row>
    <row r="3287" spans="1:17" x14ac:dyDescent="0.25">
      <c r="A3287" t="s">
        <v>1220</v>
      </c>
      <c r="B3287" t="s">
        <v>1219</v>
      </c>
    </row>
    <row r="3288" spans="1:17" x14ac:dyDescent="0.25">
      <c r="B3288" t="s">
        <v>26</v>
      </c>
    </row>
    <row r="3289" spans="1:17" x14ac:dyDescent="0.25">
      <c r="A3289" t="s">
        <v>22</v>
      </c>
      <c r="B3289">
        <v>0</v>
      </c>
      <c r="C3289">
        <v>10</v>
      </c>
      <c r="D3289">
        <v>20</v>
      </c>
      <c r="E3289">
        <v>30</v>
      </c>
      <c r="F3289">
        <v>45</v>
      </c>
      <c r="G3289">
        <v>55</v>
      </c>
      <c r="H3289">
        <v>65</v>
      </c>
      <c r="I3289">
        <v>75</v>
      </c>
      <c r="J3289">
        <v>85</v>
      </c>
      <c r="K3289">
        <v>95</v>
      </c>
      <c r="L3289">
        <v>110</v>
      </c>
      <c r="M3289">
        <v>120</v>
      </c>
      <c r="N3289">
        <v>125</v>
      </c>
      <c r="O3289">
        <v>130</v>
      </c>
      <c r="P3289">
        <v>135</v>
      </c>
      <c r="Q3289">
        <v>140</v>
      </c>
    </row>
    <row r="3290" spans="1:17" x14ac:dyDescent="0.25">
      <c r="A3290">
        <v>620</v>
      </c>
      <c r="B3290">
        <v>-3.0078130000000001</v>
      </c>
      <c r="C3290">
        <v>-3.0078130000000001</v>
      </c>
      <c r="D3290">
        <v>-3.0078130000000001</v>
      </c>
      <c r="E3290">
        <v>-3.0078130000000001</v>
      </c>
      <c r="F3290">
        <v>-5</v>
      </c>
      <c r="G3290">
        <v>-8.8671880000000005</v>
      </c>
      <c r="H3290">
        <v>-12.03125</v>
      </c>
      <c r="I3290">
        <v>-12.03125</v>
      </c>
      <c r="J3290">
        <v>-12.03125</v>
      </c>
      <c r="K3290">
        <v>-12.03125</v>
      </c>
      <c r="L3290">
        <v>-8.046875</v>
      </c>
      <c r="M3290">
        <v>3.9063000000000001E-2</v>
      </c>
      <c r="N3290">
        <v>3.9063000000000001E-2</v>
      </c>
      <c r="O3290">
        <v>3.9063000000000001E-2</v>
      </c>
      <c r="P3290">
        <v>3.9063000000000001E-2</v>
      </c>
      <c r="Q3290">
        <v>3.9063000000000001E-2</v>
      </c>
    </row>
    <row r="3291" spans="1:17" x14ac:dyDescent="0.25">
      <c r="A3291">
        <v>650</v>
      </c>
      <c r="B3291">
        <v>-3.0078130000000001</v>
      </c>
      <c r="C3291">
        <v>-3.0078130000000001</v>
      </c>
      <c r="D3291">
        <v>-3.0078130000000001</v>
      </c>
      <c r="E3291">
        <v>-5</v>
      </c>
      <c r="F3291">
        <v>-8.515625</v>
      </c>
      <c r="G3291">
        <v>-9.921875</v>
      </c>
      <c r="H3291">
        <v>-11.09375</v>
      </c>
      <c r="I3291">
        <v>-11.445313000000001</v>
      </c>
      <c r="J3291">
        <v>-12.265625</v>
      </c>
      <c r="K3291">
        <v>-12.734375</v>
      </c>
      <c r="L3291">
        <v>-12.734375</v>
      </c>
      <c r="M3291">
        <v>-12.734375</v>
      </c>
      <c r="N3291">
        <v>-12.734375</v>
      </c>
      <c r="O3291">
        <v>-12.734375</v>
      </c>
      <c r="P3291">
        <v>-12.734375</v>
      </c>
      <c r="Q3291">
        <v>-12.734375</v>
      </c>
    </row>
    <row r="3292" spans="1:17" x14ac:dyDescent="0.25">
      <c r="A3292">
        <v>800</v>
      </c>
      <c r="B3292">
        <v>3.9063000000000001E-2</v>
      </c>
      <c r="C3292">
        <v>3.9063000000000001E-2</v>
      </c>
      <c r="D3292">
        <v>3.9063000000000001E-2</v>
      </c>
      <c r="E3292">
        <v>-3.9453130000000001</v>
      </c>
      <c r="F3292">
        <v>-6.9921879999999996</v>
      </c>
      <c r="G3292">
        <v>-8.984375</v>
      </c>
      <c r="H3292">
        <v>-10.742188000000001</v>
      </c>
      <c r="I3292">
        <v>-11.445313000000001</v>
      </c>
      <c r="J3292">
        <v>-12.265625</v>
      </c>
      <c r="K3292">
        <v>-12.734375</v>
      </c>
      <c r="L3292">
        <v>-12.734375</v>
      </c>
      <c r="M3292">
        <v>-12.734375</v>
      </c>
      <c r="N3292">
        <v>-12.734375</v>
      </c>
      <c r="O3292">
        <v>-12.734375</v>
      </c>
      <c r="P3292">
        <v>-12.734375</v>
      </c>
      <c r="Q3292">
        <v>-12.734375</v>
      </c>
    </row>
    <row r="3293" spans="1:17" x14ac:dyDescent="0.25">
      <c r="A3293">
        <v>1000</v>
      </c>
      <c r="B3293">
        <v>8.0078130000000005</v>
      </c>
      <c r="C3293">
        <v>7.890625</v>
      </c>
      <c r="D3293">
        <v>7.1875</v>
      </c>
      <c r="E3293">
        <v>2.03125</v>
      </c>
      <c r="F3293">
        <v>-1.484375</v>
      </c>
      <c r="G3293">
        <v>-6.5234379999999996</v>
      </c>
      <c r="H3293">
        <v>-8.515625</v>
      </c>
      <c r="I3293">
        <v>-10.039063000000001</v>
      </c>
      <c r="J3293">
        <v>-10.15625</v>
      </c>
      <c r="K3293">
        <v>-10.390625</v>
      </c>
      <c r="L3293">
        <v>-10.625</v>
      </c>
      <c r="M3293">
        <v>-10.742188000000001</v>
      </c>
      <c r="N3293">
        <v>-10.859375</v>
      </c>
      <c r="O3293">
        <v>-10.859375</v>
      </c>
      <c r="P3293">
        <v>-10.976563000000001</v>
      </c>
      <c r="Q3293">
        <v>-11.09375</v>
      </c>
    </row>
    <row r="3294" spans="1:17" x14ac:dyDescent="0.25">
      <c r="A3294">
        <v>1200</v>
      </c>
      <c r="B3294">
        <v>8.0078130000000005</v>
      </c>
      <c r="C3294">
        <v>7.890625</v>
      </c>
      <c r="D3294">
        <v>7.1875</v>
      </c>
      <c r="E3294">
        <v>4.9609379999999996</v>
      </c>
      <c r="F3294">
        <v>2.03125</v>
      </c>
      <c r="G3294">
        <v>-4.53125</v>
      </c>
      <c r="H3294">
        <v>-6.0546879999999996</v>
      </c>
      <c r="I3294">
        <v>-5</v>
      </c>
      <c r="J3294">
        <v>-6.7578129999999996</v>
      </c>
      <c r="K3294">
        <v>-7.2265629999999996</v>
      </c>
      <c r="L3294">
        <v>-7.9296879999999996</v>
      </c>
      <c r="M3294">
        <v>-8.3984380000000005</v>
      </c>
      <c r="N3294">
        <v>-8.6328130000000005</v>
      </c>
      <c r="O3294">
        <v>-8.8671880000000005</v>
      </c>
      <c r="P3294">
        <v>-8.984375</v>
      </c>
      <c r="Q3294">
        <v>-9.21875</v>
      </c>
    </row>
    <row r="3295" spans="1:17" x14ac:dyDescent="0.25">
      <c r="A3295">
        <v>1400</v>
      </c>
      <c r="B3295">
        <v>8.0078130000000005</v>
      </c>
      <c r="C3295">
        <v>7.890625</v>
      </c>
      <c r="D3295">
        <v>7.1875</v>
      </c>
      <c r="E3295">
        <v>6.953125</v>
      </c>
      <c r="F3295">
        <v>4.0234379999999996</v>
      </c>
      <c r="G3295">
        <v>-1.015625</v>
      </c>
      <c r="H3295">
        <v>-3.0078130000000001</v>
      </c>
      <c r="I3295">
        <v>-3.0078130000000001</v>
      </c>
      <c r="J3295">
        <v>-3.9453130000000001</v>
      </c>
      <c r="K3295">
        <v>-3.9453130000000001</v>
      </c>
      <c r="L3295">
        <v>-3.9453130000000001</v>
      </c>
      <c r="M3295">
        <v>-3.9453130000000001</v>
      </c>
      <c r="N3295">
        <v>-3.9453130000000001</v>
      </c>
      <c r="O3295">
        <v>-4.296875</v>
      </c>
      <c r="P3295">
        <v>-4.296875</v>
      </c>
      <c r="Q3295">
        <v>-4.296875</v>
      </c>
    </row>
    <row r="3296" spans="1:17" x14ac:dyDescent="0.25">
      <c r="A3296">
        <v>1550</v>
      </c>
      <c r="B3296">
        <v>8.0078130000000005</v>
      </c>
      <c r="C3296">
        <v>7.890625</v>
      </c>
      <c r="D3296">
        <v>7.1875</v>
      </c>
      <c r="E3296">
        <v>6.953125</v>
      </c>
      <c r="F3296">
        <v>4.0234379999999996</v>
      </c>
      <c r="G3296">
        <v>-0.3125</v>
      </c>
      <c r="H3296">
        <v>-1.015625</v>
      </c>
      <c r="I3296">
        <v>-1.015625</v>
      </c>
      <c r="J3296">
        <v>-1.015625</v>
      </c>
      <c r="K3296">
        <v>-1.25</v>
      </c>
      <c r="L3296">
        <v>-1.953125</v>
      </c>
      <c r="M3296">
        <v>-1.953125</v>
      </c>
      <c r="N3296">
        <v>-1.953125</v>
      </c>
      <c r="O3296">
        <v>-4.296875</v>
      </c>
      <c r="P3296">
        <v>-4.296875</v>
      </c>
      <c r="Q3296">
        <v>-4.296875</v>
      </c>
    </row>
    <row r="3297" spans="1:17" x14ac:dyDescent="0.25">
      <c r="A3297">
        <v>1700</v>
      </c>
      <c r="B3297">
        <v>8.0078130000000005</v>
      </c>
      <c r="C3297">
        <v>7.890625</v>
      </c>
      <c r="D3297">
        <v>8.4765630000000005</v>
      </c>
      <c r="E3297">
        <v>8.9453130000000005</v>
      </c>
      <c r="F3297">
        <v>6.015625</v>
      </c>
      <c r="G3297">
        <v>0.15625</v>
      </c>
      <c r="H3297">
        <v>-0.19531299999999999</v>
      </c>
      <c r="I3297">
        <v>-1.015625</v>
      </c>
      <c r="J3297">
        <v>-1.25</v>
      </c>
      <c r="K3297">
        <v>-1.484375</v>
      </c>
      <c r="L3297">
        <v>-1.71875</v>
      </c>
      <c r="M3297">
        <v>-2.5390630000000001</v>
      </c>
      <c r="N3297">
        <v>-2.5390630000000001</v>
      </c>
      <c r="O3297">
        <v>-5.703125</v>
      </c>
      <c r="P3297">
        <v>-5.703125</v>
      </c>
      <c r="Q3297">
        <v>-5.703125</v>
      </c>
    </row>
    <row r="3298" spans="1:17" x14ac:dyDescent="0.25">
      <c r="A3298">
        <v>1800</v>
      </c>
      <c r="B3298">
        <v>8.0078130000000005</v>
      </c>
      <c r="C3298">
        <v>7.890625</v>
      </c>
      <c r="D3298">
        <v>8.4765630000000005</v>
      </c>
      <c r="E3298">
        <v>8.9453130000000005</v>
      </c>
      <c r="F3298">
        <v>5.546875</v>
      </c>
      <c r="G3298">
        <v>1.4453130000000001</v>
      </c>
      <c r="H3298">
        <v>3.9063000000000001E-2</v>
      </c>
      <c r="I3298">
        <v>-1.484375</v>
      </c>
      <c r="J3298">
        <v>-1.953125</v>
      </c>
      <c r="K3298">
        <v>-1.953125</v>
      </c>
      <c r="L3298">
        <v>-1.71875</v>
      </c>
      <c r="M3298">
        <v>-1.8359380000000001</v>
      </c>
      <c r="N3298">
        <v>-2.3046880000000001</v>
      </c>
      <c r="O3298">
        <v>-6.2890629999999996</v>
      </c>
      <c r="P3298">
        <v>-6.2890629999999996</v>
      </c>
      <c r="Q3298">
        <v>-6.2890629999999996</v>
      </c>
    </row>
    <row r="3299" spans="1:17" x14ac:dyDescent="0.25">
      <c r="A3299">
        <v>2000</v>
      </c>
      <c r="B3299">
        <v>6.484375</v>
      </c>
      <c r="C3299">
        <v>6.484375</v>
      </c>
      <c r="D3299">
        <v>8.0078130000000005</v>
      </c>
      <c r="E3299">
        <v>9.765625</v>
      </c>
      <c r="F3299">
        <v>4.9609379999999996</v>
      </c>
      <c r="G3299">
        <v>1.4453130000000001</v>
      </c>
      <c r="H3299">
        <v>3.9063000000000001E-2</v>
      </c>
      <c r="I3299">
        <v>3.9063000000000001E-2</v>
      </c>
      <c r="J3299">
        <v>-1.484375</v>
      </c>
      <c r="K3299">
        <v>-1.953125</v>
      </c>
      <c r="L3299">
        <v>-3.0078130000000001</v>
      </c>
      <c r="M3299">
        <v>-4.1796879999999996</v>
      </c>
      <c r="N3299">
        <v>-5.1171879999999996</v>
      </c>
      <c r="O3299">
        <v>-7.109375</v>
      </c>
      <c r="P3299">
        <v>-6.2890629999999996</v>
      </c>
      <c r="Q3299">
        <v>-5.8203129999999996</v>
      </c>
    </row>
    <row r="3300" spans="1:17" x14ac:dyDescent="0.25">
      <c r="A3300">
        <v>2200</v>
      </c>
      <c r="B3300">
        <v>4.9609379999999996</v>
      </c>
      <c r="C3300">
        <v>4.9609379999999996</v>
      </c>
      <c r="D3300">
        <v>6.953125</v>
      </c>
      <c r="E3300">
        <v>8.9453130000000005</v>
      </c>
      <c r="F3300">
        <v>3.5546880000000001</v>
      </c>
      <c r="G3300">
        <v>-1.015625</v>
      </c>
      <c r="H3300">
        <v>-2.5390630000000001</v>
      </c>
      <c r="I3300">
        <v>-2.5390630000000001</v>
      </c>
      <c r="J3300">
        <v>-3.9453130000000001</v>
      </c>
      <c r="K3300">
        <v>-5</v>
      </c>
      <c r="L3300">
        <v>-4.765625</v>
      </c>
      <c r="M3300">
        <v>-4.53125</v>
      </c>
      <c r="N3300">
        <v>-4.53125</v>
      </c>
      <c r="O3300">
        <v>-4.53125</v>
      </c>
      <c r="P3300">
        <v>-4.53125</v>
      </c>
      <c r="Q3300">
        <v>-3.4765630000000001</v>
      </c>
    </row>
    <row r="3301" spans="1:17" x14ac:dyDescent="0.25">
      <c r="A3301">
        <v>2400</v>
      </c>
      <c r="B3301">
        <v>4.9609379999999996</v>
      </c>
      <c r="C3301">
        <v>4.9609379999999996</v>
      </c>
      <c r="D3301">
        <v>4.9609379999999996</v>
      </c>
      <c r="E3301">
        <v>2.96875</v>
      </c>
      <c r="F3301">
        <v>-2.5390630000000001</v>
      </c>
      <c r="G3301">
        <v>-3.125</v>
      </c>
      <c r="H3301">
        <v>-3.7109380000000001</v>
      </c>
      <c r="I3301">
        <v>-4.1796879999999996</v>
      </c>
      <c r="J3301">
        <v>-5.46875</v>
      </c>
      <c r="K3301">
        <v>-6.0546879999999996</v>
      </c>
      <c r="L3301">
        <v>-5.3515629999999996</v>
      </c>
      <c r="M3301">
        <v>-4.296875</v>
      </c>
      <c r="N3301">
        <v>-3.4765630000000001</v>
      </c>
      <c r="O3301">
        <v>-3.4765630000000001</v>
      </c>
      <c r="P3301">
        <v>-3.0078130000000001</v>
      </c>
      <c r="Q3301">
        <v>-1.6015630000000001</v>
      </c>
    </row>
    <row r="3302" spans="1:17" x14ac:dyDescent="0.25">
      <c r="A3302">
        <v>2600</v>
      </c>
      <c r="B3302">
        <v>4.0234379999999996</v>
      </c>
      <c r="C3302">
        <v>2.03125</v>
      </c>
      <c r="D3302">
        <v>2.03125</v>
      </c>
      <c r="E3302">
        <v>2.03125</v>
      </c>
      <c r="F3302">
        <v>-5</v>
      </c>
      <c r="G3302">
        <v>-3.9453130000000001</v>
      </c>
      <c r="H3302">
        <v>-4.53125</v>
      </c>
      <c r="I3302">
        <v>-5</v>
      </c>
      <c r="J3302">
        <v>-5</v>
      </c>
      <c r="K3302">
        <v>-5</v>
      </c>
      <c r="L3302">
        <v>-6.0546879999999996</v>
      </c>
      <c r="M3302">
        <v>-5</v>
      </c>
      <c r="N3302">
        <v>-1.484375</v>
      </c>
      <c r="O3302">
        <v>3.9063000000000001E-2</v>
      </c>
      <c r="P3302">
        <v>0.97656299999999996</v>
      </c>
      <c r="Q3302">
        <v>1.4453130000000001</v>
      </c>
    </row>
    <row r="3303" spans="1:17" x14ac:dyDescent="0.25">
      <c r="A3303">
        <v>2800</v>
      </c>
      <c r="B3303">
        <v>2.96875</v>
      </c>
      <c r="C3303">
        <v>-1.015625</v>
      </c>
      <c r="D3303">
        <v>-1.953125</v>
      </c>
      <c r="E3303">
        <v>-3.828125</v>
      </c>
      <c r="F3303">
        <v>-4.53125</v>
      </c>
      <c r="G3303">
        <v>-6.9921879999999996</v>
      </c>
      <c r="H3303">
        <v>-7.2265629999999996</v>
      </c>
      <c r="I3303">
        <v>-8.515625</v>
      </c>
      <c r="J3303">
        <v>-6.9921879999999996</v>
      </c>
      <c r="K3303">
        <v>-6.0546879999999996</v>
      </c>
      <c r="L3303">
        <v>-4.53125</v>
      </c>
      <c r="M3303">
        <v>-1.015625</v>
      </c>
      <c r="N3303">
        <v>1.4453130000000001</v>
      </c>
      <c r="O3303">
        <v>4.4921879999999996</v>
      </c>
      <c r="P3303">
        <v>5.546875</v>
      </c>
      <c r="Q3303">
        <v>6.25</v>
      </c>
    </row>
    <row r="3304" spans="1:17" x14ac:dyDescent="0.25">
      <c r="A3304">
        <v>2900</v>
      </c>
      <c r="B3304">
        <v>2.96875</v>
      </c>
      <c r="C3304">
        <v>-1.015625</v>
      </c>
      <c r="D3304">
        <v>-1.015625</v>
      </c>
      <c r="E3304">
        <v>-1.484375</v>
      </c>
      <c r="F3304">
        <v>-3.0078130000000001</v>
      </c>
      <c r="G3304">
        <v>-6.0546879999999996</v>
      </c>
      <c r="H3304">
        <v>-6.5234379999999996</v>
      </c>
      <c r="I3304">
        <v>-8.515625</v>
      </c>
      <c r="J3304">
        <v>-8.046875</v>
      </c>
      <c r="K3304">
        <v>-6.0546879999999996</v>
      </c>
      <c r="L3304">
        <v>-3.0078130000000001</v>
      </c>
      <c r="M3304">
        <v>2.96875</v>
      </c>
      <c r="N3304">
        <v>5.4296879999999996</v>
      </c>
      <c r="O3304">
        <v>7.3046879999999996</v>
      </c>
      <c r="P3304">
        <v>8.7109380000000005</v>
      </c>
      <c r="Q3304">
        <v>9.1796880000000005</v>
      </c>
    </row>
    <row r="3305" spans="1:17" x14ac:dyDescent="0.25">
      <c r="A3305">
        <v>3000</v>
      </c>
      <c r="B3305">
        <v>2.96875</v>
      </c>
      <c r="C3305">
        <v>3.9063000000000001E-2</v>
      </c>
      <c r="D3305">
        <v>3.9063000000000001E-2</v>
      </c>
      <c r="E3305">
        <v>3.9063000000000001E-2</v>
      </c>
      <c r="F3305">
        <v>-1.484375</v>
      </c>
      <c r="G3305">
        <v>-5</v>
      </c>
      <c r="H3305">
        <v>-6.0546879999999996</v>
      </c>
      <c r="I3305">
        <v>-6.5234379999999996</v>
      </c>
      <c r="J3305">
        <v>-6.0546879999999996</v>
      </c>
      <c r="K3305">
        <v>-3.9453130000000001</v>
      </c>
      <c r="L3305">
        <v>0.97656299999999996</v>
      </c>
      <c r="M3305">
        <v>4.140625</v>
      </c>
      <c r="N3305">
        <v>5.1953129999999996</v>
      </c>
      <c r="O3305">
        <v>6.484375</v>
      </c>
      <c r="P3305">
        <v>8.0078130000000005</v>
      </c>
      <c r="Q3305">
        <v>8.4765630000000005</v>
      </c>
    </row>
    <row r="3306" spans="1:17" x14ac:dyDescent="0.25">
      <c r="A3306">
        <v>3200</v>
      </c>
      <c r="B3306">
        <v>4.9609379999999996</v>
      </c>
      <c r="C3306">
        <v>2.03125</v>
      </c>
      <c r="D3306">
        <v>3.9063000000000001E-2</v>
      </c>
      <c r="E3306">
        <v>3.9063000000000001E-2</v>
      </c>
      <c r="F3306">
        <v>-1.953125</v>
      </c>
      <c r="G3306">
        <v>-3.9453130000000001</v>
      </c>
      <c r="H3306">
        <v>-3.9453130000000001</v>
      </c>
      <c r="I3306">
        <v>-3.7109380000000001</v>
      </c>
      <c r="J3306">
        <v>-3.7109380000000001</v>
      </c>
      <c r="K3306">
        <v>-3.4765630000000001</v>
      </c>
      <c r="L3306">
        <v>-3.4765630000000001</v>
      </c>
      <c r="M3306">
        <v>3.9063000000000001E-2</v>
      </c>
      <c r="N3306">
        <v>0.50781299999999996</v>
      </c>
      <c r="O3306">
        <v>0.97656299999999996</v>
      </c>
      <c r="P3306">
        <v>2.03125</v>
      </c>
      <c r="Q3306">
        <v>2.03125</v>
      </c>
    </row>
    <row r="3307" spans="1:17" x14ac:dyDescent="0.25">
      <c r="A3307">
        <v>3300</v>
      </c>
      <c r="B3307">
        <v>4.9609379999999996</v>
      </c>
      <c r="C3307">
        <v>2.03125</v>
      </c>
      <c r="D3307">
        <v>3.9063000000000001E-2</v>
      </c>
      <c r="E3307">
        <v>3.9063000000000001E-2</v>
      </c>
      <c r="F3307">
        <v>-1.953125</v>
      </c>
      <c r="G3307">
        <v>-3.9453130000000001</v>
      </c>
      <c r="H3307">
        <v>-3.9453130000000001</v>
      </c>
      <c r="I3307">
        <v>-3.9453130000000001</v>
      </c>
      <c r="J3307">
        <v>-3.9453130000000001</v>
      </c>
      <c r="K3307">
        <v>-3.9453130000000001</v>
      </c>
      <c r="L3307">
        <v>-0.546875</v>
      </c>
      <c r="M3307">
        <v>3.9063000000000001E-2</v>
      </c>
      <c r="N3307">
        <v>0.50781299999999996</v>
      </c>
      <c r="O3307">
        <v>0.97656299999999996</v>
      </c>
      <c r="P3307">
        <v>2.03125</v>
      </c>
      <c r="Q3307">
        <v>2.03125</v>
      </c>
    </row>
    <row r="3308" spans="1:17" x14ac:dyDescent="0.25">
      <c r="A3308">
        <v>3500</v>
      </c>
      <c r="B3308">
        <v>4.9609379999999996</v>
      </c>
      <c r="C3308">
        <v>2.03125</v>
      </c>
      <c r="D3308">
        <v>3.9063000000000001E-2</v>
      </c>
      <c r="E3308">
        <v>3.9063000000000001E-2</v>
      </c>
      <c r="F3308">
        <v>-1.953125</v>
      </c>
      <c r="G3308">
        <v>-3.828125</v>
      </c>
      <c r="H3308">
        <v>-3.828125</v>
      </c>
      <c r="I3308">
        <v>-3.828125</v>
      </c>
      <c r="J3308">
        <v>-3.828125</v>
      </c>
      <c r="K3308">
        <v>-3.828125</v>
      </c>
      <c r="L3308">
        <v>-0.546875</v>
      </c>
      <c r="M3308">
        <v>3.9063000000000001E-2</v>
      </c>
      <c r="N3308">
        <v>0.50781299999999996</v>
      </c>
      <c r="O3308">
        <v>0.97656299999999996</v>
      </c>
      <c r="P3308">
        <v>2.03125</v>
      </c>
      <c r="Q3308">
        <v>2.03125</v>
      </c>
    </row>
    <row r="3310" spans="1:17" x14ac:dyDescent="0.25">
      <c r="A3310" t="s">
        <v>1221</v>
      </c>
      <c r="B3310" t="s">
        <v>1219</v>
      </c>
    </row>
    <row r="3311" spans="1:17" x14ac:dyDescent="0.25">
      <c r="B3311" t="s">
        <v>26</v>
      </c>
    </row>
    <row r="3312" spans="1:17" x14ac:dyDescent="0.25">
      <c r="A3312" t="s">
        <v>22</v>
      </c>
      <c r="B3312">
        <v>0</v>
      </c>
      <c r="C3312">
        <v>10</v>
      </c>
      <c r="D3312">
        <v>20</v>
      </c>
      <c r="E3312">
        <v>30</v>
      </c>
      <c r="F3312">
        <v>45</v>
      </c>
      <c r="G3312">
        <v>55</v>
      </c>
      <c r="H3312">
        <v>65</v>
      </c>
      <c r="I3312">
        <v>75</v>
      </c>
      <c r="J3312">
        <v>85</v>
      </c>
      <c r="K3312">
        <v>95</v>
      </c>
      <c r="L3312">
        <v>110</v>
      </c>
      <c r="M3312">
        <v>120</v>
      </c>
      <c r="N3312">
        <v>125</v>
      </c>
      <c r="O3312">
        <v>130</v>
      </c>
      <c r="P3312">
        <v>135</v>
      </c>
      <c r="Q3312">
        <v>140</v>
      </c>
    </row>
    <row r="3313" spans="1:17" x14ac:dyDescent="0.25">
      <c r="A3313">
        <v>620</v>
      </c>
      <c r="B3313">
        <v>-3.0078130000000001</v>
      </c>
      <c r="C3313">
        <v>-3.0078130000000001</v>
      </c>
      <c r="D3313">
        <v>-3.0078130000000001</v>
      </c>
      <c r="E3313">
        <v>-3.0078130000000001</v>
      </c>
      <c r="F3313">
        <v>-5</v>
      </c>
      <c r="G3313">
        <v>-8.8671880000000005</v>
      </c>
      <c r="H3313">
        <v>-12.03125</v>
      </c>
      <c r="I3313">
        <v>-12.03125</v>
      </c>
      <c r="J3313">
        <v>-12.03125</v>
      </c>
      <c r="K3313">
        <v>-12.03125</v>
      </c>
      <c r="L3313">
        <v>-8.046875</v>
      </c>
      <c r="M3313">
        <v>3.9063000000000001E-2</v>
      </c>
      <c r="N3313">
        <v>3.9063000000000001E-2</v>
      </c>
      <c r="O3313">
        <v>3.9063000000000001E-2</v>
      </c>
      <c r="P3313">
        <v>3.9063000000000001E-2</v>
      </c>
      <c r="Q3313">
        <v>3.9063000000000001E-2</v>
      </c>
    </row>
    <row r="3314" spans="1:17" x14ac:dyDescent="0.25">
      <c r="A3314">
        <v>650</v>
      </c>
      <c r="B3314">
        <v>-3.0078130000000001</v>
      </c>
      <c r="C3314">
        <v>-3.0078130000000001</v>
      </c>
      <c r="D3314">
        <v>-3.0078130000000001</v>
      </c>
      <c r="E3314">
        <v>-5</v>
      </c>
      <c r="F3314">
        <v>-8.515625</v>
      </c>
      <c r="G3314">
        <v>-9.921875</v>
      </c>
      <c r="H3314">
        <v>-11.09375</v>
      </c>
      <c r="I3314">
        <v>-11.445313000000001</v>
      </c>
      <c r="J3314">
        <v>-12.265625</v>
      </c>
      <c r="K3314">
        <v>-12.734375</v>
      </c>
      <c r="L3314">
        <v>-12.734375</v>
      </c>
      <c r="M3314">
        <v>-12.734375</v>
      </c>
      <c r="N3314">
        <v>-12.734375</v>
      </c>
      <c r="O3314">
        <v>-12.734375</v>
      </c>
      <c r="P3314">
        <v>-12.734375</v>
      </c>
      <c r="Q3314">
        <v>-12.734375</v>
      </c>
    </row>
    <row r="3315" spans="1:17" x14ac:dyDescent="0.25">
      <c r="A3315">
        <v>800</v>
      </c>
      <c r="B3315">
        <v>3.9063000000000001E-2</v>
      </c>
      <c r="C3315">
        <v>3.9063000000000001E-2</v>
      </c>
      <c r="D3315">
        <v>3.9063000000000001E-2</v>
      </c>
      <c r="E3315">
        <v>-3.9453130000000001</v>
      </c>
      <c r="F3315">
        <v>-6.9921879999999996</v>
      </c>
      <c r="G3315">
        <v>-8.984375</v>
      </c>
      <c r="H3315">
        <v>-10.742188000000001</v>
      </c>
      <c r="I3315">
        <v>-11.445313000000001</v>
      </c>
      <c r="J3315">
        <v>-12.265625</v>
      </c>
      <c r="K3315">
        <v>-12.734375</v>
      </c>
      <c r="L3315">
        <v>-12.734375</v>
      </c>
      <c r="M3315">
        <v>-12.734375</v>
      </c>
      <c r="N3315">
        <v>-12.734375</v>
      </c>
      <c r="O3315">
        <v>-12.734375</v>
      </c>
      <c r="P3315">
        <v>-12.734375</v>
      </c>
      <c r="Q3315">
        <v>-12.734375</v>
      </c>
    </row>
    <row r="3316" spans="1:17" x14ac:dyDescent="0.25">
      <c r="A3316">
        <v>1000</v>
      </c>
      <c r="B3316">
        <v>8.0078130000000005</v>
      </c>
      <c r="C3316">
        <v>7.890625</v>
      </c>
      <c r="D3316">
        <v>7.1875</v>
      </c>
      <c r="E3316">
        <v>2.03125</v>
      </c>
      <c r="F3316">
        <v>-1.484375</v>
      </c>
      <c r="G3316">
        <v>-6.5234379999999996</v>
      </c>
      <c r="H3316">
        <v>-8.515625</v>
      </c>
      <c r="I3316">
        <v>-10.039063000000001</v>
      </c>
      <c r="J3316">
        <v>-10.15625</v>
      </c>
      <c r="K3316">
        <v>-10.390625</v>
      </c>
      <c r="L3316">
        <v>-10.625</v>
      </c>
      <c r="M3316">
        <v>-10.742188000000001</v>
      </c>
      <c r="N3316">
        <v>-10.859375</v>
      </c>
      <c r="O3316">
        <v>-10.859375</v>
      </c>
      <c r="P3316">
        <v>-10.976563000000001</v>
      </c>
      <c r="Q3316">
        <v>-11.09375</v>
      </c>
    </row>
    <row r="3317" spans="1:17" x14ac:dyDescent="0.25">
      <c r="A3317">
        <v>1200</v>
      </c>
      <c r="B3317">
        <v>8.0078130000000005</v>
      </c>
      <c r="C3317">
        <v>7.890625</v>
      </c>
      <c r="D3317">
        <v>7.1875</v>
      </c>
      <c r="E3317">
        <v>4.9609379999999996</v>
      </c>
      <c r="F3317">
        <v>2.03125</v>
      </c>
      <c r="G3317">
        <v>-4.53125</v>
      </c>
      <c r="H3317">
        <v>-6.0546879999999996</v>
      </c>
      <c r="I3317">
        <v>-5</v>
      </c>
      <c r="J3317">
        <v>-6.7578129999999996</v>
      </c>
      <c r="K3317">
        <v>-7.2265629999999996</v>
      </c>
      <c r="L3317">
        <v>-7.9296879999999996</v>
      </c>
      <c r="M3317">
        <v>-8.3984380000000005</v>
      </c>
      <c r="N3317">
        <v>-8.6328130000000005</v>
      </c>
      <c r="O3317">
        <v>-8.8671880000000005</v>
      </c>
      <c r="P3317">
        <v>-8.984375</v>
      </c>
      <c r="Q3317">
        <v>-9.21875</v>
      </c>
    </row>
    <row r="3318" spans="1:17" x14ac:dyDescent="0.25">
      <c r="A3318">
        <v>1400</v>
      </c>
      <c r="B3318">
        <v>8.0078130000000005</v>
      </c>
      <c r="C3318">
        <v>7.890625</v>
      </c>
      <c r="D3318">
        <v>7.1875</v>
      </c>
      <c r="E3318">
        <v>6.953125</v>
      </c>
      <c r="F3318">
        <v>4.0234379999999996</v>
      </c>
      <c r="G3318">
        <v>-1.015625</v>
      </c>
      <c r="H3318">
        <v>-3.0078130000000001</v>
      </c>
      <c r="I3318">
        <v>-3.0078130000000001</v>
      </c>
      <c r="J3318">
        <v>-3.9453130000000001</v>
      </c>
      <c r="K3318">
        <v>-3.9453130000000001</v>
      </c>
      <c r="L3318">
        <v>-3.9453130000000001</v>
      </c>
      <c r="M3318">
        <v>-3.9453130000000001</v>
      </c>
      <c r="N3318">
        <v>-3.9453130000000001</v>
      </c>
      <c r="O3318">
        <v>-4.296875</v>
      </c>
      <c r="P3318">
        <v>-4.296875</v>
      </c>
      <c r="Q3318">
        <v>-4.296875</v>
      </c>
    </row>
    <row r="3319" spans="1:17" x14ac:dyDescent="0.25">
      <c r="A3319">
        <v>1550</v>
      </c>
      <c r="B3319">
        <v>8.0078130000000005</v>
      </c>
      <c r="C3319">
        <v>7.890625</v>
      </c>
      <c r="D3319">
        <v>7.1875</v>
      </c>
      <c r="E3319">
        <v>6.953125</v>
      </c>
      <c r="F3319">
        <v>4.0234379999999996</v>
      </c>
      <c r="G3319">
        <v>-0.3125</v>
      </c>
      <c r="H3319">
        <v>-1.015625</v>
      </c>
      <c r="I3319">
        <v>-1.015625</v>
      </c>
      <c r="J3319">
        <v>-1.015625</v>
      </c>
      <c r="K3319">
        <v>-1.25</v>
      </c>
      <c r="L3319">
        <v>-1.953125</v>
      </c>
      <c r="M3319">
        <v>-1.953125</v>
      </c>
      <c r="N3319">
        <v>-1.953125</v>
      </c>
      <c r="O3319">
        <v>-4.296875</v>
      </c>
      <c r="P3319">
        <v>-4.296875</v>
      </c>
      <c r="Q3319">
        <v>-4.296875</v>
      </c>
    </row>
    <row r="3320" spans="1:17" x14ac:dyDescent="0.25">
      <c r="A3320">
        <v>1700</v>
      </c>
      <c r="B3320">
        <v>8.0078130000000005</v>
      </c>
      <c r="C3320">
        <v>7.890625</v>
      </c>
      <c r="D3320">
        <v>8.4765630000000005</v>
      </c>
      <c r="E3320">
        <v>8.9453130000000005</v>
      </c>
      <c r="F3320">
        <v>6.015625</v>
      </c>
      <c r="G3320">
        <v>0.15625</v>
      </c>
      <c r="H3320">
        <v>-0.19531299999999999</v>
      </c>
      <c r="I3320">
        <v>-1.015625</v>
      </c>
      <c r="J3320">
        <v>-1.25</v>
      </c>
      <c r="K3320">
        <v>-1.484375</v>
      </c>
      <c r="L3320">
        <v>-1.71875</v>
      </c>
      <c r="M3320">
        <v>-2.5390630000000001</v>
      </c>
      <c r="N3320">
        <v>-2.5390630000000001</v>
      </c>
      <c r="O3320">
        <v>-5.703125</v>
      </c>
      <c r="P3320">
        <v>-5.703125</v>
      </c>
      <c r="Q3320">
        <v>-5.703125</v>
      </c>
    </row>
    <row r="3321" spans="1:17" x14ac:dyDescent="0.25">
      <c r="A3321">
        <v>1800</v>
      </c>
      <c r="B3321">
        <v>8.0078130000000005</v>
      </c>
      <c r="C3321">
        <v>7.890625</v>
      </c>
      <c r="D3321">
        <v>8.4765630000000005</v>
      </c>
      <c r="E3321">
        <v>8.9453130000000005</v>
      </c>
      <c r="F3321">
        <v>5.546875</v>
      </c>
      <c r="G3321">
        <v>1.4453130000000001</v>
      </c>
      <c r="H3321">
        <v>3.9063000000000001E-2</v>
      </c>
      <c r="I3321">
        <v>-1.484375</v>
      </c>
      <c r="J3321">
        <v>-1.953125</v>
      </c>
      <c r="K3321">
        <v>-1.953125</v>
      </c>
      <c r="L3321">
        <v>-1.71875</v>
      </c>
      <c r="M3321">
        <v>-1.8359380000000001</v>
      </c>
      <c r="N3321">
        <v>-2.3046880000000001</v>
      </c>
      <c r="O3321">
        <v>-6.2890629999999996</v>
      </c>
      <c r="P3321">
        <v>-6.2890629999999996</v>
      </c>
      <c r="Q3321">
        <v>-6.2890629999999996</v>
      </c>
    </row>
    <row r="3322" spans="1:17" x14ac:dyDescent="0.25">
      <c r="A3322">
        <v>2000</v>
      </c>
      <c r="B3322">
        <v>6.484375</v>
      </c>
      <c r="C3322">
        <v>6.484375</v>
      </c>
      <c r="D3322">
        <v>8.0078130000000005</v>
      </c>
      <c r="E3322">
        <v>9.765625</v>
      </c>
      <c r="F3322">
        <v>4.9609379999999996</v>
      </c>
      <c r="G3322">
        <v>1.4453130000000001</v>
      </c>
      <c r="H3322">
        <v>3.9063000000000001E-2</v>
      </c>
      <c r="I3322">
        <v>3.9063000000000001E-2</v>
      </c>
      <c r="J3322">
        <v>-1.484375</v>
      </c>
      <c r="K3322">
        <v>-1.953125</v>
      </c>
      <c r="L3322">
        <v>-3.0078130000000001</v>
      </c>
      <c r="M3322">
        <v>-4.1796879999999996</v>
      </c>
      <c r="N3322">
        <v>-5.1171879999999996</v>
      </c>
      <c r="O3322">
        <v>-7.109375</v>
      </c>
      <c r="P3322">
        <v>-6.2890629999999996</v>
      </c>
      <c r="Q3322">
        <v>-5.8203129999999996</v>
      </c>
    </row>
    <row r="3323" spans="1:17" x14ac:dyDescent="0.25">
      <c r="A3323">
        <v>2200</v>
      </c>
      <c r="B3323">
        <v>4.9609379999999996</v>
      </c>
      <c r="C3323">
        <v>4.9609379999999996</v>
      </c>
      <c r="D3323">
        <v>6.953125</v>
      </c>
      <c r="E3323">
        <v>8.9453130000000005</v>
      </c>
      <c r="F3323">
        <v>3.5546880000000001</v>
      </c>
      <c r="G3323">
        <v>-1.015625</v>
      </c>
      <c r="H3323">
        <v>-2.5390630000000001</v>
      </c>
      <c r="I3323">
        <v>-2.5390630000000001</v>
      </c>
      <c r="J3323">
        <v>-3.9453130000000001</v>
      </c>
      <c r="K3323">
        <v>-5</v>
      </c>
      <c r="L3323">
        <v>-4.765625</v>
      </c>
      <c r="M3323">
        <v>-4.53125</v>
      </c>
      <c r="N3323">
        <v>-4.53125</v>
      </c>
      <c r="O3323">
        <v>-4.53125</v>
      </c>
      <c r="P3323">
        <v>-4.53125</v>
      </c>
      <c r="Q3323">
        <v>-3.4765630000000001</v>
      </c>
    </row>
    <row r="3324" spans="1:17" x14ac:dyDescent="0.25">
      <c r="A3324">
        <v>2400</v>
      </c>
      <c r="B3324">
        <v>4.9609379999999996</v>
      </c>
      <c r="C3324">
        <v>4.9609379999999996</v>
      </c>
      <c r="D3324">
        <v>4.9609379999999996</v>
      </c>
      <c r="E3324">
        <v>2.96875</v>
      </c>
      <c r="F3324">
        <v>-2.5390630000000001</v>
      </c>
      <c r="G3324">
        <v>-3.125</v>
      </c>
      <c r="H3324">
        <v>-3.7109380000000001</v>
      </c>
      <c r="I3324">
        <v>-4.1796879999999996</v>
      </c>
      <c r="J3324">
        <v>-5.46875</v>
      </c>
      <c r="K3324">
        <v>-6.0546879999999996</v>
      </c>
      <c r="L3324">
        <v>-5.3515629999999996</v>
      </c>
      <c r="M3324">
        <v>-4.296875</v>
      </c>
      <c r="N3324">
        <v>-3.4765630000000001</v>
      </c>
      <c r="O3324">
        <v>-3.4765630000000001</v>
      </c>
      <c r="P3324">
        <v>-3.0078130000000001</v>
      </c>
      <c r="Q3324">
        <v>-1.6015630000000001</v>
      </c>
    </row>
    <row r="3325" spans="1:17" x14ac:dyDescent="0.25">
      <c r="A3325">
        <v>2600</v>
      </c>
      <c r="B3325">
        <v>4.0234379999999996</v>
      </c>
      <c r="C3325">
        <v>2.03125</v>
      </c>
      <c r="D3325">
        <v>2.03125</v>
      </c>
      <c r="E3325">
        <v>2.03125</v>
      </c>
      <c r="F3325">
        <v>-5</v>
      </c>
      <c r="G3325">
        <v>-3.9453130000000001</v>
      </c>
      <c r="H3325">
        <v>-4.53125</v>
      </c>
      <c r="I3325">
        <v>-5</v>
      </c>
      <c r="J3325">
        <v>-5</v>
      </c>
      <c r="K3325">
        <v>-5</v>
      </c>
      <c r="L3325">
        <v>-6.0546879999999996</v>
      </c>
      <c r="M3325">
        <v>-5</v>
      </c>
      <c r="N3325">
        <v>-1.484375</v>
      </c>
      <c r="O3325">
        <v>3.9063000000000001E-2</v>
      </c>
      <c r="P3325">
        <v>0.97656299999999996</v>
      </c>
      <c r="Q3325">
        <v>1.4453130000000001</v>
      </c>
    </row>
    <row r="3326" spans="1:17" x14ac:dyDescent="0.25">
      <c r="A3326">
        <v>2800</v>
      </c>
      <c r="B3326">
        <v>2.96875</v>
      </c>
      <c r="C3326">
        <v>-1.015625</v>
      </c>
      <c r="D3326">
        <v>-1.953125</v>
      </c>
      <c r="E3326">
        <v>-3.828125</v>
      </c>
      <c r="F3326">
        <v>-4.53125</v>
      </c>
      <c r="G3326">
        <v>-6.9921879999999996</v>
      </c>
      <c r="H3326">
        <v>-7.2265629999999996</v>
      </c>
      <c r="I3326">
        <v>-8.515625</v>
      </c>
      <c r="J3326">
        <v>-6.9921879999999996</v>
      </c>
      <c r="K3326">
        <v>-6.0546879999999996</v>
      </c>
      <c r="L3326">
        <v>-4.53125</v>
      </c>
      <c r="M3326">
        <v>-1.015625</v>
      </c>
      <c r="N3326">
        <v>1.4453130000000001</v>
      </c>
      <c r="O3326">
        <v>4.4921879999999996</v>
      </c>
      <c r="P3326">
        <v>5.546875</v>
      </c>
      <c r="Q3326">
        <v>6.25</v>
      </c>
    </row>
    <row r="3327" spans="1:17" x14ac:dyDescent="0.25">
      <c r="A3327">
        <v>2900</v>
      </c>
      <c r="B3327">
        <v>2.96875</v>
      </c>
      <c r="C3327">
        <v>-1.015625</v>
      </c>
      <c r="D3327">
        <v>-1.015625</v>
      </c>
      <c r="E3327">
        <v>-1.484375</v>
      </c>
      <c r="F3327">
        <v>-3.0078130000000001</v>
      </c>
      <c r="G3327">
        <v>-6.0546879999999996</v>
      </c>
      <c r="H3327">
        <v>-6.5234379999999996</v>
      </c>
      <c r="I3327">
        <v>-8.515625</v>
      </c>
      <c r="J3327">
        <v>-8.046875</v>
      </c>
      <c r="K3327">
        <v>-6.0546879999999996</v>
      </c>
      <c r="L3327">
        <v>-3.0078130000000001</v>
      </c>
      <c r="M3327">
        <v>2.96875</v>
      </c>
      <c r="N3327">
        <v>5.4296879999999996</v>
      </c>
      <c r="O3327">
        <v>7.3046879999999996</v>
      </c>
      <c r="P3327">
        <v>8.7109380000000005</v>
      </c>
      <c r="Q3327">
        <v>9.1796880000000005</v>
      </c>
    </row>
    <row r="3328" spans="1:17" x14ac:dyDescent="0.25">
      <c r="A3328">
        <v>3000</v>
      </c>
      <c r="B3328">
        <v>2.96875</v>
      </c>
      <c r="C3328">
        <v>3.9063000000000001E-2</v>
      </c>
      <c r="D3328">
        <v>3.9063000000000001E-2</v>
      </c>
      <c r="E3328">
        <v>3.9063000000000001E-2</v>
      </c>
      <c r="F3328">
        <v>-1.484375</v>
      </c>
      <c r="G3328">
        <v>-5</v>
      </c>
      <c r="H3328">
        <v>-6.0546879999999996</v>
      </c>
      <c r="I3328">
        <v>-6.5234379999999996</v>
      </c>
      <c r="J3328">
        <v>-6.0546879999999996</v>
      </c>
      <c r="K3328">
        <v>-3.9453130000000001</v>
      </c>
      <c r="L3328">
        <v>0.97656299999999996</v>
      </c>
      <c r="M3328">
        <v>4.140625</v>
      </c>
      <c r="N3328">
        <v>5.1953129999999996</v>
      </c>
      <c r="O3328">
        <v>6.484375</v>
      </c>
      <c r="P3328">
        <v>8.0078130000000005</v>
      </c>
      <c r="Q3328">
        <v>8.4765630000000005</v>
      </c>
    </row>
    <row r="3329" spans="1:17" x14ac:dyDescent="0.25">
      <c r="A3329">
        <v>3200</v>
      </c>
      <c r="B3329">
        <v>4.9609379999999996</v>
      </c>
      <c r="C3329">
        <v>2.03125</v>
      </c>
      <c r="D3329">
        <v>3.9063000000000001E-2</v>
      </c>
      <c r="E3329">
        <v>3.9063000000000001E-2</v>
      </c>
      <c r="F3329">
        <v>-1.953125</v>
      </c>
      <c r="G3329">
        <v>-3.9453130000000001</v>
      </c>
      <c r="H3329">
        <v>-3.9453130000000001</v>
      </c>
      <c r="I3329">
        <v>-3.7109380000000001</v>
      </c>
      <c r="J3329">
        <v>-3.7109380000000001</v>
      </c>
      <c r="K3329">
        <v>-3.4765630000000001</v>
      </c>
      <c r="L3329">
        <v>-3.4765630000000001</v>
      </c>
      <c r="M3329">
        <v>3.9063000000000001E-2</v>
      </c>
      <c r="N3329">
        <v>0.50781299999999996</v>
      </c>
      <c r="O3329">
        <v>0.97656299999999996</v>
      </c>
      <c r="P3329">
        <v>2.03125</v>
      </c>
      <c r="Q3329">
        <v>2.03125</v>
      </c>
    </row>
    <row r="3330" spans="1:17" x14ac:dyDescent="0.25">
      <c r="A3330">
        <v>3300</v>
      </c>
      <c r="B3330">
        <v>4.9609379999999996</v>
      </c>
      <c r="C3330">
        <v>2.03125</v>
      </c>
      <c r="D3330">
        <v>3.9063000000000001E-2</v>
      </c>
      <c r="E3330">
        <v>3.9063000000000001E-2</v>
      </c>
      <c r="F3330">
        <v>-1.953125</v>
      </c>
      <c r="G3330">
        <v>-3.9453130000000001</v>
      </c>
      <c r="H3330">
        <v>-3.9453130000000001</v>
      </c>
      <c r="I3330">
        <v>-3.9453130000000001</v>
      </c>
      <c r="J3330">
        <v>-3.9453130000000001</v>
      </c>
      <c r="K3330">
        <v>-3.9453130000000001</v>
      </c>
      <c r="L3330">
        <v>-0.546875</v>
      </c>
      <c r="M3330">
        <v>3.9063000000000001E-2</v>
      </c>
      <c r="N3330">
        <v>0.50781299999999996</v>
      </c>
      <c r="O3330">
        <v>0.97656299999999996</v>
      </c>
      <c r="P3330">
        <v>2.03125</v>
      </c>
      <c r="Q3330">
        <v>2.03125</v>
      </c>
    </row>
    <row r="3331" spans="1:17" x14ac:dyDescent="0.25">
      <c r="A3331">
        <v>3500</v>
      </c>
      <c r="B3331">
        <v>4.9609379999999996</v>
      </c>
      <c r="C3331">
        <v>2.03125</v>
      </c>
      <c r="D3331">
        <v>3.9063000000000001E-2</v>
      </c>
      <c r="E3331">
        <v>3.9063000000000001E-2</v>
      </c>
      <c r="F3331">
        <v>-1.953125</v>
      </c>
      <c r="G3331">
        <v>-3.828125</v>
      </c>
      <c r="H3331">
        <v>-3.828125</v>
      </c>
      <c r="I3331">
        <v>-3.828125</v>
      </c>
      <c r="J3331">
        <v>-3.828125</v>
      </c>
      <c r="K3331">
        <v>-3.828125</v>
      </c>
      <c r="L3331">
        <v>-0.546875</v>
      </c>
      <c r="M3331">
        <v>3.9063000000000001E-2</v>
      </c>
      <c r="N3331">
        <v>0.50781299999999996</v>
      </c>
      <c r="O3331">
        <v>0.97656299999999996</v>
      </c>
      <c r="P3331">
        <v>2.03125</v>
      </c>
      <c r="Q3331">
        <v>2.03125</v>
      </c>
    </row>
    <row r="3333" spans="1:17" x14ac:dyDescent="0.25">
      <c r="A3333" t="s">
        <v>1222</v>
      </c>
      <c r="B3333" t="s">
        <v>1219</v>
      </c>
    </row>
    <row r="3334" spans="1:17" x14ac:dyDescent="0.25">
      <c r="B3334" t="s">
        <v>26</v>
      </c>
    </row>
    <row r="3335" spans="1:17" x14ac:dyDescent="0.25">
      <c r="A3335" t="s">
        <v>22</v>
      </c>
      <c r="B3335">
        <v>0</v>
      </c>
      <c r="C3335">
        <v>10</v>
      </c>
      <c r="D3335">
        <v>20</v>
      </c>
      <c r="E3335">
        <v>30</v>
      </c>
      <c r="F3335">
        <v>45</v>
      </c>
      <c r="G3335">
        <v>55</v>
      </c>
      <c r="H3335">
        <v>65</v>
      </c>
      <c r="I3335">
        <v>75</v>
      </c>
      <c r="J3335">
        <v>85</v>
      </c>
      <c r="K3335">
        <v>95</v>
      </c>
      <c r="L3335">
        <v>110</v>
      </c>
      <c r="M3335">
        <v>120</v>
      </c>
      <c r="N3335">
        <v>125</v>
      </c>
      <c r="O3335">
        <v>130</v>
      </c>
      <c r="P3335">
        <v>135</v>
      </c>
      <c r="Q3335">
        <v>140</v>
      </c>
    </row>
    <row r="3336" spans="1:17" x14ac:dyDescent="0.25">
      <c r="A3336">
        <v>620</v>
      </c>
      <c r="B3336">
        <v>-3.0078130000000001</v>
      </c>
      <c r="C3336">
        <v>-3.0078130000000001</v>
      </c>
      <c r="D3336">
        <v>-3.0078130000000001</v>
      </c>
      <c r="E3336">
        <v>-3.0078130000000001</v>
      </c>
      <c r="F3336">
        <v>-5</v>
      </c>
      <c r="G3336">
        <v>-8.8671880000000005</v>
      </c>
      <c r="H3336">
        <v>-12.03125</v>
      </c>
      <c r="I3336">
        <v>-12.03125</v>
      </c>
      <c r="J3336">
        <v>-12.03125</v>
      </c>
      <c r="K3336">
        <v>-12.03125</v>
      </c>
      <c r="L3336">
        <v>-8.046875</v>
      </c>
      <c r="M3336">
        <v>3.9063000000000001E-2</v>
      </c>
      <c r="N3336">
        <v>3.9063000000000001E-2</v>
      </c>
      <c r="O3336">
        <v>3.9063000000000001E-2</v>
      </c>
      <c r="P3336">
        <v>3.9063000000000001E-2</v>
      </c>
      <c r="Q3336">
        <v>3.9063000000000001E-2</v>
      </c>
    </row>
    <row r="3337" spans="1:17" x14ac:dyDescent="0.25">
      <c r="A3337">
        <v>650</v>
      </c>
      <c r="B3337">
        <v>-3.0078130000000001</v>
      </c>
      <c r="C3337">
        <v>-3.0078130000000001</v>
      </c>
      <c r="D3337">
        <v>-3.0078130000000001</v>
      </c>
      <c r="E3337">
        <v>-5</v>
      </c>
      <c r="F3337">
        <v>-8.515625</v>
      </c>
      <c r="G3337">
        <v>-9.921875</v>
      </c>
      <c r="H3337">
        <v>-11.09375</v>
      </c>
      <c r="I3337">
        <v>-11.445313000000001</v>
      </c>
      <c r="J3337">
        <v>-12.265625</v>
      </c>
      <c r="K3337">
        <v>-12.734375</v>
      </c>
      <c r="L3337">
        <v>-12.734375</v>
      </c>
      <c r="M3337">
        <v>-12.734375</v>
      </c>
      <c r="N3337">
        <v>-12.734375</v>
      </c>
      <c r="O3337">
        <v>-12.734375</v>
      </c>
      <c r="P3337">
        <v>-12.734375</v>
      </c>
      <c r="Q3337">
        <v>-12.734375</v>
      </c>
    </row>
    <row r="3338" spans="1:17" x14ac:dyDescent="0.25">
      <c r="A3338">
        <v>800</v>
      </c>
      <c r="B3338">
        <v>3.9063000000000001E-2</v>
      </c>
      <c r="C3338">
        <v>3.9063000000000001E-2</v>
      </c>
      <c r="D3338">
        <v>3.9063000000000001E-2</v>
      </c>
      <c r="E3338">
        <v>-3.9453130000000001</v>
      </c>
      <c r="F3338">
        <v>-6.9921879999999996</v>
      </c>
      <c r="G3338">
        <v>-8.984375</v>
      </c>
      <c r="H3338">
        <v>-10.742188000000001</v>
      </c>
      <c r="I3338">
        <v>-11.445313000000001</v>
      </c>
      <c r="J3338">
        <v>-12.265625</v>
      </c>
      <c r="K3338">
        <v>-12.734375</v>
      </c>
      <c r="L3338">
        <v>-12.734375</v>
      </c>
      <c r="M3338">
        <v>-12.734375</v>
      </c>
      <c r="N3338">
        <v>-12.734375</v>
      </c>
      <c r="O3338">
        <v>-12.734375</v>
      </c>
      <c r="P3338">
        <v>-12.734375</v>
      </c>
      <c r="Q3338">
        <v>-12.734375</v>
      </c>
    </row>
    <row r="3339" spans="1:17" x14ac:dyDescent="0.25">
      <c r="A3339">
        <v>1000</v>
      </c>
      <c r="B3339">
        <v>8.0078130000000005</v>
      </c>
      <c r="C3339">
        <v>7.890625</v>
      </c>
      <c r="D3339">
        <v>7.1875</v>
      </c>
      <c r="E3339">
        <v>2.03125</v>
      </c>
      <c r="F3339">
        <v>-1.484375</v>
      </c>
      <c r="G3339">
        <v>-6.5234379999999996</v>
      </c>
      <c r="H3339">
        <v>-8.515625</v>
      </c>
      <c r="I3339">
        <v>-10.039063000000001</v>
      </c>
      <c r="J3339">
        <v>-10.15625</v>
      </c>
      <c r="K3339">
        <v>-10.390625</v>
      </c>
      <c r="L3339">
        <v>-10.625</v>
      </c>
      <c r="M3339">
        <v>-10.742188000000001</v>
      </c>
      <c r="N3339">
        <v>-10.859375</v>
      </c>
      <c r="O3339">
        <v>-10.859375</v>
      </c>
      <c r="P3339">
        <v>-10.976563000000001</v>
      </c>
      <c r="Q3339">
        <v>-11.09375</v>
      </c>
    </row>
    <row r="3340" spans="1:17" x14ac:dyDescent="0.25">
      <c r="A3340">
        <v>1200</v>
      </c>
      <c r="B3340">
        <v>8.0078130000000005</v>
      </c>
      <c r="C3340">
        <v>7.890625</v>
      </c>
      <c r="D3340">
        <v>7.1875</v>
      </c>
      <c r="E3340">
        <v>4.9609379999999996</v>
      </c>
      <c r="F3340">
        <v>2.03125</v>
      </c>
      <c r="G3340">
        <v>-4.53125</v>
      </c>
      <c r="H3340">
        <v>-6.0546879999999996</v>
      </c>
      <c r="I3340">
        <v>-5</v>
      </c>
      <c r="J3340">
        <v>-6.7578129999999996</v>
      </c>
      <c r="K3340">
        <v>-7.2265629999999996</v>
      </c>
      <c r="L3340">
        <v>-7.9296879999999996</v>
      </c>
      <c r="M3340">
        <v>-8.3984380000000005</v>
      </c>
      <c r="N3340">
        <v>-8.6328130000000005</v>
      </c>
      <c r="O3340">
        <v>-8.8671880000000005</v>
      </c>
      <c r="P3340">
        <v>-8.984375</v>
      </c>
      <c r="Q3340">
        <v>-9.21875</v>
      </c>
    </row>
    <row r="3341" spans="1:17" x14ac:dyDescent="0.25">
      <c r="A3341">
        <v>1400</v>
      </c>
      <c r="B3341">
        <v>8.0078130000000005</v>
      </c>
      <c r="C3341">
        <v>7.890625</v>
      </c>
      <c r="D3341">
        <v>7.1875</v>
      </c>
      <c r="E3341">
        <v>6.953125</v>
      </c>
      <c r="F3341">
        <v>4.0234379999999996</v>
      </c>
      <c r="G3341">
        <v>-1.015625</v>
      </c>
      <c r="H3341">
        <v>-3.0078130000000001</v>
      </c>
      <c r="I3341">
        <v>-3.0078130000000001</v>
      </c>
      <c r="J3341">
        <v>-3.9453130000000001</v>
      </c>
      <c r="K3341">
        <v>-3.9453130000000001</v>
      </c>
      <c r="L3341">
        <v>-3.9453130000000001</v>
      </c>
      <c r="M3341">
        <v>-3.9453130000000001</v>
      </c>
      <c r="N3341">
        <v>-3.9453130000000001</v>
      </c>
      <c r="O3341">
        <v>-4.296875</v>
      </c>
      <c r="P3341">
        <v>-4.296875</v>
      </c>
      <c r="Q3341">
        <v>-4.296875</v>
      </c>
    </row>
    <row r="3342" spans="1:17" x14ac:dyDescent="0.25">
      <c r="A3342">
        <v>1550</v>
      </c>
      <c r="B3342">
        <v>8.0078130000000005</v>
      </c>
      <c r="C3342">
        <v>7.890625</v>
      </c>
      <c r="D3342">
        <v>7.1875</v>
      </c>
      <c r="E3342">
        <v>6.953125</v>
      </c>
      <c r="F3342">
        <v>4.0234379999999996</v>
      </c>
      <c r="G3342">
        <v>-0.3125</v>
      </c>
      <c r="H3342">
        <v>-1.015625</v>
      </c>
      <c r="I3342">
        <v>-1.015625</v>
      </c>
      <c r="J3342">
        <v>-1.015625</v>
      </c>
      <c r="K3342">
        <v>-1.25</v>
      </c>
      <c r="L3342">
        <v>-1.953125</v>
      </c>
      <c r="M3342">
        <v>-1.953125</v>
      </c>
      <c r="N3342">
        <v>-1.953125</v>
      </c>
      <c r="O3342">
        <v>-4.296875</v>
      </c>
      <c r="P3342">
        <v>-4.296875</v>
      </c>
      <c r="Q3342">
        <v>-4.296875</v>
      </c>
    </row>
    <row r="3343" spans="1:17" x14ac:dyDescent="0.25">
      <c r="A3343">
        <v>1700</v>
      </c>
      <c r="B3343">
        <v>8.0078130000000005</v>
      </c>
      <c r="C3343">
        <v>7.890625</v>
      </c>
      <c r="D3343">
        <v>8.4765630000000005</v>
      </c>
      <c r="E3343">
        <v>8.9453130000000005</v>
      </c>
      <c r="F3343">
        <v>6.015625</v>
      </c>
      <c r="G3343">
        <v>0.15625</v>
      </c>
      <c r="H3343">
        <v>-0.19531299999999999</v>
      </c>
      <c r="I3343">
        <v>-1.015625</v>
      </c>
      <c r="J3343">
        <v>-1.25</v>
      </c>
      <c r="K3343">
        <v>-1.484375</v>
      </c>
      <c r="L3343">
        <v>-1.71875</v>
      </c>
      <c r="M3343">
        <v>-2.5390630000000001</v>
      </c>
      <c r="N3343">
        <v>-2.5390630000000001</v>
      </c>
      <c r="O3343">
        <v>-5.703125</v>
      </c>
      <c r="P3343">
        <v>-5.703125</v>
      </c>
      <c r="Q3343">
        <v>-5.703125</v>
      </c>
    </row>
    <row r="3344" spans="1:17" x14ac:dyDescent="0.25">
      <c r="A3344">
        <v>1800</v>
      </c>
      <c r="B3344">
        <v>8.0078130000000005</v>
      </c>
      <c r="C3344">
        <v>7.890625</v>
      </c>
      <c r="D3344">
        <v>8.4765630000000005</v>
      </c>
      <c r="E3344">
        <v>8.9453130000000005</v>
      </c>
      <c r="F3344">
        <v>5.546875</v>
      </c>
      <c r="G3344">
        <v>1.4453130000000001</v>
      </c>
      <c r="H3344">
        <v>3.9063000000000001E-2</v>
      </c>
      <c r="I3344">
        <v>-1.484375</v>
      </c>
      <c r="J3344">
        <v>-1.953125</v>
      </c>
      <c r="K3344">
        <v>-1.953125</v>
      </c>
      <c r="L3344">
        <v>-1.71875</v>
      </c>
      <c r="M3344">
        <v>-1.8359380000000001</v>
      </c>
      <c r="N3344">
        <v>-2.3046880000000001</v>
      </c>
      <c r="O3344">
        <v>-6.2890629999999996</v>
      </c>
      <c r="P3344">
        <v>-6.2890629999999996</v>
      </c>
      <c r="Q3344">
        <v>-6.2890629999999996</v>
      </c>
    </row>
    <row r="3345" spans="1:17" x14ac:dyDescent="0.25">
      <c r="A3345">
        <v>2000</v>
      </c>
      <c r="B3345">
        <v>6.484375</v>
      </c>
      <c r="C3345">
        <v>6.484375</v>
      </c>
      <c r="D3345">
        <v>8.0078130000000005</v>
      </c>
      <c r="E3345">
        <v>9.765625</v>
      </c>
      <c r="F3345">
        <v>4.9609379999999996</v>
      </c>
      <c r="G3345">
        <v>1.4453130000000001</v>
      </c>
      <c r="H3345">
        <v>3.9063000000000001E-2</v>
      </c>
      <c r="I3345">
        <v>3.9063000000000001E-2</v>
      </c>
      <c r="J3345">
        <v>-1.484375</v>
      </c>
      <c r="K3345">
        <v>-1.953125</v>
      </c>
      <c r="L3345">
        <v>-3.0078130000000001</v>
      </c>
      <c r="M3345">
        <v>-4.1796879999999996</v>
      </c>
      <c r="N3345">
        <v>-5.1171879999999996</v>
      </c>
      <c r="O3345">
        <v>-7.109375</v>
      </c>
      <c r="P3345">
        <v>-6.2890629999999996</v>
      </c>
      <c r="Q3345">
        <v>-5.8203129999999996</v>
      </c>
    </row>
    <row r="3346" spans="1:17" x14ac:dyDescent="0.25">
      <c r="A3346">
        <v>2200</v>
      </c>
      <c r="B3346">
        <v>4.9609379999999996</v>
      </c>
      <c r="C3346">
        <v>4.9609379999999996</v>
      </c>
      <c r="D3346">
        <v>6.953125</v>
      </c>
      <c r="E3346">
        <v>8.9453130000000005</v>
      </c>
      <c r="F3346">
        <v>3.5546880000000001</v>
      </c>
      <c r="G3346">
        <v>-1.015625</v>
      </c>
      <c r="H3346">
        <v>-2.5390630000000001</v>
      </c>
      <c r="I3346">
        <v>-2.5390630000000001</v>
      </c>
      <c r="J3346">
        <v>-3.9453130000000001</v>
      </c>
      <c r="K3346">
        <v>-5</v>
      </c>
      <c r="L3346">
        <v>-4.765625</v>
      </c>
      <c r="M3346">
        <v>-4.53125</v>
      </c>
      <c r="N3346">
        <v>-4.53125</v>
      </c>
      <c r="O3346">
        <v>-4.53125</v>
      </c>
      <c r="P3346">
        <v>-4.53125</v>
      </c>
      <c r="Q3346">
        <v>-3.4765630000000001</v>
      </c>
    </row>
    <row r="3347" spans="1:17" x14ac:dyDescent="0.25">
      <c r="A3347">
        <v>2400</v>
      </c>
      <c r="B3347">
        <v>4.9609379999999996</v>
      </c>
      <c r="C3347">
        <v>4.9609379999999996</v>
      </c>
      <c r="D3347">
        <v>4.9609379999999996</v>
      </c>
      <c r="E3347">
        <v>2.96875</v>
      </c>
      <c r="F3347">
        <v>-2.5390630000000001</v>
      </c>
      <c r="G3347">
        <v>-3.125</v>
      </c>
      <c r="H3347">
        <v>-3.7109380000000001</v>
      </c>
      <c r="I3347">
        <v>-4.1796879999999996</v>
      </c>
      <c r="J3347">
        <v>-5.46875</v>
      </c>
      <c r="K3347">
        <v>-6.0546879999999996</v>
      </c>
      <c r="L3347">
        <v>-5.3515629999999996</v>
      </c>
      <c r="M3347">
        <v>-4.296875</v>
      </c>
      <c r="N3347">
        <v>-3.4765630000000001</v>
      </c>
      <c r="O3347">
        <v>-3.4765630000000001</v>
      </c>
      <c r="P3347">
        <v>-3.0078130000000001</v>
      </c>
      <c r="Q3347">
        <v>-1.6015630000000001</v>
      </c>
    </row>
    <row r="3348" spans="1:17" x14ac:dyDescent="0.25">
      <c r="A3348">
        <v>2600</v>
      </c>
      <c r="B3348">
        <v>4.0234379999999996</v>
      </c>
      <c r="C3348">
        <v>2.03125</v>
      </c>
      <c r="D3348">
        <v>2.03125</v>
      </c>
      <c r="E3348">
        <v>2.03125</v>
      </c>
      <c r="F3348">
        <v>-5</v>
      </c>
      <c r="G3348">
        <v>-3.9453130000000001</v>
      </c>
      <c r="H3348">
        <v>-4.53125</v>
      </c>
      <c r="I3348">
        <v>-5</v>
      </c>
      <c r="J3348">
        <v>-5</v>
      </c>
      <c r="K3348">
        <v>-5</v>
      </c>
      <c r="L3348">
        <v>-6.0546879999999996</v>
      </c>
      <c r="M3348">
        <v>-5</v>
      </c>
      <c r="N3348">
        <v>-1.484375</v>
      </c>
      <c r="O3348">
        <v>3.9063000000000001E-2</v>
      </c>
      <c r="P3348">
        <v>0.97656299999999996</v>
      </c>
      <c r="Q3348">
        <v>1.4453130000000001</v>
      </c>
    </row>
    <row r="3349" spans="1:17" x14ac:dyDescent="0.25">
      <c r="A3349">
        <v>2800</v>
      </c>
      <c r="B3349">
        <v>2.96875</v>
      </c>
      <c r="C3349">
        <v>-1.015625</v>
      </c>
      <c r="D3349">
        <v>-1.953125</v>
      </c>
      <c r="E3349">
        <v>-3.828125</v>
      </c>
      <c r="F3349">
        <v>-4.53125</v>
      </c>
      <c r="G3349">
        <v>-6.9921879999999996</v>
      </c>
      <c r="H3349">
        <v>-7.2265629999999996</v>
      </c>
      <c r="I3349">
        <v>-8.515625</v>
      </c>
      <c r="J3349">
        <v>-6.9921879999999996</v>
      </c>
      <c r="K3349">
        <v>-6.0546879999999996</v>
      </c>
      <c r="L3349">
        <v>-4.53125</v>
      </c>
      <c r="M3349">
        <v>-1.015625</v>
      </c>
      <c r="N3349">
        <v>1.4453130000000001</v>
      </c>
      <c r="O3349">
        <v>4.4921879999999996</v>
      </c>
      <c r="P3349">
        <v>5.546875</v>
      </c>
      <c r="Q3349">
        <v>6.25</v>
      </c>
    </row>
    <row r="3350" spans="1:17" x14ac:dyDescent="0.25">
      <c r="A3350">
        <v>2900</v>
      </c>
      <c r="B3350">
        <v>2.96875</v>
      </c>
      <c r="C3350">
        <v>-1.015625</v>
      </c>
      <c r="D3350">
        <v>-1.015625</v>
      </c>
      <c r="E3350">
        <v>-1.484375</v>
      </c>
      <c r="F3350">
        <v>-3.0078130000000001</v>
      </c>
      <c r="G3350">
        <v>-6.0546879999999996</v>
      </c>
      <c r="H3350">
        <v>-6.5234379999999996</v>
      </c>
      <c r="I3350">
        <v>-8.515625</v>
      </c>
      <c r="J3350">
        <v>-8.046875</v>
      </c>
      <c r="K3350">
        <v>-6.0546879999999996</v>
      </c>
      <c r="L3350">
        <v>-3.0078130000000001</v>
      </c>
      <c r="M3350">
        <v>2.96875</v>
      </c>
      <c r="N3350">
        <v>5.4296879999999996</v>
      </c>
      <c r="O3350">
        <v>7.3046879999999996</v>
      </c>
      <c r="P3350">
        <v>8.7109380000000005</v>
      </c>
      <c r="Q3350">
        <v>9.1796880000000005</v>
      </c>
    </row>
    <row r="3351" spans="1:17" x14ac:dyDescent="0.25">
      <c r="A3351">
        <v>3000</v>
      </c>
      <c r="B3351">
        <v>2.96875</v>
      </c>
      <c r="C3351">
        <v>3.9063000000000001E-2</v>
      </c>
      <c r="D3351">
        <v>3.9063000000000001E-2</v>
      </c>
      <c r="E3351">
        <v>3.9063000000000001E-2</v>
      </c>
      <c r="F3351">
        <v>-1.484375</v>
      </c>
      <c r="G3351">
        <v>-5</v>
      </c>
      <c r="H3351">
        <v>-6.0546879999999996</v>
      </c>
      <c r="I3351">
        <v>-6.5234379999999996</v>
      </c>
      <c r="J3351">
        <v>-6.0546879999999996</v>
      </c>
      <c r="K3351">
        <v>-3.9453130000000001</v>
      </c>
      <c r="L3351">
        <v>0.97656299999999996</v>
      </c>
      <c r="M3351">
        <v>4.140625</v>
      </c>
      <c r="N3351">
        <v>5.1953129999999996</v>
      </c>
      <c r="O3351">
        <v>6.484375</v>
      </c>
      <c r="P3351">
        <v>8.0078130000000005</v>
      </c>
      <c r="Q3351">
        <v>8.4765630000000005</v>
      </c>
    </row>
    <row r="3352" spans="1:17" x14ac:dyDescent="0.25">
      <c r="A3352">
        <v>3200</v>
      </c>
      <c r="B3352">
        <v>4.9609379999999996</v>
      </c>
      <c r="C3352">
        <v>2.03125</v>
      </c>
      <c r="D3352">
        <v>3.9063000000000001E-2</v>
      </c>
      <c r="E3352">
        <v>3.9063000000000001E-2</v>
      </c>
      <c r="F3352">
        <v>-1.953125</v>
      </c>
      <c r="G3352">
        <v>-3.9453130000000001</v>
      </c>
      <c r="H3352">
        <v>-3.9453130000000001</v>
      </c>
      <c r="I3352">
        <v>-3.7109380000000001</v>
      </c>
      <c r="J3352">
        <v>-3.7109380000000001</v>
      </c>
      <c r="K3352">
        <v>-3.4765630000000001</v>
      </c>
      <c r="L3352">
        <v>-3.4765630000000001</v>
      </c>
      <c r="M3352">
        <v>3.9063000000000001E-2</v>
      </c>
      <c r="N3352">
        <v>0.50781299999999996</v>
      </c>
      <c r="O3352">
        <v>0.97656299999999996</v>
      </c>
      <c r="P3352">
        <v>2.03125</v>
      </c>
      <c r="Q3352">
        <v>2.03125</v>
      </c>
    </row>
    <row r="3353" spans="1:17" x14ac:dyDescent="0.25">
      <c r="A3353">
        <v>3300</v>
      </c>
      <c r="B3353">
        <v>4.9609379999999996</v>
      </c>
      <c r="C3353">
        <v>2.03125</v>
      </c>
      <c r="D3353">
        <v>3.9063000000000001E-2</v>
      </c>
      <c r="E3353">
        <v>3.9063000000000001E-2</v>
      </c>
      <c r="F3353">
        <v>-1.953125</v>
      </c>
      <c r="G3353">
        <v>-3.9453130000000001</v>
      </c>
      <c r="H3353">
        <v>-3.9453130000000001</v>
      </c>
      <c r="I3353">
        <v>-3.9453130000000001</v>
      </c>
      <c r="J3353">
        <v>-3.9453130000000001</v>
      </c>
      <c r="K3353">
        <v>-3.9453130000000001</v>
      </c>
      <c r="L3353">
        <v>-0.546875</v>
      </c>
      <c r="M3353">
        <v>3.9063000000000001E-2</v>
      </c>
      <c r="N3353">
        <v>0.50781299999999996</v>
      </c>
      <c r="O3353">
        <v>0.97656299999999996</v>
      </c>
      <c r="P3353">
        <v>2.03125</v>
      </c>
      <c r="Q3353">
        <v>2.03125</v>
      </c>
    </row>
    <row r="3354" spans="1:17" x14ac:dyDescent="0.25">
      <c r="A3354">
        <v>3500</v>
      </c>
      <c r="B3354">
        <v>4.9609379999999996</v>
      </c>
      <c r="C3354">
        <v>2.03125</v>
      </c>
      <c r="D3354">
        <v>3.9063000000000001E-2</v>
      </c>
      <c r="E3354">
        <v>3.9063000000000001E-2</v>
      </c>
      <c r="F3354">
        <v>-1.953125</v>
      </c>
      <c r="G3354">
        <v>-3.828125</v>
      </c>
      <c r="H3354">
        <v>-3.828125</v>
      </c>
      <c r="I3354">
        <v>-3.828125</v>
      </c>
      <c r="J3354">
        <v>-3.828125</v>
      </c>
      <c r="K3354">
        <v>-3.828125</v>
      </c>
      <c r="L3354">
        <v>-0.546875</v>
      </c>
      <c r="M3354">
        <v>3.9063000000000001E-2</v>
      </c>
      <c r="N3354">
        <v>0.50781299999999996</v>
      </c>
      <c r="O3354">
        <v>0.97656299999999996</v>
      </c>
      <c r="P3354">
        <v>2.03125</v>
      </c>
      <c r="Q3354">
        <v>2.03125</v>
      </c>
    </row>
    <row r="3356" spans="1:17" x14ac:dyDescent="0.25">
      <c r="A3356" t="s">
        <v>1223</v>
      </c>
      <c r="B3356" t="s">
        <v>1219</v>
      </c>
    </row>
    <row r="3357" spans="1:17" x14ac:dyDescent="0.25">
      <c r="B3357" t="s">
        <v>26</v>
      </c>
    </row>
    <row r="3358" spans="1:17" x14ac:dyDescent="0.25">
      <c r="A3358" t="s">
        <v>22</v>
      </c>
      <c r="B3358">
        <v>0</v>
      </c>
      <c r="C3358">
        <v>10</v>
      </c>
      <c r="D3358">
        <v>20</v>
      </c>
      <c r="E3358">
        <v>30</v>
      </c>
      <c r="F3358">
        <v>45</v>
      </c>
      <c r="G3358">
        <v>55</v>
      </c>
      <c r="H3358">
        <v>65</v>
      </c>
      <c r="I3358">
        <v>75</v>
      </c>
      <c r="J3358">
        <v>85</v>
      </c>
      <c r="K3358">
        <v>95</v>
      </c>
      <c r="L3358">
        <v>110</v>
      </c>
      <c r="M3358">
        <v>120</v>
      </c>
      <c r="N3358">
        <v>125</v>
      </c>
      <c r="O3358">
        <v>130</v>
      </c>
      <c r="P3358">
        <v>135</v>
      </c>
      <c r="Q3358">
        <v>140</v>
      </c>
    </row>
    <row r="3359" spans="1:17" x14ac:dyDescent="0.25">
      <c r="A3359">
        <v>620</v>
      </c>
      <c r="B3359">
        <v>-3.0078130000000001</v>
      </c>
      <c r="C3359">
        <v>-3.0078130000000001</v>
      </c>
      <c r="D3359">
        <v>-3.0078130000000001</v>
      </c>
      <c r="E3359">
        <v>-3.0078130000000001</v>
      </c>
      <c r="F3359">
        <v>-5</v>
      </c>
      <c r="G3359">
        <v>-8.8671880000000005</v>
      </c>
      <c r="H3359">
        <v>-12.03125</v>
      </c>
      <c r="I3359">
        <v>-12.03125</v>
      </c>
      <c r="J3359">
        <v>-12.03125</v>
      </c>
      <c r="K3359">
        <v>-12.03125</v>
      </c>
      <c r="L3359">
        <v>-8.046875</v>
      </c>
      <c r="M3359">
        <v>3.9063000000000001E-2</v>
      </c>
      <c r="N3359">
        <v>3.9063000000000001E-2</v>
      </c>
      <c r="O3359">
        <v>3.9063000000000001E-2</v>
      </c>
      <c r="P3359">
        <v>3.9063000000000001E-2</v>
      </c>
      <c r="Q3359">
        <v>3.9063000000000001E-2</v>
      </c>
    </row>
    <row r="3360" spans="1:17" x14ac:dyDescent="0.25">
      <c r="A3360">
        <v>650</v>
      </c>
      <c r="B3360">
        <v>-3.0078130000000001</v>
      </c>
      <c r="C3360">
        <v>-3.0078130000000001</v>
      </c>
      <c r="D3360">
        <v>-3.0078130000000001</v>
      </c>
      <c r="E3360">
        <v>-5</v>
      </c>
      <c r="F3360">
        <v>-8.515625</v>
      </c>
      <c r="G3360">
        <v>-9.921875</v>
      </c>
      <c r="H3360">
        <v>-11.09375</v>
      </c>
      <c r="I3360">
        <v>-11.445313000000001</v>
      </c>
      <c r="J3360">
        <v>-12.265625</v>
      </c>
      <c r="K3360">
        <v>-12.734375</v>
      </c>
      <c r="L3360">
        <v>-12.734375</v>
      </c>
      <c r="M3360">
        <v>-12.734375</v>
      </c>
      <c r="N3360">
        <v>-12.734375</v>
      </c>
      <c r="O3360">
        <v>-12.734375</v>
      </c>
      <c r="P3360">
        <v>-12.734375</v>
      </c>
      <c r="Q3360">
        <v>-12.734375</v>
      </c>
    </row>
    <row r="3361" spans="1:17" x14ac:dyDescent="0.25">
      <c r="A3361">
        <v>800</v>
      </c>
      <c r="B3361">
        <v>3.9063000000000001E-2</v>
      </c>
      <c r="C3361">
        <v>3.9063000000000001E-2</v>
      </c>
      <c r="D3361">
        <v>3.9063000000000001E-2</v>
      </c>
      <c r="E3361">
        <v>-3.9453130000000001</v>
      </c>
      <c r="F3361">
        <v>-6.9921879999999996</v>
      </c>
      <c r="G3361">
        <v>-8.984375</v>
      </c>
      <c r="H3361">
        <v>-10.742188000000001</v>
      </c>
      <c r="I3361">
        <v>-11.445313000000001</v>
      </c>
      <c r="J3361">
        <v>-12.265625</v>
      </c>
      <c r="K3361">
        <v>-12.734375</v>
      </c>
      <c r="L3361">
        <v>-12.734375</v>
      </c>
      <c r="M3361">
        <v>-12.734375</v>
      </c>
      <c r="N3361">
        <v>-12.734375</v>
      </c>
      <c r="O3361">
        <v>-12.734375</v>
      </c>
      <c r="P3361">
        <v>-12.734375</v>
      </c>
      <c r="Q3361">
        <v>-12.734375</v>
      </c>
    </row>
    <row r="3362" spans="1:17" x14ac:dyDescent="0.25">
      <c r="A3362">
        <v>1000</v>
      </c>
      <c r="B3362">
        <v>8.0078130000000005</v>
      </c>
      <c r="C3362">
        <v>7.890625</v>
      </c>
      <c r="D3362">
        <v>7.1875</v>
      </c>
      <c r="E3362">
        <v>2.03125</v>
      </c>
      <c r="F3362">
        <v>-1.484375</v>
      </c>
      <c r="G3362">
        <v>-6.5234379999999996</v>
      </c>
      <c r="H3362">
        <v>-8.515625</v>
      </c>
      <c r="I3362">
        <v>-10.039063000000001</v>
      </c>
      <c r="J3362">
        <v>-10.15625</v>
      </c>
      <c r="K3362">
        <v>-10.390625</v>
      </c>
      <c r="L3362">
        <v>-10.625</v>
      </c>
      <c r="M3362">
        <v>-10.742188000000001</v>
      </c>
      <c r="N3362">
        <v>-10.859375</v>
      </c>
      <c r="O3362">
        <v>-10.859375</v>
      </c>
      <c r="P3362">
        <v>-10.976563000000001</v>
      </c>
      <c r="Q3362">
        <v>-11.09375</v>
      </c>
    </row>
    <row r="3363" spans="1:17" x14ac:dyDescent="0.25">
      <c r="A3363">
        <v>1200</v>
      </c>
      <c r="B3363">
        <v>8.0078130000000005</v>
      </c>
      <c r="C3363">
        <v>7.890625</v>
      </c>
      <c r="D3363">
        <v>7.1875</v>
      </c>
      <c r="E3363">
        <v>4.9609379999999996</v>
      </c>
      <c r="F3363">
        <v>2.03125</v>
      </c>
      <c r="G3363">
        <v>-4.53125</v>
      </c>
      <c r="H3363">
        <v>-6.0546879999999996</v>
      </c>
      <c r="I3363">
        <v>-5</v>
      </c>
      <c r="J3363">
        <v>-6.7578129999999996</v>
      </c>
      <c r="K3363">
        <v>-7.2265629999999996</v>
      </c>
      <c r="L3363">
        <v>-7.9296879999999996</v>
      </c>
      <c r="M3363">
        <v>-8.3984380000000005</v>
      </c>
      <c r="N3363">
        <v>-8.6328130000000005</v>
      </c>
      <c r="O3363">
        <v>-8.8671880000000005</v>
      </c>
      <c r="P3363">
        <v>-8.984375</v>
      </c>
      <c r="Q3363">
        <v>-9.21875</v>
      </c>
    </row>
    <row r="3364" spans="1:17" x14ac:dyDescent="0.25">
      <c r="A3364">
        <v>1400</v>
      </c>
      <c r="B3364">
        <v>8.0078130000000005</v>
      </c>
      <c r="C3364">
        <v>7.890625</v>
      </c>
      <c r="D3364">
        <v>7.1875</v>
      </c>
      <c r="E3364">
        <v>6.953125</v>
      </c>
      <c r="F3364">
        <v>4.0234379999999996</v>
      </c>
      <c r="G3364">
        <v>-1.015625</v>
      </c>
      <c r="H3364">
        <v>-3.0078130000000001</v>
      </c>
      <c r="I3364">
        <v>-3.0078130000000001</v>
      </c>
      <c r="J3364">
        <v>-3.9453130000000001</v>
      </c>
      <c r="K3364">
        <v>-3.9453130000000001</v>
      </c>
      <c r="L3364">
        <v>-3.9453130000000001</v>
      </c>
      <c r="M3364">
        <v>-3.9453130000000001</v>
      </c>
      <c r="N3364">
        <v>-3.9453130000000001</v>
      </c>
      <c r="O3364">
        <v>-4.296875</v>
      </c>
      <c r="P3364">
        <v>-4.296875</v>
      </c>
      <c r="Q3364">
        <v>-4.296875</v>
      </c>
    </row>
    <row r="3365" spans="1:17" x14ac:dyDescent="0.25">
      <c r="A3365">
        <v>1550</v>
      </c>
      <c r="B3365">
        <v>8.0078130000000005</v>
      </c>
      <c r="C3365">
        <v>7.890625</v>
      </c>
      <c r="D3365">
        <v>7.1875</v>
      </c>
      <c r="E3365">
        <v>6.953125</v>
      </c>
      <c r="F3365">
        <v>4.0234379999999996</v>
      </c>
      <c r="G3365">
        <v>-0.3125</v>
      </c>
      <c r="H3365">
        <v>-1.015625</v>
      </c>
      <c r="I3365">
        <v>-1.015625</v>
      </c>
      <c r="J3365">
        <v>-1.015625</v>
      </c>
      <c r="K3365">
        <v>-1.25</v>
      </c>
      <c r="L3365">
        <v>-1.953125</v>
      </c>
      <c r="M3365">
        <v>-1.953125</v>
      </c>
      <c r="N3365">
        <v>-1.953125</v>
      </c>
      <c r="O3365">
        <v>-4.296875</v>
      </c>
      <c r="P3365">
        <v>-4.296875</v>
      </c>
      <c r="Q3365">
        <v>-4.296875</v>
      </c>
    </row>
    <row r="3366" spans="1:17" x14ac:dyDescent="0.25">
      <c r="A3366">
        <v>1700</v>
      </c>
      <c r="B3366">
        <v>8.0078130000000005</v>
      </c>
      <c r="C3366">
        <v>7.890625</v>
      </c>
      <c r="D3366">
        <v>8.4765630000000005</v>
      </c>
      <c r="E3366">
        <v>8.9453130000000005</v>
      </c>
      <c r="F3366">
        <v>6.015625</v>
      </c>
      <c r="G3366">
        <v>0.15625</v>
      </c>
      <c r="H3366">
        <v>-0.19531299999999999</v>
      </c>
      <c r="I3366">
        <v>-1.015625</v>
      </c>
      <c r="J3366">
        <v>-1.25</v>
      </c>
      <c r="K3366">
        <v>-1.484375</v>
      </c>
      <c r="L3366">
        <v>-1.71875</v>
      </c>
      <c r="M3366">
        <v>-2.5390630000000001</v>
      </c>
      <c r="N3366">
        <v>-2.5390630000000001</v>
      </c>
      <c r="O3366">
        <v>-5.703125</v>
      </c>
      <c r="P3366">
        <v>-5.703125</v>
      </c>
      <c r="Q3366">
        <v>-5.703125</v>
      </c>
    </row>
    <row r="3367" spans="1:17" x14ac:dyDescent="0.25">
      <c r="A3367">
        <v>1800</v>
      </c>
      <c r="B3367">
        <v>8.0078130000000005</v>
      </c>
      <c r="C3367">
        <v>7.890625</v>
      </c>
      <c r="D3367">
        <v>8.4765630000000005</v>
      </c>
      <c r="E3367">
        <v>8.9453130000000005</v>
      </c>
      <c r="F3367">
        <v>5.546875</v>
      </c>
      <c r="G3367">
        <v>1.4453130000000001</v>
      </c>
      <c r="H3367">
        <v>3.9063000000000001E-2</v>
      </c>
      <c r="I3367">
        <v>-1.484375</v>
      </c>
      <c r="J3367">
        <v>-1.953125</v>
      </c>
      <c r="K3367">
        <v>-1.953125</v>
      </c>
      <c r="L3367">
        <v>-1.71875</v>
      </c>
      <c r="M3367">
        <v>-1.8359380000000001</v>
      </c>
      <c r="N3367">
        <v>-2.3046880000000001</v>
      </c>
      <c r="O3367">
        <v>-6.2890629999999996</v>
      </c>
      <c r="P3367">
        <v>-6.2890629999999996</v>
      </c>
      <c r="Q3367">
        <v>-6.2890629999999996</v>
      </c>
    </row>
    <row r="3368" spans="1:17" x14ac:dyDescent="0.25">
      <c r="A3368">
        <v>2000</v>
      </c>
      <c r="B3368">
        <v>6.484375</v>
      </c>
      <c r="C3368">
        <v>6.484375</v>
      </c>
      <c r="D3368">
        <v>8.0078130000000005</v>
      </c>
      <c r="E3368">
        <v>9.765625</v>
      </c>
      <c r="F3368">
        <v>4.9609379999999996</v>
      </c>
      <c r="G3368">
        <v>1.4453130000000001</v>
      </c>
      <c r="H3368">
        <v>3.9063000000000001E-2</v>
      </c>
      <c r="I3368">
        <v>3.9063000000000001E-2</v>
      </c>
      <c r="J3368">
        <v>-1.484375</v>
      </c>
      <c r="K3368">
        <v>-1.953125</v>
      </c>
      <c r="L3368">
        <v>-3.0078130000000001</v>
      </c>
      <c r="M3368">
        <v>-4.1796879999999996</v>
      </c>
      <c r="N3368">
        <v>-5.1171879999999996</v>
      </c>
      <c r="O3368">
        <v>-7.109375</v>
      </c>
      <c r="P3368">
        <v>-6.2890629999999996</v>
      </c>
      <c r="Q3368">
        <v>-5.8203129999999996</v>
      </c>
    </row>
    <row r="3369" spans="1:17" x14ac:dyDescent="0.25">
      <c r="A3369">
        <v>2200</v>
      </c>
      <c r="B3369">
        <v>4.9609379999999996</v>
      </c>
      <c r="C3369">
        <v>4.9609379999999996</v>
      </c>
      <c r="D3369">
        <v>6.953125</v>
      </c>
      <c r="E3369">
        <v>8.9453130000000005</v>
      </c>
      <c r="F3369">
        <v>3.5546880000000001</v>
      </c>
      <c r="G3369">
        <v>-1.015625</v>
      </c>
      <c r="H3369">
        <v>-2.5390630000000001</v>
      </c>
      <c r="I3369">
        <v>-2.5390630000000001</v>
      </c>
      <c r="J3369">
        <v>-3.9453130000000001</v>
      </c>
      <c r="K3369">
        <v>-5</v>
      </c>
      <c r="L3369">
        <v>-4.765625</v>
      </c>
      <c r="M3369">
        <v>-4.53125</v>
      </c>
      <c r="N3369">
        <v>-4.53125</v>
      </c>
      <c r="O3369">
        <v>-4.53125</v>
      </c>
      <c r="P3369">
        <v>-4.53125</v>
      </c>
      <c r="Q3369">
        <v>-3.4765630000000001</v>
      </c>
    </row>
    <row r="3370" spans="1:17" x14ac:dyDescent="0.25">
      <c r="A3370">
        <v>2400</v>
      </c>
      <c r="B3370">
        <v>4.9609379999999996</v>
      </c>
      <c r="C3370">
        <v>4.9609379999999996</v>
      </c>
      <c r="D3370">
        <v>4.9609379999999996</v>
      </c>
      <c r="E3370">
        <v>2.96875</v>
      </c>
      <c r="F3370">
        <v>-2.5390630000000001</v>
      </c>
      <c r="G3370">
        <v>-3.125</v>
      </c>
      <c r="H3370">
        <v>-3.7109380000000001</v>
      </c>
      <c r="I3370">
        <v>-4.1796879999999996</v>
      </c>
      <c r="J3370">
        <v>-5.46875</v>
      </c>
      <c r="K3370">
        <v>-6.0546879999999996</v>
      </c>
      <c r="L3370">
        <v>-5.3515629999999996</v>
      </c>
      <c r="M3370">
        <v>-4.296875</v>
      </c>
      <c r="N3370">
        <v>-3.4765630000000001</v>
      </c>
      <c r="O3370">
        <v>-3.4765630000000001</v>
      </c>
      <c r="P3370">
        <v>-3.0078130000000001</v>
      </c>
      <c r="Q3370">
        <v>-1.6015630000000001</v>
      </c>
    </row>
    <row r="3371" spans="1:17" x14ac:dyDescent="0.25">
      <c r="A3371">
        <v>2600</v>
      </c>
      <c r="B3371">
        <v>4.0234379999999996</v>
      </c>
      <c r="C3371">
        <v>2.03125</v>
      </c>
      <c r="D3371">
        <v>2.03125</v>
      </c>
      <c r="E3371">
        <v>2.03125</v>
      </c>
      <c r="F3371">
        <v>-5</v>
      </c>
      <c r="G3371">
        <v>-3.9453130000000001</v>
      </c>
      <c r="H3371">
        <v>-4.53125</v>
      </c>
      <c r="I3371">
        <v>-5</v>
      </c>
      <c r="J3371">
        <v>-5</v>
      </c>
      <c r="K3371">
        <v>-5</v>
      </c>
      <c r="L3371">
        <v>-6.0546879999999996</v>
      </c>
      <c r="M3371">
        <v>-5</v>
      </c>
      <c r="N3371">
        <v>-1.484375</v>
      </c>
      <c r="O3371">
        <v>3.9063000000000001E-2</v>
      </c>
      <c r="P3371">
        <v>0.97656299999999996</v>
      </c>
      <c r="Q3371">
        <v>1.4453130000000001</v>
      </c>
    </row>
    <row r="3372" spans="1:17" x14ac:dyDescent="0.25">
      <c r="A3372">
        <v>2800</v>
      </c>
      <c r="B3372">
        <v>2.96875</v>
      </c>
      <c r="C3372">
        <v>-1.015625</v>
      </c>
      <c r="D3372">
        <v>-1.953125</v>
      </c>
      <c r="E3372">
        <v>-3.828125</v>
      </c>
      <c r="F3372">
        <v>-4.53125</v>
      </c>
      <c r="G3372">
        <v>-6.9921879999999996</v>
      </c>
      <c r="H3372">
        <v>-7.2265629999999996</v>
      </c>
      <c r="I3372">
        <v>-8.515625</v>
      </c>
      <c r="J3372">
        <v>-6.9921879999999996</v>
      </c>
      <c r="K3372">
        <v>-6.0546879999999996</v>
      </c>
      <c r="L3372">
        <v>-4.53125</v>
      </c>
      <c r="M3372">
        <v>-1.015625</v>
      </c>
      <c r="N3372">
        <v>1.4453130000000001</v>
      </c>
      <c r="O3372">
        <v>4.4921879999999996</v>
      </c>
      <c r="P3372">
        <v>5.546875</v>
      </c>
      <c r="Q3372">
        <v>6.25</v>
      </c>
    </row>
    <row r="3373" spans="1:17" x14ac:dyDescent="0.25">
      <c r="A3373">
        <v>2900</v>
      </c>
      <c r="B3373">
        <v>2.96875</v>
      </c>
      <c r="C3373">
        <v>-1.015625</v>
      </c>
      <c r="D3373">
        <v>-1.015625</v>
      </c>
      <c r="E3373">
        <v>-1.484375</v>
      </c>
      <c r="F3373">
        <v>-3.0078130000000001</v>
      </c>
      <c r="G3373">
        <v>-6.0546879999999996</v>
      </c>
      <c r="H3373">
        <v>-6.5234379999999996</v>
      </c>
      <c r="I3373">
        <v>-8.515625</v>
      </c>
      <c r="J3373">
        <v>-8.046875</v>
      </c>
      <c r="K3373">
        <v>-6.0546879999999996</v>
      </c>
      <c r="L3373">
        <v>-3.0078130000000001</v>
      </c>
      <c r="M3373">
        <v>2.96875</v>
      </c>
      <c r="N3373">
        <v>5.4296879999999996</v>
      </c>
      <c r="O3373">
        <v>7.3046879999999996</v>
      </c>
      <c r="P3373">
        <v>8.7109380000000005</v>
      </c>
      <c r="Q3373">
        <v>9.1796880000000005</v>
      </c>
    </row>
    <row r="3374" spans="1:17" x14ac:dyDescent="0.25">
      <c r="A3374">
        <v>3000</v>
      </c>
      <c r="B3374">
        <v>2.96875</v>
      </c>
      <c r="C3374">
        <v>3.9063000000000001E-2</v>
      </c>
      <c r="D3374">
        <v>3.9063000000000001E-2</v>
      </c>
      <c r="E3374">
        <v>3.9063000000000001E-2</v>
      </c>
      <c r="F3374">
        <v>-1.484375</v>
      </c>
      <c r="G3374">
        <v>-5</v>
      </c>
      <c r="H3374">
        <v>-6.0546879999999996</v>
      </c>
      <c r="I3374">
        <v>-6.5234379999999996</v>
      </c>
      <c r="J3374">
        <v>-6.0546879999999996</v>
      </c>
      <c r="K3374">
        <v>-3.9453130000000001</v>
      </c>
      <c r="L3374">
        <v>0.97656299999999996</v>
      </c>
      <c r="M3374">
        <v>4.140625</v>
      </c>
      <c r="N3374">
        <v>5.1953129999999996</v>
      </c>
      <c r="O3374">
        <v>6.484375</v>
      </c>
      <c r="P3374">
        <v>8.0078130000000005</v>
      </c>
      <c r="Q3374">
        <v>8.4765630000000005</v>
      </c>
    </row>
    <row r="3375" spans="1:17" x14ac:dyDescent="0.25">
      <c r="A3375">
        <v>3200</v>
      </c>
      <c r="B3375">
        <v>4.9609379999999996</v>
      </c>
      <c r="C3375">
        <v>2.03125</v>
      </c>
      <c r="D3375">
        <v>3.9063000000000001E-2</v>
      </c>
      <c r="E3375">
        <v>3.9063000000000001E-2</v>
      </c>
      <c r="F3375">
        <v>-1.953125</v>
      </c>
      <c r="G3375">
        <v>-3.9453130000000001</v>
      </c>
      <c r="H3375">
        <v>-3.9453130000000001</v>
      </c>
      <c r="I3375">
        <v>-3.7109380000000001</v>
      </c>
      <c r="J3375">
        <v>-3.7109380000000001</v>
      </c>
      <c r="K3375">
        <v>-3.4765630000000001</v>
      </c>
      <c r="L3375">
        <v>-3.4765630000000001</v>
      </c>
      <c r="M3375">
        <v>3.9063000000000001E-2</v>
      </c>
      <c r="N3375">
        <v>0.50781299999999996</v>
      </c>
      <c r="O3375">
        <v>0.97656299999999996</v>
      </c>
      <c r="P3375">
        <v>2.03125</v>
      </c>
      <c r="Q3375">
        <v>2.03125</v>
      </c>
    </row>
    <row r="3376" spans="1:17" x14ac:dyDescent="0.25">
      <c r="A3376">
        <v>3300</v>
      </c>
      <c r="B3376">
        <v>4.9609379999999996</v>
      </c>
      <c r="C3376">
        <v>2.03125</v>
      </c>
      <c r="D3376">
        <v>3.9063000000000001E-2</v>
      </c>
      <c r="E3376">
        <v>3.9063000000000001E-2</v>
      </c>
      <c r="F3376">
        <v>-1.953125</v>
      </c>
      <c r="G3376">
        <v>-3.9453130000000001</v>
      </c>
      <c r="H3376">
        <v>-3.9453130000000001</v>
      </c>
      <c r="I3376">
        <v>-3.9453130000000001</v>
      </c>
      <c r="J3376">
        <v>-3.9453130000000001</v>
      </c>
      <c r="K3376">
        <v>-3.9453130000000001</v>
      </c>
      <c r="L3376">
        <v>-0.546875</v>
      </c>
      <c r="M3376">
        <v>3.9063000000000001E-2</v>
      </c>
      <c r="N3376">
        <v>0.50781299999999996</v>
      </c>
      <c r="O3376">
        <v>0.97656299999999996</v>
      </c>
      <c r="P3376">
        <v>2.03125</v>
      </c>
      <c r="Q3376">
        <v>2.03125</v>
      </c>
    </row>
    <row r="3377" spans="1:17" x14ac:dyDescent="0.25">
      <c r="A3377">
        <v>3500</v>
      </c>
      <c r="B3377">
        <v>4.9609379999999996</v>
      </c>
      <c r="C3377">
        <v>2.03125</v>
      </c>
      <c r="D3377">
        <v>3.9063000000000001E-2</v>
      </c>
      <c r="E3377">
        <v>3.9063000000000001E-2</v>
      </c>
      <c r="F3377">
        <v>-1.953125</v>
      </c>
      <c r="G3377">
        <v>-3.828125</v>
      </c>
      <c r="H3377">
        <v>-3.828125</v>
      </c>
      <c r="I3377">
        <v>-3.828125</v>
      </c>
      <c r="J3377">
        <v>-3.828125</v>
      </c>
      <c r="K3377">
        <v>-3.828125</v>
      </c>
      <c r="L3377">
        <v>-0.546875</v>
      </c>
      <c r="M3377">
        <v>3.9063000000000001E-2</v>
      </c>
      <c r="N3377">
        <v>0.50781299999999996</v>
      </c>
      <c r="O3377">
        <v>0.97656299999999996</v>
      </c>
      <c r="P3377">
        <v>2.03125</v>
      </c>
      <c r="Q3377">
        <v>2.03125</v>
      </c>
    </row>
    <row r="3379" spans="1:17" x14ac:dyDescent="0.25">
      <c r="A3379" t="s">
        <v>1224</v>
      </c>
      <c r="B3379" t="s">
        <v>1219</v>
      </c>
    </row>
    <row r="3380" spans="1:17" x14ac:dyDescent="0.25">
      <c r="B3380" t="s">
        <v>26</v>
      </c>
    </row>
    <row r="3381" spans="1:17" x14ac:dyDescent="0.25">
      <c r="A3381" t="s">
        <v>22</v>
      </c>
      <c r="B3381">
        <v>0</v>
      </c>
      <c r="C3381">
        <v>10</v>
      </c>
      <c r="D3381">
        <v>20</v>
      </c>
      <c r="E3381">
        <v>30</v>
      </c>
      <c r="F3381">
        <v>45</v>
      </c>
      <c r="G3381">
        <v>55</v>
      </c>
      <c r="H3381">
        <v>65</v>
      </c>
      <c r="I3381">
        <v>75</v>
      </c>
      <c r="J3381">
        <v>85</v>
      </c>
      <c r="K3381">
        <v>95</v>
      </c>
      <c r="L3381">
        <v>110</v>
      </c>
      <c r="M3381">
        <v>120</v>
      </c>
      <c r="N3381">
        <v>125</v>
      </c>
      <c r="O3381">
        <v>130</v>
      </c>
      <c r="P3381">
        <v>135</v>
      </c>
      <c r="Q3381">
        <v>140</v>
      </c>
    </row>
    <row r="3382" spans="1:17" x14ac:dyDescent="0.25">
      <c r="A3382">
        <v>620</v>
      </c>
      <c r="B3382">
        <v>-3.0078130000000001</v>
      </c>
      <c r="C3382">
        <v>-3.0078130000000001</v>
      </c>
      <c r="D3382">
        <v>-3.0078130000000001</v>
      </c>
      <c r="E3382">
        <v>-3.0078130000000001</v>
      </c>
      <c r="F3382">
        <v>-5</v>
      </c>
      <c r="G3382">
        <v>-8.8671880000000005</v>
      </c>
      <c r="H3382">
        <v>-12.03125</v>
      </c>
      <c r="I3382">
        <v>-12.03125</v>
      </c>
      <c r="J3382">
        <v>-12.03125</v>
      </c>
      <c r="K3382">
        <v>-12.03125</v>
      </c>
      <c r="L3382">
        <v>-8.046875</v>
      </c>
      <c r="M3382">
        <v>3.9063000000000001E-2</v>
      </c>
      <c r="N3382">
        <v>3.9063000000000001E-2</v>
      </c>
      <c r="O3382">
        <v>3.9063000000000001E-2</v>
      </c>
      <c r="P3382">
        <v>3.9063000000000001E-2</v>
      </c>
      <c r="Q3382">
        <v>3.9063000000000001E-2</v>
      </c>
    </row>
    <row r="3383" spans="1:17" x14ac:dyDescent="0.25">
      <c r="A3383">
        <v>650</v>
      </c>
      <c r="B3383">
        <v>-3.0078130000000001</v>
      </c>
      <c r="C3383">
        <v>-3.0078130000000001</v>
      </c>
      <c r="D3383">
        <v>-3.0078130000000001</v>
      </c>
      <c r="E3383">
        <v>-5</v>
      </c>
      <c r="F3383">
        <v>-8.515625</v>
      </c>
      <c r="G3383">
        <v>-9.921875</v>
      </c>
      <c r="H3383">
        <v>-11.09375</v>
      </c>
      <c r="I3383">
        <v>-11.445313000000001</v>
      </c>
      <c r="J3383">
        <v>-12.265625</v>
      </c>
      <c r="K3383">
        <v>-12.734375</v>
      </c>
      <c r="L3383">
        <v>-12.734375</v>
      </c>
      <c r="M3383">
        <v>-12.734375</v>
      </c>
      <c r="N3383">
        <v>-12.734375</v>
      </c>
      <c r="O3383">
        <v>-12.734375</v>
      </c>
      <c r="P3383">
        <v>-12.734375</v>
      </c>
      <c r="Q3383">
        <v>-12.734375</v>
      </c>
    </row>
    <row r="3384" spans="1:17" x14ac:dyDescent="0.25">
      <c r="A3384">
        <v>800</v>
      </c>
      <c r="B3384">
        <v>3.9063000000000001E-2</v>
      </c>
      <c r="C3384">
        <v>3.9063000000000001E-2</v>
      </c>
      <c r="D3384">
        <v>3.9063000000000001E-2</v>
      </c>
      <c r="E3384">
        <v>-3.9453130000000001</v>
      </c>
      <c r="F3384">
        <v>-6.9921879999999996</v>
      </c>
      <c r="G3384">
        <v>-8.984375</v>
      </c>
      <c r="H3384">
        <v>-10.742188000000001</v>
      </c>
      <c r="I3384">
        <v>-11.445313000000001</v>
      </c>
      <c r="J3384">
        <v>-12.265625</v>
      </c>
      <c r="K3384">
        <v>-12.734375</v>
      </c>
      <c r="L3384">
        <v>-12.734375</v>
      </c>
      <c r="M3384">
        <v>-12.734375</v>
      </c>
      <c r="N3384">
        <v>-12.734375</v>
      </c>
      <c r="O3384">
        <v>-12.734375</v>
      </c>
      <c r="P3384">
        <v>-12.734375</v>
      </c>
      <c r="Q3384">
        <v>-12.734375</v>
      </c>
    </row>
    <row r="3385" spans="1:17" x14ac:dyDescent="0.25">
      <c r="A3385">
        <v>1000</v>
      </c>
      <c r="B3385">
        <v>8.0078130000000005</v>
      </c>
      <c r="C3385">
        <v>7.890625</v>
      </c>
      <c r="D3385">
        <v>7.1875</v>
      </c>
      <c r="E3385">
        <v>2.03125</v>
      </c>
      <c r="F3385">
        <v>-1.484375</v>
      </c>
      <c r="G3385">
        <v>-6.5234379999999996</v>
      </c>
      <c r="H3385">
        <v>-8.515625</v>
      </c>
      <c r="I3385">
        <v>-10.039063000000001</v>
      </c>
      <c r="J3385">
        <v>-10.15625</v>
      </c>
      <c r="K3385">
        <v>-10.390625</v>
      </c>
      <c r="L3385">
        <v>-10.625</v>
      </c>
      <c r="M3385">
        <v>-10.742188000000001</v>
      </c>
      <c r="N3385">
        <v>-10.859375</v>
      </c>
      <c r="O3385">
        <v>-10.859375</v>
      </c>
      <c r="P3385">
        <v>-10.976563000000001</v>
      </c>
      <c r="Q3385">
        <v>-11.09375</v>
      </c>
    </row>
    <row r="3386" spans="1:17" x14ac:dyDescent="0.25">
      <c r="A3386">
        <v>1200</v>
      </c>
      <c r="B3386">
        <v>8.0078130000000005</v>
      </c>
      <c r="C3386">
        <v>7.890625</v>
      </c>
      <c r="D3386">
        <v>7.1875</v>
      </c>
      <c r="E3386">
        <v>4.9609379999999996</v>
      </c>
      <c r="F3386">
        <v>2.03125</v>
      </c>
      <c r="G3386">
        <v>-4.53125</v>
      </c>
      <c r="H3386">
        <v>-6.0546879999999996</v>
      </c>
      <c r="I3386">
        <v>-5</v>
      </c>
      <c r="J3386">
        <v>-6.7578129999999996</v>
      </c>
      <c r="K3386">
        <v>-7.2265629999999996</v>
      </c>
      <c r="L3386">
        <v>-7.9296879999999996</v>
      </c>
      <c r="M3386">
        <v>-8.3984380000000005</v>
      </c>
      <c r="N3386">
        <v>-8.6328130000000005</v>
      </c>
      <c r="O3386">
        <v>-8.8671880000000005</v>
      </c>
      <c r="P3386">
        <v>-8.984375</v>
      </c>
      <c r="Q3386">
        <v>-9.21875</v>
      </c>
    </row>
    <row r="3387" spans="1:17" x14ac:dyDescent="0.25">
      <c r="A3387">
        <v>1400</v>
      </c>
      <c r="B3387">
        <v>8.0078130000000005</v>
      </c>
      <c r="C3387">
        <v>7.890625</v>
      </c>
      <c r="D3387">
        <v>7.1875</v>
      </c>
      <c r="E3387">
        <v>6.953125</v>
      </c>
      <c r="F3387">
        <v>4.0234379999999996</v>
      </c>
      <c r="G3387">
        <v>-1.015625</v>
      </c>
      <c r="H3387">
        <v>-3.0078130000000001</v>
      </c>
      <c r="I3387">
        <v>-3.0078130000000001</v>
      </c>
      <c r="J3387">
        <v>-3.9453130000000001</v>
      </c>
      <c r="K3387">
        <v>-3.9453130000000001</v>
      </c>
      <c r="L3387">
        <v>-3.9453130000000001</v>
      </c>
      <c r="M3387">
        <v>-3.9453130000000001</v>
      </c>
      <c r="N3387">
        <v>-3.9453130000000001</v>
      </c>
      <c r="O3387">
        <v>-4.296875</v>
      </c>
      <c r="P3387">
        <v>-4.296875</v>
      </c>
      <c r="Q3387">
        <v>-4.296875</v>
      </c>
    </row>
    <row r="3388" spans="1:17" x14ac:dyDescent="0.25">
      <c r="A3388">
        <v>1550</v>
      </c>
      <c r="B3388">
        <v>8.0078130000000005</v>
      </c>
      <c r="C3388">
        <v>7.890625</v>
      </c>
      <c r="D3388">
        <v>7.1875</v>
      </c>
      <c r="E3388">
        <v>6.953125</v>
      </c>
      <c r="F3388">
        <v>4.0234379999999996</v>
      </c>
      <c r="G3388">
        <v>-0.3125</v>
      </c>
      <c r="H3388">
        <v>-1.015625</v>
      </c>
      <c r="I3388">
        <v>-1.015625</v>
      </c>
      <c r="J3388">
        <v>-1.015625</v>
      </c>
      <c r="K3388">
        <v>-1.25</v>
      </c>
      <c r="L3388">
        <v>-1.953125</v>
      </c>
      <c r="M3388">
        <v>-1.953125</v>
      </c>
      <c r="N3388">
        <v>-1.953125</v>
      </c>
      <c r="O3388">
        <v>-4.296875</v>
      </c>
      <c r="P3388">
        <v>-4.296875</v>
      </c>
      <c r="Q3388">
        <v>-4.296875</v>
      </c>
    </row>
    <row r="3389" spans="1:17" x14ac:dyDescent="0.25">
      <c r="A3389">
        <v>1700</v>
      </c>
      <c r="B3389">
        <v>8.0078130000000005</v>
      </c>
      <c r="C3389">
        <v>7.890625</v>
      </c>
      <c r="D3389">
        <v>8.4765630000000005</v>
      </c>
      <c r="E3389">
        <v>8.9453130000000005</v>
      </c>
      <c r="F3389">
        <v>6.015625</v>
      </c>
      <c r="G3389">
        <v>0.15625</v>
      </c>
      <c r="H3389">
        <v>-0.19531299999999999</v>
      </c>
      <c r="I3389">
        <v>-1.015625</v>
      </c>
      <c r="J3389">
        <v>-1.25</v>
      </c>
      <c r="K3389">
        <v>-1.484375</v>
      </c>
      <c r="L3389">
        <v>-1.71875</v>
      </c>
      <c r="M3389">
        <v>-2.5390630000000001</v>
      </c>
      <c r="N3389">
        <v>-2.5390630000000001</v>
      </c>
      <c r="O3389">
        <v>-5.703125</v>
      </c>
      <c r="P3389">
        <v>-5.703125</v>
      </c>
      <c r="Q3389">
        <v>-5.703125</v>
      </c>
    </row>
    <row r="3390" spans="1:17" x14ac:dyDescent="0.25">
      <c r="A3390">
        <v>1800</v>
      </c>
      <c r="B3390">
        <v>8.0078130000000005</v>
      </c>
      <c r="C3390">
        <v>7.890625</v>
      </c>
      <c r="D3390">
        <v>8.4765630000000005</v>
      </c>
      <c r="E3390">
        <v>8.9453130000000005</v>
      </c>
      <c r="F3390">
        <v>5.546875</v>
      </c>
      <c r="G3390">
        <v>1.4453130000000001</v>
      </c>
      <c r="H3390">
        <v>3.9063000000000001E-2</v>
      </c>
      <c r="I3390">
        <v>-1.484375</v>
      </c>
      <c r="J3390">
        <v>-1.953125</v>
      </c>
      <c r="K3390">
        <v>-1.953125</v>
      </c>
      <c r="L3390">
        <v>-1.71875</v>
      </c>
      <c r="M3390">
        <v>-1.8359380000000001</v>
      </c>
      <c r="N3390">
        <v>-2.3046880000000001</v>
      </c>
      <c r="O3390">
        <v>-6.2890629999999996</v>
      </c>
      <c r="P3390">
        <v>-6.2890629999999996</v>
      </c>
      <c r="Q3390">
        <v>-6.2890629999999996</v>
      </c>
    </row>
    <row r="3391" spans="1:17" x14ac:dyDescent="0.25">
      <c r="A3391">
        <v>2000</v>
      </c>
      <c r="B3391">
        <v>6.484375</v>
      </c>
      <c r="C3391">
        <v>6.484375</v>
      </c>
      <c r="D3391">
        <v>8.0078130000000005</v>
      </c>
      <c r="E3391">
        <v>9.765625</v>
      </c>
      <c r="F3391">
        <v>4.9609379999999996</v>
      </c>
      <c r="G3391">
        <v>1.4453130000000001</v>
      </c>
      <c r="H3391">
        <v>3.9063000000000001E-2</v>
      </c>
      <c r="I3391">
        <v>3.9063000000000001E-2</v>
      </c>
      <c r="J3391">
        <v>-1.484375</v>
      </c>
      <c r="K3391">
        <v>-1.953125</v>
      </c>
      <c r="L3391">
        <v>-3.0078130000000001</v>
      </c>
      <c r="M3391">
        <v>-4.1796879999999996</v>
      </c>
      <c r="N3391">
        <v>-5.1171879999999996</v>
      </c>
      <c r="O3391">
        <v>-7.109375</v>
      </c>
      <c r="P3391">
        <v>-6.2890629999999996</v>
      </c>
      <c r="Q3391">
        <v>-5.8203129999999996</v>
      </c>
    </row>
    <row r="3392" spans="1:17" x14ac:dyDescent="0.25">
      <c r="A3392">
        <v>2200</v>
      </c>
      <c r="B3392">
        <v>4.9609379999999996</v>
      </c>
      <c r="C3392">
        <v>4.9609379999999996</v>
      </c>
      <c r="D3392">
        <v>6.953125</v>
      </c>
      <c r="E3392">
        <v>8.9453130000000005</v>
      </c>
      <c r="F3392">
        <v>3.5546880000000001</v>
      </c>
      <c r="G3392">
        <v>-1.015625</v>
      </c>
      <c r="H3392">
        <v>-2.5390630000000001</v>
      </c>
      <c r="I3392">
        <v>-2.5390630000000001</v>
      </c>
      <c r="J3392">
        <v>-3.9453130000000001</v>
      </c>
      <c r="K3392">
        <v>-5</v>
      </c>
      <c r="L3392">
        <v>-4.765625</v>
      </c>
      <c r="M3392">
        <v>-4.53125</v>
      </c>
      <c r="N3392">
        <v>-4.53125</v>
      </c>
      <c r="O3392">
        <v>-4.53125</v>
      </c>
      <c r="P3392">
        <v>-4.53125</v>
      </c>
      <c r="Q3392">
        <v>-3.4765630000000001</v>
      </c>
    </row>
    <row r="3393" spans="1:17" x14ac:dyDescent="0.25">
      <c r="A3393">
        <v>2400</v>
      </c>
      <c r="B3393">
        <v>4.9609379999999996</v>
      </c>
      <c r="C3393">
        <v>4.9609379999999996</v>
      </c>
      <c r="D3393">
        <v>4.9609379999999996</v>
      </c>
      <c r="E3393">
        <v>2.96875</v>
      </c>
      <c r="F3393">
        <v>-2.5390630000000001</v>
      </c>
      <c r="G3393">
        <v>-3.125</v>
      </c>
      <c r="H3393">
        <v>-3.7109380000000001</v>
      </c>
      <c r="I3393">
        <v>-4.1796879999999996</v>
      </c>
      <c r="J3393">
        <v>-5.46875</v>
      </c>
      <c r="K3393">
        <v>-6.0546879999999996</v>
      </c>
      <c r="L3393">
        <v>-5.3515629999999996</v>
      </c>
      <c r="M3393">
        <v>-4.296875</v>
      </c>
      <c r="N3393">
        <v>-3.4765630000000001</v>
      </c>
      <c r="O3393">
        <v>-3.4765630000000001</v>
      </c>
      <c r="P3393">
        <v>-3.0078130000000001</v>
      </c>
      <c r="Q3393">
        <v>-1.6015630000000001</v>
      </c>
    </row>
    <row r="3394" spans="1:17" x14ac:dyDescent="0.25">
      <c r="A3394">
        <v>2600</v>
      </c>
      <c r="B3394">
        <v>4.0234379999999996</v>
      </c>
      <c r="C3394">
        <v>2.03125</v>
      </c>
      <c r="D3394">
        <v>2.03125</v>
      </c>
      <c r="E3394">
        <v>2.03125</v>
      </c>
      <c r="F3394">
        <v>-5</v>
      </c>
      <c r="G3394">
        <v>-3.9453130000000001</v>
      </c>
      <c r="H3394">
        <v>-4.53125</v>
      </c>
      <c r="I3394">
        <v>-5</v>
      </c>
      <c r="J3394">
        <v>-5</v>
      </c>
      <c r="K3394">
        <v>-5</v>
      </c>
      <c r="L3394">
        <v>-6.0546879999999996</v>
      </c>
      <c r="M3394">
        <v>-5</v>
      </c>
      <c r="N3394">
        <v>-1.484375</v>
      </c>
      <c r="O3394">
        <v>3.9063000000000001E-2</v>
      </c>
      <c r="P3394">
        <v>0.97656299999999996</v>
      </c>
      <c r="Q3394">
        <v>1.4453130000000001</v>
      </c>
    </row>
    <row r="3395" spans="1:17" x14ac:dyDescent="0.25">
      <c r="A3395">
        <v>2800</v>
      </c>
      <c r="B3395">
        <v>2.96875</v>
      </c>
      <c r="C3395">
        <v>-1.015625</v>
      </c>
      <c r="D3395">
        <v>-1.953125</v>
      </c>
      <c r="E3395">
        <v>-3.828125</v>
      </c>
      <c r="F3395">
        <v>-4.53125</v>
      </c>
      <c r="G3395">
        <v>-6.9921879999999996</v>
      </c>
      <c r="H3395">
        <v>-7.2265629999999996</v>
      </c>
      <c r="I3395">
        <v>-8.515625</v>
      </c>
      <c r="J3395">
        <v>-6.9921879999999996</v>
      </c>
      <c r="K3395">
        <v>-6.0546879999999996</v>
      </c>
      <c r="L3395">
        <v>-4.53125</v>
      </c>
      <c r="M3395">
        <v>-1.015625</v>
      </c>
      <c r="N3395">
        <v>1.4453130000000001</v>
      </c>
      <c r="O3395">
        <v>4.4921879999999996</v>
      </c>
      <c r="P3395">
        <v>5.546875</v>
      </c>
      <c r="Q3395">
        <v>6.25</v>
      </c>
    </row>
    <row r="3396" spans="1:17" x14ac:dyDescent="0.25">
      <c r="A3396">
        <v>2900</v>
      </c>
      <c r="B3396">
        <v>2.96875</v>
      </c>
      <c r="C3396">
        <v>-1.015625</v>
      </c>
      <c r="D3396">
        <v>-1.015625</v>
      </c>
      <c r="E3396">
        <v>-1.484375</v>
      </c>
      <c r="F3396">
        <v>-3.0078130000000001</v>
      </c>
      <c r="G3396">
        <v>-6.0546879999999996</v>
      </c>
      <c r="H3396">
        <v>-6.5234379999999996</v>
      </c>
      <c r="I3396">
        <v>-8.515625</v>
      </c>
      <c r="J3396">
        <v>-8.046875</v>
      </c>
      <c r="K3396">
        <v>-6.0546879999999996</v>
      </c>
      <c r="L3396">
        <v>-3.0078130000000001</v>
      </c>
      <c r="M3396">
        <v>2.96875</v>
      </c>
      <c r="N3396">
        <v>5.4296879999999996</v>
      </c>
      <c r="O3396">
        <v>7.3046879999999996</v>
      </c>
      <c r="P3396">
        <v>8.7109380000000005</v>
      </c>
      <c r="Q3396">
        <v>9.1796880000000005</v>
      </c>
    </row>
    <row r="3397" spans="1:17" x14ac:dyDescent="0.25">
      <c r="A3397">
        <v>3000</v>
      </c>
      <c r="B3397">
        <v>2.96875</v>
      </c>
      <c r="C3397">
        <v>3.9063000000000001E-2</v>
      </c>
      <c r="D3397">
        <v>3.9063000000000001E-2</v>
      </c>
      <c r="E3397">
        <v>3.9063000000000001E-2</v>
      </c>
      <c r="F3397">
        <v>-1.484375</v>
      </c>
      <c r="G3397">
        <v>-5</v>
      </c>
      <c r="H3397">
        <v>-6.0546879999999996</v>
      </c>
      <c r="I3397">
        <v>-6.5234379999999996</v>
      </c>
      <c r="J3397">
        <v>-6.0546879999999996</v>
      </c>
      <c r="K3397">
        <v>-3.9453130000000001</v>
      </c>
      <c r="L3397">
        <v>0.97656299999999996</v>
      </c>
      <c r="M3397">
        <v>4.140625</v>
      </c>
      <c r="N3397">
        <v>5.1953129999999996</v>
      </c>
      <c r="O3397">
        <v>6.484375</v>
      </c>
      <c r="P3397">
        <v>8.0078130000000005</v>
      </c>
      <c r="Q3397">
        <v>8.4765630000000005</v>
      </c>
    </row>
    <row r="3398" spans="1:17" x14ac:dyDescent="0.25">
      <c r="A3398">
        <v>3200</v>
      </c>
      <c r="B3398">
        <v>4.9609379999999996</v>
      </c>
      <c r="C3398">
        <v>2.03125</v>
      </c>
      <c r="D3398">
        <v>3.9063000000000001E-2</v>
      </c>
      <c r="E3398">
        <v>3.9063000000000001E-2</v>
      </c>
      <c r="F3398">
        <v>-1.953125</v>
      </c>
      <c r="G3398">
        <v>-3.9453130000000001</v>
      </c>
      <c r="H3398">
        <v>-3.9453130000000001</v>
      </c>
      <c r="I3398">
        <v>-3.7109380000000001</v>
      </c>
      <c r="J3398">
        <v>-3.7109380000000001</v>
      </c>
      <c r="K3398">
        <v>-3.4765630000000001</v>
      </c>
      <c r="L3398">
        <v>-3.4765630000000001</v>
      </c>
      <c r="M3398">
        <v>3.9063000000000001E-2</v>
      </c>
      <c r="N3398">
        <v>0.50781299999999996</v>
      </c>
      <c r="O3398">
        <v>0.97656299999999996</v>
      </c>
      <c r="P3398">
        <v>2.03125</v>
      </c>
      <c r="Q3398">
        <v>2.03125</v>
      </c>
    </row>
    <row r="3399" spans="1:17" x14ac:dyDescent="0.25">
      <c r="A3399">
        <v>3300</v>
      </c>
      <c r="B3399">
        <v>4.9609379999999996</v>
      </c>
      <c r="C3399">
        <v>2.03125</v>
      </c>
      <c r="D3399">
        <v>3.9063000000000001E-2</v>
      </c>
      <c r="E3399">
        <v>3.9063000000000001E-2</v>
      </c>
      <c r="F3399">
        <v>-1.953125</v>
      </c>
      <c r="G3399">
        <v>-3.9453130000000001</v>
      </c>
      <c r="H3399">
        <v>-3.9453130000000001</v>
      </c>
      <c r="I3399">
        <v>-3.9453130000000001</v>
      </c>
      <c r="J3399">
        <v>-3.9453130000000001</v>
      </c>
      <c r="K3399">
        <v>-3.9453130000000001</v>
      </c>
      <c r="L3399">
        <v>-0.546875</v>
      </c>
      <c r="M3399">
        <v>3.9063000000000001E-2</v>
      </c>
      <c r="N3399">
        <v>0.50781299999999996</v>
      </c>
      <c r="O3399">
        <v>0.97656299999999996</v>
      </c>
      <c r="P3399">
        <v>2.03125</v>
      </c>
      <c r="Q3399">
        <v>2.03125</v>
      </c>
    </row>
    <row r="3400" spans="1:17" x14ac:dyDescent="0.25">
      <c r="A3400">
        <v>3500</v>
      </c>
      <c r="B3400">
        <v>4.9609379999999996</v>
      </c>
      <c r="C3400">
        <v>2.03125</v>
      </c>
      <c r="D3400">
        <v>3.9063000000000001E-2</v>
      </c>
      <c r="E3400">
        <v>3.9063000000000001E-2</v>
      </c>
      <c r="F3400">
        <v>-1.953125</v>
      </c>
      <c r="G3400">
        <v>-3.828125</v>
      </c>
      <c r="H3400">
        <v>-3.828125</v>
      </c>
      <c r="I3400">
        <v>-3.828125</v>
      </c>
      <c r="J3400">
        <v>-3.828125</v>
      </c>
      <c r="K3400">
        <v>-3.828125</v>
      </c>
      <c r="L3400">
        <v>-0.546875</v>
      </c>
      <c r="M3400">
        <v>3.9063000000000001E-2</v>
      </c>
      <c r="N3400">
        <v>0.50781299999999996</v>
      </c>
      <c r="O3400">
        <v>0.97656299999999996</v>
      </c>
      <c r="P3400">
        <v>2.03125</v>
      </c>
      <c r="Q3400">
        <v>2.03125</v>
      </c>
    </row>
    <row r="3402" spans="1:17" x14ac:dyDescent="0.25">
      <c r="A3402" t="s">
        <v>1225</v>
      </c>
      <c r="B3402" t="s">
        <v>1226</v>
      </c>
    </row>
    <row r="3403" spans="1:17" x14ac:dyDescent="0.25">
      <c r="B3403" t="s">
        <v>26</v>
      </c>
    </row>
    <row r="3404" spans="1:17" x14ac:dyDescent="0.25">
      <c r="A3404" t="s">
        <v>22</v>
      </c>
      <c r="B3404">
        <v>0</v>
      </c>
      <c r="C3404">
        <v>10</v>
      </c>
      <c r="D3404">
        <v>20</v>
      </c>
      <c r="E3404">
        <v>30</v>
      </c>
      <c r="F3404">
        <v>45</v>
      </c>
      <c r="G3404">
        <v>55</v>
      </c>
      <c r="H3404">
        <v>65</v>
      </c>
      <c r="I3404">
        <v>75</v>
      </c>
      <c r="J3404">
        <v>85</v>
      </c>
      <c r="K3404">
        <v>95</v>
      </c>
      <c r="L3404">
        <v>110</v>
      </c>
      <c r="M3404">
        <v>120</v>
      </c>
      <c r="N3404">
        <v>125</v>
      </c>
      <c r="O3404">
        <v>130</v>
      </c>
      <c r="P3404">
        <v>135</v>
      </c>
      <c r="Q3404">
        <v>140</v>
      </c>
    </row>
    <row r="3405" spans="1:17" x14ac:dyDescent="0.25">
      <c r="A3405">
        <v>620</v>
      </c>
      <c r="B3405">
        <v>-3.0078130000000001</v>
      </c>
      <c r="C3405">
        <v>-3.0078130000000001</v>
      </c>
      <c r="D3405">
        <v>-3.0078130000000001</v>
      </c>
      <c r="E3405">
        <v>-3.0078130000000001</v>
      </c>
      <c r="F3405">
        <v>-5</v>
      </c>
      <c r="G3405">
        <v>-8.8671880000000005</v>
      </c>
      <c r="H3405">
        <v>-12.03125</v>
      </c>
      <c r="I3405">
        <v>-12.03125</v>
      </c>
      <c r="J3405">
        <v>-12.03125</v>
      </c>
      <c r="K3405">
        <v>-12.03125</v>
      </c>
      <c r="L3405">
        <v>-8.046875</v>
      </c>
      <c r="M3405">
        <v>3.9063000000000001E-2</v>
      </c>
      <c r="N3405">
        <v>3.9063000000000001E-2</v>
      </c>
      <c r="O3405">
        <v>3.9063000000000001E-2</v>
      </c>
      <c r="P3405">
        <v>3.9063000000000001E-2</v>
      </c>
      <c r="Q3405">
        <v>3.9063000000000001E-2</v>
      </c>
    </row>
    <row r="3406" spans="1:17" x14ac:dyDescent="0.25">
      <c r="A3406">
        <v>650</v>
      </c>
      <c r="B3406">
        <v>-3.0078130000000001</v>
      </c>
      <c r="C3406">
        <v>-4.53125</v>
      </c>
      <c r="D3406">
        <v>-4.53125</v>
      </c>
      <c r="E3406">
        <v>-8.046875</v>
      </c>
      <c r="F3406">
        <v>-10.039063000000001</v>
      </c>
      <c r="G3406">
        <v>-12.96875</v>
      </c>
      <c r="H3406">
        <v>-12.96875</v>
      </c>
      <c r="I3406">
        <v>-12.5</v>
      </c>
      <c r="J3406">
        <v>-12.03125</v>
      </c>
      <c r="K3406">
        <v>-12.03125</v>
      </c>
      <c r="L3406">
        <v>-13.554688000000001</v>
      </c>
      <c r="M3406">
        <v>-13.554688000000001</v>
      </c>
      <c r="N3406">
        <v>-13.554688000000001</v>
      </c>
      <c r="O3406">
        <v>-13.554688000000001</v>
      </c>
      <c r="P3406">
        <v>-13.554688000000001</v>
      </c>
      <c r="Q3406">
        <v>-13.554688000000001</v>
      </c>
    </row>
    <row r="3407" spans="1:17" x14ac:dyDescent="0.25">
      <c r="A3407">
        <v>800</v>
      </c>
      <c r="B3407">
        <v>-3.4765630000000001</v>
      </c>
      <c r="C3407">
        <v>-3.9453130000000001</v>
      </c>
      <c r="D3407">
        <v>-3.9453130000000001</v>
      </c>
      <c r="E3407">
        <v>-6.2890629999999996</v>
      </c>
      <c r="F3407">
        <v>-12.96875</v>
      </c>
      <c r="G3407">
        <v>-12.96875</v>
      </c>
      <c r="H3407">
        <v>-12.96875</v>
      </c>
      <c r="I3407">
        <v>-12.5</v>
      </c>
      <c r="J3407">
        <v>-12.03125</v>
      </c>
      <c r="K3407">
        <v>-12.03125</v>
      </c>
      <c r="L3407">
        <v>-13.554688000000001</v>
      </c>
      <c r="M3407">
        <v>-13.554688000000001</v>
      </c>
      <c r="N3407">
        <v>-13.554688000000001</v>
      </c>
      <c r="O3407">
        <v>-13.554688000000001</v>
      </c>
      <c r="P3407">
        <v>-13.554688000000001</v>
      </c>
      <c r="Q3407">
        <v>-13.554688000000001</v>
      </c>
    </row>
    <row r="3408" spans="1:17" x14ac:dyDescent="0.25">
      <c r="A3408">
        <v>1000</v>
      </c>
      <c r="B3408">
        <v>-6.0546879999999996</v>
      </c>
      <c r="C3408">
        <v>-6.0546879999999996</v>
      </c>
      <c r="D3408">
        <v>-6.40625</v>
      </c>
      <c r="E3408">
        <v>-6.875</v>
      </c>
      <c r="F3408">
        <v>-12.96875</v>
      </c>
      <c r="G3408">
        <v>-12.96875</v>
      </c>
      <c r="H3408">
        <v>-12.03125</v>
      </c>
      <c r="I3408">
        <v>-12.5</v>
      </c>
      <c r="J3408">
        <v>-12.5</v>
      </c>
      <c r="K3408">
        <v>-12.5</v>
      </c>
      <c r="L3408">
        <v>-10.625</v>
      </c>
      <c r="M3408">
        <v>-10.742188000000001</v>
      </c>
      <c r="N3408">
        <v>-10.859375</v>
      </c>
      <c r="O3408">
        <v>-10.859375</v>
      </c>
      <c r="P3408">
        <v>-10.976563000000001</v>
      </c>
      <c r="Q3408">
        <v>-11.09375</v>
      </c>
    </row>
    <row r="3409" spans="1:17" x14ac:dyDescent="0.25">
      <c r="A3409">
        <v>1200</v>
      </c>
      <c r="B3409">
        <v>-1.015625</v>
      </c>
      <c r="C3409">
        <v>-1.484375</v>
      </c>
      <c r="D3409">
        <v>-2.5390630000000001</v>
      </c>
      <c r="E3409">
        <v>-3.59375</v>
      </c>
      <c r="F3409">
        <v>-8.1640630000000005</v>
      </c>
      <c r="G3409">
        <v>-11.445313000000001</v>
      </c>
      <c r="H3409">
        <v>-12.03125</v>
      </c>
      <c r="I3409">
        <v>-12.5</v>
      </c>
      <c r="J3409">
        <v>-12.5</v>
      </c>
      <c r="K3409">
        <v>-12.5</v>
      </c>
      <c r="L3409">
        <v>-12.5</v>
      </c>
      <c r="M3409">
        <v>-8.3984380000000005</v>
      </c>
      <c r="N3409">
        <v>-8.6328130000000005</v>
      </c>
      <c r="O3409">
        <v>-8.8671880000000005</v>
      </c>
      <c r="P3409">
        <v>-8.984375</v>
      </c>
      <c r="Q3409">
        <v>-9.21875</v>
      </c>
    </row>
    <row r="3410" spans="1:17" x14ac:dyDescent="0.25">
      <c r="A3410">
        <v>1400</v>
      </c>
      <c r="B3410">
        <v>-1.015625</v>
      </c>
      <c r="C3410">
        <v>-1.015625</v>
      </c>
      <c r="D3410">
        <v>-2.7734380000000001</v>
      </c>
      <c r="E3410">
        <v>-3.2421880000000001</v>
      </c>
      <c r="F3410">
        <v>-9.5703130000000005</v>
      </c>
      <c r="G3410">
        <v>-11.679688000000001</v>
      </c>
      <c r="H3410">
        <v>-12.03125</v>
      </c>
      <c r="I3410">
        <v>-12.5</v>
      </c>
      <c r="J3410">
        <v>-8.046875</v>
      </c>
      <c r="K3410">
        <v>-8.046875</v>
      </c>
      <c r="L3410">
        <v>-8.046875</v>
      </c>
      <c r="M3410">
        <v>-4.1796879999999996</v>
      </c>
      <c r="N3410">
        <v>-4.296875</v>
      </c>
      <c r="O3410">
        <v>-4.296875</v>
      </c>
      <c r="P3410">
        <v>-4.296875</v>
      </c>
      <c r="Q3410">
        <v>-4.296875</v>
      </c>
    </row>
    <row r="3411" spans="1:17" x14ac:dyDescent="0.25">
      <c r="A3411">
        <v>1550</v>
      </c>
      <c r="B3411">
        <v>-1.015625</v>
      </c>
      <c r="C3411">
        <v>-1.484375</v>
      </c>
      <c r="D3411">
        <v>-2.890625</v>
      </c>
      <c r="E3411">
        <v>-3.0078130000000001</v>
      </c>
      <c r="F3411">
        <v>-3.359375</v>
      </c>
      <c r="G3411">
        <v>-9.5703130000000005</v>
      </c>
      <c r="H3411">
        <v>-9.921875</v>
      </c>
      <c r="I3411">
        <v>-8.046875</v>
      </c>
      <c r="J3411">
        <v>-4.6484379999999996</v>
      </c>
      <c r="K3411">
        <v>-4.4140629999999996</v>
      </c>
      <c r="L3411">
        <v>-4.8828129999999996</v>
      </c>
      <c r="M3411">
        <v>-5.46875</v>
      </c>
      <c r="N3411">
        <v>-4.296875</v>
      </c>
      <c r="O3411">
        <v>-4.296875</v>
      </c>
      <c r="P3411">
        <v>-4.296875</v>
      </c>
      <c r="Q3411">
        <v>-4.296875</v>
      </c>
    </row>
    <row r="3412" spans="1:17" x14ac:dyDescent="0.25">
      <c r="A3412">
        <v>1700</v>
      </c>
      <c r="B3412">
        <v>3.9063000000000001E-2</v>
      </c>
      <c r="C3412">
        <v>-1.953125</v>
      </c>
      <c r="D3412">
        <v>-1.953125</v>
      </c>
      <c r="E3412">
        <v>-1.953125</v>
      </c>
      <c r="F3412">
        <v>-2.5390630000000001</v>
      </c>
      <c r="G3412">
        <v>-3.125</v>
      </c>
      <c r="H3412">
        <v>-8.984375</v>
      </c>
      <c r="I3412">
        <v>-4.296875</v>
      </c>
      <c r="J3412">
        <v>-4.8828129999999996</v>
      </c>
      <c r="K3412">
        <v>-5.46875</v>
      </c>
      <c r="L3412">
        <v>-6.40625</v>
      </c>
      <c r="M3412">
        <v>-7.109375</v>
      </c>
      <c r="N3412">
        <v>-5.46875</v>
      </c>
      <c r="O3412">
        <v>-5.703125</v>
      </c>
      <c r="P3412">
        <v>-5.703125</v>
      </c>
      <c r="Q3412">
        <v>-5.703125</v>
      </c>
    </row>
    <row r="3413" spans="1:17" x14ac:dyDescent="0.25">
      <c r="A3413">
        <v>1800</v>
      </c>
      <c r="B3413">
        <v>2.96875</v>
      </c>
      <c r="C3413">
        <v>-1.015625</v>
      </c>
      <c r="D3413">
        <v>-1.71875</v>
      </c>
      <c r="E3413">
        <v>-2.65625</v>
      </c>
      <c r="F3413">
        <v>-2.5390630000000001</v>
      </c>
      <c r="G3413">
        <v>-2.5390630000000001</v>
      </c>
      <c r="H3413">
        <v>-3.828125</v>
      </c>
      <c r="I3413">
        <v>-3.7109380000000001</v>
      </c>
      <c r="J3413">
        <v>-4.6484379999999996</v>
      </c>
      <c r="K3413">
        <v>-5.234375</v>
      </c>
      <c r="L3413">
        <v>-6.5234379999999996</v>
      </c>
      <c r="M3413">
        <v>-7.34375</v>
      </c>
      <c r="N3413">
        <v>-6.2890629999999996</v>
      </c>
      <c r="O3413">
        <v>-6.2890629999999996</v>
      </c>
      <c r="P3413">
        <v>-6.2890629999999996</v>
      </c>
      <c r="Q3413">
        <v>-6.2890629999999996</v>
      </c>
    </row>
    <row r="3414" spans="1:17" x14ac:dyDescent="0.25">
      <c r="A3414">
        <v>2000</v>
      </c>
      <c r="B3414">
        <v>2.96875</v>
      </c>
      <c r="C3414">
        <v>-1.015625</v>
      </c>
      <c r="D3414">
        <v>-2.3046880000000001</v>
      </c>
      <c r="E3414">
        <v>-3.125</v>
      </c>
      <c r="F3414">
        <v>-4.296875</v>
      </c>
      <c r="G3414">
        <v>-5.1171879999999996</v>
      </c>
      <c r="H3414">
        <v>-6.0546879999999996</v>
      </c>
      <c r="I3414">
        <v>-6.7578129999999996</v>
      </c>
      <c r="J3414">
        <v>-6.9921879999999996</v>
      </c>
      <c r="K3414">
        <v>-6.9921879999999996</v>
      </c>
      <c r="L3414">
        <v>-7.2265629999999996</v>
      </c>
      <c r="M3414">
        <v>-3.9453130000000001</v>
      </c>
      <c r="N3414">
        <v>-3.828125</v>
      </c>
      <c r="O3414">
        <v>-3.828125</v>
      </c>
      <c r="P3414">
        <v>-3.828125</v>
      </c>
      <c r="Q3414">
        <v>-3.828125</v>
      </c>
    </row>
    <row r="3415" spans="1:17" x14ac:dyDescent="0.25">
      <c r="A3415">
        <v>2200</v>
      </c>
      <c r="B3415">
        <v>2.96875</v>
      </c>
      <c r="C3415">
        <v>-1.015625</v>
      </c>
      <c r="D3415">
        <v>-3.7109380000000001</v>
      </c>
      <c r="E3415">
        <v>-3.9453130000000001</v>
      </c>
      <c r="F3415">
        <v>-5.1171879999999996</v>
      </c>
      <c r="G3415">
        <v>-6.40625</v>
      </c>
      <c r="H3415">
        <v>-7.8125</v>
      </c>
      <c r="I3415">
        <v>-8.75</v>
      </c>
      <c r="J3415">
        <v>-8.515625</v>
      </c>
      <c r="K3415">
        <v>-8.28125</v>
      </c>
      <c r="L3415">
        <v>-6.0546879999999996</v>
      </c>
      <c r="M3415">
        <v>-2.3046880000000001</v>
      </c>
      <c r="N3415">
        <v>-1.25</v>
      </c>
      <c r="O3415">
        <v>-2.890625</v>
      </c>
      <c r="P3415">
        <v>-2.890625</v>
      </c>
      <c r="Q3415">
        <v>-2.890625</v>
      </c>
    </row>
    <row r="3416" spans="1:17" x14ac:dyDescent="0.25">
      <c r="A3416">
        <v>2400</v>
      </c>
      <c r="B3416">
        <v>2.96875</v>
      </c>
      <c r="C3416">
        <v>-1.015625</v>
      </c>
      <c r="D3416">
        <v>-4.0625</v>
      </c>
      <c r="E3416">
        <v>-4.6484379999999996</v>
      </c>
      <c r="F3416">
        <v>-6.171875</v>
      </c>
      <c r="G3416">
        <v>-7.4609379999999996</v>
      </c>
      <c r="H3416">
        <v>-8.984375</v>
      </c>
      <c r="I3416">
        <v>-9.453125</v>
      </c>
      <c r="J3416">
        <v>-9.453125</v>
      </c>
      <c r="K3416">
        <v>-8.984375</v>
      </c>
      <c r="L3416">
        <v>-4.53125</v>
      </c>
      <c r="M3416">
        <v>1.796875</v>
      </c>
      <c r="N3416">
        <v>2.265625</v>
      </c>
      <c r="O3416">
        <v>3.203125</v>
      </c>
      <c r="P3416">
        <v>4.0234379999999996</v>
      </c>
      <c r="Q3416">
        <v>4.4921879999999996</v>
      </c>
    </row>
    <row r="3417" spans="1:17" x14ac:dyDescent="0.25">
      <c r="A3417">
        <v>2600</v>
      </c>
      <c r="B3417">
        <v>2.96875</v>
      </c>
      <c r="C3417">
        <v>-1.015625</v>
      </c>
      <c r="D3417">
        <v>-2.5390630000000001</v>
      </c>
      <c r="E3417">
        <v>-3.4765630000000001</v>
      </c>
      <c r="F3417">
        <v>-4.53125</v>
      </c>
      <c r="G3417">
        <v>-6.5234379999999996</v>
      </c>
      <c r="H3417">
        <v>-8.046875</v>
      </c>
      <c r="I3417">
        <v>-8.515625</v>
      </c>
      <c r="J3417">
        <v>-8.515625</v>
      </c>
      <c r="K3417">
        <v>-5</v>
      </c>
      <c r="L3417">
        <v>0.15625</v>
      </c>
      <c r="M3417">
        <v>2.96875</v>
      </c>
      <c r="N3417">
        <v>4.4921879999999996</v>
      </c>
      <c r="O3417">
        <v>5.546875</v>
      </c>
      <c r="P3417">
        <v>6.484375</v>
      </c>
      <c r="Q3417">
        <v>7.5390629999999996</v>
      </c>
    </row>
    <row r="3418" spans="1:17" x14ac:dyDescent="0.25">
      <c r="A3418">
        <v>2800</v>
      </c>
      <c r="B3418">
        <v>2.96875</v>
      </c>
      <c r="C3418">
        <v>-1.015625</v>
      </c>
      <c r="D3418">
        <v>-1.953125</v>
      </c>
      <c r="E3418">
        <v>-3.828125</v>
      </c>
      <c r="F3418">
        <v>-4.53125</v>
      </c>
      <c r="G3418">
        <v>-6.0546879999999996</v>
      </c>
      <c r="H3418">
        <v>-7.2265629999999996</v>
      </c>
      <c r="I3418">
        <v>-6.9921879999999996</v>
      </c>
      <c r="J3418">
        <v>-6.9921879999999996</v>
      </c>
      <c r="K3418">
        <v>-3.0078130000000001</v>
      </c>
      <c r="L3418">
        <v>1.4453130000000001</v>
      </c>
      <c r="M3418">
        <v>4.0234379999999996</v>
      </c>
      <c r="N3418">
        <v>6.015625</v>
      </c>
      <c r="O3418">
        <v>8.9453130000000005</v>
      </c>
      <c r="P3418">
        <v>9.6484380000000005</v>
      </c>
      <c r="Q3418">
        <v>9.6484380000000005</v>
      </c>
    </row>
    <row r="3419" spans="1:17" x14ac:dyDescent="0.25">
      <c r="A3419">
        <v>2900</v>
      </c>
      <c r="B3419">
        <v>2.96875</v>
      </c>
      <c r="C3419">
        <v>-1.015625</v>
      </c>
      <c r="D3419">
        <v>-1.015625</v>
      </c>
      <c r="E3419">
        <v>-1.484375</v>
      </c>
      <c r="F3419">
        <v>-3.0078130000000001</v>
      </c>
      <c r="G3419">
        <v>-5</v>
      </c>
      <c r="H3419">
        <v>-6.0546879999999996</v>
      </c>
      <c r="I3419">
        <v>-6.0546879999999996</v>
      </c>
      <c r="J3419">
        <v>-5.46875</v>
      </c>
      <c r="K3419">
        <v>-1.3671880000000001</v>
      </c>
      <c r="L3419">
        <v>3.5546880000000001</v>
      </c>
      <c r="M3419">
        <v>6.953125</v>
      </c>
      <c r="N3419">
        <v>11.054688000000001</v>
      </c>
      <c r="O3419">
        <v>11.054688000000001</v>
      </c>
      <c r="P3419">
        <v>11.40625</v>
      </c>
      <c r="Q3419">
        <v>11.523438000000001</v>
      </c>
    </row>
    <row r="3420" spans="1:17" x14ac:dyDescent="0.25">
      <c r="A3420">
        <v>3000</v>
      </c>
      <c r="B3420">
        <v>2.96875</v>
      </c>
      <c r="C3420">
        <v>3.9063000000000001E-2</v>
      </c>
      <c r="D3420">
        <v>3.9063000000000001E-2</v>
      </c>
      <c r="E3420">
        <v>3.9063000000000001E-2</v>
      </c>
      <c r="F3420">
        <v>-1.484375</v>
      </c>
      <c r="G3420">
        <v>-2.5390630000000001</v>
      </c>
      <c r="H3420">
        <v>-5.234375</v>
      </c>
      <c r="I3420">
        <v>-4.6484379999999996</v>
      </c>
      <c r="J3420">
        <v>-4.1796879999999996</v>
      </c>
      <c r="K3420">
        <v>2.5</v>
      </c>
      <c r="L3420">
        <v>6.1328129999999996</v>
      </c>
      <c r="M3420">
        <v>10</v>
      </c>
      <c r="N3420">
        <v>11.054688000000001</v>
      </c>
      <c r="O3420">
        <v>11.054688000000001</v>
      </c>
      <c r="P3420">
        <v>11.40625</v>
      </c>
      <c r="Q3420">
        <v>11.523438000000001</v>
      </c>
    </row>
    <row r="3421" spans="1:17" x14ac:dyDescent="0.25">
      <c r="A3421">
        <v>3200</v>
      </c>
      <c r="B3421">
        <v>4.9609379999999996</v>
      </c>
      <c r="C3421">
        <v>2.03125</v>
      </c>
      <c r="D3421">
        <v>3.9063000000000001E-2</v>
      </c>
      <c r="E3421">
        <v>3.9063000000000001E-2</v>
      </c>
      <c r="F3421">
        <v>-1.953125</v>
      </c>
      <c r="G3421">
        <v>-1.484375</v>
      </c>
      <c r="H3421">
        <v>-3.9453130000000001</v>
      </c>
      <c r="I3421">
        <v>-3.7109380000000001</v>
      </c>
      <c r="J3421">
        <v>-3.7109380000000001</v>
      </c>
      <c r="K3421">
        <v>3.4375</v>
      </c>
      <c r="L3421">
        <v>6.953125</v>
      </c>
      <c r="M3421">
        <v>11.054688000000001</v>
      </c>
      <c r="N3421">
        <v>11.054688000000001</v>
      </c>
      <c r="O3421">
        <v>11.054688000000001</v>
      </c>
      <c r="P3421">
        <v>11.40625</v>
      </c>
      <c r="Q3421">
        <v>11.523438000000001</v>
      </c>
    </row>
    <row r="3422" spans="1:17" x14ac:dyDescent="0.25">
      <c r="A3422">
        <v>3300</v>
      </c>
      <c r="B3422">
        <v>4.9609379999999996</v>
      </c>
      <c r="C3422">
        <v>2.03125</v>
      </c>
      <c r="D3422">
        <v>3.9063000000000001E-2</v>
      </c>
      <c r="E3422">
        <v>3.9063000000000001E-2</v>
      </c>
      <c r="F3422">
        <v>-1.953125</v>
      </c>
      <c r="G3422">
        <v>-1.484375</v>
      </c>
      <c r="H3422">
        <v>3.9063000000000001E-2</v>
      </c>
      <c r="I3422">
        <v>3.9063000000000001E-2</v>
      </c>
      <c r="J3422">
        <v>1.4453130000000001</v>
      </c>
      <c r="K3422">
        <v>3.4375</v>
      </c>
      <c r="L3422">
        <v>5.6640629999999996</v>
      </c>
      <c r="M3422">
        <v>11.054688000000001</v>
      </c>
      <c r="N3422">
        <v>11.054688000000001</v>
      </c>
      <c r="O3422">
        <v>11.054688000000001</v>
      </c>
      <c r="P3422">
        <v>11.40625</v>
      </c>
      <c r="Q3422">
        <v>11.523438000000001</v>
      </c>
    </row>
    <row r="3423" spans="1:17" x14ac:dyDescent="0.25">
      <c r="A3423">
        <v>3500</v>
      </c>
      <c r="B3423">
        <v>4.9609379999999996</v>
      </c>
      <c r="C3423">
        <v>2.03125</v>
      </c>
      <c r="D3423">
        <v>3.9063000000000001E-2</v>
      </c>
      <c r="E3423">
        <v>3.9063000000000001E-2</v>
      </c>
      <c r="F3423">
        <v>-1.953125</v>
      </c>
      <c r="G3423">
        <v>-1.484375</v>
      </c>
      <c r="H3423">
        <v>2.03125</v>
      </c>
      <c r="I3423">
        <v>2.03125</v>
      </c>
      <c r="J3423">
        <v>2.03125</v>
      </c>
      <c r="K3423">
        <v>3.4375</v>
      </c>
      <c r="L3423">
        <v>5.6640629999999996</v>
      </c>
      <c r="M3423">
        <v>11.054688000000001</v>
      </c>
      <c r="N3423">
        <v>11.054688000000001</v>
      </c>
      <c r="O3423">
        <v>11.054688000000001</v>
      </c>
      <c r="P3423">
        <v>11.40625</v>
      </c>
      <c r="Q3423">
        <v>11.523438000000001</v>
      </c>
    </row>
    <row r="3425" spans="1:17" x14ac:dyDescent="0.25">
      <c r="A3425" t="s">
        <v>1227</v>
      </c>
      <c r="B3425" t="s">
        <v>1226</v>
      </c>
    </row>
    <row r="3426" spans="1:17" x14ac:dyDescent="0.25">
      <c r="B3426" t="s">
        <v>26</v>
      </c>
    </row>
    <row r="3427" spans="1:17" x14ac:dyDescent="0.25">
      <c r="A3427" t="s">
        <v>22</v>
      </c>
      <c r="B3427">
        <v>0</v>
      </c>
      <c r="C3427">
        <v>10</v>
      </c>
      <c r="D3427">
        <v>20</v>
      </c>
      <c r="E3427">
        <v>30</v>
      </c>
      <c r="F3427">
        <v>45</v>
      </c>
      <c r="G3427">
        <v>55</v>
      </c>
      <c r="H3427">
        <v>65</v>
      </c>
      <c r="I3427">
        <v>75</v>
      </c>
      <c r="J3427">
        <v>85</v>
      </c>
      <c r="K3427">
        <v>95</v>
      </c>
      <c r="L3427">
        <v>110</v>
      </c>
      <c r="M3427">
        <v>120</v>
      </c>
      <c r="N3427">
        <v>125</v>
      </c>
      <c r="O3427">
        <v>130</v>
      </c>
      <c r="P3427">
        <v>135</v>
      </c>
      <c r="Q3427">
        <v>140</v>
      </c>
    </row>
    <row r="3428" spans="1:17" x14ac:dyDescent="0.25">
      <c r="A3428">
        <v>620</v>
      </c>
      <c r="B3428">
        <v>-3.0078130000000001</v>
      </c>
      <c r="C3428">
        <v>-3.0078130000000001</v>
      </c>
      <c r="D3428">
        <v>-3.0078130000000001</v>
      </c>
      <c r="E3428">
        <v>-3.0078130000000001</v>
      </c>
      <c r="F3428">
        <v>-5</v>
      </c>
      <c r="G3428">
        <v>-8.8671880000000005</v>
      </c>
      <c r="H3428">
        <v>-12.03125</v>
      </c>
      <c r="I3428">
        <v>-12.03125</v>
      </c>
      <c r="J3428">
        <v>-12.03125</v>
      </c>
      <c r="K3428">
        <v>-12.03125</v>
      </c>
      <c r="L3428">
        <v>-8.046875</v>
      </c>
      <c r="M3428">
        <v>3.9063000000000001E-2</v>
      </c>
      <c r="N3428">
        <v>3.9063000000000001E-2</v>
      </c>
      <c r="O3428">
        <v>3.9063000000000001E-2</v>
      </c>
      <c r="P3428">
        <v>3.9063000000000001E-2</v>
      </c>
      <c r="Q3428">
        <v>3.9063000000000001E-2</v>
      </c>
    </row>
    <row r="3429" spans="1:17" x14ac:dyDescent="0.25">
      <c r="A3429">
        <v>650</v>
      </c>
      <c r="B3429">
        <v>-3.0078130000000001</v>
      </c>
      <c r="C3429">
        <v>-4.53125</v>
      </c>
      <c r="D3429">
        <v>-4.53125</v>
      </c>
      <c r="E3429">
        <v>-8.046875</v>
      </c>
      <c r="F3429">
        <v>-10.039063000000001</v>
      </c>
      <c r="G3429">
        <v>-12.96875</v>
      </c>
      <c r="H3429">
        <v>-12.96875</v>
      </c>
      <c r="I3429">
        <v>-12.5</v>
      </c>
      <c r="J3429">
        <v>-12.03125</v>
      </c>
      <c r="K3429">
        <v>-12.03125</v>
      </c>
      <c r="L3429">
        <v>-13.554688000000001</v>
      </c>
      <c r="M3429">
        <v>-13.554688000000001</v>
      </c>
      <c r="N3429">
        <v>-13.554688000000001</v>
      </c>
      <c r="O3429">
        <v>-13.554688000000001</v>
      </c>
      <c r="P3429">
        <v>-13.554688000000001</v>
      </c>
      <c r="Q3429">
        <v>-13.554688000000001</v>
      </c>
    </row>
    <row r="3430" spans="1:17" x14ac:dyDescent="0.25">
      <c r="A3430">
        <v>800</v>
      </c>
      <c r="B3430">
        <v>-3.4765630000000001</v>
      </c>
      <c r="C3430">
        <v>-3.9453130000000001</v>
      </c>
      <c r="D3430">
        <v>-3.9453130000000001</v>
      </c>
      <c r="E3430">
        <v>-6.2890629999999996</v>
      </c>
      <c r="F3430">
        <v>-12.96875</v>
      </c>
      <c r="G3430">
        <v>-12.96875</v>
      </c>
      <c r="H3430">
        <v>-12.96875</v>
      </c>
      <c r="I3430">
        <v>-12.5</v>
      </c>
      <c r="J3430">
        <v>-12.03125</v>
      </c>
      <c r="K3430">
        <v>-12.03125</v>
      </c>
      <c r="L3430">
        <v>-13.554688000000001</v>
      </c>
      <c r="M3430">
        <v>-13.554688000000001</v>
      </c>
      <c r="N3430">
        <v>-13.554688000000001</v>
      </c>
      <c r="O3430">
        <v>-13.554688000000001</v>
      </c>
      <c r="P3430">
        <v>-13.554688000000001</v>
      </c>
      <c r="Q3430">
        <v>-13.554688000000001</v>
      </c>
    </row>
    <row r="3431" spans="1:17" x14ac:dyDescent="0.25">
      <c r="A3431">
        <v>1000</v>
      </c>
      <c r="B3431">
        <v>-6.0546879999999996</v>
      </c>
      <c r="C3431">
        <v>-6.0546879999999996</v>
      </c>
      <c r="D3431">
        <v>-6.40625</v>
      </c>
      <c r="E3431">
        <v>-6.875</v>
      </c>
      <c r="F3431">
        <v>-12.96875</v>
      </c>
      <c r="G3431">
        <v>-12.96875</v>
      </c>
      <c r="H3431">
        <v>-12.03125</v>
      </c>
      <c r="I3431">
        <v>-12.5</v>
      </c>
      <c r="J3431">
        <v>-12.5</v>
      </c>
      <c r="K3431">
        <v>-12.5</v>
      </c>
      <c r="L3431">
        <v>-10.625</v>
      </c>
      <c r="M3431">
        <v>-10.742188000000001</v>
      </c>
      <c r="N3431">
        <v>-10.859375</v>
      </c>
      <c r="O3431">
        <v>-10.859375</v>
      </c>
      <c r="P3431">
        <v>-10.976563000000001</v>
      </c>
      <c r="Q3431">
        <v>-11.09375</v>
      </c>
    </row>
    <row r="3432" spans="1:17" x14ac:dyDescent="0.25">
      <c r="A3432">
        <v>1200</v>
      </c>
      <c r="B3432">
        <v>-1.015625</v>
      </c>
      <c r="C3432">
        <v>-1.484375</v>
      </c>
      <c r="D3432">
        <v>-2.5390630000000001</v>
      </c>
      <c r="E3432">
        <v>-3.59375</v>
      </c>
      <c r="F3432">
        <v>-8.1640630000000005</v>
      </c>
      <c r="G3432">
        <v>-11.445313000000001</v>
      </c>
      <c r="H3432">
        <v>-12.03125</v>
      </c>
      <c r="I3432">
        <v>-12.5</v>
      </c>
      <c r="J3432">
        <v>-12.5</v>
      </c>
      <c r="K3432">
        <v>-12.5</v>
      </c>
      <c r="L3432">
        <v>-12.5</v>
      </c>
      <c r="M3432">
        <v>-8.3984380000000005</v>
      </c>
      <c r="N3432">
        <v>-8.6328130000000005</v>
      </c>
      <c r="O3432">
        <v>-8.8671880000000005</v>
      </c>
      <c r="P3432">
        <v>-8.984375</v>
      </c>
      <c r="Q3432">
        <v>-9.21875</v>
      </c>
    </row>
    <row r="3433" spans="1:17" x14ac:dyDescent="0.25">
      <c r="A3433">
        <v>1400</v>
      </c>
      <c r="B3433">
        <v>-1.015625</v>
      </c>
      <c r="C3433">
        <v>-1.015625</v>
      </c>
      <c r="D3433">
        <v>-2.7734380000000001</v>
      </c>
      <c r="E3433">
        <v>-3.2421880000000001</v>
      </c>
      <c r="F3433">
        <v>-9.5703130000000005</v>
      </c>
      <c r="G3433">
        <v>-11.679688000000001</v>
      </c>
      <c r="H3433">
        <v>-12.03125</v>
      </c>
      <c r="I3433">
        <v>-12.5</v>
      </c>
      <c r="J3433">
        <v>-8.046875</v>
      </c>
      <c r="K3433">
        <v>-8.046875</v>
      </c>
      <c r="L3433">
        <v>-8.046875</v>
      </c>
      <c r="M3433">
        <v>-4.1796879999999996</v>
      </c>
      <c r="N3433">
        <v>-4.296875</v>
      </c>
      <c r="O3433">
        <v>-4.296875</v>
      </c>
      <c r="P3433">
        <v>-4.296875</v>
      </c>
      <c r="Q3433">
        <v>-4.296875</v>
      </c>
    </row>
    <row r="3434" spans="1:17" x14ac:dyDescent="0.25">
      <c r="A3434">
        <v>1550</v>
      </c>
      <c r="B3434">
        <v>-1.015625</v>
      </c>
      <c r="C3434">
        <v>-1.484375</v>
      </c>
      <c r="D3434">
        <v>-2.890625</v>
      </c>
      <c r="E3434">
        <v>-3.0078130000000001</v>
      </c>
      <c r="F3434">
        <v>-3.359375</v>
      </c>
      <c r="G3434">
        <v>-9.5703130000000005</v>
      </c>
      <c r="H3434">
        <v>-9.921875</v>
      </c>
      <c r="I3434">
        <v>-8.046875</v>
      </c>
      <c r="J3434">
        <v>-4.6484379999999996</v>
      </c>
      <c r="K3434">
        <v>-4.4140629999999996</v>
      </c>
      <c r="L3434">
        <v>-4.8828129999999996</v>
      </c>
      <c r="M3434">
        <v>-5.46875</v>
      </c>
      <c r="N3434">
        <v>-4.296875</v>
      </c>
      <c r="O3434">
        <v>-4.296875</v>
      </c>
      <c r="P3434">
        <v>-4.296875</v>
      </c>
      <c r="Q3434">
        <v>-4.296875</v>
      </c>
    </row>
    <row r="3435" spans="1:17" x14ac:dyDescent="0.25">
      <c r="A3435">
        <v>1700</v>
      </c>
      <c r="B3435">
        <v>3.9063000000000001E-2</v>
      </c>
      <c r="C3435">
        <v>-1.953125</v>
      </c>
      <c r="D3435">
        <v>-1.953125</v>
      </c>
      <c r="E3435">
        <v>-1.953125</v>
      </c>
      <c r="F3435">
        <v>-2.5390630000000001</v>
      </c>
      <c r="G3435">
        <v>-3.125</v>
      </c>
      <c r="H3435">
        <v>-8.984375</v>
      </c>
      <c r="I3435">
        <v>-4.296875</v>
      </c>
      <c r="J3435">
        <v>-4.8828129999999996</v>
      </c>
      <c r="K3435">
        <v>-5.46875</v>
      </c>
      <c r="L3435">
        <v>-6.40625</v>
      </c>
      <c r="M3435">
        <v>-7.109375</v>
      </c>
      <c r="N3435">
        <v>-5.46875</v>
      </c>
      <c r="O3435">
        <v>-5.703125</v>
      </c>
      <c r="P3435">
        <v>-5.703125</v>
      </c>
      <c r="Q3435">
        <v>-5.703125</v>
      </c>
    </row>
    <row r="3436" spans="1:17" x14ac:dyDescent="0.25">
      <c r="A3436">
        <v>1800</v>
      </c>
      <c r="B3436">
        <v>2.96875</v>
      </c>
      <c r="C3436">
        <v>-1.015625</v>
      </c>
      <c r="D3436">
        <v>-1.71875</v>
      </c>
      <c r="E3436">
        <v>-2.65625</v>
      </c>
      <c r="F3436">
        <v>-2.5390630000000001</v>
      </c>
      <c r="G3436">
        <v>-2.5390630000000001</v>
      </c>
      <c r="H3436">
        <v>-3.828125</v>
      </c>
      <c r="I3436">
        <v>-3.7109380000000001</v>
      </c>
      <c r="J3436">
        <v>-4.6484379999999996</v>
      </c>
      <c r="K3436">
        <v>-5.234375</v>
      </c>
      <c r="L3436">
        <v>-6.5234379999999996</v>
      </c>
      <c r="M3436">
        <v>-7.34375</v>
      </c>
      <c r="N3436">
        <v>-6.2890629999999996</v>
      </c>
      <c r="O3436">
        <v>-6.2890629999999996</v>
      </c>
      <c r="P3436">
        <v>-6.2890629999999996</v>
      </c>
      <c r="Q3436">
        <v>-6.2890629999999996</v>
      </c>
    </row>
    <row r="3437" spans="1:17" x14ac:dyDescent="0.25">
      <c r="A3437">
        <v>2000</v>
      </c>
      <c r="B3437">
        <v>2.96875</v>
      </c>
      <c r="C3437">
        <v>-1.015625</v>
      </c>
      <c r="D3437">
        <v>-2.3046880000000001</v>
      </c>
      <c r="E3437">
        <v>-3.125</v>
      </c>
      <c r="F3437">
        <v>-4.296875</v>
      </c>
      <c r="G3437">
        <v>-5.1171879999999996</v>
      </c>
      <c r="H3437">
        <v>-6.0546879999999996</v>
      </c>
      <c r="I3437">
        <v>-6.7578129999999996</v>
      </c>
      <c r="J3437">
        <v>-6.9921879999999996</v>
      </c>
      <c r="K3437">
        <v>-6.9921879999999996</v>
      </c>
      <c r="L3437">
        <v>-7.2265629999999996</v>
      </c>
      <c r="M3437">
        <v>-3.9453130000000001</v>
      </c>
      <c r="N3437">
        <v>-3.828125</v>
      </c>
      <c r="O3437">
        <v>-3.828125</v>
      </c>
      <c r="P3437">
        <v>-3.828125</v>
      </c>
      <c r="Q3437">
        <v>-3.828125</v>
      </c>
    </row>
    <row r="3438" spans="1:17" x14ac:dyDescent="0.25">
      <c r="A3438">
        <v>2200</v>
      </c>
      <c r="B3438">
        <v>2.96875</v>
      </c>
      <c r="C3438">
        <v>-1.015625</v>
      </c>
      <c r="D3438">
        <v>-3.7109380000000001</v>
      </c>
      <c r="E3438">
        <v>-3.9453130000000001</v>
      </c>
      <c r="F3438">
        <v>-5.1171879999999996</v>
      </c>
      <c r="G3438">
        <v>-6.40625</v>
      </c>
      <c r="H3438">
        <v>-7.8125</v>
      </c>
      <c r="I3438">
        <v>-8.75</v>
      </c>
      <c r="J3438">
        <v>-8.515625</v>
      </c>
      <c r="K3438">
        <v>-8.28125</v>
      </c>
      <c r="L3438">
        <v>-6.0546879999999996</v>
      </c>
      <c r="M3438">
        <v>-2.3046880000000001</v>
      </c>
      <c r="N3438">
        <v>-1.25</v>
      </c>
      <c r="O3438">
        <v>-2.890625</v>
      </c>
      <c r="P3438">
        <v>-2.890625</v>
      </c>
      <c r="Q3438">
        <v>-2.890625</v>
      </c>
    </row>
    <row r="3439" spans="1:17" x14ac:dyDescent="0.25">
      <c r="A3439">
        <v>2400</v>
      </c>
      <c r="B3439">
        <v>2.96875</v>
      </c>
      <c r="C3439">
        <v>-1.015625</v>
      </c>
      <c r="D3439">
        <v>-4.0625</v>
      </c>
      <c r="E3439">
        <v>-4.6484379999999996</v>
      </c>
      <c r="F3439">
        <v>-6.171875</v>
      </c>
      <c r="G3439">
        <v>-7.4609379999999996</v>
      </c>
      <c r="H3439">
        <v>-8.984375</v>
      </c>
      <c r="I3439">
        <v>-9.453125</v>
      </c>
      <c r="J3439">
        <v>-9.453125</v>
      </c>
      <c r="K3439">
        <v>-8.984375</v>
      </c>
      <c r="L3439">
        <v>-4.53125</v>
      </c>
      <c r="M3439">
        <v>1.796875</v>
      </c>
      <c r="N3439">
        <v>2.265625</v>
      </c>
      <c r="O3439">
        <v>3.203125</v>
      </c>
      <c r="P3439">
        <v>4.0234379999999996</v>
      </c>
      <c r="Q3439">
        <v>4.4921879999999996</v>
      </c>
    </row>
    <row r="3440" spans="1:17" x14ac:dyDescent="0.25">
      <c r="A3440">
        <v>2600</v>
      </c>
      <c r="B3440">
        <v>2.96875</v>
      </c>
      <c r="C3440">
        <v>-1.015625</v>
      </c>
      <c r="D3440">
        <v>-2.5390630000000001</v>
      </c>
      <c r="E3440">
        <v>-3.4765630000000001</v>
      </c>
      <c r="F3440">
        <v>-4.53125</v>
      </c>
      <c r="G3440">
        <v>-6.5234379999999996</v>
      </c>
      <c r="H3440">
        <v>-8.046875</v>
      </c>
      <c r="I3440">
        <v>-8.515625</v>
      </c>
      <c r="J3440">
        <v>-8.515625</v>
      </c>
      <c r="K3440">
        <v>-5</v>
      </c>
      <c r="L3440">
        <v>0.15625</v>
      </c>
      <c r="M3440">
        <v>2.96875</v>
      </c>
      <c r="N3440">
        <v>4.4921879999999996</v>
      </c>
      <c r="O3440">
        <v>5.546875</v>
      </c>
      <c r="P3440">
        <v>6.484375</v>
      </c>
      <c r="Q3440">
        <v>7.5390629999999996</v>
      </c>
    </row>
    <row r="3441" spans="1:17" x14ac:dyDescent="0.25">
      <c r="A3441">
        <v>2800</v>
      </c>
      <c r="B3441">
        <v>2.96875</v>
      </c>
      <c r="C3441">
        <v>-1.015625</v>
      </c>
      <c r="D3441">
        <v>-1.953125</v>
      </c>
      <c r="E3441">
        <v>-3.828125</v>
      </c>
      <c r="F3441">
        <v>-4.53125</v>
      </c>
      <c r="G3441">
        <v>-6.0546879999999996</v>
      </c>
      <c r="H3441">
        <v>-7.2265629999999996</v>
      </c>
      <c r="I3441">
        <v>-6.9921879999999996</v>
      </c>
      <c r="J3441">
        <v>-6.9921879999999996</v>
      </c>
      <c r="K3441">
        <v>-3.0078130000000001</v>
      </c>
      <c r="L3441">
        <v>1.4453130000000001</v>
      </c>
      <c r="M3441">
        <v>4.0234379999999996</v>
      </c>
      <c r="N3441">
        <v>6.015625</v>
      </c>
      <c r="O3441">
        <v>8.9453130000000005</v>
      </c>
      <c r="P3441">
        <v>9.6484380000000005</v>
      </c>
      <c r="Q3441">
        <v>9.6484380000000005</v>
      </c>
    </row>
    <row r="3442" spans="1:17" x14ac:dyDescent="0.25">
      <c r="A3442">
        <v>2900</v>
      </c>
      <c r="B3442">
        <v>2.96875</v>
      </c>
      <c r="C3442">
        <v>-1.015625</v>
      </c>
      <c r="D3442">
        <v>-1.015625</v>
      </c>
      <c r="E3442">
        <v>-1.484375</v>
      </c>
      <c r="F3442">
        <v>-3.0078130000000001</v>
      </c>
      <c r="G3442">
        <v>-5</v>
      </c>
      <c r="H3442">
        <v>-6.0546879999999996</v>
      </c>
      <c r="I3442">
        <v>-6.0546879999999996</v>
      </c>
      <c r="J3442">
        <v>-5.46875</v>
      </c>
      <c r="K3442">
        <v>-1.3671880000000001</v>
      </c>
      <c r="L3442">
        <v>3.5546880000000001</v>
      </c>
      <c r="M3442">
        <v>6.953125</v>
      </c>
      <c r="N3442">
        <v>11.054688000000001</v>
      </c>
      <c r="O3442">
        <v>11.054688000000001</v>
      </c>
      <c r="P3442">
        <v>11.40625</v>
      </c>
      <c r="Q3442">
        <v>11.523438000000001</v>
      </c>
    </row>
    <row r="3443" spans="1:17" x14ac:dyDescent="0.25">
      <c r="A3443">
        <v>3000</v>
      </c>
      <c r="B3443">
        <v>2.96875</v>
      </c>
      <c r="C3443">
        <v>3.9063000000000001E-2</v>
      </c>
      <c r="D3443">
        <v>3.9063000000000001E-2</v>
      </c>
      <c r="E3443">
        <v>3.9063000000000001E-2</v>
      </c>
      <c r="F3443">
        <v>-1.484375</v>
      </c>
      <c r="G3443">
        <v>-2.5390630000000001</v>
      </c>
      <c r="H3443">
        <v>-5.234375</v>
      </c>
      <c r="I3443">
        <v>-4.6484379999999996</v>
      </c>
      <c r="J3443">
        <v>-4.1796879999999996</v>
      </c>
      <c r="K3443">
        <v>2.5</v>
      </c>
      <c r="L3443">
        <v>6.1328129999999996</v>
      </c>
      <c r="M3443">
        <v>10</v>
      </c>
      <c r="N3443">
        <v>11.054688000000001</v>
      </c>
      <c r="O3443">
        <v>11.054688000000001</v>
      </c>
      <c r="P3443">
        <v>11.40625</v>
      </c>
      <c r="Q3443">
        <v>11.523438000000001</v>
      </c>
    </row>
    <row r="3444" spans="1:17" x14ac:dyDescent="0.25">
      <c r="A3444">
        <v>3200</v>
      </c>
      <c r="B3444">
        <v>4.9609379999999996</v>
      </c>
      <c r="C3444">
        <v>2.03125</v>
      </c>
      <c r="D3444">
        <v>3.9063000000000001E-2</v>
      </c>
      <c r="E3444">
        <v>3.9063000000000001E-2</v>
      </c>
      <c r="F3444">
        <v>-1.953125</v>
      </c>
      <c r="G3444">
        <v>-1.484375</v>
      </c>
      <c r="H3444">
        <v>-3.9453130000000001</v>
      </c>
      <c r="I3444">
        <v>-3.7109380000000001</v>
      </c>
      <c r="J3444">
        <v>-3.7109380000000001</v>
      </c>
      <c r="K3444">
        <v>3.4375</v>
      </c>
      <c r="L3444">
        <v>6.953125</v>
      </c>
      <c r="M3444">
        <v>11.054688000000001</v>
      </c>
      <c r="N3444">
        <v>11.054688000000001</v>
      </c>
      <c r="O3444">
        <v>11.054688000000001</v>
      </c>
      <c r="P3444">
        <v>11.40625</v>
      </c>
      <c r="Q3444">
        <v>11.523438000000001</v>
      </c>
    </row>
    <row r="3445" spans="1:17" x14ac:dyDescent="0.25">
      <c r="A3445">
        <v>3300</v>
      </c>
      <c r="B3445">
        <v>4.9609379999999996</v>
      </c>
      <c r="C3445">
        <v>2.03125</v>
      </c>
      <c r="D3445">
        <v>3.9063000000000001E-2</v>
      </c>
      <c r="E3445">
        <v>3.9063000000000001E-2</v>
      </c>
      <c r="F3445">
        <v>-1.953125</v>
      </c>
      <c r="G3445">
        <v>-1.484375</v>
      </c>
      <c r="H3445">
        <v>3.9063000000000001E-2</v>
      </c>
      <c r="I3445">
        <v>3.9063000000000001E-2</v>
      </c>
      <c r="J3445">
        <v>1.4453130000000001</v>
      </c>
      <c r="K3445">
        <v>3.4375</v>
      </c>
      <c r="L3445">
        <v>5.6640629999999996</v>
      </c>
      <c r="M3445">
        <v>11.054688000000001</v>
      </c>
      <c r="N3445">
        <v>11.054688000000001</v>
      </c>
      <c r="O3445">
        <v>11.054688000000001</v>
      </c>
      <c r="P3445">
        <v>11.40625</v>
      </c>
      <c r="Q3445">
        <v>11.523438000000001</v>
      </c>
    </row>
    <row r="3446" spans="1:17" x14ac:dyDescent="0.25">
      <c r="A3446">
        <v>3500</v>
      </c>
      <c r="B3446">
        <v>4.9609379999999996</v>
      </c>
      <c r="C3446">
        <v>2.03125</v>
      </c>
      <c r="D3446">
        <v>3.9063000000000001E-2</v>
      </c>
      <c r="E3446">
        <v>3.9063000000000001E-2</v>
      </c>
      <c r="F3446">
        <v>-1.953125</v>
      </c>
      <c r="G3446">
        <v>-1.484375</v>
      </c>
      <c r="H3446">
        <v>2.03125</v>
      </c>
      <c r="I3446">
        <v>2.03125</v>
      </c>
      <c r="J3446">
        <v>2.03125</v>
      </c>
      <c r="K3446">
        <v>3.4375</v>
      </c>
      <c r="L3446">
        <v>5.6640629999999996</v>
      </c>
      <c r="M3446">
        <v>11.054688000000001</v>
      </c>
      <c r="N3446">
        <v>11.054688000000001</v>
      </c>
      <c r="O3446">
        <v>11.054688000000001</v>
      </c>
      <c r="P3446">
        <v>11.40625</v>
      </c>
      <c r="Q3446">
        <v>11.523438000000001</v>
      </c>
    </row>
    <row r="3448" spans="1:17" x14ac:dyDescent="0.25">
      <c r="A3448" t="s">
        <v>1228</v>
      </c>
      <c r="B3448" t="s">
        <v>1226</v>
      </c>
    </row>
    <row r="3449" spans="1:17" x14ac:dyDescent="0.25">
      <c r="B3449" t="s">
        <v>26</v>
      </c>
    </row>
    <row r="3450" spans="1:17" x14ac:dyDescent="0.25">
      <c r="A3450" t="s">
        <v>22</v>
      </c>
      <c r="B3450">
        <v>0</v>
      </c>
      <c r="C3450">
        <v>10</v>
      </c>
      <c r="D3450">
        <v>20</v>
      </c>
      <c r="E3450">
        <v>30</v>
      </c>
      <c r="F3450">
        <v>45</v>
      </c>
      <c r="G3450">
        <v>55</v>
      </c>
      <c r="H3450">
        <v>65</v>
      </c>
      <c r="I3450">
        <v>75</v>
      </c>
      <c r="J3450">
        <v>85</v>
      </c>
      <c r="K3450">
        <v>95</v>
      </c>
      <c r="L3450">
        <v>110</v>
      </c>
      <c r="M3450">
        <v>120</v>
      </c>
      <c r="N3450">
        <v>125</v>
      </c>
      <c r="O3450">
        <v>130</v>
      </c>
      <c r="P3450">
        <v>135</v>
      </c>
      <c r="Q3450">
        <v>140</v>
      </c>
    </row>
    <row r="3451" spans="1:17" x14ac:dyDescent="0.25">
      <c r="A3451">
        <v>620</v>
      </c>
      <c r="B3451">
        <v>-3.0078130000000001</v>
      </c>
      <c r="C3451">
        <v>-3.0078130000000001</v>
      </c>
      <c r="D3451">
        <v>-3.0078130000000001</v>
      </c>
      <c r="E3451">
        <v>-3.0078130000000001</v>
      </c>
      <c r="F3451">
        <v>-5</v>
      </c>
      <c r="G3451">
        <v>-8.8671880000000005</v>
      </c>
      <c r="H3451">
        <v>-12.03125</v>
      </c>
      <c r="I3451">
        <v>-12.03125</v>
      </c>
      <c r="J3451">
        <v>-12.03125</v>
      </c>
      <c r="K3451">
        <v>-12.03125</v>
      </c>
      <c r="L3451">
        <v>-8.046875</v>
      </c>
      <c r="M3451">
        <v>3.9063000000000001E-2</v>
      </c>
      <c r="N3451">
        <v>3.9063000000000001E-2</v>
      </c>
      <c r="O3451">
        <v>3.9063000000000001E-2</v>
      </c>
      <c r="P3451">
        <v>3.9063000000000001E-2</v>
      </c>
      <c r="Q3451">
        <v>3.9063000000000001E-2</v>
      </c>
    </row>
    <row r="3452" spans="1:17" x14ac:dyDescent="0.25">
      <c r="A3452">
        <v>650</v>
      </c>
      <c r="B3452">
        <v>-3.0078130000000001</v>
      </c>
      <c r="C3452">
        <v>-4.53125</v>
      </c>
      <c r="D3452">
        <v>-4.53125</v>
      </c>
      <c r="E3452">
        <v>-8.046875</v>
      </c>
      <c r="F3452">
        <v>-10.039063000000001</v>
      </c>
      <c r="G3452">
        <v>-12.96875</v>
      </c>
      <c r="H3452">
        <v>-12.96875</v>
      </c>
      <c r="I3452">
        <v>-12.5</v>
      </c>
      <c r="J3452">
        <v>-12.03125</v>
      </c>
      <c r="K3452">
        <v>-12.03125</v>
      </c>
      <c r="L3452">
        <v>-13.554688000000001</v>
      </c>
      <c r="M3452">
        <v>-13.554688000000001</v>
      </c>
      <c r="N3452">
        <v>-13.554688000000001</v>
      </c>
      <c r="O3452">
        <v>-13.554688000000001</v>
      </c>
      <c r="P3452">
        <v>-13.554688000000001</v>
      </c>
      <c r="Q3452">
        <v>-13.554688000000001</v>
      </c>
    </row>
    <row r="3453" spans="1:17" x14ac:dyDescent="0.25">
      <c r="A3453">
        <v>800</v>
      </c>
      <c r="B3453">
        <v>-3.4765630000000001</v>
      </c>
      <c r="C3453">
        <v>-3.9453130000000001</v>
      </c>
      <c r="D3453">
        <v>-3.9453130000000001</v>
      </c>
      <c r="E3453">
        <v>-6.2890629999999996</v>
      </c>
      <c r="F3453">
        <v>-12.96875</v>
      </c>
      <c r="G3453">
        <v>-12.96875</v>
      </c>
      <c r="H3453">
        <v>-12.96875</v>
      </c>
      <c r="I3453">
        <v>-12.5</v>
      </c>
      <c r="J3453">
        <v>-12.03125</v>
      </c>
      <c r="K3453">
        <v>-12.03125</v>
      </c>
      <c r="L3453">
        <v>-13.554688000000001</v>
      </c>
      <c r="M3453">
        <v>-13.554688000000001</v>
      </c>
      <c r="N3453">
        <v>-13.554688000000001</v>
      </c>
      <c r="O3453">
        <v>-13.554688000000001</v>
      </c>
      <c r="P3453">
        <v>-13.554688000000001</v>
      </c>
      <c r="Q3453">
        <v>-13.554688000000001</v>
      </c>
    </row>
    <row r="3454" spans="1:17" x14ac:dyDescent="0.25">
      <c r="A3454">
        <v>1000</v>
      </c>
      <c r="B3454">
        <v>-6.0546879999999996</v>
      </c>
      <c r="C3454">
        <v>-6.0546879999999996</v>
      </c>
      <c r="D3454">
        <v>-6.40625</v>
      </c>
      <c r="E3454">
        <v>-6.875</v>
      </c>
      <c r="F3454">
        <v>-12.96875</v>
      </c>
      <c r="G3454">
        <v>-12.96875</v>
      </c>
      <c r="H3454">
        <v>-12.03125</v>
      </c>
      <c r="I3454">
        <v>-12.5</v>
      </c>
      <c r="J3454">
        <v>-12.5</v>
      </c>
      <c r="K3454">
        <v>-12.5</v>
      </c>
      <c r="L3454">
        <v>-10.625</v>
      </c>
      <c r="M3454">
        <v>-10.742188000000001</v>
      </c>
      <c r="N3454">
        <v>-10.859375</v>
      </c>
      <c r="O3454">
        <v>-10.859375</v>
      </c>
      <c r="P3454">
        <v>-10.976563000000001</v>
      </c>
      <c r="Q3454">
        <v>-11.09375</v>
      </c>
    </row>
    <row r="3455" spans="1:17" x14ac:dyDescent="0.25">
      <c r="A3455">
        <v>1200</v>
      </c>
      <c r="B3455">
        <v>-1.015625</v>
      </c>
      <c r="C3455">
        <v>-1.484375</v>
      </c>
      <c r="D3455">
        <v>-2.5390630000000001</v>
      </c>
      <c r="E3455">
        <v>-3.59375</v>
      </c>
      <c r="F3455">
        <v>-8.1640630000000005</v>
      </c>
      <c r="G3455">
        <v>-11.445313000000001</v>
      </c>
      <c r="H3455">
        <v>-12.03125</v>
      </c>
      <c r="I3455">
        <v>-12.5</v>
      </c>
      <c r="J3455">
        <v>-12.5</v>
      </c>
      <c r="K3455">
        <v>-12.5</v>
      </c>
      <c r="L3455">
        <v>-12.5</v>
      </c>
      <c r="M3455">
        <v>-8.3984380000000005</v>
      </c>
      <c r="N3455">
        <v>-8.6328130000000005</v>
      </c>
      <c r="O3455">
        <v>-8.8671880000000005</v>
      </c>
      <c r="P3455">
        <v>-8.984375</v>
      </c>
      <c r="Q3455">
        <v>-9.21875</v>
      </c>
    </row>
    <row r="3456" spans="1:17" x14ac:dyDescent="0.25">
      <c r="A3456">
        <v>1400</v>
      </c>
      <c r="B3456">
        <v>-1.015625</v>
      </c>
      <c r="C3456">
        <v>-1.015625</v>
      </c>
      <c r="D3456">
        <v>-2.7734380000000001</v>
      </c>
      <c r="E3456">
        <v>-3.2421880000000001</v>
      </c>
      <c r="F3456">
        <v>-9.5703130000000005</v>
      </c>
      <c r="G3456">
        <v>-11.679688000000001</v>
      </c>
      <c r="H3456">
        <v>-12.03125</v>
      </c>
      <c r="I3456">
        <v>-12.5</v>
      </c>
      <c r="J3456">
        <v>-8.046875</v>
      </c>
      <c r="K3456">
        <v>-8.046875</v>
      </c>
      <c r="L3456">
        <v>-8.046875</v>
      </c>
      <c r="M3456">
        <v>-4.1796879999999996</v>
      </c>
      <c r="N3456">
        <v>-4.296875</v>
      </c>
      <c r="O3456">
        <v>-4.296875</v>
      </c>
      <c r="P3456">
        <v>-4.296875</v>
      </c>
      <c r="Q3456">
        <v>-4.296875</v>
      </c>
    </row>
    <row r="3457" spans="1:17" x14ac:dyDescent="0.25">
      <c r="A3457">
        <v>1550</v>
      </c>
      <c r="B3457">
        <v>-1.015625</v>
      </c>
      <c r="C3457">
        <v>-1.484375</v>
      </c>
      <c r="D3457">
        <v>-2.890625</v>
      </c>
      <c r="E3457">
        <v>-3.0078130000000001</v>
      </c>
      <c r="F3457">
        <v>-3.359375</v>
      </c>
      <c r="G3457">
        <v>-9.5703130000000005</v>
      </c>
      <c r="H3457">
        <v>-9.921875</v>
      </c>
      <c r="I3457">
        <v>-8.046875</v>
      </c>
      <c r="J3457">
        <v>-4.6484379999999996</v>
      </c>
      <c r="K3457">
        <v>-4.4140629999999996</v>
      </c>
      <c r="L3457">
        <v>-4.8828129999999996</v>
      </c>
      <c r="M3457">
        <v>-5.46875</v>
      </c>
      <c r="N3457">
        <v>-4.296875</v>
      </c>
      <c r="O3457">
        <v>-4.296875</v>
      </c>
      <c r="P3457">
        <v>-4.296875</v>
      </c>
      <c r="Q3457">
        <v>-4.296875</v>
      </c>
    </row>
    <row r="3458" spans="1:17" x14ac:dyDescent="0.25">
      <c r="A3458">
        <v>1700</v>
      </c>
      <c r="B3458">
        <v>3.9063000000000001E-2</v>
      </c>
      <c r="C3458">
        <v>-1.953125</v>
      </c>
      <c r="D3458">
        <v>-1.953125</v>
      </c>
      <c r="E3458">
        <v>-1.953125</v>
      </c>
      <c r="F3458">
        <v>-2.5390630000000001</v>
      </c>
      <c r="G3458">
        <v>-3.125</v>
      </c>
      <c r="H3458">
        <v>-8.984375</v>
      </c>
      <c r="I3458">
        <v>-4.296875</v>
      </c>
      <c r="J3458">
        <v>-4.8828129999999996</v>
      </c>
      <c r="K3458">
        <v>-5.46875</v>
      </c>
      <c r="L3458">
        <v>-6.40625</v>
      </c>
      <c r="M3458">
        <v>-7.109375</v>
      </c>
      <c r="N3458">
        <v>-5.46875</v>
      </c>
      <c r="O3458">
        <v>-5.703125</v>
      </c>
      <c r="P3458">
        <v>-5.703125</v>
      </c>
      <c r="Q3458">
        <v>-5.703125</v>
      </c>
    </row>
    <row r="3459" spans="1:17" x14ac:dyDescent="0.25">
      <c r="A3459">
        <v>1800</v>
      </c>
      <c r="B3459">
        <v>2.96875</v>
      </c>
      <c r="C3459">
        <v>-1.015625</v>
      </c>
      <c r="D3459">
        <v>-1.71875</v>
      </c>
      <c r="E3459">
        <v>-2.65625</v>
      </c>
      <c r="F3459">
        <v>-2.5390630000000001</v>
      </c>
      <c r="G3459">
        <v>-2.5390630000000001</v>
      </c>
      <c r="H3459">
        <v>-3.828125</v>
      </c>
      <c r="I3459">
        <v>-3.7109380000000001</v>
      </c>
      <c r="J3459">
        <v>-4.6484379999999996</v>
      </c>
      <c r="K3459">
        <v>-5.234375</v>
      </c>
      <c r="L3459">
        <v>-6.5234379999999996</v>
      </c>
      <c r="M3459">
        <v>-7.34375</v>
      </c>
      <c r="N3459">
        <v>-6.2890629999999996</v>
      </c>
      <c r="O3459">
        <v>-6.2890629999999996</v>
      </c>
      <c r="P3459">
        <v>-6.2890629999999996</v>
      </c>
      <c r="Q3459">
        <v>-6.2890629999999996</v>
      </c>
    </row>
    <row r="3460" spans="1:17" x14ac:dyDescent="0.25">
      <c r="A3460">
        <v>2000</v>
      </c>
      <c r="B3460">
        <v>2.96875</v>
      </c>
      <c r="C3460">
        <v>-1.015625</v>
      </c>
      <c r="D3460">
        <v>-2.3046880000000001</v>
      </c>
      <c r="E3460">
        <v>-3.125</v>
      </c>
      <c r="F3460">
        <v>-4.296875</v>
      </c>
      <c r="G3460">
        <v>-5.1171879999999996</v>
      </c>
      <c r="H3460">
        <v>-6.0546879999999996</v>
      </c>
      <c r="I3460">
        <v>-6.7578129999999996</v>
      </c>
      <c r="J3460">
        <v>-6.9921879999999996</v>
      </c>
      <c r="K3460">
        <v>-6.9921879999999996</v>
      </c>
      <c r="L3460">
        <v>-7.2265629999999996</v>
      </c>
      <c r="M3460">
        <v>-3.9453130000000001</v>
      </c>
      <c r="N3460">
        <v>-3.828125</v>
      </c>
      <c r="O3460">
        <v>-3.828125</v>
      </c>
      <c r="P3460">
        <v>-3.828125</v>
      </c>
      <c r="Q3460">
        <v>-3.828125</v>
      </c>
    </row>
    <row r="3461" spans="1:17" x14ac:dyDescent="0.25">
      <c r="A3461">
        <v>2200</v>
      </c>
      <c r="B3461">
        <v>2.96875</v>
      </c>
      <c r="C3461">
        <v>-1.015625</v>
      </c>
      <c r="D3461">
        <v>-3.7109380000000001</v>
      </c>
      <c r="E3461">
        <v>-3.9453130000000001</v>
      </c>
      <c r="F3461">
        <v>-5.1171879999999996</v>
      </c>
      <c r="G3461">
        <v>-6.40625</v>
      </c>
      <c r="H3461">
        <v>-7.8125</v>
      </c>
      <c r="I3461">
        <v>-8.75</v>
      </c>
      <c r="J3461">
        <v>-8.515625</v>
      </c>
      <c r="K3461">
        <v>-8.28125</v>
      </c>
      <c r="L3461">
        <v>-6.0546879999999996</v>
      </c>
      <c r="M3461">
        <v>-2.3046880000000001</v>
      </c>
      <c r="N3461">
        <v>-1.25</v>
      </c>
      <c r="O3461">
        <v>-2.890625</v>
      </c>
      <c r="P3461">
        <v>-2.890625</v>
      </c>
      <c r="Q3461">
        <v>-2.890625</v>
      </c>
    </row>
    <row r="3462" spans="1:17" x14ac:dyDescent="0.25">
      <c r="A3462">
        <v>2400</v>
      </c>
      <c r="B3462">
        <v>2.96875</v>
      </c>
      <c r="C3462">
        <v>-1.015625</v>
      </c>
      <c r="D3462">
        <v>-4.0625</v>
      </c>
      <c r="E3462">
        <v>-4.6484379999999996</v>
      </c>
      <c r="F3462">
        <v>-6.171875</v>
      </c>
      <c r="G3462">
        <v>-7.4609379999999996</v>
      </c>
      <c r="H3462">
        <v>-8.984375</v>
      </c>
      <c r="I3462">
        <v>-9.453125</v>
      </c>
      <c r="J3462">
        <v>-9.453125</v>
      </c>
      <c r="K3462">
        <v>-8.984375</v>
      </c>
      <c r="L3462">
        <v>-4.53125</v>
      </c>
      <c r="M3462">
        <v>1.796875</v>
      </c>
      <c r="N3462">
        <v>2.265625</v>
      </c>
      <c r="O3462">
        <v>3.203125</v>
      </c>
      <c r="P3462">
        <v>4.0234379999999996</v>
      </c>
      <c r="Q3462">
        <v>4.4921879999999996</v>
      </c>
    </row>
    <row r="3463" spans="1:17" x14ac:dyDescent="0.25">
      <c r="A3463">
        <v>2600</v>
      </c>
      <c r="B3463">
        <v>2.96875</v>
      </c>
      <c r="C3463">
        <v>-1.015625</v>
      </c>
      <c r="D3463">
        <v>-2.5390630000000001</v>
      </c>
      <c r="E3463">
        <v>-3.4765630000000001</v>
      </c>
      <c r="F3463">
        <v>-4.53125</v>
      </c>
      <c r="G3463">
        <v>-6.5234379999999996</v>
      </c>
      <c r="H3463">
        <v>-8.046875</v>
      </c>
      <c r="I3463">
        <v>-8.515625</v>
      </c>
      <c r="J3463">
        <v>-8.515625</v>
      </c>
      <c r="K3463">
        <v>-5</v>
      </c>
      <c r="L3463">
        <v>0.15625</v>
      </c>
      <c r="M3463">
        <v>2.96875</v>
      </c>
      <c r="N3463">
        <v>4.4921879999999996</v>
      </c>
      <c r="O3463">
        <v>5.546875</v>
      </c>
      <c r="P3463">
        <v>6.484375</v>
      </c>
      <c r="Q3463">
        <v>7.5390629999999996</v>
      </c>
    </row>
    <row r="3464" spans="1:17" x14ac:dyDescent="0.25">
      <c r="A3464">
        <v>2800</v>
      </c>
      <c r="B3464">
        <v>2.96875</v>
      </c>
      <c r="C3464">
        <v>-1.015625</v>
      </c>
      <c r="D3464">
        <v>-1.953125</v>
      </c>
      <c r="E3464">
        <v>-3.828125</v>
      </c>
      <c r="F3464">
        <v>-4.53125</v>
      </c>
      <c r="G3464">
        <v>-6.0546879999999996</v>
      </c>
      <c r="H3464">
        <v>-7.2265629999999996</v>
      </c>
      <c r="I3464">
        <v>-6.9921879999999996</v>
      </c>
      <c r="J3464">
        <v>-6.9921879999999996</v>
      </c>
      <c r="K3464">
        <v>-3.0078130000000001</v>
      </c>
      <c r="L3464">
        <v>1.4453130000000001</v>
      </c>
      <c r="M3464">
        <v>4.0234379999999996</v>
      </c>
      <c r="N3464">
        <v>6.015625</v>
      </c>
      <c r="O3464">
        <v>8.9453130000000005</v>
      </c>
      <c r="P3464">
        <v>9.6484380000000005</v>
      </c>
      <c r="Q3464">
        <v>9.6484380000000005</v>
      </c>
    </row>
    <row r="3465" spans="1:17" x14ac:dyDescent="0.25">
      <c r="A3465">
        <v>2900</v>
      </c>
      <c r="B3465">
        <v>2.96875</v>
      </c>
      <c r="C3465">
        <v>-1.015625</v>
      </c>
      <c r="D3465">
        <v>-1.015625</v>
      </c>
      <c r="E3465">
        <v>-1.484375</v>
      </c>
      <c r="F3465">
        <v>-3.0078130000000001</v>
      </c>
      <c r="G3465">
        <v>-5</v>
      </c>
      <c r="H3465">
        <v>-6.0546879999999996</v>
      </c>
      <c r="I3465">
        <v>-6.0546879999999996</v>
      </c>
      <c r="J3465">
        <v>-5.46875</v>
      </c>
      <c r="K3465">
        <v>-1.3671880000000001</v>
      </c>
      <c r="L3465">
        <v>3.5546880000000001</v>
      </c>
      <c r="M3465">
        <v>6.953125</v>
      </c>
      <c r="N3465">
        <v>11.054688000000001</v>
      </c>
      <c r="O3465">
        <v>11.054688000000001</v>
      </c>
      <c r="P3465">
        <v>11.40625</v>
      </c>
      <c r="Q3465">
        <v>11.523438000000001</v>
      </c>
    </row>
    <row r="3466" spans="1:17" x14ac:dyDescent="0.25">
      <c r="A3466">
        <v>3000</v>
      </c>
      <c r="B3466">
        <v>2.96875</v>
      </c>
      <c r="C3466">
        <v>3.9063000000000001E-2</v>
      </c>
      <c r="D3466">
        <v>3.9063000000000001E-2</v>
      </c>
      <c r="E3466">
        <v>3.9063000000000001E-2</v>
      </c>
      <c r="F3466">
        <v>-1.484375</v>
      </c>
      <c r="G3466">
        <v>-2.5390630000000001</v>
      </c>
      <c r="H3466">
        <v>-5.234375</v>
      </c>
      <c r="I3466">
        <v>-4.6484379999999996</v>
      </c>
      <c r="J3466">
        <v>-4.1796879999999996</v>
      </c>
      <c r="K3466">
        <v>2.5</v>
      </c>
      <c r="L3466">
        <v>6.1328129999999996</v>
      </c>
      <c r="M3466">
        <v>10</v>
      </c>
      <c r="N3466">
        <v>11.054688000000001</v>
      </c>
      <c r="O3466">
        <v>11.054688000000001</v>
      </c>
      <c r="P3466">
        <v>11.40625</v>
      </c>
      <c r="Q3466">
        <v>11.523438000000001</v>
      </c>
    </row>
    <row r="3467" spans="1:17" x14ac:dyDescent="0.25">
      <c r="A3467">
        <v>3200</v>
      </c>
      <c r="B3467">
        <v>4.9609379999999996</v>
      </c>
      <c r="C3467">
        <v>2.03125</v>
      </c>
      <c r="D3467">
        <v>3.9063000000000001E-2</v>
      </c>
      <c r="E3467">
        <v>3.9063000000000001E-2</v>
      </c>
      <c r="F3467">
        <v>-1.953125</v>
      </c>
      <c r="G3467">
        <v>-1.484375</v>
      </c>
      <c r="H3467">
        <v>-3.9453130000000001</v>
      </c>
      <c r="I3467">
        <v>-3.7109380000000001</v>
      </c>
      <c r="J3467">
        <v>-3.7109380000000001</v>
      </c>
      <c r="K3467">
        <v>3.4375</v>
      </c>
      <c r="L3467">
        <v>6.953125</v>
      </c>
      <c r="M3467">
        <v>11.054688000000001</v>
      </c>
      <c r="N3467">
        <v>11.054688000000001</v>
      </c>
      <c r="O3467">
        <v>11.054688000000001</v>
      </c>
      <c r="P3467">
        <v>11.40625</v>
      </c>
      <c r="Q3467">
        <v>11.523438000000001</v>
      </c>
    </row>
    <row r="3468" spans="1:17" x14ac:dyDescent="0.25">
      <c r="A3468">
        <v>3300</v>
      </c>
      <c r="B3468">
        <v>4.9609379999999996</v>
      </c>
      <c r="C3468">
        <v>2.03125</v>
      </c>
      <c r="D3468">
        <v>3.9063000000000001E-2</v>
      </c>
      <c r="E3468">
        <v>3.9063000000000001E-2</v>
      </c>
      <c r="F3468">
        <v>-1.953125</v>
      </c>
      <c r="G3468">
        <v>-1.484375</v>
      </c>
      <c r="H3468">
        <v>3.9063000000000001E-2</v>
      </c>
      <c r="I3468">
        <v>3.9063000000000001E-2</v>
      </c>
      <c r="J3468">
        <v>1.4453130000000001</v>
      </c>
      <c r="K3468">
        <v>3.4375</v>
      </c>
      <c r="L3468">
        <v>5.6640629999999996</v>
      </c>
      <c r="M3468">
        <v>11.054688000000001</v>
      </c>
      <c r="N3468">
        <v>11.054688000000001</v>
      </c>
      <c r="O3468">
        <v>11.054688000000001</v>
      </c>
      <c r="P3468">
        <v>11.40625</v>
      </c>
      <c r="Q3468">
        <v>11.523438000000001</v>
      </c>
    </row>
    <row r="3469" spans="1:17" x14ac:dyDescent="0.25">
      <c r="A3469">
        <v>3500</v>
      </c>
      <c r="B3469">
        <v>4.9609379999999996</v>
      </c>
      <c r="C3469">
        <v>2.03125</v>
      </c>
      <c r="D3469">
        <v>3.9063000000000001E-2</v>
      </c>
      <c r="E3469">
        <v>3.9063000000000001E-2</v>
      </c>
      <c r="F3469">
        <v>-1.953125</v>
      </c>
      <c r="G3469">
        <v>-1.484375</v>
      </c>
      <c r="H3469">
        <v>2.03125</v>
      </c>
      <c r="I3469">
        <v>2.03125</v>
      </c>
      <c r="J3469">
        <v>2.03125</v>
      </c>
      <c r="K3469">
        <v>3.4375</v>
      </c>
      <c r="L3469">
        <v>5.6640629999999996</v>
      </c>
      <c r="M3469">
        <v>11.054688000000001</v>
      </c>
      <c r="N3469">
        <v>11.054688000000001</v>
      </c>
      <c r="O3469">
        <v>11.054688000000001</v>
      </c>
      <c r="P3469">
        <v>11.40625</v>
      </c>
      <c r="Q3469">
        <v>11.523438000000001</v>
      </c>
    </row>
    <row r="3471" spans="1:17" x14ac:dyDescent="0.25">
      <c r="A3471" t="s">
        <v>1229</v>
      </c>
      <c r="B3471" t="s">
        <v>1226</v>
      </c>
    </row>
    <row r="3472" spans="1:17" x14ac:dyDescent="0.25">
      <c r="B3472" t="s">
        <v>26</v>
      </c>
    </row>
    <row r="3473" spans="1:17" x14ac:dyDescent="0.25">
      <c r="A3473" t="s">
        <v>22</v>
      </c>
      <c r="B3473">
        <v>0</v>
      </c>
      <c r="C3473">
        <v>10</v>
      </c>
      <c r="D3473">
        <v>20</v>
      </c>
      <c r="E3473">
        <v>30</v>
      </c>
      <c r="F3473">
        <v>45</v>
      </c>
      <c r="G3473">
        <v>55</v>
      </c>
      <c r="H3473">
        <v>65</v>
      </c>
      <c r="I3473">
        <v>75</v>
      </c>
      <c r="J3473">
        <v>85</v>
      </c>
      <c r="K3473">
        <v>95</v>
      </c>
      <c r="L3473">
        <v>110</v>
      </c>
      <c r="M3473">
        <v>120</v>
      </c>
      <c r="N3473">
        <v>125</v>
      </c>
      <c r="O3473">
        <v>130</v>
      </c>
      <c r="P3473">
        <v>135</v>
      </c>
      <c r="Q3473">
        <v>140</v>
      </c>
    </row>
    <row r="3474" spans="1:17" x14ac:dyDescent="0.25">
      <c r="A3474">
        <v>620</v>
      </c>
      <c r="B3474">
        <v>-3.0078130000000001</v>
      </c>
      <c r="C3474">
        <v>-3.0078130000000001</v>
      </c>
      <c r="D3474">
        <v>-3.0078130000000001</v>
      </c>
      <c r="E3474">
        <v>-3.0078130000000001</v>
      </c>
      <c r="F3474">
        <v>-5</v>
      </c>
      <c r="G3474">
        <v>-8.8671880000000005</v>
      </c>
      <c r="H3474">
        <v>-12.03125</v>
      </c>
      <c r="I3474">
        <v>-12.03125</v>
      </c>
      <c r="J3474">
        <v>-12.03125</v>
      </c>
      <c r="K3474">
        <v>-12.03125</v>
      </c>
      <c r="L3474">
        <v>-8.046875</v>
      </c>
      <c r="M3474">
        <v>3.9063000000000001E-2</v>
      </c>
      <c r="N3474">
        <v>3.9063000000000001E-2</v>
      </c>
      <c r="O3474">
        <v>3.9063000000000001E-2</v>
      </c>
      <c r="P3474">
        <v>3.9063000000000001E-2</v>
      </c>
      <c r="Q3474">
        <v>3.9063000000000001E-2</v>
      </c>
    </row>
    <row r="3475" spans="1:17" x14ac:dyDescent="0.25">
      <c r="A3475">
        <v>650</v>
      </c>
      <c r="B3475">
        <v>-3.0078130000000001</v>
      </c>
      <c r="C3475">
        <v>-4.53125</v>
      </c>
      <c r="D3475">
        <v>-4.53125</v>
      </c>
      <c r="E3475">
        <v>-8.046875</v>
      </c>
      <c r="F3475">
        <v>-10.039063000000001</v>
      </c>
      <c r="G3475">
        <v>-12.96875</v>
      </c>
      <c r="H3475">
        <v>-12.96875</v>
      </c>
      <c r="I3475">
        <v>-12.5</v>
      </c>
      <c r="J3475">
        <v>-12.03125</v>
      </c>
      <c r="K3475">
        <v>-12.03125</v>
      </c>
      <c r="L3475">
        <v>-13.554688000000001</v>
      </c>
      <c r="M3475">
        <v>-13.554688000000001</v>
      </c>
      <c r="N3475">
        <v>-13.554688000000001</v>
      </c>
      <c r="O3475">
        <v>-13.554688000000001</v>
      </c>
      <c r="P3475">
        <v>-13.554688000000001</v>
      </c>
      <c r="Q3475">
        <v>-13.554688000000001</v>
      </c>
    </row>
    <row r="3476" spans="1:17" x14ac:dyDescent="0.25">
      <c r="A3476">
        <v>800</v>
      </c>
      <c r="B3476">
        <v>-3.4765630000000001</v>
      </c>
      <c r="C3476">
        <v>-3.9453130000000001</v>
      </c>
      <c r="D3476">
        <v>-3.9453130000000001</v>
      </c>
      <c r="E3476">
        <v>-6.2890629999999996</v>
      </c>
      <c r="F3476">
        <v>-12.96875</v>
      </c>
      <c r="G3476">
        <v>-12.96875</v>
      </c>
      <c r="H3476">
        <v>-12.96875</v>
      </c>
      <c r="I3476">
        <v>-12.5</v>
      </c>
      <c r="J3476">
        <v>-12.03125</v>
      </c>
      <c r="K3476">
        <v>-12.03125</v>
      </c>
      <c r="L3476">
        <v>-13.554688000000001</v>
      </c>
      <c r="M3476">
        <v>-13.554688000000001</v>
      </c>
      <c r="N3476">
        <v>-13.554688000000001</v>
      </c>
      <c r="O3476">
        <v>-13.554688000000001</v>
      </c>
      <c r="P3476">
        <v>-13.554688000000001</v>
      </c>
      <c r="Q3476">
        <v>-13.554688000000001</v>
      </c>
    </row>
    <row r="3477" spans="1:17" x14ac:dyDescent="0.25">
      <c r="A3477">
        <v>1000</v>
      </c>
      <c r="B3477">
        <v>-6.0546879999999996</v>
      </c>
      <c r="C3477">
        <v>-6.0546879999999996</v>
      </c>
      <c r="D3477">
        <v>-6.40625</v>
      </c>
      <c r="E3477">
        <v>-6.875</v>
      </c>
      <c r="F3477">
        <v>-12.96875</v>
      </c>
      <c r="G3477">
        <v>-12.96875</v>
      </c>
      <c r="H3477">
        <v>-12.03125</v>
      </c>
      <c r="I3477">
        <v>-12.5</v>
      </c>
      <c r="J3477">
        <v>-12.5</v>
      </c>
      <c r="K3477">
        <v>-12.5</v>
      </c>
      <c r="L3477">
        <v>-10.625</v>
      </c>
      <c r="M3477">
        <v>-10.742188000000001</v>
      </c>
      <c r="N3477">
        <v>-10.859375</v>
      </c>
      <c r="O3477">
        <v>-10.859375</v>
      </c>
      <c r="P3477">
        <v>-10.976563000000001</v>
      </c>
      <c r="Q3477">
        <v>-11.09375</v>
      </c>
    </row>
    <row r="3478" spans="1:17" x14ac:dyDescent="0.25">
      <c r="A3478">
        <v>1200</v>
      </c>
      <c r="B3478">
        <v>-1.015625</v>
      </c>
      <c r="C3478">
        <v>-1.484375</v>
      </c>
      <c r="D3478">
        <v>-2.5390630000000001</v>
      </c>
      <c r="E3478">
        <v>-3.59375</v>
      </c>
      <c r="F3478">
        <v>-8.1640630000000005</v>
      </c>
      <c r="G3478">
        <v>-11.445313000000001</v>
      </c>
      <c r="H3478">
        <v>-12.03125</v>
      </c>
      <c r="I3478">
        <v>-12.5</v>
      </c>
      <c r="J3478">
        <v>-12.5</v>
      </c>
      <c r="K3478">
        <v>-12.5</v>
      </c>
      <c r="L3478">
        <v>-12.5</v>
      </c>
      <c r="M3478">
        <v>-8.3984380000000005</v>
      </c>
      <c r="N3478">
        <v>-8.6328130000000005</v>
      </c>
      <c r="O3478">
        <v>-8.8671880000000005</v>
      </c>
      <c r="P3478">
        <v>-8.984375</v>
      </c>
      <c r="Q3478">
        <v>-9.21875</v>
      </c>
    </row>
    <row r="3479" spans="1:17" x14ac:dyDescent="0.25">
      <c r="A3479">
        <v>1400</v>
      </c>
      <c r="B3479">
        <v>-1.015625</v>
      </c>
      <c r="C3479">
        <v>-1.015625</v>
      </c>
      <c r="D3479">
        <v>-2.7734380000000001</v>
      </c>
      <c r="E3479">
        <v>-3.2421880000000001</v>
      </c>
      <c r="F3479">
        <v>-9.5703130000000005</v>
      </c>
      <c r="G3479">
        <v>-11.679688000000001</v>
      </c>
      <c r="H3479">
        <v>-12.03125</v>
      </c>
      <c r="I3479">
        <v>-12.5</v>
      </c>
      <c r="J3479">
        <v>-8.046875</v>
      </c>
      <c r="K3479">
        <v>-8.046875</v>
      </c>
      <c r="L3479">
        <v>-8.046875</v>
      </c>
      <c r="M3479">
        <v>-4.1796879999999996</v>
      </c>
      <c r="N3479">
        <v>-4.296875</v>
      </c>
      <c r="O3479">
        <v>-4.296875</v>
      </c>
      <c r="P3479">
        <v>-4.296875</v>
      </c>
      <c r="Q3479">
        <v>-4.296875</v>
      </c>
    </row>
    <row r="3480" spans="1:17" x14ac:dyDescent="0.25">
      <c r="A3480">
        <v>1550</v>
      </c>
      <c r="B3480">
        <v>-1.015625</v>
      </c>
      <c r="C3480">
        <v>-1.484375</v>
      </c>
      <c r="D3480">
        <v>-2.890625</v>
      </c>
      <c r="E3480">
        <v>-3.0078130000000001</v>
      </c>
      <c r="F3480">
        <v>-3.359375</v>
      </c>
      <c r="G3480">
        <v>-9.5703130000000005</v>
      </c>
      <c r="H3480">
        <v>-9.921875</v>
      </c>
      <c r="I3480">
        <v>-8.046875</v>
      </c>
      <c r="J3480">
        <v>-4.6484379999999996</v>
      </c>
      <c r="K3480">
        <v>-4.4140629999999996</v>
      </c>
      <c r="L3480">
        <v>-4.8828129999999996</v>
      </c>
      <c r="M3480">
        <v>-5.46875</v>
      </c>
      <c r="N3480">
        <v>-4.296875</v>
      </c>
      <c r="O3480">
        <v>-4.296875</v>
      </c>
      <c r="P3480">
        <v>-4.296875</v>
      </c>
      <c r="Q3480">
        <v>-4.296875</v>
      </c>
    </row>
    <row r="3481" spans="1:17" x14ac:dyDescent="0.25">
      <c r="A3481">
        <v>1700</v>
      </c>
      <c r="B3481">
        <v>3.9063000000000001E-2</v>
      </c>
      <c r="C3481">
        <v>-1.953125</v>
      </c>
      <c r="D3481">
        <v>-1.953125</v>
      </c>
      <c r="E3481">
        <v>-1.953125</v>
      </c>
      <c r="F3481">
        <v>-2.5390630000000001</v>
      </c>
      <c r="G3481">
        <v>-3.125</v>
      </c>
      <c r="H3481">
        <v>-8.984375</v>
      </c>
      <c r="I3481">
        <v>-4.296875</v>
      </c>
      <c r="J3481">
        <v>-4.8828129999999996</v>
      </c>
      <c r="K3481">
        <v>-5.46875</v>
      </c>
      <c r="L3481">
        <v>-6.40625</v>
      </c>
      <c r="M3481">
        <v>-7.109375</v>
      </c>
      <c r="N3481">
        <v>-5.46875</v>
      </c>
      <c r="O3481">
        <v>-5.703125</v>
      </c>
      <c r="P3481">
        <v>-5.703125</v>
      </c>
      <c r="Q3481">
        <v>-5.703125</v>
      </c>
    </row>
    <row r="3482" spans="1:17" x14ac:dyDescent="0.25">
      <c r="A3482">
        <v>1800</v>
      </c>
      <c r="B3482">
        <v>2.96875</v>
      </c>
      <c r="C3482">
        <v>-1.015625</v>
      </c>
      <c r="D3482">
        <v>-1.71875</v>
      </c>
      <c r="E3482">
        <v>-2.65625</v>
      </c>
      <c r="F3482">
        <v>-2.5390630000000001</v>
      </c>
      <c r="G3482">
        <v>-2.5390630000000001</v>
      </c>
      <c r="H3482">
        <v>-3.828125</v>
      </c>
      <c r="I3482">
        <v>-3.7109380000000001</v>
      </c>
      <c r="J3482">
        <v>-4.6484379999999996</v>
      </c>
      <c r="K3482">
        <v>-5.234375</v>
      </c>
      <c r="L3482">
        <v>-6.5234379999999996</v>
      </c>
      <c r="M3482">
        <v>-7.34375</v>
      </c>
      <c r="N3482">
        <v>-6.2890629999999996</v>
      </c>
      <c r="O3482">
        <v>-6.2890629999999996</v>
      </c>
      <c r="P3482">
        <v>-6.2890629999999996</v>
      </c>
      <c r="Q3482">
        <v>-6.2890629999999996</v>
      </c>
    </row>
    <row r="3483" spans="1:17" x14ac:dyDescent="0.25">
      <c r="A3483">
        <v>2000</v>
      </c>
      <c r="B3483">
        <v>2.96875</v>
      </c>
      <c r="C3483">
        <v>-1.015625</v>
      </c>
      <c r="D3483">
        <v>-2.3046880000000001</v>
      </c>
      <c r="E3483">
        <v>-3.125</v>
      </c>
      <c r="F3483">
        <v>-4.296875</v>
      </c>
      <c r="G3483">
        <v>-5.1171879999999996</v>
      </c>
      <c r="H3483">
        <v>-6.0546879999999996</v>
      </c>
      <c r="I3483">
        <v>-6.7578129999999996</v>
      </c>
      <c r="J3483">
        <v>-6.9921879999999996</v>
      </c>
      <c r="K3483">
        <v>-6.9921879999999996</v>
      </c>
      <c r="L3483">
        <v>-7.2265629999999996</v>
      </c>
      <c r="M3483">
        <v>-3.9453130000000001</v>
      </c>
      <c r="N3483">
        <v>-3.828125</v>
      </c>
      <c r="O3483">
        <v>-3.828125</v>
      </c>
      <c r="P3483">
        <v>-3.828125</v>
      </c>
      <c r="Q3483">
        <v>-3.828125</v>
      </c>
    </row>
    <row r="3484" spans="1:17" x14ac:dyDescent="0.25">
      <c r="A3484">
        <v>2200</v>
      </c>
      <c r="B3484">
        <v>2.96875</v>
      </c>
      <c r="C3484">
        <v>-1.015625</v>
      </c>
      <c r="D3484">
        <v>-3.7109380000000001</v>
      </c>
      <c r="E3484">
        <v>-3.9453130000000001</v>
      </c>
      <c r="F3484">
        <v>-5.1171879999999996</v>
      </c>
      <c r="G3484">
        <v>-6.40625</v>
      </c>
      <c r="H3484">
        <v>-7.8125</v>
      </c>
      <c r="I3484">
        <v>-8.75</v>
      </c>
      <c r="J3484">
        <v>-8.515625</v>
      </c>
      <c r="K3484">
        <v>-8.28125</v>
      </c>
      <c r="L3484">
        <v>-6.0546879999999996</v>
      </c>
      <c r="M3484">
        <v>-2.3046880000000001</v>
      </c>
      <c r="N3484">
        <v>-1.25</v>
      </c>
      <c r="O3484">
        <v>-2.890625</v>
      </c>
      <c r="P3484">
        <v>-2.890625</v>
      </c>
      <c r="Q3484">
        <v>-2.890625</v>
      </c>
    </row>
    <row r="3485" spans="1:17" x14ac:dyDescent="0.25">
      <c r="A3485">
        <v>2400</v>
      </c>
      <c r="B3485">
        <v>2.96875</v>
      </c>
      <c r="C3485">
        <v>-1.015625</v>
      </c>
      <c r="D3485">
        <v>-4.0625</v>
      </c>
      <c r="E3485">
        <v>-4.6484379999999996</v>
      </c>
      <c r="F3485">
        <v>-6.171875</v>
      </c>
      <c r="G3485">
        <v>-7.4609379999999996</v>
      </c>
      <c r="H3485">
        <v>-8.984375</v>
      </c>
      <c r="I3485">
        <v>-9.453125</v>
      </c>
      <c r="J3485">
        <v>-9.453125</v>
      </c>
      <c r="K3485">
        <v>-8.984375</v>
      </c>
      <c r="L3485">
        <v>-4.53125</v>
      </c>
      <c r="M3485">
        <v>1.796875</v>
      </c>
      <c r="N3485">
        <v>2.265625</v>
      </c>
      <c r="O3485">
        <v>3.203125</v>
      </c>
      <c r="P3485">
        <v>4.0234379999999996</v>
      </c>
      <c r="Q3485">
        <v>4.4921879999999996</v>
      </c>
    </row>
    <row r="3486" spans="1:17" x14ac:dyDescent="0.25">
      <c r="A3486">
        <v>2600</v>
      </c>
      <c r="B3486">
        <v>2.96875</v>
      </c>
      <c r="C3486">
        <v>-1.015625</v>
      </c>
      <c r="D3486">
        <v>-2.5390630000000001</v>
      </c>
      <c r="E3486">
        <v>-3.4765630000000001</v>
      </c>
      <c r="F3486">
        <v>-4.53125</v>
      </c>
      <c r="G3486">
        <v>-6.5234379999999996</v>
      </c>
      <c r="H3486">
        <v>-8.046875</v>
      </c>
      <c r="I3486">
        <v>-8.515625</v>
      </c>
      <c r="J3486">
        <v>-8.515625</v>
      </c>
      <c r="K3486">
        <v>-5</v>
      </c>
      <c r="L3486">
        <v>0.15625</v>
      </c>
      <c r="M3486">
        <v>2.96875</v>
      </c>
      <c r="N3486">
        <v>4.4921879999999996</v>
      </c>
      <c r="O3486">
        <v>5.546875</v>
      </c>
      <c r="P3486">
        <v>6.484375</v>
      </c>
      <c r="Q3486">
        <v>7.5390629999999996</v>
      </c>
    </row>
    <row r="3487" spans="1:17" x14ac:dyDescent="0.25">
      <c r="A3487">
        <v>2800</v>
      </c>
      <c r="B3487">
        <v>2.96875</v>
      </c>
      <c r="C3487">
        <v>-1.015625</v>
      </c>
      <c r="D3487">
        <v>-1.953125</v>
      </c>
      <c r="E3487">
        <v>-3.828125</v>
      </c>
      <c r="F3487">
        <v>-4.53125</v>
      </c>
      <c r="G3487">
        <v>-6.0546879999999996</v>
      </c>
      <c r="H3487">
        <v>-7.2265629999999996</v>
      </c>
      <c r="I3487">
        <v>-6.9921879999999996</v>
      </c>
      <c r="J3487">
        <v>-6.9921879999999996</v>
      </c>
      <c r="K3487">
        <v>-3.0078130000000001</v>
      </c>
      <c r="L3487">
        <v>1.4453130000000001</v>
      </c>
      <c r="M3487">
        <v>4.0234379999999996</v>
      </c>
      <c r="N3487">
        <v>6.015625</v>
      </c>
      <c r="O3487">
        <v>8.9453130000000005</v>
      </c>
      <c r="P3487">
        <v>9.6484380000000005</v>
      </c>
      <c r="Q3487">
        <v>9.6484380000000005</v>
      </c>
    </row>
    <row r="3488" spans="1:17" x14ac:dyDescent="0.25">
      <c r="A3488">
        <v>2900</v>
      </c>
      <c r="B3488">
        <v>2.96875</v>
      </c>
      <c r="C3488">
        <v>-1.015625</v>
      </c>
      <c r="D3488">
        <v>-1.015625</v>
      </c>
      <c r="E3488">
        <v>-1.484375</v>
      </c>
      <c r="F3488">
        <v>-3.0078130000000001</v>
      </c>
      <c r="G3488">
        <v>-5</v>
      </c>
      <c r="H3488">
        <v>-6.0546879999999996</v>
      </c>
      <c r="I3488">
        <v>-6.0546879999999996</v>
      </c>
      <c r="J3488">
        <v>-5.46875</v>
      </c>
      <c r="K3488">
        <v>-1.3671880000000001</v>
      </c>
      <c r="L3488">
        <v>3.5546880000000001</v>
      </c>
      <c r="M3488">
        <v>6.953125</v>
      </c>
      <c r="N3488">
        <v>11.054688000000001</v>
      </c>
      <c r="O3488">
        <v>11.054688000000001</v>
      </c>
      <c r="P3488">
        <v>11.40625</v>
      </c>
      <c r="Q3488">
        <v>11.523438000000001</v>
      </c>
    </row>
    <row r="3489" spans="1:17" x14ac:dyDescent="0.25">
      <c r="A3489">
        <v>3000</v>
      </c>
      <c r="B3489">
        <v>2.96875</v>
      </c>
      <c r="C3489">
        <v>3.9063000000000001E-2</v>
      </c>
      <c r="D3489">
        <v>3.9063000000000001E-2</v>
      </c>
      <c r="E3489">
        <v>3.9063000000000001E-2</v>
      </c>
      <c r="F3489">
        <v>-1.484375</v>
      </c>
      <c r="G3489">
        <v>-2.5390630000000001</v>
      </c>
      <c r="H3489">
        <v>-5.234375</v>
      </c>
      <c r="I3489">
        <v>-4.6484379999999996</v>
      </c>
      <c r="J3489">
        <v>-4.1796879999999996</v>
      </c>
      <c r="K3489">
        <v>2.5</v>
      </c>
      <c r="L3489">
        <v>6.1328129999999996</v>
      </c>
      <c r="M3489">
        <v>10</v>
      </c>
      <c r="N3489">
        <v>11.054688000000001</v>
      </c>
      <c r="O3489">
        <v>11.054688000000001</v>
      </c>
      <c r="P3489">
        <v>11.40625</v>
      </c>
      <c r="Q3489">
        <v>11.523438000000001</v>
      </c>
    </row>
    <row r="3490" spans="1:17" x14ac:dyDescent="0.25">
      <c r="A3490">
        <v>3200</v>
      </c>
      <c r="B3490">
        <v>4.9609379999999996</v>
      </c>
      <c r="C3490">
        <v>2.03125</v>
      </c>
      <c r="D3490">
        <v>3.9063000000000001E-2</v>
      </c>
      <c r="E3490">
        <v>3.9063000000000001E-2</v>
      </c>
      <c r="F3490">
        <v>-1.953125</v>
      </c>
      <c r="G3490">
        <v>-1.484375</v>
      </c>
      <c r="H3490">
        <v>-3.9453130000000001</v>
      </c>
      <c r="I3490">
        <v>-3.7109380000000001</v>
      </c>
      <c r="J3490">
        <v>-3.7109380000000001</v>
      </c>
      <c r="K3490">
        <v>3.4375</v>
      </c>
      <c r="L3490">
        <v>6.953125</v>
      </c>
      <c r="M3490">
        <v>11.054688000000001</v>
      </c>
      <c r="N3490">
        <v>11.054688000000001</v>
      </c>
      <c r="O3490">
        <v>11.054688000000001</v>
      </c>
      <c r="P3490">
        <v>11.40625</v>
      </c>
      <c r="Q3490">
        <v>11.523438000000001</v>
      </c>
    </row>
    <row r="3491" spans="1:17" x14ac:dyDescent="0.25">
      <c r="A3491">
        <v>3300</v>
      </c>
      <c r="B3491">
        <v>4.9609379999999996</v>
      </c>
      <c r="C3491">
        <v>2.03125</v>
      </c>
      <c r="D3491">
        <v>3.9063000000000001E-2</v>
      </c>
      <c r="E3491">
        <v>3.9063000000000001E-2</v>
      </c>
      <c r="F3491">
        <v>-1.953125</v>
      </c>
      <c r="G3491">
        <v>-1.484375</v>
      </c>
      <c r="H3491">
        <v>3.9063000000000001E-2</v>
      </c>
      <c r="I3491">
        <v>3.9063000000000001E-2</v>
      </c>
      <c r="J3491">
        <v>1.4453130000000001</v>
      </c>
      <c r="K3491">
        <v>3.4375</v>
      </c>
      <c r="L3491">
        <v>5.6640629999999996</v>
      </c>
      <c r="M3491">
        <v>11.054688000000001</v>
      </c>
      <c r="N3491">
        <v>11.054688000000001</v>
      </c>
      <c r="O3491">
        <v>11.054688000000001</v>
      </c>
      <c r="P3491">
        <v>11.40625</v>
      </c>
      <c r="Q3491">
        <v>11.523438000000001</v>
      </c>
    </row>
    <row r="3492" spans="1:17" x14ac:dyDescent="0.25">
      <c r="A3492">
        <v>3500</v>
      </c>
      <c r="B3492">
        <v>4.9609379999999996</v>
      </c>
      <c r="C3492">
        <v>2.03125</v>
      </c>
      <c r="D3492">
        <v>3.9063000000000001E-2</v>
      </c>
      <c r="E3492">
        <v>3.9063000000000001E-2</v>
      </c>
      <c r="F3492">
        <v>-1.953125</v>
      </c>
      <c r="G3492">
        <v>-1.484375</v>
      </c>
      <c r="H3492">
        <v>2.03125</v>
      </c>
      <c r="I3492">
        <v>2.03125</v>
      </c>
      <c r="J3492">
        <v>2.03125</v>
      </c>
      <c r="K3492">
        <v>3.4375</v>
      </c>
      <c r="L3492">
        <v>5.6640629999999996</v>
      </c>
      <c r="M3492">
        <v>11.054688000000001</v>
      </c>
      <c r="N3492">
        <v>11.054688000000001</v>
      </c>
      <c r="O3492">
        <v>11.054688000000001</v>
      </c>
      <c r="P3492">
        <v>11.40625</v>
      </c>
      <c r="Q3492">
        <v>11.523438000000001</v>
      </c>
    </row>
    <row r="3494" spans="1:17" x14ac:dyDescent="0.25">
      <c r="A3494" t="s">
        <v>1230</v>
      </c>
      <c r="B3494" t="s">
        <v>1226</v>
      </c>
    </row>
    <row r="3495" spans="1:17" x14ac:dyDescent="0.25">
      <c r="B3495" t="s">
        <v>26</v>
      </c>
    </row>
    <row r="3496" spans="1:17" x14ac:dyDescent="0.25">
      <c r="A3496" t="s">
        <v>22</v>
      </c>
      <c r="B3496">
        <v>0</v>
      </c>
      <c r="C3496">
        <v>10</v>
      </c>
      <c r="D3496">
        <v>20</v>
      </c>
      <c r="E3496">
        <v>30</v>
      </c>
      <c r="F3496">
        <v>45</v>
      </c>
      <c r="G3496">
        <v>55</v>
      </c>
      <c r="H3496">
        <v>65</v>
      </c>
      <c r="I3496">
        <v>75</v>
      </c>
      <c r="J3496">
        <v>85</v>
      </c>
      <c r="K3496">
        <v>95</v>
      </c>
      <c r="L3496">
        <v>110</v>
      </c>
      <c r="M3496">
        <v>120</v>
      </c>
      <c r="N3496">
        <v>125</v>
      </c>
      <c r="O3496">
        <v>130</v>
      </c>
      <c r="P3496">
        <v>135</v>
      </c>
      <c r="Q3496">
        <v>140</v>
      </c>
    </row>
    <row r="3497" spans="1:17" x14ac:dyDescent="0.25">
      <c r="A3497">
        <v>620</v>
      </c>
      <c r="B3497">
        <v>-3.0078130000000001</v>
      </c>
      <c r="C3497">
        <v>-3.0078130000000001</v>
      </c>
      <c r="D3497">
        <v>-3.0078130000000001</v>
      </c>
      <c r="E3497">
        <v>-3.0078130000000001</v>
      </c>
      <c r="F3497">
        <v>-5</v>
      </c>
      <c r="G3497">
        <v>-8.8671880000000005</v>
      </c>
      <c r="H3497">
        <v>-12.03125</v>
      </c>
      <c r="I3497">
        <v>-12.03125</v>
      </c>
      <c r="J3497">
        <v>-12.03125</v>
      </c>
      <c r="K3497">
        <v>-12.03125</v>
      </c>
      <c r="L3497">
        <v>-8.046875</v>
      </c>
      <c r="M3497">
        <v>3.9063000000000001E-2</v>
      </c>
      <c r="N3497">
        <v>3.9063000000000001E-2</v>
      </c>
      <c r="O3497">
        <v>3.9063000000000001E-2</v>
      </c>
      <c r="P3497">
        <v>3.9063000000000001E-2</v>
      </c>
      <c r="Q3497">
        <v>3.9063000000000001E-2</v>
      </c>
    </row>
    <row r="3498" spans="1:17" x14ac:dyDescent="0.25">
      <c r="A3498">
        <v>650</v>
      </c>
      <c r="B3498">
        <v>-3.0078130000000001</v>
      </c>
      <c r="C3498">
        <v>-4.53125</v>
      </c>
      <c r="D3498">
        <v>-4.53125</v>
      </c>
      <c r="E3498">
        <v>-8.046875</v>
      </c>
      <c r="F3498">
        <v>-10.039063000000001</v>
      </c>
      <c r="G3498">
        <v>-12.96875</v>
      </c>
      <c r="H3498">
        <v>-12.96875</v>
      </c>
      <c r="I3498">
        <v>-12.5</v>
      </c>
      <c r="J3498">
        <v>-12.03125</v>
      </c>
      <c r="K3498">
        <v>-12.03125</v>
      </c>
      <c r="L3498">
        <v>-13.554688000000001</v>
      </c>
      <c r="M3498">
        <v>-13.554688000000001</v>
      </c>
      <c r="N3498">
        <v>-13.554688000000001</v>
      </c>
      <c r="O3498">
        <v>-13.554688000000001</v>
      </c>
      <c r="P3498">
        <v>-13.554688000000001</v>
      </c>
      <c r="Q3498">
        <v>-13.554688000000001</v>
      </c>
    </row>
    <row r="3499" spans="1:17" x14ac:dyDescent="0.25">
      <c r="A3499">
        <v>800</v>
      </c>
      <c r="B3499">
        <v>-3.4765630000000001</v>
      </c>
      <c r="C3499">
        <v>-3.9453130000000001</v>
      </c>
      <c r="D3499">
        <v>-3.9453130000000001</v>
      </c>
      <c r="E3499">
        <v>-6.2890629999999996</v>
      </c>
      <c r="F3499">
        <v>-12.96875</v>
      </c>
      <c r="G3499">
        <v>-12.96875</v>
      </c>
      <c r="H3499">
        <v>-12.96875</v>
      </c>
      <c r="I3499">
        <v>-12.5</v>
      </c>
      <c r="J3499">
        <v>-12.03125</v>
      </c>
      <c r="K3499">
        <v>-12.03125</v>
      </c>
      <c r="L3499">
        <v>-13.554688000000001</v>
      </c>
      <c r="M3499">
        <v>-13.554688000000001</v>
      </c>
      <c r="N3499">
        <v>-13.554688000000001</v>
      </c>
      <c r="O3499">
        <v>-13.554688000000001</v>
      </c>
      <c r="P3499">
        <v>-13.554688000000001</v>
      </c>
      <c r="Q3499">
        <v>-13.554688000000001</v>
      </c>
    </row>
    <row r="3500" spans="1:17" x14ac:dyDescent="0.25">
      <c r="A3500">
        <v>1000</v>
      </c>
      <c r="B3500">
        <v>-6.0546879999999996</v>
      </c>
      <c r="C3500">
        <v>-6.0546879999999996</v>
      </c>
      <c r="D3500">
        <v>-6.40625</v>
      </c>
      <c r="E3500">
        <v>-6.875</v>
      </c>
      <c r="F3500">
        <v>-12.96875</v>
      </c>
      <c r="G3500">
        <v>-12.96875</v>
      </c>
      <c r="H3500">
        <v>-12.03125</v>
      </c>
      <c r="I3500">
        <v>-12.5</v>
      </c>
      <c r="J3500">
        <v>-12.5</v>
      </c>
      <c r="K3500">
        <v>-12.5</v>
      </c>
      <c r="L3500">
        <v>-10.625</v>
      </c>
      <c r="M3500">
        <v>-10.742188000000001</v>
      </c>
      <c r="N3500">
        <v>-10.859375</v>
      </c>
      <c r="O3500">
        <v>-10.859375</v>
      </c>
      <c r="P3500">
        <v>-10.976563000000001</v>
      </c>
      <c r="Q3500">
        <v>-11.09375</v>
      </c>
    </row>
    <row r="3501" spans="1:17" x14ac:dyDescent="0.25">
      <c r="A3501">
        <v>1200</v>
      </c>
      <c r="B3501">
        <v>-1.015625</v>
      </c>
      <c r="C3501">
        <v>-1.484375</v>
      </c>
      <c r="D3501">
        <v>-2.5390630000000001</v>
      </c>
      <c r="E3501">
        <v>-3.59375</v>
      </c>
      <c r="F3501">
        <v>-8.1640630000000005</v>
      </c>
      <c r="G3501">
        <v>-11.445313000000001</v>
      </c>
      <c r="H3501">
        <v>-12.03125</v>
      </c>
      <c r="I3501">
        <v>-12.5</v>
      </c>
      <c r="J3501">
        <v>-12.5</v>
      </c>
      <c r="K3501">
        <v>-12.5</v>
      </c>
      <c r="L3501">
        <v>-12.5</v>
      </c>
      <c r="M3501">
        <v>-8.3984380000000005</v>
      </c>
      <c r="N3501">
        <v>-8.6328130000000005</v>
      </c>
      <c r="O3501">
        <v>-8.8671880000000005</v>
      </c>
      <c r="P3501">
        <v>-8.984375</v>
      </c>
      <c r="Q3501">
        <v>-9.21875</v>
      </c>
    </row>
    <row r="3502" spans="1:17" x14ac:dyDescent="0.25">
      <c r="A3502">
        <v>1400</v>
      </c>
      <c r="B3502">
        <v>-1.015625</v>
      </c>
      <c r="C3502">
        <v>-1.015625</v>
      </c>
      <c r="D3502">
        <v>-2.7734380000000001</v>
      </c>
      <c r="E3502">
        <v>-3.2421880000000001</v>
      </c>
      <c r="F3502">
        <v>-9.5703130000000005</v>
      </c>
      <c r="G3502">
        <v>-11.679688000000001</v>
      </c>
      <c r="H3502">
        <v>-12.03125</v>
      </c>
      <c r="I3502">
        <v>-12.5</v>
      </c>
      <c r="J3502">
        <v>-8.046875</v>
      </c>
      <c r="K3502">
        <v>-8.046875</v>
      </c>
      <c r="L3502">
        <v>-8.046875</v>
      </c>
      <c r="M3502">
        <v>-4.1796879999999996</v>
      </c>
      <c r="N3502">
        <v>-4.296875</v>
      </c>
      <c r="O3502">
        <v>-4.296875</v>
      </c>
      <c r="P3502">
        <v>-4.296875</v>
      </c>
      <c r="Q3502">
        <v>-4.296875</v>
      </c>
    </row>
    <row r="3503" spans="1:17" x14ac:dyDescent="0.25">
      <c r="A3503">
        <v>1550</v>
      </c>
      <c r="B3503">
        <v>-1.015625</v>
      </c>
      <c r="C3503">
        <v>-1.484375</v>
      </c>
      <c r="D3503">
        <v>-2.890625</v>
      </c>
      <c r="E3503">
        <v>-3.0078130000000001</v>
      </c>
      <c r="F3503">
        <v>-3.359375</v>
      </c>
      <c r="G3503">
        <v>-9.5703130000000005</v>
      </c>
      <c r="H3503">
        <v>-9.921875</v>
      </c>
      <c r="I3503">
        <v>-8.046875</v>
      </c>
      <c r="J3503">
        <v>-4.6484379999999996</v>
      </c>
      <c r="K3503">
        <v>-4.4140629999999996</v>
      </c>
      <c r="L3503">
        <v>-4.8828129999999996</v>
      </c>
      <c r="M3503">
        <v>-5.46875</v>
      </c>
      <c r="N3503">
        <v>-4.296875</v>
      </c>
      <c r="O3503">
        <v>-4.296875</v>
      </c>
      <c r="P3503">
        <v>-4.296875</v>
      </c>
      <c r="Q3503">
        <v>-4.296875</v>
      </c>
    </row>
    <row r="3504" spans="1:17" x14ac:dyDescent="0.25">
      <c r="A3504">
        <v>1700</v>
      </c>
      <c r="B3504">
        <v>3.9063000000000001E-2</v>
      </c>
      <c r="C3504">
        <v>-1.953125</v>
      </c>
      <c r="D3504">
        <v>-1.953125</v>
      </c>
      <c r="E3504">
        <v>-1.953125</v>
      </c>
      <c r="F3504">
        <v>-2.5390630000000001</v>
      </c>
      <c r="G3504">
        <v>-3.125</v>
      </c>
      <c r="H3504">
        <v>-8.984375</v>
      </c>
      <c r="I3504">
        <v>-4.296875</v>
      </c>
      <c r="J3504">
        <v>-4.8828129999999996</v>
      </c>
      <c r="K3504">
        <v>-5.46875</v>
      </c>
      <c r="L3504">
        <v>-6.40625</v>
      </c>
      <c r="M3504">
        <v>-7.109375</v>
      </c>
      <c r="N3504">
        <v>-5.46875</v>
      </c>
      <c r="O3504">
        <v>-5.703125</v>
      </c>
      <c r="P3504">
        <v>-5.703125</v>
      </c>
      <c r="Q3504">
        <v>-5.703125</v>
      </c>
    </row>
    <row r="3505" spans="1:17" x14ac:dyDescent="0.25">
      <c r="A3505">
        <v>1800</v>
      </c>
      <c r="B3505">
        <v>2.96875</v>
      </c>
      <c r="C3505">
        <v>-1.015625</v>
      </c>
      <c r="D3505">
        <v>-1.71875</v>
      </c>
      <c r="E3505">
        <v>-2.65625</v>
      </c>
      <c r="F3505">
        <v>-2.5390630000000001</v>
      </c>
      <c r="G3505">
        <v>-2.5390630000000001</v>
      </c>
      <c r="H3505">
        <v>-3.828125</v>
      </c>
      <c r="I3505">
        <v>-3.7109380000000001</v>
      </c>
      <c r="J3505">
        <v>-4.6484379999999996</v>
      </c>
      <c r="K3505">
        <v>-5.234375</v>
      </c>
      <c r="L3505">
        <v>-6.5234379999999996</v>
      </c>
      <c r="M3505">
        <v>-7.34375</v>
      </c>
      <c r="N3505">
        <v>-6.2890629999999996</v>
      </c>
      <c r="O3505">
        <v>-6.2890629999999996</v>
      </c>
      <c r="P3505">
        <v>-6.2890629999999996</v>
      </c>
      <c r="Q3505">
        <v>-6.2890629999999996</v>
      </c>
    </row>
    <row r="3506" spans="1:17" x14ac:dyDescent="0.25">
      <c r="A3506">
        <v>2000</v>
      </c>
      <c r="B3506">
        <v>2.96875</v>
      </c>
      <c r="C3506">
        <v>-1.015625</v>
      </c>
      <c r="D3506">
        <v>-2.3046880000000001</v>
      </c>
      <c r="E3506">
        <v>-3.125</v>
      </c>
      <c r="F3506">
        <v>-4.296875</v>
      </c>
      <c r="G3506">
        <v>-5.1171879999999996</v>
      </c>
      <c r="H3506">
        <v>-6.0546879999999996</v>
      </c>
      <c r="I3506">
        <v>-6.7578129999999996</v>
      </c>
      <c r="J3506">
        <v>-6.9921879999999996</v>
      </c>
      <c r="K3506">
        <v>-6.9921879999999996</v>
      </c>
      <c r="L3506">
        <v>-7.2265629999999996</v>
      </c>
      <c r="M3506">
        <v>-3.9453130000000001</v>
      </c>
      <c r="N3506">
        <v>-3.828125</v>
      </c>
      <c r="O3506">
        <v>-3.828125</v>
      </c>
      <c r="P3506">
        <v>-3.828125</v>
      </c>
      <c r="Q3506">
        <v>-3.828125</v>
      </c>
    </row>
    <row r="3507" spans="1:17" x14ac:dyDescent="0.25">
      <c r="A3507">
        <v>2200</v>
      </c>
      <c r="B3507">
        <v>2.96875</v>
      </c>
      <c r="C3507">
        <v>-1.015625</v>
      </c>
      <c r="D3507">
        <v>-3.7109380000000001</v>
      </c>
      <c r="E3507">
        <v>-3.9453130000000001</v>
      </c>
      <c r="F3507">
        <v>-5.1171879999999996</v>
      </c>
      <c r="G3507">
        <v>-6.40625</v>
      </c>
      <c r="H3507">
        <v>-7.8125</v>
      </c>
      <c r="I3507">
        <v>-8.75</v>
      </c>
      <c r="J3507">
        <v>-8.515625</v>
      </c>
      <c r="K3507">
        <v>-8.28125</v>
      </c>
      <c r="L3507">
        <v>-6.0546879999999996</v>
      </c>
      <c r="M3507">
        <v>-2.3046880000000001</v>
      </c>
      <c r="N3507">
        <v>-1.25</v>
      </c>
      <c r="O3507">
        <v>-2.890625</v>
      </c>
      <c r="P3507">
        <v>-2.890625</v>
      </c>
      <c r="Q3507">
        <v>-2.890625</v>
      </c>
    </row>
    <row r="3508" spans="1:17" x14ac:dyDescent="0.25">
      <c r="A3508">
        <v>2400</v>
      </c>
      <c r="B3508">
        <v>2.96875</v>
      </c>
      <c r="C3508">
        <v>-1.015625</v>
      </c>
      <c r="D3508">
        <v>-4.0625</v>
      </c>
      <c r="E3508">
        <v>-4.6484379999999996</v>
      </c>
      <c r="F3508">
        <v>-6.171875</v>
      </c>
      <c r="G3508">
        <v>-7.4609379999999996</v>
      </c>
      <c r="H3508">
        <v>-8.984375</v>
      </c>
      <c r="I3508">
        <v>-9.453125</v>
      </c>
      <c r="J3508">
        <v>-9.453125</v>
      </c>
      <c r="K3508">
        <v>-8.984375</v>
      </c>
      <c r="L3508">
        <v>-4.53125</v>
      </c>
      <c r="M3508">
        <v>1.796875</v>
      </c>
      <c r="N3508">
        <v>2.265625</v>
      </c>
      <c r="O3508">
        <v>3.203125</v>
      </c>
      <c r="P3508">
        <v>4.0234379999999996</v>
      </c>
      <c r="Q3508">
        <v>4.4921879999999996</v>
      </c>
    </row>
    <row r="3509" spans="1:17" x14ac:dyDescent="0.25">
      <c r="A3509">
        <v>2600</v>
      </c>
      <c r="B3509">
        <v>2.96875</v>
      </c>
      <c r="C3509">
        <v>-1.015625</v>
      </c>
      <c r="D3509">
        <v>-2.5390630000000001</v>
      </c>
      <c r="E3509">
        <v>-3.4765630000000001</v>
      </c>
      <c r="F3509">
        <v>-4.53125</v>
      </c>
      <c r="G3509">
        <v>-6.5234379999999996</v>
      </c>
      <c r="H3509">
        <v>-8.046875</v>
      </c>
      <c r="I3509">
        <v>-8.515625</v>
      </c>
      <c r="J3509">
        <v>-8.515625</v>
      </c>
      <c r="K3509">
        <v>-5</v>
      </c>
      <c r="L3509">
        <v>0.15625</v>
      </c>
      <c r="M3509">
        <v>2.96875</v>
      </c>
      <c r="N3509">
        <v>4.4921879999999996</v>
      </c>
      <c r="O3509">
        <v>5.546875</v>
      </c>
      <c r="P3509">
        <v>6.484375</v>
      </c>
      <c r="Q3509">
        <v>7.5390629999999996</v>
      </c>
    </row>
    <row r="3510" spans="1:17" x14ac:dyDescent="0.25">
      <c r="A3510">
        <v>2800</v>
      </c>
      <c r="B3510">
        <v>2.96875</v>
      </c>
      <c r="C3510">
        <v>-1.015625</v>
      </c>
      <c r="D3510">
        <v>-1.953125</v>
      </c>
      <c r="E3510">
        <v>-3.828125</v>
      </c>
      <c r="F3510">
        <v>-4.53125</v>
      </c>
      <c r="G3510">
        <v>-6.0546879999999996</v>
      </c>
      <c r="H3510">
        <v>-7.2265629999999996</v>
      </c>
      <c r="I3510">
        <v>-6.9921879999999996</v>
      </c>
      <c r="J3510">
        <v>-6.9921879999999996</v>
      </c>
      <c r="K3510">
        <v>-3.0078130000000001</v>
      </c>
      <c r="L3510">
        <v>1.4453130000000001</v>
      </c>
      <c r="M3510">
        <v>4.0234379999999996</v>
      </c>
      <c r="N3510">
        <v>6.015625</v>
      </c>
      <c r="O3510">
        <v>8.9453130000000005</v>
      </c>
      <c r="P3510">
        <v>9.6484380000000005</v>
      </c>
      <c r="Q3510">
        <v>9.6484380000000005</v>
      </c>
    </row>
    <row r="3511" spans="1:17" x14ac:dyDescent="0.25">
      <c r="A3511">
        <v>2900</v>
      </c>
      <c r="B3511">
        <v>2.96875</v>
      </c>
      <c r="C3511">
        <v>-1.015625</v>
      </c>
      <c r="D3511">
        <v>-1.015625</v>
      </c>
      <c r="E3511">
        <v>-1.484375</v>
      </c>
      <c r="F3511">
        <v>-3.0078130000000001</v>
      </c>
      <c r="G3511">
        <v>-5</v>
      </c>
      <c r="H3511">
        <v>-6.0546879999999996</v>
      </c>
      <c r="I3511">
        <v>-6.0546879999999996</v>
      </c>
      <c r="J3511">
        <v>-5.46875</v>
      </c>
      <c r="K3511">
        <v>-1.3671880000000001</v>
      </c>
      <c r="L3511">
        <v>3.5546880000000001</v>
      </c>
      <c r="M3511">
        <v>6.953125</v>
      </c>
      <c r="N3511">
        <v>11.054688000000001</v>
      </c>
      <c r="O3511">
        <v>11.054688000000001</v>
      </c>
      <c r="P3511">
        <v>11.40625</v>
      </c>
      <c r="Q3511">
        <v>11.523438000000001</v>
      </c>
    </row>
    <row r="3512" spans="1:17" x14ac:dyDescent="0.25">
      <c r="A3512">
        <v>3000</v>
      </c>
      <c r="B3512">
        <v>2.96875</v>
      </c>
      <c r="C3512">
        <v>3.9063000000000001E-2</v>
      </c>
      <c r="D3512">
        <v>3.9063000000000001E-2</v>
      </c>
      <c r="E3512">
        <v>3.9063000000000001E-2</v>
      </c>
      <c r="F3512">
        <v>-1.484375</v>
      </c>
      <c r="G3512">
        <v>-2.5390630000000001</v>
      </c>
      <c r="H3512">
        <v>-5.234375</v>
      </c>
      <c r="I3512">
        <v>-4.6484379999999996</v>
      </c>
      <c r="J3512">
        <v>-4.1796879999999996</v>
      </c>
      <c r="K3512">
        <v>2.5</v>
      </c>
      <c r="L3512">
        <v>6.1328129999999996</v>
      </c>
      <c r="M3512">
        <v>10</v>
      </c>
      <c r="N3512">
        <v>11.054688000000001</v>
      </c>
      <c r="O3512">
        <v>11.054688000000001</v>
      </c>
      <c r="P3512">
        <v>11.40625</v>
      </c>
      <c r="Q3512">
        <v>11.523438000000001</v>
      </c>
    </row>
    <row r="3513" spans="1:17" x14ac:dyDescent="0.25">
      <c r="A3513">
        <v>3200</v>
      </c>
      <c r="B3513">
        <v>4.9609379999999996</v>
      </c>
      <c r="C3513">
        <v>2.03125</v>
      </c>
      <c r="D3513">
        <v>3.9063000000000001E-2</v>
      </c>
      <c r="E3513">
        <v>3.9063000000000001E-2</v>
      </c>
      <c r="F3513">
        <v>-1.953125</v>
      </c>
      <c r="G3513">
        <v>-1.484375</v>
      </c>
      <c r="H3513">
        <v>-3.9453130000000001</v>
      </c>
      <c r="I3513">
        <v>-3.7109380000000001</v>
      </c>
      <c r="J3513">
        <v>-3.7109380000000001</v>
      </c>
      <c r="K3513">
        <v>3.4375</v>
      </c>
      <c r="L3513">
        <v>6.953125</v>
      </c>
      <c r="M3513">
        <v>11.054688000000001</v>
      </c>
      <c r="N3513">
        <v>11.054688000000001</v>
      </c>
      <c r="O3513">
        <v>11.054688000000001</v>
      </c>
      <c r="P3513">
        <v>11.40625</v>
      </c>
      <c r="Q3513">
        <v>11.523438000000001</v>
      </c>
    </row>
    <row r="3514" spans="1:17" x14ac:dyDescent="0.25">
      <c r="A3514">
        <v>3300</v>
      </c>
      <c r="B3514">
        <v>4.9609379999999996</v>
      </c>
      <c r="C3514">
        <v>2.03125</v>
      </c>
      <c r="D3514">
        <v>3.9063000000000001E-2</v>
      </c>
      <c r="E3514">
        <v>3.9063000000000001E-2</v>
      </c>
      <c r="F3514">
        <v>-1.953125</v>
      </c>
      <c r="G3514">
        <v>-1.484375</v>
      </c>
      <c r="H3514">
        <v>3.9063000000000001E-2</v>
      </c>
      <c r="I3514">
        <v>3.9063000000000001E-2</v>
      </c>
      <c r="J3514">
        <v>1.4453130000000001</v>
      </c>
      <c r="K3514">
        <v>3.4375</v>
      </c>
      <c r="L3514">
        <v>5.6640629999999996</v>
      </c>
      <c r="M3514">
        <v>11.054688000000001</v>
      </c>
      <c r="N3514">
        <v>11.054688000000001</v>
      </c>
      <c r="O3514">
        <v>11.054688000000001</v>
      </c>
      <c r="P3514">
        <v>11.40625</v>
      </c>
      <c r="Q3514">
        <v>11.523438000000001</v>
      </c>
    </row>
    <row r="3515" spans="1:17" x14ac:dyDescent="0.25">
      <c r="A3515">
        <v>3500</v>
      </c>
      <c r="B3515">
        <v>4.9609379999999996</v>
      </c>
      <c r="C3515">
        <v>2.03125</v>
      </c>
      <c r="D3515">
        <v>3.9063000000000001E-2</v>
      </c>
      <c r="E3515">
        <v>3.9063000000000001E-2</v>
      </c>
      <c r="F3515">
        <v>-1.953125</v>
      </c>
      <c r="G3515">
        <v>-1.484375</v>
      </c>
      <c r="H3515">
        <v>2.03125</v>
      </c>
      <c r="I3515">
        <v>2.03125</v>
      </c>
      <c r="J3515">
        <v>2.03125</v>
      </c>
      <c r="K3515">
        <v>3.4375</v>
      </c>
      <c r="L3515">
        <v>5.6640629999999996</v>
      </c>
      <c r="M3515">
        <v>11.054688000000001</v>
      </c>
      <c r="N3515">
        <v>11.054688000000001</v>
      </c>
      <c r="O3515">
        <v>11.054688000000001</v>
      </c>
      <c r="P3515">
        <v>11.40625</v>
      </c>
      <c r="Q3515">
        <v>11.523438000000001</v>
      </c>
    </row>
    <row r="3517" spans="1:17" x14ac:dyDescent="0.25">
      <c r="A3517" t="s">
        <v>1231</v>
      </c>
      <c r="B3517" t="s">
        <v>1226</v>
      </c>
    </row>
    <row r="3518" spans="1:17" x14ac:dyDescent="0.25">
      <c r="B3518" t="s">
        <v>26</v>
      </c>
    </row>
    <row r="3519" spans="1:17" x14ac:dyDescent="0.25">
      <c r="A3519" t="s">
        <v>22</v>
      </c>
      <c r="B3519">
        <v>0</v>
      </c>
      <c r="C3519">
        <v>10</v>
      </c>
      <c r="D3519">
        <v>20</v>
      </c>
      <c r="E3519">
        <v>30</v>
      </c>
      <c r="F3519">
        <v>45</v>
      </c>
      <c r="G3519">
        <v>55</v>
      </c>
      <c r="H3519">
        <v>65</v>
      </c>
      <c r="I3519">
        <v>75</v>
      </c>
      <c r="J3519">
        <v>85</v>
      </c>
      <c r="K3519">
        <v>95</v>
      </c>
      <c r="L3519">
        <v>110</v>
      </c>
      <c r="M3519">
        <v>120</v>
      </c>
      <c r="N3519">
        <v>125</v>
      </c>
      <c r="O3519">
        <v>130</v>
      </c>
      <c r="P3519">
        <v>135</v>
      </c>
      <c r="Q3519">
        <v>140</v>
      </c>
    </row>
    <row r="3520" spans="1:17" x14ac:dyDescent="0.25">
      <c r="A3520">
        <v>620</v>
      </c>
      <c r="B3520">
        <v>-3.0078130000000001</v>
      </c>
      <c r="C3520">
        <v>-3.0078130000000001</v>
      </c>
      <c r="D3520">
        <v>-3.0078130000000001</v>
      </c>
      <c r="E3520">
        <v>-3.0078130000000001</v>
      </c>
      <c r="F3520">
        <v>-5</v>
      </c>
      <c r="G3520">
        <v>-8.8671880000000005</v>
      </c>
      <c r="H3520">
        <v>-12.03125</v>
      </c>
      <c r="I3520">
        <v>-12.03125</v>
      </c>
      <c r="J3520">
        <v>-12.03125</v>
      </c>
      <c r="K3520">
        <v>-12.03125</v>
      </c>
      <c r="L3520">
        <v>-8.046875</v>
      </c>
      <c r="M3520">
        <v>3.9063000000000001E-2</v>
      </c>
      <c r="N3520">
        <v>3.9063000000000001E-2</v>
      </c>
      <c r="O3520">
        <v>3.9063000000000001E-2</v>
      </c>
      <c r="P3520">
        <v>3.9063000000000001E-2</v>
      </c>
      <c r="Q3520">
        <v>3.9063000000000001E-2</v>
      </c>
    </row>
    <row r="3521" spans="1:17" x14ac:dyDescent="0.25">
      <c r="A3521">
        <v>650</v>
      </c>
      <c r="B3521">
        <v>-3.0078130000000001</v>
      </c>
      <c r="C3521">
        <v>-4.53125</v>
      </c>
      <c r="D3521">
        <v>-4.53125</v>
      </c>
      <c r="E3521">
        <v>-8.046875</v>
      </c>
      <c r="F3521">
        <v>-10.039063000000001</v>
      </c>
      <c r="G3521">
        <v>-12.96875</v>
      </c>
      <c r="H3521">
        <v>-12.96875</v>
      </c>
      <c r="I3521">
        <v>-12.5</v>
      </c>
      <c r="J3521">
        <v>-12.03125</v>
      </c>
      <c r="K3521">
        <v>-12.03125</v>
      </c>
      <c r="L3521">
        <v>-13.554688000000001</v>
      </c>
      <c r="M3521">
        <v>-13.554688000000001</v>
      </c>
      <c r="N3521">
        <v>-13.554688000000001</v>
      </c>
      <c r="O3521">
        <v>-13.554688000000001</v>
      </c>
      <c r="P3521">
        <v>-13.554688000000001</v>
      </c>
      <c r="Q3521">
        <v>-13.554688000000001</v>
      </c>
    </row>
    <row r="3522" spans="1:17" x14ac:dyDescent="0.25">
      <c r="A3522">
        <v>800</v>
      </c>
      <c r="B3522">
        <v>-3.4765630000000001</v>
      </c>
      <c r="C3522">
        <v>-3.9453130000000001</v>
      </c>
      <c r="D3522">
        <v>-3.9453130000000001</v>
      </c>
      <c r="E3522">
        <v>-6.2890629999999996</v>
      </c>
      <c r="F3522">
        <v>-12.96875</v>
      </c>
      <c r="G3522">
        <v>-12.96875</v>
      </c>
      <c r="H3522">
        <v>-12.96875</v>
      </c>
      <c r="I3522">
        <v>-12.5</v>
      </c>
      <c r="J3522">
        <v>-12.03125</v>
      </c>
      <c r="K3522">
        <v>-12.03125</v>
      </c>
      <c r="L3522">
        <v>-13.554688000000001</v>
      </c>
      <c r="M3522">
        <v>-13.554688000000001</v>
      </c>
      <c r="N3522">
        <v>-13.554688000000001</v>
      </c>
      <c r="O3522">
        <v>-13.554688000000001</v>
      </c>
      <c r="P3522">
        <v>-13.554688000000001</v>
      </c>
      <c r="Q3522">
        <v>-13.554688000000001</v>
      </c>
    </row>
    <row r="3523" spans="1:17" x14ac:dyDescent="0.25">
      <c r="A3523">
        <v>1000</v>
      </c>
      <c r="B3523">
        <v>-6.0546879999999996</v>
      </c>
      <c r="C3523">
        <v>-6.0546879999999996</v>
      </c>
      <c r="D3523">
        <v>-6.40625</v>
      </c>
      <c r="E3523">
        <v>-6.875</v>
      </c>
      <c r="F3523">
        <v>-12.96875</v>
      </c>
      <c r="G3523">
        <v>-12.96875</v>
      </c>
      <c r="H3523">
        <v>-12.03125</v>
      </c>
      <c r="I3523">
        <v>-12.5</v>
      </c>
      <c r="J3523">
        <v>-12.5</v>
      </c>
      <c r="K3523">
        <v>-12.5</v>
      </c>
      <c r="L3523">
        <v>-10.625</v>
      </c>
      <c r="M3523">
        <v>-10.742188000000001</v>
      </c>
      <c r="N3523">
        <v>-10.859375</v>
      </c>
      <c r="O3523">
        <v>-10.859375</v>
      </c>
      <c r="P3523">
        <v>-10.976563000000001</v>
      </c>
      <c r="Q3523">
        <v>-11.09375</v>
      </c>
    </row>
    <row r="3524" spans="1:17" x14ac:dyDescent="0.25">
      <c r="A3524">
        <v>1200</v>
      </c>
      <c r="B3524">
        <v>-1.015625</v>
      </c>
      <c r="C3524">
        <v>-1.484375</v>
      </c>
      <c r="D3524">
        <v>-2.5390630000000001</v>
      </c>
      <c r="E3524">
        <v>-3.59375</v>
      </c>
      <c r="F3524">
        <v>-8.1640630000000005</v>
      </c>
      <c r="G3524">
        <v>-11.445313000000001</v>
      </c>
      <c r="H3524">
        <v>-12.03125</v>
      </c>
      <c r="I3524">
        <v>-12.5</v>
      </c>
      <c r="J3524">
        <v>-12.5</v>
      </c>
      <c r="K3524">
        <v>-12.5</v>
      </c>
      <c r="L3524">
        <v>-12.5</v>
      </c>
      <c r="M3524">
        <v>-8.3984380000000005</v>
      </c>
      <c r="N3524">
        <v>-8.6328130000000005</v>
      </c>
      <c r="O3524">
        <v>-8.8671880000000005</v>
      </c>
      <c r="P3524">
        <v>-8.984375</v>
      </c>
      <c r="Q3524">
        <v>-9.21875</v>
      </c>
    </row>
    <row r="3525" spans="1:17" x14ac:dyDescent="0.25">
      <c r="A3525">
        <v>1400</v>
      </c>
      <c r="B3525">
        <v>-1.015625</v>
      </c>
      <c r="C3525">
        <v>-1.015625</v>
      </c>
      <c r="D3525">
        <v>-2.7734380000000001</v>
      </c>
      <c r="E3525">
        <v>-3.2421880000000001</v>
      </c>
      <c r="F3525">
        <v>-9.5703130000000005</v>
      </c>
      <c r="G3525">
        <v>-11.679688000000001</v>
      </c>
      <c r="H3525">
        <v>-12.03125</v>
      </c>
      <c r="I3525">
        <v>-12.5</v>
      </c>
      <c r="J3525">
        <v>-8.046875</v>
      </c>
      <c r="K3525">
        <v>-8.046875</v>
      </c>
      <c r="L3525">
        <v>-8.046875</v>
      </c>
      <c r="M3525">
        <v>-4.1796879999999996</v>
      </c>
      <c r="N3525">
        <v>-4.296875</v>
      </c>
      <c r="O3525">
        <v>-4.296875</v>
      </c>
      <c r="P3525">
        <v>-4.296875</v>
      </c>
      <c r="Q3525">
        <v>-4.296875</v>
      </c>
    </row>
    <row r="3526" spans="1:17" x14ac:dyDescent="0.25">
      <c r="A3526">
        <v>1550</v>
      </c>
      <c r="B3526">
        <v>-1.015625</v>
      </c>
      <c r="C3526">
        <v>-1.484375</v>
      </c>
      <c r="D3526">
        <v>-2.890625</v>
      </c>
      <c r="E3526">
        <v>-3.0078130000000001</v>
      </c>
      <c r="F3526">
        <v>-3.359375</v>
      </c>
      <c r="G3526">
        <v>-9.5703130000000005</v>
      </c>
      <c r="H3526">
        <v>-9.921875</v>
      </c>
      <c r="I3526">
        <v>-8.046875</v>
      </c>
      <c r="J3526">
        <v>-4.6484379999999996</v>
      </c>
      <c r="K3526">
        <v>-4.4140629999999996</v>
      </c>
      <c r="L3526">
        <v>-4.8828129999999996</v>
      </c>
      <c r="M3526">
        <v>-5.46875</v>
      </c>
      <c r="N3526">
        <v>-4.296875</v>
      </c>
      <c r="O3526">
        <v>-4.296875</v>
      </c>
      <c r="P3526">
        <v>-4.296875</v>
      </c>
      <c r="Q3526">
        <v>-4.296875</v>
      </c>
    </row>
    <row r="3527" spans="1:17" x14ac:dyDescent="0.25">
      <c r="A3527">
        <v>1700</v>
      </c>
      <c r="B3527">
        <v>3.9063000000000001E-2</v>
      </c>
      <c r="C3527">
        <v>-1.953125</v>
      </c>
      <c r="D3527">
        <v>-1.953125</v>
      </c>
      <c r="E3527">
        <v>-1.953125</v>
      </c>
      <c r="F3527">
        <v>-2.5390630000000001</v>
      </c>
      <c r="G3527">
        <v>-3.125</v>
      </c>
      <c r="H3527">
        <v>-8.984375</v>
      </c>
      <c r="I3527">
        <v>-4.296875</v>
      </c>
      <c r="J3527">
        <v>-4.8828129999999996</v>
      </c>
      <c r="K3527">
        <v>-5.46875</v>
      </c>
      <c r="L3527">
        <v>-6.40625</v>
      </c>
      <c r="M3527">
        <v>-7.109375</v>
      </c>
      <c r="N3527">
        <v>-5.46875</v>
      </c>
      <c r="O3527">
        <v>-5.703125</v>
      </c>
      <c r="P3527">
        <v>-5.703125</v>
      </c>
      <c r="Q3527">
        <v>-5.703125</v>
      </c>
    </row>
    <row r="3528" spans="1:17" x14ac:dyDescent="0.25">
      <c r="A3528">
        <v>1800</v>
      </c>
      <c r="B3528">
        <v>2.96875</v>
      </c>
      <c r="C3528">
        <v>-1.015625</v>
      </c>
      <c r="D3528">
        <v>-1.71875</v>
      </c>
      <c r="E3528">
        <v>-2.65625</v>
      </c>
      <c r="F3528">
        <v>-2.5390630000000001</v>
      </c>
      <c r="G3528">
        <v>-2.5390630000000001</v>
      </c>
      <c r="H3528">
        <v>-3.828125</v>
      </c>
      <c r="I3528">
        <v>-3.7109380000000001</v>
      </c>
      <c r="J3528">
        <v>-4.6484379999999996</v>
      </c>
      <c r="K3528">
        <v>-5.234375</v>
      </c>
      <c r="L3528">
        <v>-6.5234379999999996</v>
      </c>
      <c r="M3528">
        <v>-7.34375</v>
      </c>
      <c r="N3528">
        <v>-6.2890629999999996</v>
      </c>
      <c r="O3528">
        <v>-6.2890629999999996</v>
      </c>
      <c r="P3528">
        <v>-6.2890629999999996</v>
      </c>
      <c r="Q3528">
        <v>-6.2890629999999996</v>
      </c>
    </row>
    <row r="3529" spans="1:17" x14ac:dyDescent="0.25">
      <c r="A3529">
        <v>2000</v>
      </c>
      <c r="B3529">
        <v>2.96875</v>
      </c>
      <c r="C3529">
        <v>-1.015625</v>
      </c>
      <c r="D3529">
        <v>-2.3046880000000001</v>
      </c>
      <c r="E3529">
        <v>-3.125</v>
      </c>
      <c r="F3529">
        <v>-4.296875</v>
      </c>
      <c r="G3529">
        <v>-5.1171879999999996</v>
      </c>
      <c r="H3529">
        <v>-6.0546879999999996</v>
      </c>
      <c r="I3529">
        <v>-6.7578129999999996</v>
      </c>
      <c r="J3529">
        <v>-6.9921879999999996</v>
      </c>
      <c r="K3529">
        <v>-6.9921879999999996</v>
      </c>
      <c r="L3529">
        <v>-7.2265629999999996</v>
      </c>
      <c r="M3529">
        <v>-3.9453130000000001</v>
      </c>
      <c r="N3529">
        <v>-3.828125</v>
      </c>
      <c r="O3529">
        <v>-3.828125</v>
      </c>
      <c r="P3529">
        <v>-3.828125</v>
      </c>
      <c r="Q3529">
        <v>-3.828125</v>
      </c>
    </row>
    <row r="3530" spans="1:17" x14ac:dyDescent="0.25">
      <c r="A3530">
        <v>2200</v>
      </c>
      <c r="B3530">
        <v>2.96875</v>
      </c>
      <c r="C3530">
        <v>-1.015625</v>
      </c>
      <c r="D3530">
        <v>-3.7109380000000001</v>
      </c>
      <c r="E3530">
        <v>-3.9453130000000001</v>
      </c>
      <c r="F3530">
        <v>-5.1171879999999996</v>
      </c>
      <c r="G3530">
        <v>-6.40625</v>
      </c>
      <c r="H3530">
        <v>-7.8125</v>
      </c>
      <c r="I3530">
        <v>-8.75</v>
      </c>
      <c r="J3530">
        <v>-8.515625</v>
      </c>
      <c r="K3530">
        <v>-8.28125</v>
      </c>
      <c r="L3530">
        <v>-6.0546879999999996</v>
      </c>
      <c r="M3530">
        <v>-2.3046880000000001</v>
      </c>
      <c r="N3530">
        <v>-1.25</v>
      </c>
      <c r="O3530">
        <v>-2.890625</v>
      </c>
      <c r="P3530">
        <v>-2.890625</v>
      </c>
      <c r="Q3530">
        <v>-2.890625</v>
      </c>
    </row>
    <row r="3531" spans="1:17" x14ac:dyDescent="0.25">
      <c r="A3531">
        <v>2400</v>
      </c>
      <c r="B3531">
        <v>2.96875</v>
      </c>
      <c r="C3531">
        <v>-1.015625</v>
      </c>
      <c r="D3531">
        <v>-4.0625</v>
      </c>
      <c r="E3531">
        <v>-4.6484379999999996</v>
      </c>
      <c r="F3531">
        <v>-6.171875</v>
      </c>
      <c r="G3531">
        <v>-7.4609379999999996</v>
      </c>
      <c r="H3531">
        <v>-8.984375</v>
      </c>
      <c r="I3531">
        <v>-9.453125</v>
      </c>
      <c r="J3531">
        <v>-9.453125</v>
      </c>
      <c r="K3531">
        <v>-8.984375</v>
      </c>
      <c r="L3531">
        <v>-4.53125</v>
      </c>
      <c r="M3531">
        <v>1.796875</v>
      </c>
      <c r="N3531">
        <v>2.265625</v>
      </c>
      <c r="O3531">
        <v>3.203125</v>
      </c>
      <c r="P3531">
        <v>4.0234379999999996</v>
      </c>
      <c r="Q3531">
        <v>4.4921879999999996</v>
      </c>
    </row>
    <row r="3532" spans="1:17" x14ac:dyDescent="0.25">
      <c r="A3532">
        <v>2600</v>
      </c>
      <c r="B3532">
        <v>2.96875</v>
      </c>
      <c r="C3532">
        <v>-1.015625</v>
      </c>
      <c r="D3532">
        <v>-2.5390630000000001</v>
      </c>
      <c r="E3532">
        <v>-3.4765630000000001</v>
      </c>
      <c r="F3532">
        <v>-4.53125</v>
      </c>
      <c r="G3532">
        <v>-6.5234379999999996</v>
      </c>
      <c r="H3532">
        <v>-8.046875</v>
      </c>
      <c r="I3532">
        <v>-8.515625</v>
      </c>
      <c r="J3532">
        <v>-8.515625</v>
      </c>
      <c r="K3532">
        <v>-5</v>
      </c>
      <c r="L3532">
        <v>0.15625</v>
      </c>
      <c r="M3532">
        <v>2.96875</v>
      </c>
      <c r="N3532">
        <v>4.4921879999999996</v>
      </c>
      <c r="O3532">
        <v>5.546875</v>
      </c>
      <c r="P3532">
        <v>6.484375</v>
      </c>
      <c r="Q3532">
        <v>7.5390629999999996</v>
      </c>
    </row>
    <row r="3533" spans="1:17" x14ac:dyDescent="0.25">
      <c r="A3533">
        <v>2800</v>
      </c>
      <c r="B3533">
        <v>2.96875</v>
      </c>
      <c r="C3533">
        <v>-1.015625</v>
      </c>
      <c r="D3533">
        <v>-1.953125</v>
      </c>
      <c r="E3533">
        <v>-3.828125</v>
      </c>
      <c r="F3533">
        <v>-4.53125</v>
      </c>
      <c r="G3533">
        <v>-6.0546879999999996</v>
      </c>
      <c r="H3533">
        <v>-7.2265629999999996</v>
      </c>
      <c r="I3533">
        <v>-6.9921879999999996</v>
      </c>
      <c r="J3533">
        <v>-6.9921879999999996</v>
      </c>
      <c r="K3533">
        <v>-3.0078130000000001</v>
      </c>
      <c r="L3533">
        <v>1.4453130000000001</v>
      </c>
      <c r="M3533">
        <v>4.0234379999999996</v>
      </c>
      <c r="N3533">
        <v>6.015625</v>
      </c>
      <c r="O3533">
        <v>8.9453130000000005</v>
      </c>
      <c r="P3533">
        <v>9.6484380000000005</v>
      </c>
      <c r="Q3533">
        <v>9.6484380000000005</v>
      </c>
    </row>
    <row r="3534" spans="1:17" x14ac:dyDescent="0.25">
      <c r="A3534">
        <v>2900</v>
      </c>
      <c r="B3534">
        <v>2.96875</v>
      </c>
      <c r="C3534">
        <v>-1.015625</v>
      </c>
      <c r="D3534">
        <v>-1.015625</v>
      </c>
      <c r="E3534">
        <v>-1.484375</v>
      </c>
      <c r="F3534">
        <v>-3.0078130000000001</v>
      </c>
      <c r="G3534">
        <v>-5</v>
      </c>
      <c r="H3534">
        <v>-6.0546879999999996</v>
      </c>
      <c r="I3534">
        <v>-6.0546879999999996</v>
      </c>
      <c r="J3534">
        <v>-5.46875</v>
      </c>
      <c r="K3534">
        <v>-1.3671880000000001</v>
      </c>
      <c r="L3534">
        <v>3.5546880000000001</v>
      </c>
      <c r="M3534">
        <v>6.953125</v>
      </c>
      <c r="N3534">
        <v>11.054688000000001</v>
      </c>
      <c r="O3534">
        <v>11.054688000000001</v>
      </c>
      <c r="P3534">
        <v>11.40625</v>
      </c>
      <c r="Q3534">
        <v>11.523438000000001</v>
      </c>
    </row>
    <row r="3535" spans="1:17" x14ac:dyDescent="0.25">
      <c r="A3535">
        <v>3000</v>
      </c>
      <c r="B3535">
        <v>2.96875</v>
      </c>
      <c r="C3535">
        <v>3.9063000000000001E-2</v>
      </c>
      <c r="D3535">
        <v>3.9063000000000001E-2</v>
      </c>
      <c r="E3535">
        <v>3.9063000000000001E-2</v>
      </c>
      <c r="F3535">
        <v>-1.484375</v>
      </c>
      <c r="G3535">
        <v>-2.5390630000000001</v>
      </c>
      <c r="H3535">
        <v>-5.234375</v>
      </c>
      <c r="I3535">
        <v>-4.6484379999999996</v>
      </c>
      <c r="J3535">
        <v>-4.1796879999999996</v>
      </c>
      <c r="K3535">
        <v>2.5</v>
      </c>
      <c r="L3535">
        <v>6.1328129999999996</v>
      </c>
      <c r="M3535">
        <v>10</v>
      </c>
      <c r="N3535">
        <v>11.054688000000001</v>
      </c>
      <c r="O3535">
        <v>11.054688000000001</v>
      </c>
      <c r="P3535">
        <v>11.40625</v>
      </c>
      <c r="Q3535">
        <v>11.523438000000001</v>
      </c>
    </row>
    <row r="3536" spans="1:17" x14ac:dyDescent="0.25">
      <c r="A3536">
        <v>3200</v>
      </c>
      <c r="B3536">
        <v>4.9609379999999996</v>
      </c>
      <c r="C3536">
        <v>2.03125</v>
      </c>
      <c r="D3536">
        <v>3.9063000000000001E-2</v>
      </c>
      <c r="E3536">
        <v>3.9063000000000001E-2</v>
      </c>
      <c r="F3536">
        <v>-1.953125</v>
      </c>
      <c r="G3536">
        <v>-1.484375</v>
      </c>
      <c r="H3536">
        <v>-3.9453130000000001</v>
      </c>
      <c r="I3536">
        <v>-3.7109380000000001</v>
      </c>
      <c r="J3536">
        <v>-3.7109380000000001</v>
      </c>
      <c r="K3536">
        <v>3.4375</v>
      </c>
      <c r="L3536">
        <v>6.953125</v>
      </c>
      <c r="M3536">
        <v>11.054688000000001</v>
      </c>
      <c r="N3536">
        <v>11.054688000000001</v>
      </c>
      <c r="O3536">
        <v>11.054688000000001</v>
      </c>
      <c r="P3536">
        <v>11.40625</v>
      </c>
      <c r="Q3536">
        <v>11.523438000000001</v>
      </c>
    </row>
    <row r="3537" spans="1:17" x14ac:dyDescent="0.25">
      <c r="A3537">
        <v>3300</v>
      </c>
      <c r="B3537">
        <v>4.9609379999999996</v>
      </c>
      <c r="C3537">
        <v>2.03125</v>
      </c>
      <c r="D3537">
        <v>3.9063000000000001E-2</v>
      </c>
      <c r="E3537">
        <v>3.9063000000000001E-2</v>
      </c>
      <c r="F3537">
        <v>-1.953125</v>
      </c>
      <c r="G3537">
        <v>-1.484375</v>
      </c>
      <c r="H3537">
        <v>3.9063000000000001E-2</v>
      </c>
      <c r="I3537">
        <v>3.9063000000000001E-2</v>
      </c>
      <c r="J3537">
        <v>1.4453130000000001</v>
      </c>
      <c r="K3537">
        <v>3.4375</v>
      </c>
      <c r="L3537">
        <v>5.6640629999999996</v>
      </c>
      <c r="M3537">
        <v>11.054688000000001</v>
      </c>
      <c r="N3537">
        <v>11.054688000000001</v>
      </c>
      <c r="O3537">
        <v>11.054688000000001</v>
      </c>
      <c r="P3537">
        <v>11.40625</v>
      </c>
      <c r="Q3537">
        <v>11.523438000000001</v>
      </c>
    </row>
    <row r="3538" spans="1:17" x14ac:dyDescent="0.25">
      <c r="A3538">
        <v>3500</v>
      </c>
      <c r="B3538">
        <v>4.9609379999999996</v>
      </c>
      <c r="C3538">
        <v>2.03125</v>
      </c>
      <c r="D3538">
        <v>3.9063000000000001E-2</v>
      </c>
      <c r="E3538">
        <v>3.9063000000000001E-2</v>
      </c>
      <c r="F3538">
        <v>-1.953125</v>
      </c>
      <c r="G3538">
        <v>-1.484375</v>
      </c>
      <c r="H3538">
        <v>2.03125</v>
      </c>
      <c r="I3538">
        <v>2.03125</v>
      </c>
      <c r="J3538">
        <v>2.03125</v>
      </c>
      <c r="K3538">
        <v>3.4375</v>
      </c>
      <c r="L3538">
        <v>5.6640629999999996</v>
      </c>
      <c r="M3538">
        <v>11.054688000000001</v>
      </c>
      <c r="N3538">
        <v>11.054688000000001</v>
      </c>
      <c r="O3538">
        <v>11.054688000000001</v>
      </c>
      <c r="P3538">
        <v>11.40625</v>
      </c>
      <c r="Q3538">
        <v>11.523438000000001</v>
      </c>
    </row>
    <row r="3540" spans="1:17" x14ac:dyDescent="0.25">
      <c r="A3540" t="s">
        <v>1232</v>
      </c>
      <c r="B3540" t="s">
        <v>1233</v>
      </c>
    </row>
    <row r="3541" spans="1:17" x14ac:dyDescent="0.25">
      <c r="B3541" t="s">
        <v>26</v>
      </c>
    </row>
    <row r="3542" spans="1:17" x14ac:dyDescent="0.25">
      <c r="A3542" t="s">
        <v>22</v>
      </c>
      <c r="B3542">
        <v>0</v>
      </c>
      <c r="C3542">
        <v>10</v>
      </c>
      <c r="D3542">
        <v>20</v>
      </c>
      <c r="E3542">
        <v>30</v>
      </c>
      <c r="F3542">
        <v>45</v>
      </c>
      <c r="G3542">
        <v>55</v>
      </c>
      <c r="H3542">
        <v>65</v>
      </c>
      <c r="I3542">
        <v>75</v>
      </c>
      <c r="J3542">
        <v>85</v>
      </c>
      <c r="K3542">
        <v>95</v>
      </c>
      <c r="L3542">
        <v>110</v>
      </c>
      <c r="M3542">
        <v>120</v>
      </c>
      <c r="N3542">
        <v>125</v>
      </c>
      <c r="O3542">
        <v>130</v>
      </c>
      <c r="P3542">
        <v>135</v>
      </c>
      <c r="Q3542">
        <v>140</v>
      </c>
    </row>
    <row r="3543" spans="1:17" x14ac:dyDescent="0.25">
      <c r="A3543">
        <v>620</v>
      </c>
      <c r="B3543">
        <v>-3.0078130000000001</v>
      </c>
      <c r="C3543">
        <v>-3.0078130000000001</v>
      </c>
      <c r="D3543">
        <v>-3.0078130000000001</v>
      </c>
      <c r="E3543">
        <v>-3.0078130000000001</v>
      </c>
      <c r="F3543">
        <v>-5</v>
      </c>
      <c r="G3543">
        <v>-8.8671880000000005</v>
      </c>
      <c r="H3543">
        <v>-12.03125</v>
      </c>
      <c r="I3543">
        <v>-12.03125</v>
      </c>
      <c r="J3543">
        <v>-12.03125</v>
      </c>
      <c r="K3543">
        <v>-12.03125</v>
      </c>
      <c r="L3543">
        <v>-8.046875</v>
      </c>
      <c r="M3543">
        <v>3.9063000000000001E-2</v>
      </c>
      <c r="N3543">
        <v>3.9063000000000001E-2</v>
      </c>
      <c r="O3543">
        <v>3.9063000000000001E-2</v>
      </c>
      <c r="P3543">
        <v>3.9063000000000001E-2</v>
      </c>
      <c r="Q3543">
        <v>3.9063000000000001E-2</v>
      </c>
    </row>
    <row r="3544" spans="1:17" x14ac:dyDescent="0.25">
      <c r="A3544">
        <v>650</v>
      </c>
      <c r="B3544">
        <v>-3.0078130000000001</v>
      </c>
      <c r="C3544">
        <v>-4.53125</v>
      </c>
      <c r="D3544">
        <v>-4.53125</v>
      </c>
      <c r="E3544">
        <v>-8.046875</v>
      </c>
      <c r="F3544">
        <v>-10.039063000000001</v>
      </c>
      <c r="G3544">
        <v>-12.96875</v>
      </c>
      <c r="H3544">
        <v>-12.96875</v>
      </c>
      <c r="I3544">
        <v>-12.5</v>
      </c>
      <c r="J3544">
        <v>-12.03125</v>
      </c>
      <c r="K3544">
        <v>-12.03125</v>
      </c>
      <c r="L3544">
        <v>-13.554688000000001</v>
      </c>
      <c r="M3544">
        <v>-13.554688000000001</v>
      </c>
      <c r="N3544">
        <v>-13.554688000000001</v>
      </c>
      <c r="O3544">
        <v>-13.554688000000001</v>
      </c>
      <c r="P3544">
        <v>-13.554688000000001</v>
      </c>
      <c r="Q3544">
        <v>-13.554688000000001</v>
      </c>
    </row>
    <row r="3545" spans="1:17" x14ac:dyDescent="0.25">
      <c r="A3545">
        <v>800</v>
      </c>
      <c r="B3545">
        <v>-3.4765630000000001</v>
      </c>
      <c r="C3545">
        <v>-3.9453130000000001</v>
      </c>
      <c r="D3545">
        <v>-3.9453130000000001</v>
      </c>
      <c r="E3545">
        <v>-6.2890629999999996</v>
      </c>
      <c r="F3545">
        <v>-12.96875</v>
      </c>
      <c r="G3545">
        <v>-12.96875</v>
      </c>
      <c r="H3545">
        <v>-12.96875</v>
      </c>
      <c r="I3545">
        <v>-12.5</v>
      </c>
      <c r="J3545">
        <v>-12.03125</v>
      </c>
      <c r="K3545">
        <v>-12.03125</v>
      </c>
      <c r="L3545">
        <v>-13.554688000000001</v>
      </c>
      <c r="M3545">
        <v>-13.554688000000001</v>
      </c>
      <c r="N3545">
        <v>-13.554688000000001</v>
      </c>
      <c r="O3545">
        <v>-13.554688000000001</v>
      </c>
      <c r="P3545">
        <v>-13.554688000000001</v>
      </c>
      <c r="Q3545">
        <v>-13.554688000000001</v>
      </c>
    </row>
    <row r="3546" spans="1:17" x14ac:dyDescent="0.25">
      <c r="A3546">
        <v>1000</v>
      </c>
      <c r="B3546">
        <v>-6.0546879999999996</v>
      </c>
      <c r="C3546">
        <v>-6.0546879999999996</v>
      </c>
      <c r="D3546">
        <v>-6.40625</v>
      </c>
      <c r="E3546">
        <v>-6.875</v>
      </c>
      <c r="F3546">
        <v>-12.96875</v>
      </c>
      <c r="G3546">
        <v>-12.96875</v>
      </c>
      <c r="H3546">
        <v>-12.03125</v>
      </c>
      <c r="I3546">
        <v>-12.5</v>
      </c>
      <c r="J3546">
        <v>-12.5</v>
      </c>
      <c r="K3546">
        <v>-12.5</v>
      </c>
      <c r="L3546">
        <v>-10.625</v>
      </c>
      <c r="M3546">
        <v>-10.742188000000001</v>
      </c>
      <c r="N3546">
        <v>-10.859375</v>
      </c>
      <c r="O3546">
        <v>-10.859375</v>
      </c>
      <c r="P3546">
        <v>-10.976563000000001</v>
      </c>
      <c r="Q3546">
        <v>-11.09375</v>
      </c>
    </row>
    <row r="3547" spans="1:17" x14ac:dyDescent="0.25">
      <c r="A3547">
        <v>1200</v>
      </c>
      <c r="B3547">
        <v>-1.015625</v>
      </c>
      <c r="C3547">
        <v>-1.484375</v>
      </c>
      <c r="D3547">
        <v>-2.5390630000000001</v>
      </c>
      <c r="E3547">
        <v>-3.59375</v>
      </c>
      <c r="F3547">
        <v>-8.1640630000000005</v>
      </c>
      <c r="G3547">
        <v>-11.445313000000001</v>
      </c>
      <c r="H3547">
        <v>-12.03125</v>
      </c>
      <c r="I3547">
        <v>-12.5</v>
      </c>
      <c r="J3547">
        <v>-12.5</v>
      </c>
      <c r="K3547">
        <v>-12.5</v>
      </c>
      <c r="L3547">
        <v>-12.5</v>
      </c>
      <c r="M3547">
        <v>-8.3984380000000005</v>
      </c>
      <c r="N3547">
        <v>-8.6328130000000005</v>
      </c>
      <c r="O3547">
        <v>-8.8671880000000005</v>
      </c>
      <c r="P3547">
        <v>-8.984375</v>
      </c>
      <c r="Q3547">
        <v>-9.21875</v>
      </c>
    </row>
    <row r="3548" spans="1:17" x14ac:dyDescent="0.25">
      <c r="A3548">
        <v>1400</v>
      </c>
      <c r="B3548">
        <v>-1.015625</v>
      </c>
      <c r="C3548">
        <v>-1.015625</v>
      </c>
      <c r="D3548">
        <v>-2.7734380000000001</v>
      </c>
      <c r="E3548">
        <v>-3.2421880000000001</v>
      </c>
      <c r="F3548">
        <v>-9.5703130000000005</v>
      </c>
      <c r="G3548">
        <v>-11.679688000000001</v>
      </c>
      <c r="H3548">
        <v>-12.03125</v>
      </c>
      <c r="I3548">
        <v>-12.5</v>
      </c>
      <c r="J3548">
        <v>-8.046875</v>
      </c>
      <c r="K3548">
        <v>-8.046875</v>
      </c>
      <c r="L3548">
        <v>-8.046875</v>
      </c>
      <c r="M3548">
        <v>-4.1796879999999996</v>
      </c>
      <c r="N3548">
        <v>-4.296875</v>
      </c>
      <c r="O3548">
        <v>-4.296875</v>
      </c>
      <c r="P3548">
        <v>-4.296875</v>
      </c>
      <c r="Q3548">
        <v>-4.296875</v>
      </c>
    </row>
    <row r="3549" spans="1:17" x14ac:dyDescent="0.25">
      <c r="A3549">
        <v>1550</v>
      </c>
      <c r="B3549">
        <v>-1.015625</v>
      </c>
      <c r="C3549">
        <v>-1.484375</v>
      </c>
      <c r="D3549">
        <v>-2.890625</v>
      </c>
      <c r="E3549">
        <v>-3.0078130000000001</v>
      </c>
      <c r="F3549">
        <v>-3.359375</v>
      </c>
      <c r="G3549">
        <v>-9.5703130000000005</v>
      </c>
      <c r="H3549">
        <v>-9.921875</v>
      </c>
      <c r="I3549">
        <v>-8.046875</v>
      </c>
      <c r="J3549">
        <v>-8.046875</v>
      </c>
      <c r="K3549">
        <v>-6.0546879999999996</v>
      </c>
      <c r="L3549">
        <v>-4.8828129999999996</v>
      </c>
      <c r="M3549">
        <v>-5.46875</v>
      </c>
      <c r="N3549">
        <v>-4.296875</v>
      </c>
      <c r="O3549">
        <v>-4.296875</v>
      </c>
      <c r="P3549">
        <v>-4.296875</v>
      </c>
      <c r="Q3549">
        <v>-4.296875</v>
      </c>
    </row>
    <row r="3550" spans="1:17" x14ac:dyDescent="0.25">
      <c r="A3550">
        <v>1700</v>
      </c>
      <c r="B3550">
        <v>3.9063000000000001E-2</v>
      </c>
      <c r="C3550">
        <v>-1.953125</v>
      </c>
      <c r="D3550">
        <v>-1.953125</v>
      </c>
      <c r="E3550">
        <v>-1.953125</v>
      </c>
      <c r="F3550">
        <v>-2.5390630000000001</v>
      </c>
      <c r="G3550">
        <v>-6.0546879999999996</v>
      </c>
      <c r="H3550">
        <v>-8.984375</v>
      </c>
      <c r="I3550">
        <v>-6.5234379999999996</v>
      </c>
      <c r="J3550">
        <v>-5</v>
      </c>
      <c r="K3550">
        <v>-5.46875</v>
      </c>
      <c r="L3550">
        <v>-6.40625</v>
      </c>
      <c r="M3550">
        <v>-7.109375</v>
      </c>
      <c r="N3550">
        <v>-5.46875</v>
      </c>
      <c r="O3550">
        <v>-5.703125</v>
      </c>
      <c r="P3550">
        <v>-5.703125</v>
      </c>
      <c r="Q3550">
        <v>-5.703125</v>
      </c>
    </row>
    <row r="3551" spans="1:17" x14ac:dyDescent="0.25">
      <c r="A3551">
        <v>1800</v>
      </c>
      <c r="B3551">
        <v>2.96875</v>
      </c>
      <c r="C3551">
        <v>-1.015625</v>
      </c>
      <c r="D3551">
        <v>-1.71875</v>
      </c>
      <c r="E3551">
        <v>-2.65625</v>
      </c>
      <c r="F3551">
        <v>-2.5390630000000001</v>
      </c>
      <c r="G3551">
        <v>-3.0078130000000001</v>
      </c>
      <c r="H3551">
        <v>-2.7734380000000001</v>
      </c>
      <c r="I3551">
        <v>-3.7109380000000001</v>
      </c>
      <c r="J3551">
        <v>-4.6484379999999996</v>
      </c>
      <c r="K3551">
        <v>-5.234375</v>
      </c>
      <c r="L3551">
        <v>-6.5234379999999996</v>
      </c>
      <c r="M3551">
        <v>-7.34375</v>
      </c>
      <c r="N3551">
        <v>-6.2890629999999996</v>
      </c>
      <c r="O3551">
        <v>-6.2890629999999996</v>
      </c>
      <c r="P3551">
        <v>-6.2890629999999996</v>
      </c>
      <c r="Q3551">
        <v>-6.2890629999999996</v>
      </c>
    </row>
    <row r="3552" spans="1:17" x14ac:dyDescent="0.25">
      <c r="A3552">
        <v>2000</v>
      </c>
      <c r="B3552">
        <v>2.96875</v>
      </c>
      <c r="C3552">
        <v>-1.015625</v>
      </c>
      <c r="D3552">
        <v>-2.3046880000000001</v>
      </c>
      <c r="E3552">
        <v>-3.125</v>
      </c>
      <c r="F3552">
        <v>-4.296875</v>
      </c>
      <c r="G3552">
        <v>-5.1171879999999996</v>
      </c>
      <c r="H3552">
        <v>-6.0546879999999996</v>
      </c>
      <c r="I3552">
        <v>-6.7578129999999996</v>
      </c>
      <c r="J3552">
        <v>-6.9921879999999996</v>
      </c>
      <c r="K3552">
        <v>-6.9921879999999996</v>
      </c>
      <c r="L3552">
        <v>-7.2265629999999996</v>
      </c>
      <c r="M3552">
        <v>-3.9453130000000001</v>
      </c>
      <c r="N3552">
        <v>-3.828125</v>
      </c>
      <c r="O3552">
        <v>-3.828125</v>
      </c>
      <c r="P3552">
        <v>-3.828125</v>
      </c>
      <c r="Q3552">
        <v>-3.828125</v>
      </c>
    </row>
    <row r="3553" spans="1:17" x14ac:dyDescent="0.25">
      <c r="A3553">
        <v>2200</v>
      </c>
      <c r="B3553">
        <v>2.96875</v>
      </c>
      <c r="C3553">
        <v>-1.015625</v>
      </c>
      <c r="D3553">
        <v>-3.7109380000000001</v>
      </c>
      <c r="E3553">
        <v>-3.9453130000000001</v>
      </c>
      <c r="F3553">
        <v>-5.1171879999999996</v>
      </c>
      <c r="G3553">
        <v>-6.40625</v>
      </c>
      <c r="H3553">
        <v>-7.8125</v>
      </c>
      <c r="I3553">
        <v>-8.75</v>
      </c>
      <c r="J3553">
        <v>-8.515625</v>
      </c>
      <c r="K3553">
        <v>-8.28125</v>
      </c>
      <c r="L3553">
        <v>-6.0546879999999996</v>
      </c>
      <c r="M3553">
        <v>-2.3046880000000001</v>
      </c>
      <c r="N3553">
        <v>-1.25</v>
      </c>
      <c r="O3553">
        <v>-2.890625</v>
      </c>
      <c r="P3553">
        <v>-2.890625</v>
      </c>
      <c r="Q3553">
        <v>-2.890625</v>
      </c>
    </row>
    <row r="3554" spans="1:17" x14ac:dyDescent="0.25">
      <c r="A3554">
        <v>2400</v>
      </c>
      <c r="B3554">
        <v>2.96875</v>
      </c>
      <c r="C3554">
        <v>-1.015625</v>
      </c>
      <c r="D3554">
        <v>-4.0625</v>
      </c>
      <c r="E3554">
        <v>-4.6484379999999996</v>
      </c>
      <c r="F3554">
        <v>-6.171875</v>
      </c>
      <c r="G3554">
        <v>-7.4609379999999996</v>
      </c>
      <c r="H3554">
        <v>-8.984375</v>
      </c>
      <c r="I3554">
        <v>-9.453125</v>
      </c>
      <c r="J3554">
        <v>-9.453125</v>
      </c>
      <c r="K3554">
        <v>-6.0546879999999996</v>
      </c>
      <c r="L3554">
        <v>-3.4765630000000001</v>
      </c>
      <c r="M3554">
        <v>2.8515630000000001</v>
      </c>
      <c r="N3554">
        <v>3.671875</v>
      </c>
      <c r="O3554">
        <v>3.5546880000000001</v>
      </c>
      <c r="P3554">
        <v>4.0234379999999996</v>
      </c>
      <c r="Q3554">
        <v>4.4921879999999996</v>
      </c>
    </row>
    <row r="3555" spans="1:17" x14ac:dyDescent="0.25">
      <c r="A3555">
        <v>2600</v>
      </c>
      <c r="B3555">
        <v>2.96875</v>
      </c>
      <c r="C3555">
        <v>-1.015625</v>
      </c>
      <c r="D3555">
        <v>-2.5390630000000001</v>
      </c>
      <c r="E3555">
        <v>-3.4765630000000001</v>
      </c>
      <c r="F3555">
        <v>-4.53125</v>
      </c>
      <c r="G3555">
        <v>-6.5234379999999996</v>
      </c>
      <c r="H3555">
        <v>-8.046875</v>
      </c>
      <c r="I3555">
        <v>-8.515625</v>
      </c>
      <c r="J3555">
        <v>-6.5234379999999996</v>
      </c>
      <c r="K3555">
        <v>-3.0078130000000001</v>
      </c>
      <c r="L3555">
        <v>2.1484380000000001</v>
      </c>
      <c r="M3555">
        <v>2.03125</v>
      </c>
      <c r="N3555">
        <v>6.484375</v>
      </c>
      <c r="O3555">
        <v>5.546875</v>
      </c>
      <c r="P3555">
        <v>6.484375</v>
      </c>
      <c r="Q3555">
        <v>7.5390629999999996</v>
      </c>
    </row>
    <row r="3556" spans="1:17" x14ac:dyDescent="0.25">
      <c r="A3556">
        <v>2800</v>
      </c>
      <c r="B3556">
        <v>2.96875</v>
      </c>
      <c r="C3556">
        <v>-1.015625</v>
      </c>
      <c r="D3556">
        <v>-1.953125</v>
      </c>
      <c r="E3556">
        <v>-3.828125</v>
      </c>
      <c r="F3556">
        <v>-4.53125</v>
      </c>
      <c r="G3556">
        <v>-6.0546879999999996</v>
      </c>
      <c r="H3556">
        <v>-7.2265629999999996</v>
      </c>
      <c r="I3556">
        <v>-6.9921879999999996</v>
      </c>
      <c r="J3556">
        <v>-3.9453130000000001</v>
      </c>
      <c r="K3556">
        <v>3.9063000000000001E-2</v>
      </c>
      <c r="L3556">
        <v>4.375</v>
      </c>
      <c r="M3556">
        <v>6.953125</v>
      </c>
      <c r="N3556">
        <v>6.015625</v>
      </c>
      <c r="O3556">
        <v>8.9453130000000005</v>
      </c>
      <c r="P3556">
        <v>9.6484380000000005</v>
      </c>
      <c r="Q3556">
        <v>9.6484380000000005</v>
      </c>
    </row>
    <row r="3557" spans="1:17" x14ac:dyDescent="0.25">
      <c r="A3557">
        <v>2900</v>
      </c>
      <c r="B3557">
        <v>2.96875</v>
      </c>
      <c r="C3557">
        <v>-1.015625</v>
      </c>
      <c r="D3557">
        <v>-1.015625</v>
      </c>
      <c r="E3557">
        <v>-1.484375</v>
      </c>
      <c r="F3557">
        <v>-3.0078130000000001</v>
      </c>
      <c r="G3557">
        <v>-5</v>
      </c>
      <c r="H3557">
        <v>-6.0546879999999996</v>
      </c>
      <c r="I3557">
        <v>-6.0546879999999996</v>
      </c>
      <c r="J3557">
        <v>-2.421875</v>
      </c>
      <c r="K3557">
        <v>1.5625</v>
      </c>
      <c r="L3557">
        <v>6.484375</v>
      </c>
      <c r="M3557">
        <v>10</v>
      </c>
      <c r="N3557">
        <v>11.054688000000001</v>
      </c>
      <c r="O3557">
        <v>11.054688000000001</v>
      </c>
      <c r="P3557">
        <v>11.40625</v>
      </c>
      <c r="Q3557">
        <v>11.523438000000001</v>
      </c>
    </row>
    <row r="3558" spans="1:17" x14ac:dyDescent="0.25">
      <c r="A3558">
        <v>3000</v>
      </c>
      <c r="B3558">
        <v>2.96875</v>
      </c>
      <c r="C3558">
        <v>3.9063000000000001E-2</v>
      </c>
      <c r="D3558">
        <v>3.9063000000000001E-2</v>
      </c>
      <c r="E3558">
        <v>3.9063000000000001E-2</v>
      </c>
      <c r="F3558">
        <v>-1.484375</v>
      </c>
      <c r="G3558">
        <v>-2.5390630000000001</v>
      </c>
      <c r="H3558">
        <v>-5.234375</v>
      </c>
      <c r="I3558">
        <v>-4.6484379999999996</v>
      </c>
      <c r="J3558">
        <v>-1.1328130000000001</v>
      </c>
      <c r="K3558">
        <v>5.546875</v>
      </c>
      <c r="L3558">
        <v>9.0625</v>
      </c>
      <c r="M3558">
        <v>10</v>
      </c>
      <c r="N3558">
        <v>11.054688000000001</v>
      </c>
      <c r="O3558">
        <v>11.054688000000001</v>
      </c>
      <c r="P3558">
        <v>11.40625</v>
      </c>
      <c r="Q3558">
        <v>11.523438000000001</v>
      </c>
    </row>
    <row r="3559" spans="1:17" x14ac:dyDescent="0.25">
      <c r="A3559">
        <v>3200</v>
      </c>
      <c r="B3559">
        <v>4.9609379999999996</v>
      </c>
      <c r="C3559">
        <v>2.03125</v>
      </c>
      <c r="D3559">
        <v>3.9063000000000001E-2</v>
      </c>
      <c r="E3559">
        <v>3.9063000000000001E-2</v>
      </c>
      <c r="F3559">
        <v>-1.953125</v>
      </c>
      <c r="G3559">
        <v>-1.484375</v>
      </c>
      <c r="H3559">
        <v>-3.9453130000000001</v>
      </c>
      <c r="I3559">
        <v>-3.7109380000000001</v>
      </c>
      <c r="J3559">
        <v>3.9063000000000001E-2</v>
      </c>
      <c r="K3559">
        <v>6.3671879999999996</v>
      </c>
      <c r="L3559">
        <v>10</v>
      </c>
      <c r="M3559">
        <v>11.054688000000001</v>
      </c>
      <c r="N3559">
        <v>11.054688000000001</v>
      </c>
      <c r="O3559">
        <v>11.054688000000001</v>
      </c>
      <c r="P3559">
        <v>11.40625</v>
      </c>
      <c r="Q3559">
        <v>11.523438000000001</v>
      </c>
    </row>
    <row r="3560" spans="1:17" x14ac:dyDescent="0.25">
      <c r="A3560">
        <v>3300</v>
      </c>
      <c r="B3560">
        <v>4.9609379999999996</v>
      </c>
      <c r="C3560">
        <v>2.03125</v>
      </c>
      <c r="D3560">
        <v>3.9063000000000001E-2</v>
      </c>
      <c r="E3560">
        <v>3.9063000000000001E-2</v>
      </c>
      <c r="F3560">
        <v>-1.953125</v>
      </c>
      <c r="G3560">
        <v>-1.484375</v>
      </c>
      <c r="H3560">
        <v>3.9063000000000001E-2</v>
      </c>
      <c r="I3560">
        <v>3.9063000000000001E-2</v>
      </c>
      <c r="J3560">
        <v>1.4453130000000001</v>
      </c>
      <c r="K3560">
        <v>3.4375</v>
      </c>
      <c r="L3560">
        <v>5.6640629999999996</v>
      </c>
      <c r="M3560">
        <v>11.054688000000001</v>
      </c>
      <c r="N3560">
        <v>11.054688000000001</v>
      </c>
      <c r="O3560">
        <v>11.054688000000001</v>
      </c>
      <c r="P3560">
        <v>11.40625</v>
      </c>
      <c r="Q3560">
        <v>11.523438000000001</v>
      </c>
    </row>
    <row r="3561" spans="1:17" x14ac:dyDescent="0.25">
      <c r="A3561">
        <v>3500</v>
      </c>
      <c r="B3561">
        <v>4.9609379999999996</v>
      </c>
      <c r="C3561">
        <v>2.03125</v>
      </c>
      <c r="D3561">
        <v>3.9063000000000001E-2</v>
      </c>
      <c r="E3561">
        <v>3.9063000000000001E-2</v>
      </c>
      <c r="F3561">
        <v>-1.953125</v>
      </c>
      <c r="G3561">
        <v>-1.484375</v>
      </c>
      <c r="H3561">
        <v>2.03125</v>
      </c>
      <c r="I3561">
        <v>2.03125</v>
      </c>
      <c r="J3561">
        <v>2.03125</v>
      </c>
      <c r="K3561">
        <v>3.4375</v>
      </c>
      <c r="L3561">
        <v>5.6640629999999996</v>
      </c>
      <c r="M3561">
        <v>11.054688000000001</v>
      </c>
      <c r="N3561">
        <v>11.054688000000001</v>
      </c>
      <c r="O3561">
        <v>11.054688000000001</v>
      </c>
      <c r="P3561">
        <v>11.40625</v>
      </c>
      <c r="Q3561">
        <v>11.523438000000001</v>
      </c>
    </row>
    <row r="3563" spans="1:17" x14ac:dyDescent="0.25">
      <c r="A3563" t="s">
        <v>1234</v>
      </c>
      <c r="B3563" t="s">
        <v>1233</v>
      </c>
    </row>
    <row r="3564" spans="1:17" x14ac:dyDescent="0.25">
      <c r="B3564" t="s">
        <v>26</v>
      </c>
    </row>
    <row r="3565" spans="1:17" x14ac:dyDescent="0.25">
      <c r="A3565" t="s">
        <v>22</v>
      </c>
      <c r="B3565">
        <v>0</v>
      </c>
      <c r="C3565">
        <v>10</v>
      </c>
      <c r="D3565">
        <v>20</v>
      </c>
      <c r="E3565">
        <v>30</v>
      </c>
      <c r="F3565">
        <v>45</v>
      </c>
      <c r="G3565">
        <v>55</v>
      </c>
      <c r="H3565">
        <v>65</v>
      </c>
      <c r="I3565">
        <v>75</v>
      </c>
      <c r="J3565">
        <v>85</v>
      </c>
      <c r="K3565">
        <v>95</v>
      </c>
      <c r="L3565">
        <v>110</v>
      </c>
      <c r="M3565">
        <v>120</v>
      </c>
      <c r="N3565">
        <v>125</v>
      </c>
      <c r="O3565">
        <v>130</v>
      </c>
      <c r="P3565">
        <v>135</v>
      </c>
      <c r="Q3565">
        <v>140</v>
      </c>
    </row>
    <row r="3566" spans="1:17" x14ac:dyDescent="0.25">
      <c r="A3566">
        <v>620</v>
      </c>
      <c r="B3566">
        <v>-3.0078130000000001</v>
      </c>
      <c r="C3566">
        <v>-3.0078130000000001</v>
      </c>
      <c r="D3566">
        <v>-3.0078130000000001</v>
      </c>
      <c r="E3566">
        <v>-3.0078130000000001</v>
      </c>
      <c r="F3566">
        <v>-5</v>
      </c>
      <c r="G3566">
        <v>-8.8671880000000005</v>
      </c>
      <c r="H3566">
        <v>-12.03125</v>
      </c>
      <c r="I3566">
        <v>-12.03125</v>
      </c>
      <c r="J3566">
        <v>-12.03125</v>
      </c>
      <c r="K3566">
        <v>-12.03125</v>
      </c>
      <c r="L3566">
        <v>-8.046875</v>
      </c>
      <c r="M3566">
        <v>3.9063000000000001E-2</v>
      </c>
      <c r="N3566">
        <v>3.9063000000000001E-2</v>
      </c>
      <c r="O3566">
        <v>3.9063000000000001E-2</v>
      </c>
      <c r="P3566">
        <v>3.9063000000000001E-2</v>
      </c>
      <c r="Q3566">
        <v>3.9063000000000001E-2</v>
      </c>
    </row>
    <row r="3567" spans="1:17" x14ac:dyDescent="0.25">
      <c r="A3567">
        <v>650</v>
      </c>
      <c r="B3567">
        <v>-3.0078130000000001</v>
      </c>
      <c r="C3567">
        <v>-4.53125</v>
      </c>
      <c r="D3567">
        <v>-4.53125</v>
      </c>
      <c r="E3567">
        <v>-8.046875</v>
      </c>
      <c r="F3567">
        <v>-10.039063000000001</v>
      </c>
      <c r="G3567">
        <v>-12.96875</v>
      </c>
      <c r="H3567">
        <v>-12.96875</v>
      </c>
      <c r="I3567">
        <v>-12.5</v>
      </c>
      <c r="J3567">
        <v>-12.03125</v>
      </c>
      <c r="K3567">
        <v>-12.03125</v>
      </c>
      <c r="L3567">
        <v>-13.554688000000001</v>
      </c>
      <c r="M3567">
        <v>-13.554688000000001</v>
      </c>
      <c r="N3567">
        <v>-13.554688000000001</v>
      </c>
      <c r="O3567">
        <v>-13.554688000000001</v>
      </c>
      <c r="P3567">
        <v>-13.554688000000001</v>
      </c>
      <c r="Q3567">
        <v>-13.554688000000001</v>
      </c>
    </row>
    <row r="3568" spans="1:17" x14ac:dyDescent="0.25">
      <c r="A3568">
        <v>800</v>
      </c>
      <c r="B3568">
        <v>-3.4765630000000001</v>
      </c>
      <c r="C3568">
        <v>-3.9453130000000001</v>
      </c>
      <c r="D3568">
        <v>-3.9453130000000001</v>
      </c>
      <c r="E3568">
        <v>-6.2890629999999996</v>
      </c>
      <c r="F3568">
        <v>-12.96875</v>
      </c>
      <c r="G3568">
        <v>-12.96875</v>
      </c>
      <c r="H3568">
        <v>-12.96875</v>
      </c>
      <c r="I3568">
        <v>-12.5</v>
      </c>
      <c r="J3568">
        <v>-12.03125</v>
      </c>
      <c r="K3568">
        <v>-12.03125</v>
      </c>
      <c r="L3568">
        <v>-13.554688000000001</v>
      </c>
      <c r="M3568">
        <v>-13.554688000000001</v>
      </c>
      <c r="N3568">
        <v>-13.554688000000001</v>
      </c>
      <c r="O3568">
        <v>-13.554688000000001</v>
      </c>
      <c r="P3568">
        <v>-13.554688000000001</v>
      </c>
      <c r="Q3568">
        <v>-13.554688000000001</v>
      </c>
    </row>
    <row r="3569" spans="1:17" x14ac:dyDescent="0.25">
      <c r="A3569">
        <v>1000</v>
      </c>
      <c r="B3569">
        <v>-6.0546879999999996</v>
      </c>
      <c r="C3569">
        <v>-6.0546879999999996</v>
      </c>
      <c r="D3569">
        <v>-6.40625</v>
      </c>
      <c r="E3569">
        <v>-6.875</v>
      </c>
      <c r="F3569">
        <v>-12.96875</v>
      </c>
      <c r="G3569">
        <v>-12.96875</v>
      </c>
      <c r="H3569">
        <v>-12.03125</v>
      </c>
      <c r="I3569">
        <v>-12.5</v>
      </c>
      <c r="J3569">
        <v>-12.5</v>
      </c>
      <c r="K3569">
        <v>-12.5</v>
      </c>
      <c r="L3569">
        <v>-10.625</v>
      </c>
      <c r="M3569">
        <v>-10.742188000000001</v>
      </c>
      <c r="N3569">
        <v>-10.859375</v>
      </c>
      <c r="O3569">
        <v>-10.859375</v>
      </c>
      <c r="P3569">
        <v>-10.976563000000001</v>
      </c>
      <c r="Q3569">
        <v>-11.09375</v>
      </c>
    </row>
    <row r="3570" spans="1:17" x14ac:dyDescent="0.25">
      <c r="A3570">
        <v>1200</v>
      </c>
      <c r="B3570">
        <v>-1.015625</v>
      </c>
      <c r="C3570">
        <v>-1.484375</v>
      </c>
      <c r="D3570">
        <v>-2.5390630000000001</v>
      </c>
      <c r="E3570">
        <v>-3.59375</v>
      </c>
      <c r="F3570">
        <v>-8.1640630000000005</v>
      </c>
      <c r="G3570">
        <v>-11.445313000000001</v>
      </c>
      <c r="H3570">
        <v>-12.03125</v>
      </c>
      <c r="I3570">
        <v>-12.5</v>
      </c>
      <c r="J3570">
        <v>-12.5</v>
      </c>
      <c r="K3570">
        <v>-12.5</v>
      </c>
      <c r="L3570">
        <v>-12.5</v>
      </c>
      <c r="M3570">
        <v>-8.3984380000000005</v>
      </c>
      <c r="N3570">
        <v>-8.6328130000000005</v>
      </c>
      <c r="O3570">
        <v>-8.8671880000000005</v>
      </c>
      <c r="P3570">
        <v>-8.984375</v>
      </c>
      <c r="Q3570">
        <v>-9.21875</v>
      </c>
    </row>
    <row r="3571" spans="1:17" x14ac:dyDescent="0.25">
      <c r="A3571">
        <v>1400</v>
      </c>
      <c r="B3571">
        <v>-1.015625</v>
      </c>
      <c r="C3571">
        <v>-1.015625</v>
      </c>
      <c r="D3571">
        <v>-2.7734380000000001</v>
      </c>
      <c r="E3571">
        <v>-3.2421880000000001</v>
      </c>
      <c r="F3571">
        <v>-9.5703130000000005</v>
      </c>
      <c r="G3571">
        <v>-11.679688000000001</v>
      </c>
      <c r="H3571">
        <v>-12.03125</v>
      </c>
      <c r="I3571">
        <v>-12.5</v>
      </c>
      <c r="J3571">
        <v>-8.046875</v>
      </c>
      <c r="K3571">
        <v>-8.046875</v>
      </c>
      <c r="L3571">
        <v>-8.046875</v>
      </c>
      <c r="M3571">
        <v>-4.1796879999999996</v>
      </c>
      <c r="N3571">
        <v>-4.296875</v>
      </c>
      <c r="O3571">
        <v>-4.296875</v>
      </c>
      <c r="P3571">
        <v>-4.296875</v>
      </c>
      <c r="Q3571">
        <v>-4.296875</v>
      </c>
    </row>
    <row r="3572" spans="1:17" x14ac:dyDescent="0.25">
      <c r="A3572">
        <v>1550</v>
      </c>
      <c r="B3572">
        <v>-1.015625</v>
      </c>
      <c r="C3572">
        <v>-1.484375</v>
      </c>
      <c r="D3572">
        <v>-2.890625</v>
      </c>
      <c r="E3572">
        <v>-3.0078130000000001</v>
      </c>
      <c r="F3572">
        <v>-3.359375</v>
      </c>
      <c r="G3572">
        <v>-9.5703130000000005</v>
      </c>
      <c r="H3572">
        <v>-9.921875</v>
      </c>
      <c r="I3572">
        <v>-8.046875</v>
      </c>
      <c r="J3572">
        <v>-8.046875</v>
      </c>
      <c r="K3572">
        <v>-6.0546879999999996</v>
      </c>
      <c r="L3572">
        <v>-4.8828129999999996</v>
      </c>
      <c r="M3572">
        <v>-5.46875</v>
      </c>
      <c r="N3572">
        <v>-4.296875</v>
      </c>
      <c r="O3572">
        <v>-4.296875</v>
      </c>
      <c r="P3572">
        <v>-4.296875</v>
      </c>
      <c r="Q3572">
        <v>-4.296875</v>
      </c>
    </row>
    <row r="3573" spans="1:17" x14ac:dyDescent="0.25">
      <c r="A3573">
        <v>1700</v>
      </c>
      <c r="B3573">
        <v>3.9063000000000001E-2</v>
      </c>
      <c r="C3573">
        <v>-1.953125</v>
      </c>
      <c r="D3573">
        <v>-1.953125</v>
      </c>
      <c r="E3573">
        <v>-1.953125</v>
      </c>
      <c r="F3573">
        <v>-2.5390630000000001</v>
      </c>
      <c r="G3573">
        <v>-6.0546879999999996</v>
      </c>
      <c r="H3573">
        <v>-8.984375</v>
      </c>
      <c r="I3573">
        <v>-6.5234379999999996</v>
      </c>
      <c r="J3573">
        <v>-5</v>
      </c>
      <c r="K3573">
        <v>-5.46875</v>
      </c>
      <c r="L3573">
        <v>-6.40625</v>
      </c>
      <c r="M3573">
        <v>-7.109375</v>
      </c>
      <c r="N3573">
        <v>-5.46875</v>
      </c>
      <c r="O3573">
        <v>-5.703125</v>
      </c>
      <c r="P3573">
        <v>-5.703125</v>
      </c>
      <c r="Q3573">
        <v>-5.703125</v>
      </c>
    </row>
    <row r="3574" spans="1:17" x14ac:dyDescent="0.25">
      <c r="A3574">
        <v>1800</v>
      </c>
      <c r="B3574">
        <v>2.96875</v>
      </c>
      <c r="C3574">
        <v>-1.015625</v>
      </c>
      <c r="D3574">
        <v>-1.71875</v>
      </c>
      <c r="E3574">
        <v>-2.65625</v>
      </c>
      <c r="F3574">
        <v>-2.5390630000000001</v>
      </c>
      <c r="G3574">
        <v>-3.0078130000000001</v>
      </c>
      <c r="H3574">
        <v>-2.7734380000000001</v>
      </c>
      <c r="I3574">
        <v>-3.7109380000000001</v>
      </c>
      <c r="J3574">
        <v>-4.6484379999999996</v>
      </c>
      <c r="K3574">
        <v>-5.234375</v>
      </c>
      <c r="L3574">
        <v>-6.5234379999999996</v>
      </c>
      <c r="M3574">
        <v>-7.34375</v>
      </c>
      <c r="N3574">
        <v>-6.2890629999999996</v>
      </c>
      <c r="O3574">
        <v>-6.2890629999999996</v>
      </c>
      <c r="P3574">
        <v>-6.2890629999999996</v>
      </c>
      <c r="Q3574">
        <v>-6.2890629999999996</v>
      </c>
    </row>
    <row r="3575" spans="1:17" x14ac:dyDescent="0.25">
      <c r="A3575">
        <v>2000</v>
      </c>
      <c r="B3575">
        <v>2.96875</v>
      </c>
      <c r="C3575">
        <v>-1.015625</v>
      </c>
      <c r="D3575">
        <v>-2.3046880000000001</v>
      </c>
      <c r="E3575">
        <v>-3.125</v>
      </c>
      <c r="F3575">
        <v>-4.296875</v>
      </c>
      <c r="G3575">
        <v>-5.1171879999999996</v>
      </c>
      <c r="H3575">
        <v>-6.0546879999999996</v>
      </c>
      <c r="I3575">
        <v>-6.7578129999999996</v>
      </c>
      <c r="J3575">
        <v>-6.9921879999999996</v>
      </c>
      <c r="K3575">
        <v>-6.9921879999999996</v>
      </c>
      <c r="L3575">
        <v>-7.2265629999999996</v>
      </c>
      <c r="M3575">
        <v>-3.9453130000000001</v>
      </c>
      <c r="N3575">
        <v>-3.828125</v>
      </c>
      <c r="O3575">
        <v>-3.828125</v>
      </c>
      <c r="P3575">
        <v>-3.828125</v>
      </c>
      <c r="Q3575">
        <v>-3.828125</v>
      </c>
    </row>
    <row r="3576" spans="1:17" x14ac:dyDescent="0.25">
      <c r="A3576">
        <v>2200</v>
      </c>
      <c r="B3576">
        <v>2.96875</v>
      </c>
      <c r="C3576">
        <v>-1.015625</v>
      </c>
      <c r="D3576">
        <v>-3.7109380000000001</v>
      </c>
      <c r="E3576">
        <v>-3.9453130000000001</v>
      </c>
      <c r="F3576">
        <v>-5.1171879999999996</v>
      </c>
      <c r="G3576">
        <v>-6.40625</v>
      </c>
      <c r="H3576">
        <v>-7.8125</v>
      </c>
      <c r="I3576">
        <v>-8.75</v>
      </c>
      <c r="J3576">
        <v>-8.515625</v>
      </c>
      <c r="K3576">
        <v>-8.28125</v>
      </c>
      <c r="L3576">
        <v>-6.0546879999999996</v>
      </c>
      <c r="M3576">
        <v>-2.3046880000000001</v>
      </c>
      <c r="N3576">
        <v>-1.25</v>
      </c>
      <c r="O3576">
        <v>-2.890625</v>
      </c>
      <c r="P3576">
        <v>-2.890625</v>
      </c>
      <c r="Q3576">
        <v>-2.890625</v>
      </c>
    </row>
    <row r="3577" spans="1:17" x14ac:dyDescent="0.25">
      <c r="A3577">
        <v>2400</v>
      </c>
      <c r="B3577">
        <v>2.96875</v>
      </c>
      <c r="C3577">
        <v>-1.015625</v>
      </c>
      <c r="D3577">
        <v>-4.0625</v>
      </c>
      <c r="E3577">
        <v>-4.6484379999999996</v>
      </c>
      <c r="F3577">
        <v>-6.171875</v>
      </c>
      <c r="G3577">
        <v>-7.4609379999999996</v>
      </c>
      <c r="H3577">
        <v>-8.984375</v>
      </c>
      <c r="I3577">
        <v>-9.453125</v>
      </c>
      <c r="J3577">
        <v>-9.453125</v>
      </c>
      <c r="K3577">
        <v>-6.0546879999999996</v>
      </c>
      <c r="L3577">
        <v>-3.4765630000000001</v>
      </c>
      <c r="M3577">
        <v>2.8515630000000001</v>
      </c>
      <c r="N3577">
        <v>3.671875</v>
      </c>
      <c r="O3577">
        <v>3.5546880000000001</v>
      </c>
      <c r="P3577">
        <v>4.0234379999999996</v>
      </c>
      <c r="Q3577">
        <v>4.4921879999999996</v>
      </c>
    </row>
    <row r="3578" spans="1:17" x14ac:dyDescent="0.25">
      <c r="A3578">
        <v>2600</v>
      </c>
      <c r="B3578">
        <v>2.96875</v>
      </c>
      <c r="C3578">
        <v>-1.015625</v>
      </c>
      <c r="D3578">
        <v>-2.5390630000000001</v>
      </c>
      <c r="E3578">
        <v>-3.4765630000000001</v>
      </c>
      <c r="F3578">
        <v>-4.53125</v>
      </c>
      <c r="G3578">
        <v>-6.5234379999999996</v>
      </c>
      <c r="H3578">
        <v>-8.046875</v>
      </c>
      <c r="I3578">
        <v>-8.515625</v>
      </c>
      <c r="J3578">
        <v>-6.5234379999999996</v>
      </c>
      <c r="K3578">
        <v>-3.0078130000000001</v>
      </c>
      <c r="L3578">
        <v>2.1484380000000001</v>
      </c>
      <c r="M3578">
        <v>2.03125</v>
      </c>
      <c r="N3578">
        <v>6.484375</v>
      </c>
      <c r="O3578">
        <v>5.546875</v>
      </c>
      <c r="P3578">
        <v>6.484375</v>
      </c>
      <c r="Q3578">
        <v>7.5390629999999996</v>
      </c>
    </row>
    <row r="3579" spans="1:17" x14ac:dyDescent="0.25">
      <c r="A3579">
        <v>2800</v>
      </c>
      <c r="B3579">
        <v>2.96875</v>
      </c>
      <c r="C3579">
        <v>-1.015625</v>
      </c>
      <c r="D3579">
        <v>-1.953125</v>
      </c>
      <c r="E3579">
        <v>-3.828125</v>
      </c>
      <c r="F3579">
        <v>-4.53125</v>
      </c>
      <c r="G3579">
        <v>-6.0546879999999996</v>
      </c>
      <c r="H3579">
        <v>-7.2265629999999996</v>
      </c>
      <c r="I3579">
        <v>-6.9921879999999996</v>
      </c>
      <c r="J3579">
        <v>-3.9453130000000001</v>
      </c>
      <c r="K3579">
        <v>3.9063000000000001E-2</v>
      </c>
      <c r="L3579">
        <v>4.375</v>
      </c>
      <c r="M3579">
        <v>6.953125</v>
      </c>
      <c r="N3579">
        <v>6.015625</v>
      </c>
      <c r="O3579">
        <v>8.9453130000000005</v>
      </c>
      <c r="P3579">
        <v>9.6484380000000005</v>
      </c>
      <c r="Q3579">
        <v>9.6484380000000005</v>
      </c>
    </row>
    <row r="3580" spans="1:17" x14ac:dyDescent="0.25">
      <c r="A3580">
        <v>2900</v>
      </c>
      <c r="B3580">
        <v>2.96875</v>
      </c>
      <c r="C3580">
        <v>-1.015625</v>
      </c>
      <c r="D3580">
        <v>-1.015625</v>
      </c>
      <c r="E3580">
        <v>-1.484375</v>
      </c>
      <c r="F3580">
        <v>-3.0078130000000001</v>
      </c>
      <c r="G3580">
        <v>-5</v>
      </c>
      <c r="H3580">
        <v>-6.0546879999999996</v>
      </c>
      <c r="I3580">
        <v>-6.0546879999999996</v>
      </c>
      <c r="J3580">
        <v>-2.421875</v>
      </c>
      <c r="K3580">
        <v>1.5625</v>
      </c>
      <c r="L3580">
        <v>6.484375</v>
      </c>
      <c r="M3580">
        <v>10</v>
      </c>
      <c r="N3580">
        <v>11.054688000000001</v>
      </c>
      <c r="O3580">
        <v>11.054688000000001</v>
      </c>
      <c r="P3580">
        <v>11.40625</v>
      </c>
      <c r="Q3580">
        <v>11.523438000000001</v>
      </c>
    </row>
    <row r="3581" spans="1:17" x14ac:dyDescent="0.25">
      <c r="A3581">
        <v>3000</v>
      </c>
      <c r="B3581">
        <v>2.96875</v>
      </c>
      <c r="C3581">
        <v>3.9063000000000001E-2</v>
      </c>
      <c r="D3581">
        <v>3.9063000000000001E-2</v>
      </c>
      <c r="E3581">
        <v>3.9063000000000001E-2</v>
      </c>
      <c r="F3581">
        <v>-1.484375</v>
      </c>
      <c r="G3581">
        <v>-2.5390630000000001</v>
      </c>
      <c r="H3581">
        <v>-5.234375</v>
      </c>
      <c r="I3581">
        <v>-4.6484379999999996</v>
      </c>
      <c r="J3581">
        <v>-1.1328130000000001</v>
      </c>
      <c r="K3581">
        <v>5.546875</v>
      </c>
      <c r="L3581">
        <v>9.0625</v>
      </c>
      <c r="M3581">
        <v>10</v>
      </c>
      <c r="N3581">
        <v>11.054688000000001</v>
      </c>
      <c r="O3581">
        <v>11.054688000000001</v>
      </c>
      <c r="P3581">
        <v>11.40625</v>
      </c>
      <c r="Q3581">
        <v>11.523438000000001</v>
      </c>
    </row>
    <row r="3582" spans="1:17" x14ac:dyDescent="0.25">
      <c r="A3582">
        <v>3200</v>
      </c>
      <c r="B3582">
        <v>4.9609379999999996</v>
      </c>
      <c r="C3582">
        <v>2.03125</v>
      </c>
      <c r="D3582">
        <v>3.9063000000000001E-2</v>
      </c>
      <c r="E3582">
        <v>3.9063000000000001E-2</v>
      </c>
      <c r="F3582">
        <v>-1.953125</v>
      </c>
      <c r="G3582">
        <v>-1.484375</v>
      </c>
      <c r="H3582">
        <v>-3.9453130000000001</v>
      </c>
      <c r="I3582">
        <v>-3.7109380000000001</v>
      </c>
      <c r="J3582">
        <v>3.9063000000000001E-2</v>
      </c>
      <c r="K3582">
        <v>6.3671879999999996</v>
      </c>
      <c r="L3582">
        <v>10</v>
      </c>
      <c r="M3582">
        <v>11.054688000000001</v>
      </c>
      <c r="N3582">
        <v>11.054688000000001</v>
      </c>
      <c r="O3582">
        <v>11.054688000000001</v>
      </c>
      <c r="P3582">
        <v>11.40625</v>
      </c>
      <c r="Q3582">
        <v>11.523438000000001</v>
      </c>
    </row>
    <row r="3583" spans="1:17" x14ac:dyDescent="0.25">
      <c r="A3583">
        <v>3300</v>
      </c>
      <c r="B3583">
        <v>4.9609379999999996</v>
      </c>
      <c r="C3583">
        <v>2.03125</v>
      </c>
      <c r="D3583">
        <v>3.9063000000000001E-2</v>
      </c>
      <c r="E3583">
        <v>3.9063000000000001E-2</v>
      </c>
      <c r="F3583">
        <v>-1.953125</v>
      </c>
      <c r="G3583">
        <v>-1.484375</v>
      </c>
      <c r="H3583">
        <v>3.9063000000000001E-2</v>
      </c>
      <c r="I3583">
        <v>3.9063000000000001E-2</v>
      </c>
      <c r="J3583">
        <v>1.4453130000000001</v>
      </c>
      <c r="K3583">
        <v>3.4375</v>
      </c>
      <c r="L3583">
        <v>5.6640629999999996</v>
      </c>
      <c r="M3583">
        <v>11.054688000000001</v>
      </c>
      <c r="N3583">
        <v>11.054688000000001</v>
      </c>
      <c r="O3583">
        <v>11.054688000000001</v>
      </c>
      <c r="P3583">
        <v>11.40625</v>
      </c>
      <c r="Q3583">
        <v>11.523438000000001</v>
      </c>
    </row>
    <row r="3584" spans="1:17" x14ac:dyDescent="0.25">
      <c r="A3584">
        <v>3500</v>
      </c>
      <c r="B3584">
        <v>4.9609379999999996</v>
      </c>
      <c r="C3584">
        <v>2.03125</v>
      </c>
      <c r="D3584">
        <v>3.9063000000000001E-2</v>
      </c>
      <c r="E3584">
        <v>3.9063000000000001E-2</v>
      </c>
      <c r="F3584">
        <v>-1.953125</v>
      </c>
      <c r="G3584">
        <v>-1.484375</v>
      </c>
      <c r="H3584">
        <v>2.03125</v>
      </c>
      <c r="I3584">
        <v>2.03125</v>
      </c>
      <c r="J3584">
        <v>2.03125</v>
      </c>
      <c r="K3584">
        <v>3.4375</v>
      </c>
      <c r="L3584">
        <v>5.6640629999999996</v>
      </c>
      <c r="M3584">
        <v>11.054688000000001</v>
      </c>
      <c r="N3584">
        <v>11.054688000000001</v>
      </c>
      <c r="O3584">
        <v>11.054688000000001</v>
      </c>
      <c r="P3584">
        <v>11.40625</v>
      </c>
      <c r="Q3584">
        <v>11.523438000000001</v>
      </c>
    </row>
    <row r="3586" spans="1:17" x14ac:dyDescent="0.25">
      <c r="A3586" t="s">
        <v>1235</v>
      </c>
      <c r="B3586" t="s">
        <v>1233</v>
      </c>
    </row>
    <row r="3587" spans="1:17" x14ac:dyDescent="0.25">
      <c r="B3587" t="s">
        <v>26</v>
      </c>
    </row>
    <row r="3588" spans="1:17" x14ac:dyDescent="0.25">
      <c r="A3588" t="s">
        <v>22</v>
      </c>
      <c r="B3588">
        <v>0</v>
      </c>
      <c r="C3588">
        <v>10</v>
      </c>
      <c r="D3588">
        <v>20</v>
      </c>
      <c r="E3588">
        <v>30</v>
      </c>
      <c r="F3588">
        <v>45</v>
      </c>
      <c r="G3588">
        <v>55</v>
      </c>
      <c r="H3588">
        <v>65</v>
      </c>
      <c r="I3588">
        <v>75</v>
      </c>
      <c r="J3588">
        <v>85</v>
      </c>
      <c r="K3588">
        <v>95</v>
      </c>
      <c r="L3588">
        <v>110</v>
      </c>
      <c r="M3588">
        <v>120</v>
      </c>
      <c r="N3588">
        <v>125</v>
      </c>
      <c r="O3588">
        <v>130</v>
      </c>
      <c r="P3588">
        <v>135</v>
      </c>
      <c r="Q3588">
        <v>140</v>
      </c>
    </row>
    <row r="3589" spans="1:17" x14ac:dyDescent="0.25">
      <c r="A3589">
        <v>620</v>
      </c>
      <c r="B3589">
        <v>-3.0078130000000001</v>
      </c>
      <c r="C3589">
        <v>-3.0078130000000001</v>
      </c>
      <c r="D3589">
        <v>-3.0078130000000001</v>
      </c>
      <c r="E3589">
        <v>-3.0078130000000001</v>
      </c>
      <c r="F3589">
        <v>-5</v>
      </c>
      <c r="G3589">
        <v>-8.8671880000000005</v>
      </c>
      <c r="H3589">
        <v>-12.03125</v>
      </c>
      <c r="I3589">
        <v>-12.03125</v>
      </c>
      <c r="J3589">
        <v>-12.03125</v>
      </c>
      <c r="K3589">
        <v>-12.03125</v>
      </c>
      <c r="L3589">
        <v>-8.046875</v>
      </c>
      <c r="M3589">
        <v>3.9063000000000001E-2</v>
      </c>
      <c r="N3589">
        <v>3.9063000000000001E-2</v>
      </c>
      <c r="O3589">
        <v>3.9063000000000001E-2</v>
      </c>
      <c r="P3589">
        <v>3.9063000000000001E-2</v>
      </c>
      <c r="Q3589">
        <v>3.9063000000000001E-2</v>
      </c>
    </row>
    <row r="3590" spans="1:17" x14ac:dyDescent="0.25">
      <c r="A3590">
        <v>650</v>
      </c>
      <c r="B3590">
        <v>-3.0078130000000001</v>
      </c>
      <c r="C3590">
        <v>-4.53125</v>
      </c>
      <c r="D3590">
        <v>-4.53125</v>
      </c>
      <c r="E3590">
        <v>-8.046875</v>
      </c>
      <c r="F3590">
        <v>-10.039063000000001</v>
      </c>
      <c r="G3590">
        <v>-12.96875</v>
      </c>
      <c r="H3590">
        <v>-12.96875</v>
      </c>
      <c r="I3590">
        <v>-12.5</v>
      </c>
      <c r="J3590">
        <v>-12.03125</v>
      </c>
      <c r="K3590">
        <v>-12.03125</v>
      </c>
      <c r="L3590">
        <v>-13.554688000000001</v>
      </c>
      <c r="M3590">
        <v>-13.554688000000001</v>
      </c>
      <c r="N3590">
        <v>-13.554688000000001</v>
      </c>
      <c r="O3590">
        <v>-13.554688000000001</v>
      </c>
      <c r="P3590">
        <v>-13.554688000000001</v>
      </c>
      <c r="Q3590">
        <v>-13.554688000000001</v>
      </c>
    </row>
    <row r="3591" spans="1:17" x14ac:dyDescent="0.25">
      <c r="A3591">
        <v>800</v>
      </c>
      <c r="B3591">
        <v>-3.4765630000000001</v>
      </c>
      <c r="C3591">
        <v>-3.9453130000000001</v>
      </c>
      <c r="D3591">
        <v>-3.9453130000000001</v>
      </c>
      <c r="E3591">
        <v>-6.2890629999999996</v>
      </c>
      <c r="F3591">
        <v>-12.96875</v>
      </c>
      <c r="G3591">
        <v>-12.96875</v>
      </c>
      <c r="H3591">
        <v>-12.96875</v>
      </c>
      <c r="I3591">
        <v>-12.5</v>
      </c>
      <c r="J3591">
        <v>-12.03125</v>
      </c>
      <c r="K3591">
        <v>-12.03125</v>
      </c>
      <c r="L3591">
        <v>-13.554688000000001</v>
      </c>
      <c r="M3591">
        <v>-13.554688000000001</v>
      </c>
      <c r="N3591">
        <v>-13.554688000000001</v>
      </c>
      <c r="O3591">
        <v>-13.554688000000001</v>
      </c>
      <c r="P3591">
        <v>-13.554688000000001</v>
      </c>
      <c r="Q3591">
        <v>-13.554688000000001</v>
      </c>
    </row>
    <row r="3592" spans="1:17" x14ac:dyDescent="0.25">
      <c r="A3592">
        <v>1000</v>
      </c>
      <c r="B3592">
        <v>-6.0546879999999996</v>
      </c>
      <c r="C3592">
        <v>-6.0546879999999996</v>
      </c>
      <c r="D3592">
        <v>-6.40625</v>
      </c>
      <c r="E3592">
        <v>-6.875</v>
      </c>
      <c r="F3592">
        <v>-12.96875</v>
      </c>
      <c r="G3592">
        <v>-12.96875</v>
      </c>
      <c r="H3592">
        <v>-12.03125</v>
      </c>
      <c r="I3592">
        <v>-12.5</v>
      </c>
      <c r="J3592">
        <v>-12.5</v>
      </c>
      <c r="K3592">
        <v>-12.5</v>
      </c>
      <c r="L3592">
        <v>-10.625</v>
      </c>
      <c r="M3592">
        <v>-10.742188000000001</v>
      </c>
      <c r="N3592">
        <v>-10.859375</v>
      </c>
      <c r="O3592">
        <v>-10.859375</v>
      </c>
      <c r="P3592">
        <v>-10.976563000000001</v>
      </c>
      <c r="Q3592">
        <v>-11.09375</v>
      </c>
    </row>
    <row r="3593" spans="1:17" x14ac:dyDescent="0.25">
      <c r="A3593">
        <v>1200</v>
      </c>
      <c r="B3593">
        <v>-1.015625</v>
      </c>
      <c r="C3593">
        <v>-1.484375</v>
      </c>
      <c r="D3593">
        <v>-2.5390630000000001</v>
      </c>
      <c r="E3593">
        <v>-3.59375</v>
      </c>
      <c r="F3593">
        <v>-8.1640630000000005</v>
      </c>
      <c r="G3593">
        <v>-11.445313000000001</v>
      </c>
      <c r="H3593">
        <v>-12.03125</v>
      </c>
      <c r="I3593">
        <v>-12.5</v>
      </c>
      <c r="J3593">
        <v>-12.5</v>
      </c>
      <c r="K3593">
        <v>-12.5</v>
      </c>
      <c r="L3593">
        <v>-12.5</v>
      </c>
      <c r="M3593">
        <v>-8.3984380000000005</v>
      </c>
      <c r="N3593">
        <v>-8.6328130000000005</v>
      </c>
      <c r="O3593">
        <v>-8.8671880000000005</v>
      </c>
      <c r="P3593">
        <v>-8.984375</v>
      </c>
      <c r="Q3593">
        <v>-9.21875</v>
      </c>
    </row>
    <row r="3594" spans="1:17" x14ac:dyDescent="0.25">
      <c r="A3594">
        <v>1400</v>
      </c>
      <c r="B3594">
        <v>-1.015625</v>
      </c>
      <c r="C3594">
        <v>-1.015625</v>
      </c>
      <c r="D3594">
        <v>-2.7734380000000001</v>
      </c>
      <c r="E3594">
        <v>-3.2421880000000001</v>
      </c>
      <c r="F3594">
        <v>-9.5703130000000005</v>
      </c>
      <c r="G3594">
        <v>-11.679688000000001</v>
      </c>
      <c r="H3594">
        <v>-12.03125</v>
      </c>
      <c r="I3594">
        <v>-12.5</v>
      </c>
      <c r="J3594">
        <v>-8.046875</v>
      </c>
      <c r="K3594">
        <v>-8.046875</v>
      </c>
      <c r="L3594">
        <v>-8.046875</v>
      </c>
      <c r="M3594">
        <v>-4.1796879999999996</v>
      </c>
      <c r="N3594">
        <v>-4.296875</v>
      </c>
      <c r="O3594">
        <v>-4.296875</v>
      </c>
      <c r="P3594">
        <v>-4.296875</v>
      </c>
      <c r="Q3594">
        <v>-4.296875</v>
      </c>
    </row>
    <row r="3595" spans="1:17" x14ac:dyDescent="0.25">
      <c r="A3595">
        <v>1550</v>
      </c>
      <c r="B3595">
        <v>-1.015625</v>
      </c>
      <c r="C3595">
        <v>-1.484375</v>
      </c>
      <c r="D3595">
        <v>-2.890625</v>
      </c>
      <c r="E3595">
        <v>-3.0078130000000001</v>
      </c>
      <c r="F3595">
        <v>-3.359375</v>
      </c>
      <c r="G3595">
        <v>-9.5703130000000005</v>
      </c>
      <c r="H3595">
        <v>-9.921875</v>
      </c>
      <c r="I3595">
        <v>-8.046875</v>
      </c>
      <c r="J3595">
        <v>-8.046875</v>
      </c>
      <c r="K3595">
        <v>-6.0546879999999996</v>
      </c>
      <c r="L3595">
        <v>-4.8828129999999996</v>
      </c>
      <c r="M3595">
        <v>-5.46875</v>
      </c>
      <c r="N3595">
        <v>-4.296875</v>
      </c>
      <c r="O3595">
        <v>-4.296875</v>
      </c>
      <c r="P3595">
        <v>-4.296875</v>
      </c>
      <c r="Q3595">
        <v>-4.296875</v>
      </c>
    </row>
    <row r="3596" spans="1:17" x14ac:dyDescent="0.25">
      <c r="A3596">
        <v>1700</v>
      </c>
      <c r="B3596">
        <v>3.9063000000000001E-2</v>
      </c>
      <c r="C3596">
        <v>-1.953125</v>
      </c>
      <c r="D3596">
        <v>-1.953125</v>
      </c>
      <c r="E3596">
        <v>-1.953125</v>
      </c>
      <c r="F3596">
        <v>-2.5390630000000001</v>
      </c>
      <c r="G3596">
        <v>-6.0546879999999996</v>
      </c>
      <c r="H3596">
        <v>-8.984375</v>
      </c>
      <c r="I3596">
        <v>-6.5234379999999996</v>
      </c>
      <c r="J3596">
        <v>-5</v>
      </c>
      <c r="K3596">
        <v>-5.46875</v>
      </c>
      <c r="L3596">
        <v>-6.40625</v>
      </c>
      <c r="M3596">
        <v>-7.109375</v>
      </c>
      <c r="N3596">
        <v>-5.46875</v>
      </c>
      <c r="O3596">
        <v>-5.703125</v>
      </c>
      <c r="P3596">
        <v>-5.703125</v>
      </c>
      <c r="Q3596">
        <v>-5.703125</v>
      </c>
    </row>
    <row r="3597" spans="1:17" x14ac:dyDescent="0.25">
      <c r="A3597">
        <v>1800</v>
      </c>
      <c r="B3597">
        <v>2.96875</v>
      </c>
      <c r="C3597">
        <v>-1.015625</v>
      </c>
      <c r="D3597">
        <v>-1.71875</v>
      </c>
      <c r="E3597">
        <v>-2.65625</v>
      </c>
      <c r="F3597">
        <v>-2.5390630000000001</v>
      </c>
      <c r="G3597">
        <v>-3.0078130000000001</v>
      </c>
      <c r="H3597">
        <v>-2.7734380000000001</v>
      </c>
      <c r="I3597">
        <v>-3.7109380000000001</v>
      </c>
      <c r="J3597">
        <v>-4.6484379999999996</v>
      </c>
      <c r="K3597">
        <v>-5.234375</v>
      </c>
      <c r="L3597">
        <v>-6.5234379999999996</v>
      </c>
      <c r="M3597">
        <v>-7.34375</v>
      </c>
      <c r="N3597">
        <v>-6.2890629999999996</v>
      </c>
      <c r="O3597">
        <v>-6.2890629999999996</v>
      </c>
      <c r="P3597">
        <v>-6.2890629999999996</v>
      </c>
      <c r="Q3597">
        <v>-6.2890629999999996</v>
      </c>
    </row>
    <row r="3598" spans="1:17" x14ac:dyDescent="0.25">
      <c r="A3598">
        <v>2000</v>
      </c>
      <c r="B3598">
        <v>2.96875</v>
      </c>
      <c r="C3598">
        <v>-1.015625</v>
      </c>
      <c r="D3598">
        <v>-2.3046880000000001</v>
      </c>
      <c r="E3598">
        <v>-3.125</v>
      </c>
      <c r="F3598">
        <v>-4.296875</v>
      </c>
      <c r="G3598">
        <v>-5.1171879999999996</v>
      </c>
      <c r="H3598">
        <v>-6.0546879999999996</v>
      </c>
      <c r="I3598">
        <v>-6.7578129999999996</v>
      </c>
      <c r="J3598">
        <v>-6.9921879999999996</v>
      </c>
      <c r="K3598">
        <v>-6.9921879999999996</v>
      </c>
      <c r="L3598">
        <v>-7.2265629999999996</v>
      </c>
      <c r="M3598">
        <v>-3.9453130000000001</v>
      </c>
      <c r="N3598">
        <v>-3.828125</v>
      </c>
      <c r="O3598">
        <v>-3.828125</v>
      </c>
      <c r="P3598">
        <v>-3.828125</v>
      </c>
      <c r="Q3598">
        <v>-3.828125</v>
      </c>
    </row>
    <row r="3599" spans="1:17" x14ac:dyDescent="0.25">
      <c r="A3599">
        <v>2200</v>
      </c>
      <c r="B3599">
        <v>2.96875</v>
      </c>
      <c r="C3599">
        <v>-1.015625</v>
      </c>
      <c r="D3599">
        <v>-3.7109380000000001</v>
      </c>
      <c r="E3599">
        <v>-3.9453130000000001</v>
      </c>
      <c r="F3599">
        <v>-5.1171879999999996</v>
      </c>
      <c r="G3599">
        <v>-6.40625</v>
      </c>
      <c r="H3599">
        <v>-7.8125</v>
      </c>
      <c r="I3599">
        <v>-8.75</v>
      </c>
      <c r="J3599">
        <v>-8.515625</v>
      </c>
      <c r="K3599">
        <v>-8.28125</v>
      </c>
      <c r="L3599">
        <v>-6.0546879999999996</v>
      </c>
      <c r="M3599">
        <v>-2.3046880000000001</v>
      </c>
      <c r="N3599">
        <v>-1.25</v>
      </c>
      <c r="O3599">
        <v>-2.890625</v>
      </c>
      <c r="P3599">
        <v>-2.890625</v>
      </c>
      <c r="Q3599">
        <v>-2.890625</v>
      </c>
    </row>
    <row r="3600" spans="1:17" x14ac:dyDescent="0.25">
      <c r="A3600">
        <v>2400</v>
      </c>
      <c r="B3600">
        <v>2.96875</v>
      </c>
      <c r="C3600">
        <v>-1.015625</v>
      </c>
      <c r="D3600">
        <v>-4.0625</v>
      </c>
      <c r="E3600">
        <v>-4.6484379999999996</v>
      </c>
      <c r="F3600">
        <v>-6.171875</v>
      </c>
      <c r="G3600">
        <v>-7.4609379999999996</v>
      </c>
      <c r="H3600">
        <v>-8.984375</v>
      </c>
      <c r="I3600">
        <v>-9.453125</v>
      </c>
      <c r="J3600">
        <v>-9.453125</v>
      </c>
      <c r="K3600">
        <v>-6.0546879999999996</v>
      </c>
      <c r="L3600">
        <v>-3.4765630000000001</v>
      </c>
      <c r="M3600">
        <v>2.8515630000000001</v>
      </c>
      <c r="N3600">
        <v>3.671875</v>
      </c>
      <c r="O3600">
        <v>3.5546880000000001</v>
      </c>
      <c r="P3600">
        <v>4.0234379999999996</v>
      </c>
      <c r="Q3600">
        <v>4.4921879999999996</v>
      </c>
    </row>
    <row r="3601" spans="1:17" x14ac:dyDescent="0.25">
      <c r="A3601">
        <v>2600</v>
      </c>
      <c r="B3601">
        <v>2.96875</v>
      </c>
      <c r="C3601">
        <v>-1.015625</v>
      </c>
      <c r="D3601">
        <v>-2.5390630000000001</v>
      </c>
      <c r="E3601">
        <v>-3.4765630000000001</v>
      </c>
      <c r="F3601">
        <v>-4.53125</v>
      </c>
      <c r="G3601">
        <v>-6.5234379999999996</v>
      </c>
      <c r="H3601">
        <v>-8.046875</v>
      </c>
      <c r="I3601">
        <v>-8.515625</v>
      </c>
      <c r="J3601">
        <v>-6.5234379999999996</v>
      </c>
      <c r="K3601">
        <v>-3.0078130000000001</v>
      </c>
      <c r="L3601">
        <v>2.1484380000000001</v>
      </c>
      <c r="M3601">
        <v>2.03125</v>
      </c>
      <c r="N3601">
        <v>6.484375</v>
      </c>
      <c r="O3601">
        <v>5.546875</v>
      </c>
      <c r="P3601">
        <v>6.484375</v>
      </c>
      <c r="Q3601">
        <v>7.5390629999999996</v>
      </c>
    </row>
    <row r="3602" spans="1:17" x14ac:dyDescent="0.25">
      <c r="A3602">
        <v>2800</v>
      </c>
      <c r="B3602">
        <v>2.96875</v>
      </c>
      <c r="C3602">
        <v>-1.015625</v>
      </c>
      <c r="D3602">
        <v>-1.953125</v>
      </c>
      <c r="E3602">
        <v>-3.828125</v>
      </c>
      <c r="F3602">
        <v>-4.53125</v>
      </c>
      <c r="G3602">
        <v>-6.0546879999999996</v>
      </c>
      <c r="H3602">
        <v>-7.2265629999999996</v>
      </c>
      <c r="I3602">
        <v>-6.9921879999999996</v>
      </c>
      <c r="J3602">
        <v>-3.9453130000000001</v>
      </c>
      <c r="K3602">
        <v>3.9063000000000001E-2</v>
      </c>
      <c r="L3602">
        <v>4.375</v>
      </c>
      <c r="M3602">
        <v>6.953125</v>
      </c>
      <c r="N3602">
        <v>6.015625</v>
      </c>
      <c r="O3602">
        <v>8.9453130000000005</v>
      </c>
      <c r="P3602">
        <v>9.6484380000000005</v>
      </c>
      <c r="Q3602">
        <v>9.6484380000000005</v>
      </c>
    </row>
    <row r="3603" spans="1:17" x14ac:dyDescent="0.25">
      <c r="A3603">
        <v>2900</v>
      </c>
      <c r="B3603">
        <v>2.96875</v>
      </c>
      <c r="C3603">
        <v>-1.015625</v>
      </c>
      <c r="D3603">
        <v>-1.015625</v>
      </c>
      <c r="E3603">
        <v>-1.484375</v>
      </c>
      <c r="F3603">
        <v>-3.0078130000000001</v>
      </c>
      <c r="G3603">
        <v>-5</v>
      </c>
      <c r="H3603">
        <v>-6.0546879999999996</v>
      </c>
      <c r="I3603">
        <v>-6.0546879999999996</v>
      </c>
      <c r="J3603">
        <v>-2.421875</v>
      </c>
      <c r="K3603">
        <v>1.5625</v>
      </c>
      <c r="L3603">
        <v>6.484375</v>
      </c>
      <c r="M3603">
        <v>10</v>
      </c>
      <c r="N3603">
        <v>11.054688000000001</v>
      </c>
      <c r="O3603">
        <v>11.054688000000001</v>
      </c>
      <c r="P3603">
        <v>11.40625</v>
      </c>
      <c r="Q3603">
        <v>11.523438000000001</v>
      </c>
    </row>
    <row r="3604" spans="1:17" x14ac:dyDescent="0.25">
      <c r="A3604">
        <v>3000</v>
      </c>
      <c r="B3604">
        <v>2.96875</v>
      </c>
      <c r="C3604">
        <v>3.9063000000000001E-2</v>
      </c>
      <c r="D3604">
        <v>3.9063000000000001E-2</v>
      </c>
      <c r="E3604">
        <v>3.9063000000000001E-2</v>
      </c>
      <c r="F3604">
        <v>-1.484375</v>
      </c>
      <c r="G3604">
        <v>-2.5390630000000001</v>
      </c>
      <c r="H3604">
        <v>-5.234375</v>
      </c>
      <c r="I3604">
        <v>-4.6484379999999996</v>
      </c>
      <c r="J3604">
        <v>-1.1328130000000001</v>
      </c>
      <c r="K3604">
        <v>5.546875</v>
      </c>
      <c r="L3604">
        <v>9.0625</v>
      </c>
      <c r="M3604">
        <v>10</v>
      </c>
      <c r="N3604">
        <v>11.054688000000001</v>
      </c>
      <c r="O3604">
        <v>11.054688000000001</v>
      </c>
      <c r="P3604">
        <v>11.40625</v>
      </c>
      <c r="Q3604">
        <v>11.523438000000001</v>
      </c>
    </row>
    <row r="3605" spans="1:17" x14ac:dyDescent="0.25">
      <c r="A3605">
        <v>3200</v>
      </c>
      <c r="B3605">
        <v>4.9609379999999996</v>
      </c>
      <c r="C3605">
        <v>2.03125</v>
      </c>
      <c r="D3605">
        <v>3.9063000000000001E-2</v>
      </c>
      <c r="E3605">
        <v>3.9063000000000001E-2</v>
      </c>
      <c r="F3605">
        <v>-1.953125</v>
      </c>
      <c r="G3605">
        <v>-1.484375</v>
      </c>
      <c r="H3605">
        <v>-3.9453130000000001</v>
      </c>
      <c r="I3605">
        <v>-3.7109380000000001</v>
      </c>
      <c r="J3605">
        <v>3.9063000000000001E-2</v>
      </c>
      <c r="K3605">
        <v>6.3671879999999996</v>
      </c>
      <c r="L3605">
        <v>10</v>
      </c>
      <c r="M3605">
        <v>11.054688000000001</v>
      </c>
      <c r="N3605">
        <v>11.054688000000001</v>
      </c>
      <c r="O3605">
        <v>11.054688000000001</v>
      </c>
      <c r="P3605">
        <v>11.40625</v>
      </c>
      <c r="Q3605">
        <v>11.523438000000001</v>
      </c>
    </row>
    <row r="3606" spans="1:17" x14ac:dyDescent="0.25">
      <c r="A3606">
        <v>3300</v>
      </c>
      <c r="B3606">
        <v>4.9609379999999996</v>
      </c>
      <c r="C3606">
        <v>2.03125</v>
      </c>
      <c r="D3606">
        <v>3.9063000000000001E-2</v>
      </c>
      <c r="E3606">
        <v>3.9063000000000001E-2</v>
      </c>
      <c r="F3606">
        <v>-1.953125</v>
      </c>
      <c r="G3606">
        <v>-1.484375</v>
      </c>
      <c r="H3606">
        <v>3.9063000000000001E-2</v>
      </c>
      <c r="I3606">
        <v>3.9063000000000001E-2</v>
      </c>
      <c r="J3606">
        <v>1.4453130000000001</v>
      </c>
      <c r="K3606">
        <v>3.4375</v>
      </c>
      <c r="L3606">
        <v>5.6640629999999996</v>
      </c>
      <c r="M3606">
        <v>11.054688000000001</v>
      </c>
      <c r="N3606">
        <v>11.054688000000001</v>
      </c>
      <c r="O3606">
        <v>11.054688000000001</v>
      </c>
      <c r="P3606">
        <v>11.40625</v>
      </c>
      <c r="Q3606">
        <v>11.523438000000001</v>
      </c>
    </row>
    <row r="3607" spans="1:17" x14ac:dyDescent="0.25">
      <c r="A3607">
        <v>3500</v>
      </c>
      <c r="B3607">
        <v>4.9609379999999996</v>
      </c>
      <c r="C3607">
        <v>2.03125</v>
      </c>
      <c r="D3607">
        <v>3.9063000000000001E-2</v>
      </c>
      <c r="E3607">
        <v>3.9063000000000001E-2</v>
      </c>
      <c r="F3607">
        <v>-1.953125</v>
      </c>
      <c r="G3607">
        <v>-1.484375</v>
      </c>
      <c r="H3607">
        <v>2.03125</v>
      </c>
      <c r="I3607">
        <v>2.03125</v>
      </c>
      <c r="J3607">
        <v>2.03125</v>
      </c>
      <c r="K3607">
        <v>3.4375</v>
      </c>
      <c r="L3607">
        <v>5.6640629999999996</v>
      </c>
      <c r="M3607">
        <v>11.054688000000001</v>
      </c>
      <c r="N3607">
        <v>11.054688000000001</v>
      </c>
      <c r="O3607">
        <v>11.054688000000001</v>
      </c>
      <c r="P3607">
        <v>11.40625</v>
      </c>
      <c r="Q3607">
        <v>11.523438000000001</v>
      </c>
    </row>
    <row r="3609" spans="1:17" x14ac:dyDescent="0.25">
      <c r="A3609" t="s">
        <v>1236</v>
      </c>
      <c r="B3609" t="s">
        <v>1233</v>
      </c>
    </row>
    <row r="3610" spans="1:17" x14ac:dyDescent="0.25">
      <c r="B3610" t="s">
        <v>26</v>
      </c>
    </row>
    <row r="3611" spans="1:17" x14ac:dyDescent="0.25">
      <c r="A3611" t="s">
        <v>22</v>
      </c>
      <c r="B3611">
        <v>0</v>
      </c>
      <c r="C3611">
        <v>10</v>
      </c>
      <c r="D3611">
        <v>20</v>
      </c>
      <c r="E3611">
        <v>30</v>
      </c>
      <c r="F3611">
        <v>45</v>
      </c>
      <c r="G3611">
        <v>55</v>
      </c>
      <c r="H3611">
        <v>65</v>
      </c>
      <c r="I3611">
        <v>75</v>
      </c>
      <c r="J3611">
        <v>85</v>
      </c>
      <c r="K3611">
        <v>95</v>
      </c>
      <c r="L3611">
        <v>110</v>
      </c>
      <c r="M3611">
        <v>120</v>
      </c>
      <c r="N3611">
        <v>125</v>
      </c>
      <c r="O3611">
        <v>130</v>
      </c>
      <c r="P3611">
        <v>135</v>
      </c>
      <c r="Q3611">
        <v>140</v>
      </c>
    </row>
    <row r="3612" spans="1:17" x14ac:dyDescent="0.25">
      <c r="A3612">
        <v>620</v>
      </c>
      <c r="B3612">
        <v>-3.0078130000000001</v>
      </c>
      <c r="C3612">
        <v>-3.0078130000000001</v>
      </c>
      <c r="D3612">
        <v>-3.0078130000000001</v>
      </c>
      <c r="E3612">
        <v>-3.0078130000000001</v>
      </c>
      <c r="F3612">
        <v>-5</v>
      </c>
      <c r="G3612">
        <v>-8.8671880000000005</v>
      </c>
      <c r="H3612">
        <v>-12.03125</v>
      </c>
      <c r="I3612">
        <v>-12.03125</v>
      </c>
      <c r="J3612">
        <v>-12.03125</v>
      </c>
      <c r="K3612">
        <v>-12.03125</v>
      </c>
      <c r="L3612">
        <v>-8.046875</v>
      </c>
      <c r="M3612">
        <v>3.9063000000000001E-2</v>
      </c>
      <c r="N3612">
        <v>3.9063000000000001E-2</v>
      </c>
      <c r="O3612">
        <v>3.9063000000000001E-2</v>
      </c>
      <c r="P3612">
        <v>3.9063000000000001E-2</v>
      </c>
      <c r="Q3612">
        <v>3.9063000000000001E-2</v>
      </c>
    </row>
    <row r="3613" spans="1:17" x14ac:dyDescent="0.25">
      <c r="A3613">
        <v>650</v>
      </c>
      <c r="B3613">
        <v>-3.0078130000000001</v>
      </c>
      <c r="C3613">
        <v>-4.53125</v>
      </c>
      <c r="D3613">
        <v>-4.53125</v>
      </c>
      <c r="E3613">
        <v>-8.046875</v>
      </c>
      <c r="F3613">
        <v>-10.039063000000001</v>
      </c>
      <c r="G3613">
        <v>-12.96875</v>
      </c>
      <c r="H3613">
        <v>-12.96875</v>
      </c>
      <c r="I3613">
        <v>-12.5</v>
      </c>
      <c r="J3613">
        <v>-12.03125</v>
      </c>
      <c r="K3613">
        <v>-12.03125</v>
      </c>
      <c r="L3613">
        <v>-13.554688000000001</v>
      </c>
      <c r="M3613">
        <v>-13.554688000000001</v>
      </c>
      <c r="N3613">
        <v>-13.554688000000001</v>
      </c>
      <c r="O3613">
        <v>-13.554688000000001</v>
      </c>
      <c r="P3613">
        <v>-13.554688000000001</v>
      </c>
      <c r="Q3613">
        <v>-13.554688000000001</v>
      </c>
    </row>
    <row r="3614" spans="1:17" x14ac:dyDescent="0.25">
      <c r="A3614">
        <v>800</v>
      </c>
      <c r="B3614">
        <v>-3.4765630000000001</v>
      </c>
      <c r="C3614">
        <v>-3.9453130000000001</v>
      </c>
      <c r="D3614">
        <v>-3.9453130000000001</v>
      </c>
      <c r="E3614">
        <v>-6.2890629999999996</v>
      </c>
      <c r="F3614">
        <v>-12.96875</v>
      </c>
      <c r="G3614">
        <v>-12.96875</v>
      </c>
      <c r="H3614">
        <v>-12.96875</v>
      </c>
      <c r="I3614">
        <v>-12.5</v>
      </c>
      <c r="J3614">
        <v>-12.03125</v>
      </c>
      <c r="K3614">
        <v>-12.03125</v>
      </c>
      <c r="L3614">
        <v>-13.554688000000001</v>
      </c>
      <c r="M3614">
        <v>-13.554688000000001</v>
      </c>
      <c r="N3614">
        <v>-13.554688000000001</v>
      </c>
      <c r="O3614">
        <v>-13.554688000000001</v>
      </c>
      <c r="P3614">
        <v>-13.554688000000001</v>
      </c>
      <c r="Q3614">
        <v>-13.554688000000001</v>
      </c>
    </row>
    <row r="3615" spans="1:17" x14ac:dyDescent="0.25">
      <c r="A3615">
        <v>1000</v>
      </c>
      <c r="B3615">
        <v>-6.0546879999999996</v>
      </c>
      <c r="C3615">
        <v>-6.0546879999999996</v>
      </c>
      <c r="D3615">
        <v>-6.40625</v>
      </c>
      <c r="E3615">
        <v>-6.875</v>
      </c>
      <c r="F3615">
        <v>-12.96875</v>
      </c>
      <c r="G3615">
        <v>-12.96875</v>
      </c>
      <c r="H3615">
        <v>-12.03125</v>
      </c>
      <c r="I3615">
        <v>-12.5</v>
      </c>
      <c r="J3615">
        <v>-12.5</v>
      </c>
      <c r="K3615">
        <v>-12.5</v>
      </c>
      <c r="L3615">
        <v>-10.625</v>
      </c>
      <c r="M3615">
        <v>-10.742188000000001</v>
      </c>
      <c r="N3615">
        <v>-10.859375</v>
      </c>
      <c r="O3615">
        <v>-10.859375</v>
      </c>
      <c r="P3615">
        <v>-10.976563000000001</v>
      </c>
      <c r="Q3615">
        <v>-11.09375</v>
      </c>
    </row>
    <row r="3616" spans="1:17" x14ac:dyDescent="0.25">
      <c r="A3616">
        <v>1200</v>
      </c>
      <c r="B3616">
        <v>-1.015625</v>
      </c>
      <c r="C3616">
        <v>-1.484375</v>
      </c>
      <c r="D3616">
        <v>-2.5390630000000001</v>
      </c>
      <c r="E3616">
        <v>-3.59375</v>
      </c>
      <c r="F3616">
        <v>-8.1640630000000005</v>
      </c>
      <c r="G3616">
        <v>-11.445313000000001</v>
      </c>
      <c r="H3616">
        <v>-12.03125</v>
      </c>
      <c r="I3616">
        <v>-12.5</v>
      </c>
      <c r="J3616">
        <v>-12.5</v>
      </c>
      <c r="K3616">
        <v>-12.5</v>
      </c>
      <c r="L3616">
        <v>-12.5</v>
      </c>
      <c r="M3616">
        <v>-8.3984380000000005</v>
      </c>
      <c r="N3616">
        <v>-8.6328130000000005</v>
      </c>
      <c r="O3616">
        <v>-8.8671880000000005</v>
      </c>
      <c r="P3616">
        <v>-8.984375</v>
      </c>
      <c r="Q3616">
        <v>-9.21875</v>
      </c>
    </row>
    <row r="3617" spans="1:17" x14ac:dyDescent="0.25">
      <c r="A3617">
        <v>1400</v>
      </c>
      <c r="B3617">
        <v>-1.015625</v>
      </c>
      <c r="C3617">
        <v>-1.015625</v>
      </c>
      <c r="D3617">
        <v>-2.7734380000000001</v>
      </c>
      <c r="E3617">
        <v>-3.2421880000000001</v>
      </c>
      <c r="F3617">
        <v>-9.5703130000000005</v>
      </c>
      <c r="G3617">
        <v>-11.679688000000001</v>
      </c>
      <c r="H3617">
        <v>-12.03125</v>
      </c>
      <c r="I3617">
        <v>-12.5</v>
      </c>
      <c r="J3617">
        <v>-8.046875</v>
      </c>
      <c r="K3617">
        <v>-8.046875</v>
      </c>
      <c r="L3617">
        <v>-8.046875</v>
      </c>
      <c r="M3617">
        <v>-4.1796879999999996</v>
      </c>
      <c r="N3617">
        <v>-4.296875</v>
      </c>
      <c r="O3617">
        <v>-4.296875</v>
      </c>
      <c r="P3617">
        <v>-4.296875</v>
      </c>
      <c r="Q3617">
        <v>-4.296875</v>
      </c>
    </row>
    <row r="3618" spans="1:17" x14ac:dyDescent="0.25">
      <c r="A3618">
        <v>1550</v>
      </c>
      <c r="B3618">
        <v>-1.015625</v>
      </c>
      <c r="C3618">
        <v>-1.484375</v>
      </c>
      <c r="D3618">
        <v>-2.890625</v>
      </c>
      <c r="E3618">
        <v>-3.0078130000000001</v>
      </c>
      <c r="F3618">
        <v>-3.359375</v>
      </c>
      <c r="G3618">
        <v>-9.5703130000000005</v>
      </c>
      <c r="H3618">
        <v>-9.921875</v>
      </c>
      <c r="I3618">
        <v>-8.046875</v>
      </c>
      <c r="J3618">
        <v>-8.046875</v>
      </c>
      <c r="K3618">
        <v>-6.0546879999999996</v>
      </c>
      <c r="L3618">
        <v>-4.8828129999999996</v>
      </c>
      <c r="M3618">
        <v>-5.46875</v>
      </c>
      <c r="N3618">
        <v>-4.296875</v>
      </c>
      <c r="O3618">
        <v>-4.296875</v>
      </c>
      <c r="P3618">
        <v>-4.296875</v>
      </c>
      <c r="Q3618">
        <v>-4.296875</v>
      </c>
    </row>
    <row r="3619" spans="1:17" x14ac:dyDescent="0.25">
      <c r="A3619">
        <v>1700</v>
      </c>
      <c r="B3619">
        <v>3.9063000000000001E-2</v>
      </c>
      <c r="C3619">
        <v>-1.953125</v>
      </c>
      <c r="D3619">
        <v>-1.953125</v>
      </c>
      <c r="E3619">
        <v>-1.953125</v>
      </c>
      <c r="F3619">
        <v>-2.5390630000000001</v>
      </c>
      <c r="G3619">
        <v>-6.0546879999999996</v>
      </c>
      <c r="H3619">
        <v>-8.984375</v>
      </c>
      <c r="I3619">
        <v>-6.5234379999999996</v>
      </c>
      <c r="J3619">
        <v>-5</v>
      </c>
      <c r="K3619">
        <v>-5.46875</v>
      </c>
      <c r="L3619">
        <v>-6.40625</v>
      </c>
      <c r="M3619">
        <v>-7.109375</v>
      </c>
      <c r="N3619">
        <v>-5.46875</v>
      </c>
      <c r="O3619">
        <v>-5.703125</v>
      </c>
      <c r="P3619">
        <v>-5.703125</v>
      </c>
      <c r="Q3619">
        <v>-5.703125</v>
      </c>
    </row>
    <row r="3620" spans="1:17" x14ac:dyDescent="0.25">
      <c r="A3620">
        <v>1800</v>
      </c>
      <c r="B3620">
        <v>2.96875</v>
      </c>
      <c r="C3620">
        <v>-1.015625</v>
      </c>
      <c r="D3620">
        <v>-1.71875</v>
      </c>
      <c r="E3620">
        <v>-2.65625</v>
      </c>
      <c r="F3620">
        <v>-2.5390630000000001</v>
      </c>
      <c r="G3620">
        <v>-3.0078130000000001</v>
      </c>
      <c r="H3620">
        <v>-2.7734380000000001</v>
      </c>
      <c r="I3620">
        <v>-3.7109380000000001</v>
      </c>
      <c r="J3620">
        <v>-4.6484379999999996</v>
      </c>
      <c r="K3620">
        <v>-5.234375</v>
      </c>
      <c r="L3620">
        <v>-6.5234379999999996</v>
      </c>
      <c r="M3620">
        <v>-7.34375</v>
      </c>
      <c r="N3620">
        <v>-6.2890629999999996</v>
      </c>
      <c r="O3620">
        <v>-6.2890629999999996</v>
      </c>
      <c r="P3620">
        <v>-6.2890629999999996</v>
      </c>
      <c r="Q3620">
        <v>-6.2890629999999996</v>
      </c>
    </row>
    <row r="3621" spans="1:17" x14ac:dyDescent="0.25">
      <c r="A3621">
        <v>2000</v>
      </c>
      <c r="B3621">
        <v>2.96875</v>
      </c>
      <c r="C3621">
        <v>-1.015625</v>
      </c>
      <c r="D3621">
        <v>-2.3046880000000001</v>
      </c>
      <c r="E3621">
        <v>-3.125</v>
      </c>
      <c r="F3621">
        <v>-4.296875</v>
      </c>
      <c r="G3621">
        <v>-5.1171879999999996</v>
      </c>
      <c r="H3621">
        <v>-6.0546879999999996</v>
      </c>
      <c r="I3621">
        <v>-6.7578129999999996</v>
      </c>
      <c r="J3621">
        <v>-6.9921879999999996</v>
      </c>
      <c r="K3621">
        <v>-6.9921879999999996</v>
      </c>
      <c r="L3621">
        <v>-7.2265629999999996</v>
      </c>
      <c r="M3621">
        <v>-3.9453130000000001</v>
      </c>
      <c r="N3621">
        <v>-3.828125</v>
      </c>
      <c r="O3621">
        <v>-3.828125</v>
      </c>
      <c r="P3621">
        <v>-3.828125</v>
      </c>
      <c r="Q3621">
        <v>-3.828125</v>
      </c>
    </row>
    <row r="3622" spans="1:17" x14ac:dyDescent="0.25">
      <c r="A3622">
        <v>2200</v>
      </c>
      <c r="B3622">
        <v>2.96875</v>
      </c>
      <c r="C3622">
        <v>-1.015625</v>
      </c>
      <c r="D3622">
        <v>-3.7109380000000001</v>
      </c>
      <c r="E3622">
        <v>-3.9453130000000001</v>
      </c>
      <c r="F3622">
        <v>-5.1171879999999996</v>
      </c>
      <c r="G3622">
        <v>-6.40625</v>
      </c>
      <c r="H3622">
        <v>-7.8125</v>
      </c>
      <c r="I3622">
        <v>-8.75</v>
      </c>
      <c r="J3622">
        <v>-8.515625</v>
      </c>
      <c r="K3622">
        <v>-8.28125</v>
      </c>
      <c r="L3622">
        <v>-6.0546879999999996</v>
      </c>
      <c r="M3622">
        <v>-2.3046880000000001</v>
      </c>
      <c r="N3622">
        <v>-1.25</v>
      </c>
      <c r="O3622">
        <v>-2.890625</v>
      </c>
      <c r="P3622">
        <v>-2.890625</v>
      </c>
      <c r="Q3622">
        <v>-2.890625</v>
      </c>
    </row>
    <row r="3623" spans="1:17" x14ac:dyDescent="0.25">
      <c r="A3623">
        <v>2400</v>
      </c>
      <c r="B3623">
        <v>2.96875</v>
      </c>
      <c r="C3623">
        <v>-1.015625</v>
      </c>
      <c r="D3623">
        <v>-4.0625</v>
      </c>
      <c r="E3623">
        <v>-4.6484379999999996</v>
      </c>
      <c r="F3623">
        <v>-6.171875</v>
      </c>
      <c r="G3623">
        <v>-7.4609379999999996</v>
      </c>
      <c r="H3623">
        <v>-8.984375</v>
      </c>
      <c r="I3623">
        <v>-9.453125</v>
      </c>
      <c r="J3623">
        <v>-9.453125</v>
      </c>
      <c r="K3623">
        <v>-6.0546879999999996</v>
      </c>
      <c r="L3623">
        <v>-3.4765630000000001</v>
      </c>
      <c r="M3623">
        <v>2.8515630000000001</v>
      </c>
      <c r="N3623">
        <v>3.671875</v>
      </c>
      <c r="O3623">
        <v>3.5546880000000001</v>
      </c>
      <c r="P3623">
        <v>4.0234379999999996</v>
      </c>
      <c r="Q3623">
        <v>4.4921879999999996</v>
      </c>
    </row>
    <row r="3624" spans="1:17" x14ac:dyDescent="0.25">
      <c r="A3624">
        <v>2600</v>
      </c>
      <c r="B3624">
        <v>2.96875</v>
      </c>
      <c r="C3624">
        <v>-1.015625</v>
      </c>
      <c r="D3624">
        <v>-2.5390630000000001</v>
      </c>
      <c r="E3624">
        <v>-3.4765630000000001</v>
      </c>
      <c r="F3624">
        <v>-4.53125</v>
      </c>
      <c r="G3624">
        <v>-6.5234379999999996</v>
      </c>
      <c r="H3624">
        <v>-8.046875</v>
      </c>
      <c r="I3624">
        <v>-8.515625</v>
      </c>
      <c r="J3624">
        <v>-6.5234379999999996</v>
      </c>
      <c r="K3624">
        <v>-3.0078130000000001</v>
      </c>
      <c r="L3624">
        <v>2.1484380000000001</v>
      </c>
      <c r="M3624">
        <v>2.03125</v>
      </c>
      <c r="N3624">
        <v>6.484375</v>
      </c>
      <c r="O3624">
        <v>5.546875</v>
      </c>
      <c r="P3624">
        <v>6.484375</v>
      </c>
      <c r="Q3624">
        <v>7.5390629999999996</v>
      </c>
    </row>
    <row r="3625" spans="1:17" x14ac:dyDescent="0.25">
      <c r="A3625">
        <v>2800</v>
      </c>
      <c r="B3625">
        <v>2.96875</v>
      </c>
      <c r="C3625">
        <v>-1.015625</v>
      </c>
      <c r="D3625">
        <v>-1.953125</v>
      </c>
      <c r="E3625">
        <v>-3.828125</v>
      </c>
      <c r="F3625">
        <v>-4.53125</v>
      </c>
      <c r="G3625">
        <v>-6.0546879999999996</v>
      </c>
      <c r="H3625">
        <v>-7.2265629999999996</v>
      </c>
      <c r="I3625">
        <v>-6.9921879999999996</v>
      </c>
      <c r="J3625">
        <v>-3.9453130000000001</v>
      </c>
      <c r="K3625">
        <v>3.9063000000000001E-2</v>
      </c>
      <c r="L3625">
        <v>4.375</v>
      </c>
      <c r="M3625">
        <v>6.953125</v>
      </c>
      <c r="N3625">
        <v>6.015625</v>
      </c>
      <c r="O3625">
        <v>8.9453130000000005</v>
      </c>
      <c r="P3625">
        <v>9.6484380000000005</v>
      </c>
      <c r="Q3625">
        <v>9.6484380000000005</v>
      </c>
    </row>
    <row r="3626" spans="1:17" x14ac:dyDescent="0.25">
      <c r="A3626">
        <v>2900</v>
      </c>
      <c r="B3626">
        <v>2.96875</v>
      </c>
      <c r="C3626">
        <v>-1.015625</v>
      </c>
      <c r="D3626">
        <v>-1.015625</v>
      </c>
      <c r="E3626">
        <v>-1.484375</v>
      </c>
      <c r="F3626">
        <v>-3.0078130000000001</v>
      </c>
      <c r="G3626">
        <v>-5</v>
      </c>
      <c r="H3626">
        <v>-6.0546879999999996</v>
      </c>
      <c r="I3626">
        <v>-6.0546879999999996</v>
      </c>
      <c r="J3626">
        <v>-2.421875</v>
      </c>
      <c r="K3626">
        <v>1.5625</v>
      </c>
      <c r="L3626">
        <v>6.484375</v>
      </c>
      <c r="M3626">
        <v>10</v>
      </c>
      <c r="N3626">
        <v>11.054688000000001</v>
      </c>
      <c r="O3626">
        <v>11.054688000000001</v>
      </c>
      <c r="P3626">
        <v>11.40625</v>
      </c>
      <c r="Q3626">
        <v>11.523438000000001</v>
      </c>
    </row>
    <row r="3627" spans="1:17" x14ac:dyDescent="0.25">
      <c r="A3627">
        <v>3000</v>
      </c>
      <c r="B3627">
        <v>2.96875</v>
      </c>
      <c r="C3627">
        <v>3.9063000000000001E-2</v>
      </c>
      <c r="D3627">
        <v>3.9063000000000001E-2</v>
      </c>
      <c r="E3627">
        <v>3.9063000000000001E-2</v>
      </c>
      <c r="F3627">
        <v>-1.484375</v>
      </c>
      <c r="G3627">
        <v>-2.5390630000000001</v>
      </c>
      <c r="H3627">
        <v>-5.234375</v>
      </c>
      <c r="I3627">
        <v>-4.6484379999999996</v>
      </c>
      <c r="J3627">
        <v>-1.1328130000000001</v>
      </c>
      <c r="K3627">
        <v>5.546875</v>
      </c>
      <c r="L3627">
        <v>9.0625</v>
      </c>
      <c r="M3627">
        <v>10</v>
      </c>
      <c r="N3627">
        <v>11.054688000000001</v>
      </c>
      <c r="O3627">
        <v>11.054688000000001</v>
      </c>
      <c r="P3627">
        <v>11.40625</v>
      </c>
      <c r="Q3627">
        <v>11.523438000000001</v>
      </c>
    </row>
    <row r="3628" spans="1:17" x14ac:dyDescent="0.25">
      <c r="A3628">
        <v>3200</v>
      </c>
      <c r="B3628">
        <v>4.9609379999999996</v>
      </c>
      <c r="C3628">
        <v>2.03125</v>
      </c>
      <c r="D3628">
        <v>3.9063000000000001E-2</v>
      </c>
      <c r="E3628">
        <v>3.9063000000000001E-2</v>
      </c>
      <c r="F3628">
        <v>-1.953125</v>
      </c>
      <c r="G3628">
        <v>-1.484375</v>
      </c>
      <c r="H3628">
        <v>-3.9453130000000001</v>
      </c>
      <c r="I3628">
        <v>-3.7109380000000001</v>
      </c>
      <c r="J3628">
        <v>3.9063000000000001E-2</v>
      </c>
      <c r="K3628">
        <v>6.3671879999999996</v>
      </c>
      <c r="L3628">
        <v>10</v>
      </c>
      <c r="M3628">
        <v>11.054688000000001</v>
      </c>
      <c r="N3628">
        <v>11.054688000000001</v>
      </c>
      <c r="O3628">
        <v>11.054688000000001</v>
      </c>
      <c r="P3628">
        <v>11.40625</v>
      </c>
      <c r="Q3628">
        <v>11.523438000000001</v>
      </c>
    </row>
    <row r="3629" spans="1:17" x14ac:dyDescent="0.25">
      <c r="A3629">
        <v>3300</v>
      </c>
      <c r="B3629">
        <v>4.9609379999999996</v>
      </c>
      <c r="C3629">
        <v>2.03125</v>
      </c>
      <c r="D3629">
        <v>3.9063000000000001E-2</v>
      </c>
      <c r="E3629">
        <v>3.9063000000000001E-2</v>
      </c>
      <c r="F3629">
        <v>-1.953125</v>
      </c>
      <c r="G3629">
        <v>-1.484375</v>
      </c>
      <c r="H3629">
        <v>3.9063000000000001E-2</v>
      </c>
      <c r="I3629">
        <v>3.9063000000000001E-2</v>
      </c>
      <c r="J3629">
        <v>1.4453130000000001</v>
      </c>
      <c r="K3629">
        <v>3.4375</v>
      </c>
      <c r="L3629">
        <v>5.6640629999999996</v>
      </c>
      <c r="M3629">
        <v>11.054688000000001</v>
      </c>
      <c r="N3629">
        <v>11.054688000000001</v>
      </c>
      <c r="O3629">
        <v>11.054688000000001</v>
      </c>
      <c r="P3629">
        <v>11.40625</v>
      </c>
      <c r="Q3629">
        <v>11.523438000000001</v>
      </c>
    </row>
    <row r="3630" spans="1:17" x14ac:dyDescent="0.25">
      <c r="A3630">
        <v>3500</v>
      </c>
      <c r="B3630">
        <v>4.9609379999999996</v>
      </c>
      <c r="C3630">
        <v>2.03125</v>
      </c>
      <c r="D3630">
        <v>3.9063000000000001E-2</v>
      </c>
      <c r="E3630">
        <v>3.9063000000000001E-2</v>
      </c>
      <c r="F3630">
        <v>-1.953125</v>
      </c>
      <c r="G3630">
        <v>-1.484375</v>
      </c>
      <c r="H3630">
        <v>2.03125</v>
      </c>
      <c r="I3630">
        <v>2.03125</v>
      </c>
      <c r="J3630">
        <v>2.03125</v>
      </c>
      <c r="K3630">
        <v>3.4375</v>
      </c>
      <c r="L3630">
        <v>5.6640629999999996</v>
      </c>
      <c r="M3630">
        <v>11.054688000000001</v>
      </c>
      <c r="N3630">
        <v>11.054688000000001</v>
      </c>
      <c r="O3630">
        <v>11.054688000000001</v>
      </c>
      <c r="P3630">
        <v>11.40625</v>
      </c>
      <c r="Q3630">
        <v>11.523438000000001</v>
      </c>
    </row>
    <row r="3632" spans="1:17" x14ac:dyDescent="0.25">
      <c r="A3632" t="s">
        <v>1237</v>
      </c>
      <c r="B3632" t="s">
        <v>1233</v>
      </c>
    </row>
    <row r="3633" spans="1:17" x14ac:dyDescent="0.25">
      <c r="B3633" t="s">
        <v>26</v>
      </c>
    </row>
    <row r="3634" spans="1:17" x14ac:dyDescent="0.25">
      <c r="A3634" t="s">
        <v>22</v>
      </c>
      <c r="B3634">
        <v>0</v>
      </c>
      <c r="C3634">
        <v>10</v>
      </c>
      <c r="D3634">
        <v>20</v>
      </c>
      <c r="E3634">
        <v>30</v>
      </c>
      <c r="F3634">
        <v>45</v>
      </c>
      <c r="G3634">
        <v>55</v>
      </c>
      <c r="H3634">
        <v>65</v>
      </c>
      <c r="I3634">
        <v>75</v>
      </c>
      <c r="J3634">
        <v>85</v>
      </c>
      <c r="K3634">
        <v>95</v>
      </c>
      <c r="L3634">
        <v>110</v>
      </c>
      <c r="M3634">
        <v>120</v>
      </c>
      <c r="N3634">
        <v>125</v>
      </c>
      <c r="O3634">
        <v>130</v>
      </c>
      <c r="P3634">
        <v>135</v>
      </c>
      <c r="Q3634">
        <v>140</v>
      </c>
    </row>
    <row r="3635" spans="1:17" x14ac:dyDescent="0.25">
      <c r="A3635">
        <v>620</v>
      </c>
      <c r="B3635">
        <v>-3.0078130000000001</v>
      </c>
      <c r="C3635">
        <v>-3.0078130000000001</v>
      </c>
      <c r="D3635">
        <v>-3.0078130000000001</v>
      </c>
      <c r="E3635">
        <v>-3.0078130000000001</v>
      </c>
      <c r="F3635">
        <v>-5</v>
      </c>
      <c r="G3635">
        <v>-8.8671880000000005</v>
      </c>
      <c r="H3635">
        <v>-12.03125</v>
      </c>
      <c r="I3635">
        <v>-12.03125</v>
      </c>
      <c r="J3635">
        <v>-12.03125</v>
      </c>
      <c r="K3635">
        <v>-12.03125</v>
      </c>
      <c r="L3635">
        <v>-8.046875</v>
      </c>
      <c r="M3635">
        <v>3.9063000000000001E-2</v>
      </c>
      <c r="N3635">
        <v>3.9063000000000001E-2</v>
      </c>
      <c r="O3635">
        <v>3.9063000000000001E-2</v>
      </c>
      <c r="P3635">
        <v>3.9063000000000001E-2</v>
      </c>
      <c r="Q3635">
        <v>3.9063000000000001E-2</v>
      </c>
    </row>
    <row r="3636" spans="1:17" x14ac:dyDescent="0.25">
      <c r="A3636">
        <v>650</v>
      </c>
      <c r="B3636">
        <v>-3.0078130000000001</v>
      </c>
      <c r="C3636">
        <v>-4.53125</v>
      </c>
      <c r="D3636">
        <v>-4.53125</v>
      </c>
      <c r="E3636">
        <v>-8.046875</v>
      </c>
      <c r="F3636">
        <v>-10.039063000000001</v>
      </c>
      <c r="G3636">
        <v>-12.96875</v>
      </c>
      <c r="H3636">
        <v>-12.96875</v>
      </c>
      <c r="I3636">
        <v>-12.5</v>
      </c>
      <c r="J3636">
        <v>-12.03125</v>
      </c>
      <c r="K3636">
        <v>-12.03125</v>
      </c>
      <c r="L3636">
        <v>-13.554688000000001</v>
      </c>
      <c r="M3636">
        <v>-13.554688000000001</v>
      </c>
      <c r="N3636">
        <v>-13.554688000000001</v>
      </c>
      <c r="O3636">
        <v>-13.554688000000001</v>
      </c>
      <c r="P3636">
        <v>-13.554688000000001</v>
      </c>
      <c r="Q3636">
        <v>-13.554688000000001</v>
      </c>
    </row>
    <row r="3637" spans="1:17" x14ac:dyDescent="0.25">
      <c r="A3637">
        <v>800</v>
      </c>
      <c r="B3637">
        <v>-3.4765630000000001</v>
      </c>
      <c r="C3637">
        <v>-3.9453130000000001</v>
      </c>
      <c r="D3637">
        <v>-3.9453130000000001</v>
      </c>
      <c r="E3637">
        <v>-6.2890629999999996</v>
      </c>
      <c r="F3637">
        <v>-12.96875</v>
      </c>
      <c r="G3637">
        <v>-12.96875</v>
      </c>
      <c r="H3637">
        <v>-12.96875</v>
      </c>
      <c r="I3637">
        <v>-12.5</v>
      </c>
      <c r="J3637">
        <v>-12.03125</v>
      </c>
      <c r="K3637">
        <v>-12.03125</v>
      </c>
      <c r="L3637">
        <v>-13.554688000000001</v>
      </c>
      <c r="M3637">
        <v>-13.554688000000001</v>
      </c>
      <c r="N3637">
        <v>-13.554688000000001</v>
      </c>
      <c r="O3637">
        <v>-13.554688000000001</v>
      </c>
      <c r="P3637">
        <v>-13.554688000000001</v>
      </c>
      <c r="Q3637">
        <v>-13.554688000000001</v>
      </c>
    </row>
    <row r="3638" spans="1:17" x14ac:dyDescent="0.25">
      <c r="A3638">
        <v>1000</v>
      </c>
      <c r="B3638">
        <v>-6.0546879999999996</v>
      </c>
      <c r="C3638">
        <v>-6.0546879999999996</v>
      </c>
      <c r="D3638">
        <v>-6.40625</v>
      </c>
      <c r="E3638">
        <v>-6.875</v>
      </c>
      <c r="F3638">
        <v>-12.96875</v>
      </c>
      <c r="G3638">
        <v>-12.96875</v>
      </c>
      <c r="H3638">
        <v>-12.03125</v>
      </c>
      <c r="I3638">
        <v>-12.5</v>
      </c>
      <c r="J3638">
        <v>-12.5</v>
      </c>
      <c r="K3638">
        <v>-12.5</v>
      </c>
      <c r="L3638">
        <v>-10.625</v>
      </c>
      <c r="M3638">
        <v>-10.742188000000001</v>
      </c>
      <c r="N3638">
        <v>-10.859375</v>
      </c>
      <c r="O3638">
        <v>-10.859375</v>
      </c>
      <c r="P3638">
        <v>-10.976563000000001</v>
      </c>
      <c r="Q3638">
        <v>-11.09375</v>
      </c>
    </row>
    <row r="3639" spans="1:17" x14ac:dyDescent="0.25">
      <c r="A3639">
        <v>1200</v>
      </c>
      <c r="B3639">
        <v>-1.015625</v>
      </c>
      <c r="C3639">
        <v>-1.484375</v>
      </c>
      <c r="D3639">
        <v>-2.5390630000000001</v>
      </c>
      <c r="E3639">
        <v>-3.59375</v>
      </c>
      <c r="F3639">
        <v>-8.1640630000000005</v>
      </c>
      <c r="G3639">
        <v>-11.445313000000001</v>
      </c>
      <c r="H3639">
        <v>-12.03125</v>
      </c>
      <c r="I3639">
        <v>-12.5</v>
      </c>
      <c r="J3639">
        <v>-12.5</v>
      </c>
      <c r="K3639">
        <v>-12.5</v>
      </c>
      <c r="L3639">
        <v>-12.5</v>
      </c>
      <c r="M3639">
        <v>-8.3984380000000005</v>
      </c>
      <c r="N3639">
        <v>-8.6328130000000005</v>
      </c>
      <c r="O3639">
        <v>-8.8671880000000005</v>
      </c>
      <c r="P3639">
        <v>-8.984375</v>
      </c>
      <c r="Q3639">
        <v>-9.21875</v>
      </c>
    </row>
    <row r="3640" spans="1:17" x14ac:dyDescent="0.25">
      <c r="A3640">
        <v>1400</v>
      </c>
      <c r="B3640">
        <v>-1.015625</v>
      </c>
      <c r="C3640">
        <v>-1.015625</v>
      </c>
      <c r="D3640">
        <v>-2.7734380000000001</v>
      </c>
      <c r="E3640">
        <v>-3.2421880000000001</v>
      </c>
      <c r="F3640">
        <v>-9.5703130000000005</v>
      </c>
      <c r="G3640">
        <v>-11.679688000000001</v>
      </c>
      <c r="H3640">
        <v>-12.03125</v>
      </c>
      <c r="I3640">
        <v>-12.5</v>
      </c>
      <c r="J3640">
        <v>-8.046875</v>
      </c>
      <c r="K3640">
        <v>-8.046875</v>
      </c>
      <c r="L3640">
        <v>-8.046875</v>
      </c>
      <c r="M3640">
        <v>-4.1796879999999996</v>
      </c>
      <c r="N3640">
        <v>-4.296875</v>
      </c>
      <c r="O3640">
        <v>-4.296875</v>
      </c>
      <c r="P3640">
        <v>-4.296875</v>
      </c>
      <c r="Q3640">
        <v>-4.296875</v>
      </c>
    </row>
    <row r="3641" spans="1:17" x14ac:dyDescent="0.25">
      <c r="A3641">
        <v>1550</v>
      </c>
      <c r="B3641">
        <v>-1.015625</v>
      </c>
      <c r="C3641">
        <v>-1.484375</v>
      </c>
      <c r="D3641">
        <v>-2.890625</v>
      </c>
      <c r="E3641">
        <v>-3.0078130000000001</v>
      </c>
      <c r="F3641">
        <v>-3.359375</v>
      </c>
      <c r="G3641">
        <v>-9.5703130000000005</v>
      </c>
      <c r="H3641">
        <v>-9.921875</v>
      </c>
      <c r="I3641">
        <v>-8.046875</v>
      </c>
      <c r="J3641">
        <v>-8.046875</v>
      </c>
      <c r="K3641">
        <v>-6.0546879999999996</v>
      </c>
      <c r="L3641">
        <v>-4.8828129999999996</v>
      </c>
      <c r="M3641">
        <v>-5.46875</v>
      </c>
      <c r="N3641">
        <v>-4.296875</v>
      </c>
      <c r="O3641">
        <v>-4.296875</v>
      </c>
      <c r="P3641">
        <v>-4.296875</v>
      </c>
      <c r="Q3641">
        <v>-4.296875</v>
      </c>
    </row>
    <row r="3642" spans="1:17" x14ac:dyDescent="0.25">
      <c r="A3642">
        <v>1700</v>
      </c>
      <c r="B3642">
        <v>3.9063000000000001E-2</v>
      </c>
      <c r="C3642">
        <v>-1.953125</v>
      </c>
      <c r="D3642">
        <v>-1.953125</v>
      </c>
      <c r="E3642">
        <v>-1.953125</v>
      </c>
      <c r="F3642">
        <v>-2.5390630000000001</v>
      </c>
      <c r="G3642">
        <v>-6.0546879999999996</v>
      </c>
      <c r="H3642">
        <v>-8.984375</v>
      </c>
      <c r="I3642">
        <v>-6.5234379999999996</v>
      </c>
      <c r="J3642">
        <v>-5</v>
      </c>
      <c r="K3642">
        <v>-5.46875</v>
      </c>
      <c r="L3642">
        <v>-6.40625</v>
      </c>
      <c r="M3642">
        <v>-7.109375</v>
      </c>
      <c r="N3642">
        <v>-5.46875</v>
      </c>
      <c r="O3642">
        <v>-5.703125</v>
      </c>
      <c r="P3642">
        <v>-5.703125</v>
      </c>
      <c r="Q3642">
        <v>-5.703125</v>
      </c>
    </row>
    <row r="3643" spans="1:17" x14ac:dyDescent="0.25">
      <c r="A3643">
        <v>1800</v>
      </c>
      <c r="B3643">
        <v>2.96875</v>
      </c>
      <c r="C3643">
        <v>-1.015625</v>
      </c>
      <c r="D3643">
        <v>-1.71875</v>
      </c>
      <c r="E3643">
        <v>-2.65625</v>
      </c>
      <c r="F3643">
        <v>-2.5390630000000001</v>
      </c>
      <c r="G3643">
        <v>-3.0078130000000001</v>
      </c>
      <c r="H3643">
        <v>-2.7734380000000001</v>
      </c>
      <c r="I3643">
        <v>-3.7109380000000001</v>
      </c>
      <c r="J3643">
        <v>-4.6484379999999996</v>
      </c>
      <c r="K3643">
        <v>-5.234375</v>
      </c>
      <c r="L3643">
        <v>-6.5234379999999996</v>
      </c>
      <c r="M3643">
        <v>-7.34375</v>
      </c>
      <c r="N3643">
        <v>-6.2890629999999996</v>
      </c>
      <c r="O3643">
        <v>-6.2890629999999996</v>
      </c>
      <c r="P3643">
        <v>-6.2890629999999996</v>
      </c>
      <c r="Q3643">
        <v>-6.2890629999999996</v>
      </c>
    </row>
    <row r="3644" spans="1:17" x14ac:dyDescent="0.25">
      <c r="A3644">
        <v>2000</v>
      </c>
      <c r="B3644">
        <v>2.96875</v>
      </c>
      <c r="C3644">
        <v>-1.015625</v>
      </c>
      <c r="D3644">
        <v>-2.3046880000000001</v>
      </c>
      <c r="E3644">
        <v>-3.125</v>
      </c>
      <c r="F3644">
        <v>-4.296875</v>
      </c>
      <c r="G3644">
        <v>-5.1171879999999996</v>
      </c>
      <c r="H3644">
        <v>-6.0546879999999996</v>
      </c>
      <c r="I3644">
        <v>-6.7578129999999996</v>
      </c>
      <c r="J3644">
        <v>-6.9921879999999996</v>
      </c>
      <c r="K3644">
        <v>-6.9921879999999996</v>
      </c>
      <c r="L3644">
        <v>-7.2265629999999996</v>
      </c>
      <c r="M3644">
        <v>-3.9453130000000001</v>
      </c>
      <c r="N3644">
        <v>-3.828125</v>
      </c>
      <c r="O3644">
        <v>-3.828125</v>
      </c>
      <c r="P3644">
        <v>-3.828125</v>
      </c>
      <c r="Q3644">
        <v>-3.828125</v>
      </c>
    </row>
    <row r="3645" spans="1:17" x14ac:dyDescent="0.25">
      <c r="A3645">
        <v>2200</v>
      </c>
      <c r="B3645">
        <v>2.96875</v>
      </c>
      <c r="C3645">
        <v>-1.015625</v>
      </c>
      <c r="D3645">
        <v>-3.7109380000000001</v>
      </c>
      <c r="E3645">
        <v>-3.9453130000000001</v>
      </c>
      <c r="F3645">
        <v>-5.1171879999999996</v>
      </c>
      <c r="G3645">
        <v>-6.40625</v>
      </c>
      <c r="H3645">
        <v>-7.8125</v>
      </c>
      <c r="I3645">
        <v>-8.75</v>
      </c>
      <c r="J3645">
        <v>-8.515625</v>
      </c>
      <c r="K3645">
        <v>-8.28125</v>
      </c>
      <c r="L3645">
        <v>-6.0546879999999996</v>
      </c>
      <c r="M3645">
        <v>-2.3046880000000001</v>
      </c>
      <c r="N3645">
        <v>-1.25</v>
      </c>
      <c r="O3645">
        <v>-2.890625</v>
      </c>
      <c r="P3645">
        <v>-2.890625</v>
      </c>
      <c r="Q3645">
        <v>-2.890625</v>
      </c>
    </row>
    <row r="3646" spans="1:17" x14ac:dyDescent="0.25">
      <c r="A3646">
        <v>2400</v>
      </c>
      <c r="B3646">
        <v>2.96875</v>
      </c>
      <c r="C3646">
        <v>-1.015625</v>
      </c>
      <c r="D3646">
        <v>-4.0625</v>
      </c>
      <c r="E3646">
        <v>-4.6484379999999996</v>
      </c>
      <c r="F3646">
        <v>-6.171875</v>
      </c>
      <c r="G3646">
        <v>-7.4609379999999996</v>
      </c>
      <c r="H3646">
        <v>-8.984375</v>
      </c>
      <c r="I3646">
        <v>-9.453125</v>
      </c>
      <c r="J3646">
        <v>-9.453125</v>
      </c>
      <c r="K3646">
        <v>-6.0546879999999996</v>
      </c>
      <c r="L3646">
        <v>-3.4765630000000001</v>
      </c>
      <c r="M3646">
        <v>2.8515630000000001</v>
      </c>
      <c r="N3646">
        <v>3.671875</v>
      </c>
      <c r="O3646">
        <v>3.5546880000000001</v>
      </c>
      <c r="P3646">
        <v>4.0234379999999996</v>
      </c>
      <c r="Q3646">
        <v>4.4921879999999996</v>
      </c>
    </row>
    <row r="3647" spans="1:17" x14ac:dyDescent="0.25">
      <c r="A3647">
        <v>2600</v>
      </c>
      <c r="B3647">
        <v>2.96875</v>
      </c>
      <c r="C3647">
        <v>-1.015625</v>
      </c>
      <c r="D3647">
        <v>-2.5390630000000001</v>
      </c>
      <c r="E3647">
        <v>-3.4765630000000001</v>
      </c>
      <c r="F3647">
        <v>-4.53125</v>
      </c>
      <c r="G3647">
        <v>-6.5234379999999996</v>
      </c>
      <c r="H3647">
        <v>-8.046875</v>
      </c>
      <c r="I3647">
        <v>-8.515625</v>
      </c>
      <c r="J3647">
        <v>-6.5234379999999996</v>
      </c>
      <c r="K3647">
        <v>-3.0078130000000001</v>
      </c>
      <c r="L3647">
        <v>2.1484380000000001</v>
      </c>
      <c r="M3647">
        <v>2.03125</v>
      </c>
      <c r="N3647">
        <v>6.484375</v>
      </c>
      <c r="O3647">
        <v>5.546875</v>
      </c>
      <c r="P3647">
        <v>6.484375</v>
      </c>
      <c r="Q3647">
        <v>7.5390629999999996</v>
      </c>
    </row>
    <row r="3648" spans="1:17" x14ac:dyDescent="0.25">
      <c r="A3648">
        <v>2800</v>
      </c>
      <c r="B3648">
        <v>2.96875</v>
      </c>
      <c r="C3648">
        <v>-1.015625</v>
      </c>
      <c r="D3648">
        <v>-1.953125</v>
      </c>
      <c r="E3648">
        <v>-3.828125</v>
      </c>
      <c r="F3648">
        <v>-4.53125</v>
      </c>
      <c r="G3648">
        <v>-6.0546879999999996</v>
      </c>
      <c r="H3648">
        <v>-7.2265629999999996</v>
      </c>
      <c r="I3648">
        <v>-6.9921879999999996</v>
      </c>
      <c r="J3648">
        <v>-3.9453130000000001</v>
      </c>
      <c r="K3648">
        <v>3.9063000000000001E-2</v>
      </c>
      <c r="L3648">
        <v>4.375</v>
      </c>
      <c r="M3648">
        <v>6.953125</v>
      </c>
      <c r="N3648">
        <v>6.015625</v>
      </c>
      <c r="O3648">
        <v>8.9453130000000005</v>
      </c>
      <c r="P3648">
        <v>9.6484380000000005</v>
      </c>
      <c r="Q3648">
        <v>9.6484380000000005</v>
      </c>
    </row>
    <row r="3649" spans="1:17" x14ac:dyDescent="0.25">
      <c r="A3649">
        <v>2900</v>
      </c>
      <c r="B3649">
        <v>2.96875</v>
      </c>
      <c r="C3649">
        <v>-1.015625</v>
      </c>
      <c r="D3649">
        <v>-1.015625</v>
      </c>
      <c r="E3649">
        <v>-1.484375</v>
      </c>
      <c r="F3649">
        <v>-3.0078130000000001</v>
      </c>
      <c r="G3649">
        <v>-5</v>
      </c>
      <c r="H3649">
        <v>-6.0546879999999996</v>
      </c>
      <c r="I3649">
        <v>-6.0546879999999996</v>
      </c>
      <c r="J3649">
        <v>-2.421875</v>
      </c>
      <c r="K3649">
        <v>1.5625</v>
      </c>
      <c r="L3649">
        <v>6.484375</v>
      </c>
      <c r="M3649">
        <v>10</v>
      </c>
      <c r="N3649">
        <v>11.054688000000001</v>
      </c>
      <c r="O3649">
        <v>11.054688000000001</v>
      </c>
      <c r="P3649">
        <v>11.40625</v>
      </c>
      <c r="Q3649">
        <v>11.523438000000001</v>
      </c>
    </row>
    <row r="3650" spans="1:17" x14ac:dyDescent="0.25">
      <c r="A3650">
        <v>3000</v>
      </c>
      <c r="B3650">
        <v>2.96875</v>
      </c>
      <c r="C3650">
        <v>3.9063000000000001E-2</v>
      </c>
      <c r="D3650">
        <v>3.9063000000000001E-2</v>
      </c>
      <c r="E3650">
        <v>3.9063000000000001E-2</v>
      </c>
      <c r="F3650">
        <v>-1.484375</v>
      </c>
      <c r="G3650">
        <v>-2.5390630000000001</v>
      </c>
      <c r="H3650">
        <v>-5.234375</v>
      </c>
      <c r="I3650">
        <v>-4.6484379999999996</v>
      </c>
      <c r="J3650">
        <v>-1.1328130000000001</v>
      </c>
      <c r="K3650">
        <v>5.546875</v>
      </c>
      <c r="L3650">
        <v>9.0625</v>
      </c>
      <c r="M3650">
        <v>10</v>
      </c>
      <c r="N3650">
        <v>11.054688000000001</v>
      </c>
      <c r="O3650">
        <v>11.054688000000001</v>
      </c>
      <c r="P3650">
        <v>11.40625</v>
      </c>
      <c r="Q3650">
        <v>11.523438000000001</v>
      </c>
    </row>
    <row r="3651" spans="1:17" x14ac:dyDescent="0.25">
      <c r="A3651">
        <v>3200</v>
      </c>
      <c r="B3651">
        <v>4.9609379999999996</v>
      </c>
      <c r="C3651">
        <v>2.03125</v>
      </c>
      <c r="D3651">
        <v>3.9063000000000001E-2</v>
      </c>
      <c r="E3651">
        <v>3.9063000000000001E-2</v>
      </c>
      <c r="F3651">
        <v>-1.953125</v>
      </c>
      <c r="G3651">
        <v>-1.484375</v>
      </c>
      <c r="H3651">
        <v>-3.9453130000000001</v>
      </c>
      <c r="I3651">
        <v>-3.7109380000000001</v>
      </c>
      <c r="J3651">
        <v>3.9063000000000001E-2</v>
      </c>
      <c r="K3651">
        <v>6.3671879999999996</v>
      </c>
      <c r="L3651">
        <v>10</v>
      </c>
      <c r="M3651">
        <v>11.054688000000001</v>
      </c>
      <c r="N3651">
        <v>11.054688000000001</v>
      </c>
      <c r="O3651">
        <v>11.054688000000001</v>
      </c>
      <c r="P3651">
        <v>11.40625</v>
      </c>
      <c r="Q3651">
        <v>11.523438000000001</v>
      </c>
    </row>
    <row r="3652" spans="1:17" x14ac:dyDescent="0.25">
      <c r="A3652">
        <v>3300</v>
      </c>
      <c r="B3652">
        <v>4.9609379999999996</v>
      </c>
      <c r="C3652">
        <v>2.03125</v>
      </c>
      <c r="D3652">
        <v>3.9063000000000001E-2</v>
      </c>
      <c r="E3652">
        <v>3.9063000000000001E-2</v>
      </c>
      <c r="F3652">
        <v>-1.953125</v>
      </c>
      <c r="G3652">
        <v>-1.484375</v>
      </c>
      <c r="H3652">
        <v>3.9063000000000001E-2</v>
      </c>
      <c r="I3652">
        <v>3.9063000000000001E-2</v>
      </c>
      <c r="J3652">
        <v>1.4453130000000001</v>
      </c>
      <c r="K3652">
        <v>3.4375</v>
      </c>
      <c r="L3652">
        <v>5.6640629999999996</v>
      </c>
      <c r="M3652">
        <v>11.054688000000001</v>
      </c>
      <c r="N3652">
        <v>11.054688000000001</v>
      </c>
      <c r="O3652">
        <v>11.054688000000001</v>
      </c>
      <c r="P3652">
        <v>11.40625</v>
      </c>
      <c r="Q3652">
        <v>11.523438000000001</v>
      </c>
    </row>
    <row r="3653" spans="1:17" x14ac:dyDescent="0.25">
      <c r="A3653">
        <v>3500</v>
      </c>
      <c r="B3653">
        <v>4.9609379999999996</v>
      </c>
      <c r="C3653">
        <v>2.03125</v>
      </c>
      <c r="D3653">
        <v>3.9063000000000001E-2</v>
      </c>
      <c r="E3653">
        <v>3.9063000000000001E-2</v>
      </c>
      <c r="F3653">
        <v>-1.953125</v>
      </c>
      <c r="G3653">
        <v>-1.484375</v>
      </c>
      <c r="H3653">
        <v>2.03125</v>
      </c>
      <c r="I3653">
        <v>2.03125</v>
      </c>
      <c r="J3653">
        <v>2.03125</v>
      </c>
      <c r="K3653">
        <v>3.4375</v>
      </c>
      <c r="L3653">
        <v>5.6640629999999996</v>
      </c>
      <c r="M3653">
        <v>11.054688000000001</v>
      </c>
      <c r="N3653">
        <v>11.054688000000001</v>
      </c>
      <c r="O3653">
        <v>11.054688000000001</v>
      </c>
      <c r="P3653">
        <v>11.40625</v>
      </c>
      <c r="Q3653">
        <v>11.523438000000001</v>
      </c>
    </row>
    <row r="3655" spans="1:17" x14ac:dyDescent="0.25">
      <c r="A3655" t="s">
        <v>1238</v>
      </c>
      <c r="B3655" t="s">
        <v>1233</v>
      </c>
    </row>
    <row r="3656" spans="1:17" x14ac:dyDescent="0.25">
      <c r="B3656" t="s">
        <v>26</v>
      </c>
    </row>
    <row r="3657" spans="1:17" x14ac:dyDescent="0.25">
      <c r="A3657" t="s">
        <v>22</v>
      </c>
      <c r="B3657">
        <v>0</v>
      </c>
      <c r="C3657">
        <v>10</v>
      </c>
      <c r="D3657">
        <v>20</v>
      </c>
      <c r="E3657">
        <v>30</v>
      </c>
      <c r="F3657">
        <v>45</v>
      </c>
      <c r="G3657">
        <v>55</v>
      </c>
      <c r="H3657">
        <v>65</v>
      </c>
      <c r="I3657">
        <v>75</v>
      </c>
      <c r="J3657">
        <v>85</v>
      </c>
      <c r="K3657">
        <v>95</v>
      </c>
      <c r="L3657">
        <v>110</v>
      </c>
      <c r="M3657">
        <v>120</v>
      </c>
      <c r="N3657">
        <v>125</v>
      </c>
      <c r="O3657">
        <v>130</v>
      </c>
      <c r="P3657">
        <v>135</v>
      </c>
      <c r="Q3657">
        <v>140</v>
      </c>
    </row>
    <row r="3658" spans="1:17" x14ac:dyDescent="0.25">
      <c r="A3658">
        <v>620</v>
      </c>
      <c r="B3658">
        <v>-3.0078130000000001</v>
      </c>
      <c r="C3658">
        <v>-3.0078130000000001</v>
      </c>
      <c r="D3658">
        <v>-3.0078130000000001</v>
      </c>
      <c r="E3658">
        <v>-3.0078130000000001</v>
      </c>
      <c r="F3658">
        <v>-5</v>
      </c>
      <c r="G3658">
        <v>-8.8671880000000005</v>
      </c>
      <c r="H3658">
        <v>-12.03125</v>
      </c>
      <c r="I3658">
        <v>-12.03125</v>
      </c>
      <c r="J3658">
        <v>-12.03125</v>
      </c>
      <c r="K3658">
        <v>-12.03125</v>
      </c>
      <c r="L3658">
        <v>-8.046875</v>
      </c>
      <c r="M3658">
        <v>3.9063000000000001E-2</v>
      </c>
      <c r="N3658">
        <v>3.9063000000000001E-2</v>
      </c>
      <c r="O3658">
        <v>3.9063000000000001E-2</v>
      </c>
      <c r="P3658">
        <v>3.9063000000000001E-2</v>
      </c>
      <c r="Q3658">
        <v>3.9063000000000001E-2</v>
      </c>
    </row>
    <row r="3659" spans="1:17" x14ac:dyDescent="0.25">
      <c r="A3659">
        <v>650</v>
      </c>
      <c r="B3659">
        <v>-3.0078130000000001</v>
      </c>
      <c r="C3659">
        <v>-4.53125</v>
      </c>
      <c r="D3659">
        <v>-4.53125</v>
      </c>
      <c r="E3659">
        <v>-8.046875</v>
      </c>
      <c r="F3659">
        <v>-10.039063000000001</v>
      </c>
      <c r="G3659">
        <v>-12.96875</v>
      </c>
      <c r="H3659">
        <v>-12.96875</v>
      </c>
      <c r="I3659">
        <v>-12.5</v>
      </c>
      <c r="J3659">
        <v>-12.03125</v>
      </c>
      <c r="K3659">
        <v>-12.03125</v>
      </c>
      <c r="L3659">
        <v>-13.554688000000001</v>
      </c>
      <c r="M3659">
        <v>-13.554688000000001</v>
      </c>
      <c r="N3659">
        <v>-13.554688000000001</v>
      </c>
      <c r="O3659">
        <v>-13.554688000000001</v>
      </c>
      <c r="P3659">
        <v>-13.554688000000001</v>
      </c>
      <c r="Q3659">
        <v>-13.554688000000001</v>
      </c>
    </row>
    <row r="3660" spans="1:17" x14ac:dyDescent="0.25">
      <c r="A3660">
        <v>800</v>
      </c>
      <c r="B3660">
        <v>-3.4765630000000001</v>
      </c>
      <c r="C3660">
        <v>-3.9453130000000001</v>
      </c>
      <c r="D3660">
        <v>-3.9453130000000001</v>
      </c>
      <c r="E3660">
        <v>-6.2890629999999996</v>
      </c>
      <c r="F3660">
        <v>-12.96875</v>
      </c>
      <c r="G3660">
        <v>-12.96875</v>
      </c>
      <c r="H3660">
        <v>-12.96875</v>
      </c>
      <c r="I3660">
        <v>-12.5</v>
      </c>
      <c r="J3660">
        <v>-12.03125</v>
      </c>
      <c r="K3660">
        <v>-12.03125</v>
      </c>
      <c r="L3660">
        <v>-13.554688000000001</v>
      </c>
      <c r="M3660">
        <v>-13.554688000000001</v>
      </c>
      <c r="N3660">
        <v>-13.554688000000001</v>
      </c>
      <c r="O3660">
        <v>-13.554688000000001</v>
      </c>
      <c r="P3660">
        <v>-13.554688000000001</v>
      </c>
      <c r="Q3660">
        <v>-13.554688000000001</v>
      </c>
    </row>
    <row r="3661" spans="1:17" x14ac:dyDescent="0.25">
      <c r="A3661">
        <v>1000</v>
      </c>
      <c r="B3661">
        <v>-6.0546879999999996</v>
      </c>
      <c r="C3661">
        <v>-6.0546879999999996</v>
      </c>
      <c r="D3661">
        <v>-6.40625</v>
      </c>
      <c r="E3661">
        <v>-6.875</v>
      </c>
      <c r="F3661">
        <v>-12.96875</v>
      </c>
      <c r="G3661">
        <v>-12.96875</v>
      </c>
      <c r="H3661">
        <v>-12.03125</v>
      </c>
      <c r="I3661">
        <v>-12.5</v>
      </c>
      <c r="J3661">
        <v>-12.5</v>
      </c>
      <c r="K3661">
        <v>-12.5</v>
      </c>
      <c r="L3661">
        <v>-10.625</v>
      </c>
      <c r="M3661">
        <v>-10.742188000000001</v>
      </c>
      <c r="N3661">
        <v>-10.859375</v>
      </c>
      <c r="O3661">
        <v>-10.859375</v>
      </c>
      <c r="P3661">
        <v>-10.976563000000001</v>
      </c>
      <c r="Q3661">
        <v>-11.09375</v>
      </c>
    </row>
    <row r="3662" spans="1:17" x14ac:dyDescent="0.25">
      <c r="A3662">
        <v>1200</v>
      </c>
      <c r="B3662">
        <v>-1.015625</v>
      </c>
      <c r="C3662">
        <v>-1.484375</v>
      </c>
      <c r="D3662">
        <v>-2.5390630000000001</v>
      </c>
      <c r="E3662">
        <v>-3.59375</v>
      </c>
      <c r="F3662">
        <v>-8.1640630000000005</v>
      </c>
      <c r="G3662">
        <v>-11.445313000000001</v>
      </c>
      <c r="H3662">
        <v>-12.03125</v>
      </c>
      <c r="I3662">
        <v>-12.5</v>
      </c>
      <c r="J3662">
        <v>-12.5</v>
      </c>
      <c r="K3662">
        <v>-12.5</v>
      </c>
      <c r="L3662">
        <v>-12.5</v>
      </c>
      <c r="M3662">
        <v>-8.3984380000000005</v>
      </c>
      <c r="N3662">
        <v>-8.6328130000000005</v>
      </c>
      <c r="O3662">
        <v>-8.8671880000000005</v>
      </c>
      <c r="P3662">
        <v>-8.984375</v>
      </c>
      <c r="Q3662">
        <v>-9.21875</v>
      </c>
    </row>
    <row r="3663" spans="1:17" x14ac:dyDescent="0.25">
      <c r="A3663">
        <v>1400</v>
      </c>
      <c r="B3663">
        <v>-1.015625</v>
      </c>
      <c r="C3663">
        <v>-1.015625</v>
      </c>
      <c r="D3663">
        <v>-2.7734380000000001</v>
      </c>
      <c r="E3663">
        <v>-3.2421880000000001</v>
      </c>
      <c r="F3663">
        <v>-9.5703130000000005</v>
      </c>
      <c r="G3663">
        <v>-11.679688000000001</v>
      </c>
      <c r="H3663">
        <v>-12.03125</v>
      </c>
      <c r="I3663">
        <v>-12.5</v>
      </c>
      <c r="J3663">
        <v>-8.046875</v>
      </c>
      <c r="K3663">
        <v>-8.046875</v>
      </c>
      <c r="L3663">
        <v>-8.046875</v>
      </c>
      <c r="M3663">
        <v>-4.1796879999999996</v>
      </c>
      <c r="N3663">
        <v>-4.296875</v>
      </c>
      <c r="O3663">
        <v>-4.296875</v>
      </c>
      <c r="P3663">
        <v>-4.296875</v>
      </c>
      <c r="Q3663">
        <v>-4.296875</v>
      </c>
    </row>
    <row r="3664" spans="1:17" x14ac:dyDescent="0.25">
      <c r="A3664">
        <v>1550</v>
      </c>
      <c r="B3664">
        <v>-1.015625</v>
      </c>
      <c r="C3664">
        <v>-1.484375</v>
      </c>
      <c r="D3664">
        <v>-2.890625</v>
      </c>
      <c r="E3664">
        <v>-3.0078130000000001</v>
      </c>
      <c r="F3664">
        <v>-3.359375</v>
      </c>
      <c r="G3664">
        <v>-9.5703130000000005</v>
      </c>
      <c r="H3664">
        <v>-9.921875</v>
      </c>
      <c r="I3664">
        <v>-8.046875</v>
      </c>
      <c r="J3664">
        <v>-8.046875</v>
      </c>
      <c r="K3664">
        <v>-6.0546879999999996</v>
      </c>
      <c r="L3664">
        <v>-4.8828129999999996</v>
      </c>
      <c r="M3664">
        <v>-5.46875</v>
      </c>
      <c r="N3664">
        <v>-4.296875</v>
      </c>
      <c r="O3664">
        <v>-4.296875</v>
      </c>
      <c r="P3664">
        <v>-4.296875</v>
      </c>
      <c r="Q3664">
        <v>-4.296875</v>
      </c>
    </row>
    <row r="3665" spans="1:17" x14ac:dyDescent="0.25">
      <c r="A3665">
        <v>1700</v>
      </c>
      <c r="B3665">
        <v>3.9063000000000001E-2</v>
      </c>
      <c r="C3665">
        <v>-1.953125</v>
      </c>
      <c r="D3665">
        <v>-1.953125</v>
      </c>
      <c r="E3665">
        <v>-1.953125</v>
      </c>
      <c r="F3665">
        <v>-2.5390630000000001</v>
      </c>
      <c r="G3665">
        <v>-6.0546879999999996</v>
      </c>
      <c r="H3665">
        <v>-8.984375</v>
      </c>
      <c r="I3665">
        <v>-6.5234379999999996</v>
      </c>
      <c r="J3665">
        <v>-5</v>
      </c>
      <c r="K3665">
        <v>-5.46875</v>
      </c>
      <c r="L3665">
        <v>-6.40625</v>
      </c>
      <c r="M3665">
        <v>-7.109375</v>
      </c>
      <c r="N3665">
        <v>-5.46875</v>
      </c>
      <c r="O3665">
        <v>-5.703125</v>
      </c>
      <c r="P3665">
        <v>-5.703125</v>
      </c>
      <c r="Q3665">
        <v>-5.703125</v>
      </c>
    </row>
    <row r="3666" spans="1:17" x14ac:dyDescent="0.25">
      <c r="A3666">
        <v>1800</v>
      </c>
      <c r="B3666">
        <v>2.96875</v>
      </c>
      <c r="C3666">
        <v>-1.015625</v>
      </c>
      <c r="D3666">
        <v>-1.71875</v>
      </c>
      <c r="E3666">
        <v>-2.65625</v>
      </c>
      <c r="F3666">
        <v>-2.5390630000000001</v>
      </c>
      <c r="G3666">
        <v>-3.0078130000000001</v>
      </c>
      <c r="H3666">
        <v>-2.7734380000000001</v>
      </c>
      <c r="I3666">
        <v>-3.7109380000000001</v>
      </c>
      <c r="J3666">
        <v>-4.6484379999999996</v>
      </c>
      <c r="K3666">
        <v>-5.234375</v>
      </c>
      <c r="L3666">
        <v>-6.5234379999999996</v>
      </c>
      <c r="M3666">
        <v>-7.34375</v>
      </c>
      <c r="N3666">
        <v>-6.2890629999999996</v>
      </c>
      <c r="O3666">
        <v>-6.2890629999999996</v>
      </c>
      <c r="P3666">
        <v>-6.2890629999999996</v>
      </c>
      <c r="Q3666">
        <v>-6.2890629999999996</v>
      </c>
    </row>
    <row r="3667" spans="1:17" x14ac:dyDescent="0.25">
      <c r="A3667">
        <v>2000</v>
      </c>
      <c r="B3667">
        <v>2.96875</v>
      </c>
      <c r="C3667">
        <v>-1.015625</v>
      </c>
      <c r="D3667">
        <v>-2.3046880000000001</v>
      </c>
      <c r="E3667">
        <v>-3.125</v>
      </c>
      <c r="F3667">
        <v>-4.296875</v>
      </c>
      <c r="G3667">
        <v>-5.1171879999999996</v>
      </c>
      <c r="H3667">
        <v>-6.0546879999999996</v>
      </c>
      <c r="I3667">
        <v>-6.7578129999999996</v>
      </c>
      <c r="J3667">
        <v>-6.9921879999999996</v>
      </c>
      <c r="K3667">
        <v>-6.9921879999999996</v>
      </c>
      <c r="L3667">
        <v>-7.2265629999999996</v>
      </c>
      <c r="M3667">
        <v>-3.9453130000000001</v>
      </c>
      <c r="N3667">
        <v>-3.828125</v>
      </c>
      <c r="O3667">
        <v>-3.828125</v>
      </c>
      <c r="P3667">
        <v>-3.828125</v>
      </c>
      <c r="Q3667">
        <v>-3.828125</v>
      </c>
    </row>
    <row r="3668" spans="1:17" x14ac:dyDescent="0.25">
      <c r="A3668">
        <v>2200</v>
      </c>
      <c r="B3668">
        <v>2.96875</v>
      </c>
      <c r="C3668">
        <v>-1.015625</v>
      </c>
      <c r="D3668">
        <v>-3.7109380000000001</v>
      </c>
      <c r="E3668">
        <v>-3.9453130000000001</v>
      </c>
      <c r="F3668">
        <v>-5.1171879999999996</v>
      </c>
      <c r="G3668">
        <v>-6.40625</v>
      </c>
      <c r="H3668">
        <v>-7.8125</v>
      </c>
      <c r="I3668">
        <v>-8.75</v>
      </c>
      <c r="J3668">
        <v>-8.515625</v>
      </c>
      <c r="K3668">
        <v>-8.28125</v>
      </c>
      <c r="L3668">
        <v>-6.0546879999999996</v>
      </c>
      <c r="M3668">
        <v>-2.3046880000000001</v>
      </c>
      <c r="N3668">
        <v>-1.25</v>
      </c>
      <c r="O3668">
        <v>-2.890625</v>
      </c>
      <c r="P3668">
        <v>-2.890625</v>
      </c>
      <c r="Q3668">
        <v>-2.890625</v>
      </c>
    </row>
    <row r="3669" spans="1:17" x14ac:dyDescent="0.25">
      <c r="A3669">
        <v>2400</v>
      </c>
      <c r="B3669">
        <v>2.96875</v>
      </c>
      <c r="C3669">
        <v>-1.015625</v>
      </c>
      <c r="D3669">
        <v>-4.0625</v>
      </c>
      <c r="E3669">
        <v>-4.6484379999999996</v>
      </c>
      <c r="F3669">
        <v>-6.171875</v>
      </c>
      <c r="G3669">
        <v>-7.4609379999999996</v>
      </c>
      <c r="H3669">
        <v>-8.984375</v>
      </c>
      <c r="I3669">
        <v>-9.453125</v>
      </c>
      <c r="J3669">
        <v>-9.453125</v>
      </c>
      <c r="K3669">
        <v>-6.0546879999999996</v>
      </c>
      <c r="L3669">
        <v>-3.4765630000000001</v>
      </c>
      <c r="M3669">
        <v>2.8515630000000001</v>
      </c>
      <c r="N3669">
        <v>3.671875</v>
      </c>
      <c r="O3669">
        <v>3.5546880000000001</v>
      </c>
      <c r="P3669">
        <v>4.0234379999999996</v>
      </c>
      <c r="Q3669">
        <v>4.4921879999999996</v>
      </c>
    </row>
    <row r="3670" spans="1:17" x14ac:dyDescent="0.25">
      <c r="A3670">
        <v>2600</v>
      </c>
      <c r="B3670">
        <v>2.96875</v>
      </c>
      <c r="C3670">
        <v>-1.015625</v>
      </c>
      <c r="D3670">
        <v>-2.5390630000000001</v>
      </c>
      <c r="E3670">
        <v>-3.4765630000000001</v>
      </c>
      <c r="F3670">
        <v>-4.53125</v>
      </c>
      <c r="G3670">
        <v>-6.5234379999999996</v>
      </c>
      <c r="H3670">
        <v>-8.046875</v>
      </c>
      <c r="I3670">
        <v>-8.515625</v>
      </c>
      <c r="J3670">
        <v>-6.5234379999999996</v>
      </c>
      <c r="K3670">
        <v>-3.0078130000000001</v>
      </c>
      <c r="L3670">
        <v>2.1484380000000001</v>
      </c>
      <c r="M3670">
        <v>2.03125</v>
      </c>
      <c r="N3670">
        <v>6.484375</v>
      </c>
      <c r="O3670">
        <v>5.546875</v>
      </c>
      <c r="P3670">
        <v>6.484375</v>
      </c>
      <c r="Q3670">
        <v>7.5390629999999996</v>
      </c>
    </row>
    <row r="3671" spans="1:17" x14ac:dyDescent="0.25">
      <c r="A3671">
        <v>2800</v>
      </c>
      <c r="B3671">
        <v>2.96875</v>
      </c>
      <c r="C3671">
        <v>-1.015625</v>
      </c>
      <c r="D3671">
        <v>-1.953125</v>
      </c>
      <c r="E3671">
        <v>-3.828125</v>
      </c>
      <c r="F3671">
        <v>-4.53125</v>
      </c>
      <c r="G3671">
        <v>-6.0546879999999996</v>
      </c>
      <c r="H3671">
        <v>-7.2265629999999996</v>
      </c>
      <c r="I3671">
        <v>-6.9921879999999996</v>
      </c>
      <c r="J3671">
        <v>-3.9453130000000001</v>
      </c>
      <c r="K3671">
        <v>3.9063000000000001E-2</v>
      </c>
      <c r="L3671">
        <v>4.375</v>
      </c>
      <c r="M3671">
        <v>6.953125</v>
      </c>
      <c r="N3671">
        <v>6.015625</v>
      </c>
      <c r="O3671">
        <v>8.9453130000000005</v>
      </c>
      <c r="P3671">
        <v>9.6484380000000005</v>
      </c>
      <c r="Q3671">
        <v>9.6484380000000005</v>
      </c>
    </row>
    <row r="3672" spans="1:17" x14ac:dyDescent="0.25">
      <c r="A3672">
        <v>2900</v>
      </c>
      <c r="B3672">
        <v>2.96875</v>
      </c>
      <c r="C3672">
        <v>-1.015625</v>
      </c>
      <c r="D3672">
        <v>-1.015625</v>
      </c>
      <c r="E3672">
        <v>-1.484375</v>
      </c>
      <c r="F3672">
        <v>-3.0078130000000001</v>
      </c>
      <c r="G3672">
        <v>-5</v>
      </c>
      <c r="H3672">
        <v>-6.0546879999999996</v>
      </c>
      <c r="I3672">
        <v>-6.0546879999999996</v>
      </c>
      <c r="J3672">
        <v>-2.421875</v>
      </c>
      <c r="K3672">
        <v>1.5625</v>
      </c>
      <c r="L3672">
        <v>6.484375</v>
      </c>
      <c r="M3672">
        <v>10</v>
      </c>
      <c r="N3672">
        <v>11.054688000000001</v>
      </c>
      <c r="O3672">
        <v>11.054688000000001</v>
      </c>
      <c r="P3672">
        <v>11.40625</v>
      </c>
      <c r="Q3672">
        <v>11.523438000000001</v>
      </c>
    </row>
    <row r="3673" spans="1:17" x14ac:dyDescent="0.25">
      <c r="A3673">
        <v>3000</v>
      </c>
      <c r="B3673">
        <v>2.96875</v>
      </c>
      <c r="C3673">
        <v>3.9063000000000001E-2</v>
      </c>
      <c r="D3673">
        <v>3.9063000000000001E-2</v>
      </c>
      <c r="E3673">
        <v>3.9063000000000001E-2</v>
      </c>
      <c r="F3673">
        <v>-1.484375</v>
      </c>
      <c r="G3673">
        <v>-2.5390630000000001</v>
      </c>
      <c r="H3673">
        <v>-5.234375</v>
      </c>
      <c r="I3673">
        <v>-4.6484379999999996</v>
      </c>
      <c r="J3673">
        <v>-1.1328130000000001</v>
      </c>
      <c r="K3673">
        <v>5.546875</v>
      </c>
      <c r="L3673">
        <v>9.0625</v>
      </c>
      <c r="M3673">
        <v>10</v>
      </c>
      <c r="N3673">
        <v>11.054688000000001</v>
      </c>
      <c r="O3673">
        <v>11.054688000000001</v>
      </c>
      <c r="P3673">
        <v>11.40625</v>
      </c>
      <c r="Q3673">
        <v>11.523438000000001</v>
      </c>
    </row>
    <row r="3674" spans="1:17" x14ac:dyDescent="0.25">
      <c r="A3674">
        <v>3200</v>
      </c>
      <c r="B3674">
        <v>4.9609379999999996</v>
      </c>
      <c r="C3674">
        <v>2.03125</v>
      </c>
      <c r="D3674">
        <v>3.9063000000000001E-2</v>
      </c>
      <c r="E3674">
        <v>3.9063000000000001E-2</v>
      </c>
      <c r="F3674">
        <v>-1.953125</v>
      </c>
      <c r="G3674">
        <v>-1.484375</v>
      </c>
      <c r="H3674">
        <v>-3.9453130000000001</v>
      </c>
      <c r="I3674">
        <v>-3.7109380000000001</v>
      </c>
      <c r="J3674">
        <v>3.9063000000000001E-2</v>
      </c>
      <c r="K3674">
        <v>6.3671879999999996</v>
      </c>
      <c r="L3674">
        <v>10</v>
      </c>
      <c r="M3674">
        <v>11.054688000000001</v>
      </c>
      <c r="N3674">
        <v>11.054688000000001</v>
      </c>
      <c r="O3674">
        <v>11.054688000000001</v>
      </c>
      <c r="P3674">
        <v>11.40625</v>
      </c>
      <c r="Q3674">
        <v>11.523438000000001</v>
      </c>
    </row>
    <row r="3675" spans="1:17" x14ac:dyDescent="0.25">
      <c r="A3675">
        <v>3300</v>
      </c>
      <c r="B3675">
        <v>4.9609379999999996</v>
      </c>
      <c r="C3675">
        <v>2.03125</v>
      </c>
      <c r="D3675">
        <v>3.9063000000000001E-2</v>
      </c>
      <c r="E3675">
        <v>3.9063000000000001E-2</v>
      </c>
      <c r="F3675">
        <v>-1.953125</v>
      </c>
      <c r="G3675">
        <v>-1.484375</v>
      </c>
      <c r="H3675">
        <v>3.9063000000000001E-2</v>
      </c>
      <c r="I3675">
        <v>3.9063000000000001E-2</v>
      </c>
      <c r="J3675">
        <v>1.4453130000000001</v>
      </c>
      <c r="K3675">
        <v>3.4375</v>
      </c>
      <c r="L3675">
        <v>5.6640629999999996</v>
      </c>
      <c r="M3675">
        <v>11.054688000000001</v>
      </c>
      <c r="N3675">
        <v>11.054688000000001</v>
      </c>
      <c r="O3675">
        <v>11.054688000000001</v>
      </c>
      <c r="P3675">
        <v>11.40625</v>
      </c>
      <c r="Q3675">
        <v>11.523438000000001</v>
      </c>
    </row>
    <row r="3676" spans="1:17" x14ac:dyDescent="0.25">
      <c r="A3676">
        <v>3500</v>
      </c>
      <c r="B3676">
        <v>4.9609379999999996</v>
      </c>
      <c r="C3676">
        <v>2.03125</v>
      </c>
      <c r="D3676">
        <v>3.9063000000000001E-2</v>
      </c>
      <c r="E3676">
        <v>3.9063000000000001E-2</v>
      </c>
      <c r="F3676">
        <v>-1.953125</v>
      </c>
      <c r="G3676">
        <v>-1.484375</v>
      </c>
      <c r="H3676">
        <v>2.03125</v>
      </c>
      <c r="I3676">
        <v>2.03125</v>
      </c>
      <c r="J3676">
        <v>2.03125</v>
      </c>
      <c r="K3676">
        <v>3.4375</v>
      </c>
      <c r="L3676">
        <v>5.6640629999999996</v>
      </c>
      <c r="M3676">
        <v>11.054688000000001</v>
      </c>
      <c r="N3676">
        <v>11.054688000000001</v>
      </c>
      <c r="O3676">
        <v>11.054688000000001</v>
      </c>
      <c r="P3676">
        <v>11.40625</v>
      </c>
      <c r="Q3676">
        <v>11.523438000000001</v>
      </c>
    </row>
    <row r="3678" spans="1:17" x14ac:dyDescent="0.25">
      <c r="A3678" t="s">
        <v>1239</v>
      </c>
      <c r="B3678" t="s">
        <v>1240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620</v>
      </c>
      <c r="B3681">
        <v>-3.0078130000000001</v>
      </c>
      <c r="C3681">
        <v>-3.0078130000000001</v>
      </c>
      <c r="D3681">
        <v>-3.0078130000000001</v>
      </c>
      <c r="E3681">
        <v>-3.0078130000000001</v>
      </c>
      <c r="F3681">
        <v>-5</v>
      </c>
      <c r="G3681">
        <v>-8.8671880000000005</v>
      </c>
      <c r="H3681">
        <v>-12.03125</v>
      </c>
      <c r="I3681">
        <v>-12.03125</v>
      </c>
      <c r="J3681">
        <v>-12.03125</v>
      </c>
      <c r="K3681">
        <v>-12.03125</v>
      </c>
      <c r="L3681">
        <v>-8.046875</v>
      </c>
      <c r="M3681">
        <v>3.9063000000000001E-2</v>
      </c>
      <c r="N3681">
        <v>3.9063000000000001E-2</v>
      </c>
      <c r="O3681">
        <v>3.9063000000000001E-2</v>
      </c>
      <c r="P3681">
        <v>3.9063000000000001E-2</v>
      </c>
      <c r="Q3681">
        <v>3.9063000000000001E-2</v>
      </c>
    </row>
    <row r="3682" spans="1:17" x14ac:dyDescent="0.25">
      <c r="A3682">
        <v>650</v>
      </c>
      <c r="B3682">
        <v>-3.0078130000000001</v>
      </c>
      <c r="C3682">
        <v>-4.53125</v>
      </c>
      <c r="D3682">
        <v>-4.53125</v>
      </c>
      <c r="E3682">
        <v>-8.046875</v>
      </c>
      <c r="F3682">
        <v>-10.039063000000001</v>
      </c>
      <c r="G3682">
        <v>-12.96875</v>
      </c>
      <c r="H3682">
        <v>-12.96875</v>
      </c>
      <c r="I3682">
        <v>-12.5</v>
      </c>
      <c r="J3682">
        <v>-12.03125</v>
      </c>
      <c r="K3682">
        <v>-12.03125</v>
      </c>
      <c r="L3682">
        <v>-13.554688000000001</v>
      </c>
      <c r="M3682">
        <v>-13.554688000000001</v>
      </c>
      <c r="N3682">
        <v>-13.554688000000001</v>
      </c>
      <c r="O3682">
        <v>-13.554688000000001</v>
      </c>
      <c r="P3682">
        <v>-13.554688000000001</v>
      </c>
      <c r="Q3682">
        <v>-13.554688000000001</v>
      </c>
    </row>
    <row r="3683" spans="1:17" x14ac:dyDescent="0.25">
      <c r="A3683">
        <v>800</v>
      </c>
      <c r="B3683">
        <v>-3.4765630000000001</v>
      </c>
      <c r="C3683">
        <v>-3.9453130000000001</v>
      </c>
      <c r="D3683">
        <v>-3.9453130000000001</v>
      </c>
      <c r="E3683">
        <v>-6.2890629999999996</v>
      </c>
      <c r="F3683">
        <v>-12.96875</v>
      </c>
      <c r="G3683">
        <v>-12.96875</v>
      </c>
      <c r="H3683">
        <v>-12.96875</v>
      </c>
      <c r="I3683">
        <v>-12.5</v>
      </c>
      <c r="J3683">
        <v>-12.03125</v>
      </c>
      <c r="K3683">
        <v>-12.03125</v>
      </c>
      <c r="L3683">
        <v>-13.554688000000001</v>
      </c>
      <c r="M3683">
        <v>-13.554688000000001</v>
      </c>
      <c r="N3683">
        <v>-13.554688000000001</v>
      </c>
      <c r="O3683">
        <v>-13.554688000000001</v>
      </c>
      <c r="P3683">
        <v>-13.554688000000001</v>
      </c>
      <c r="Q3683">
        <v>-13.554688000000001</v>
      </c>
    </row>
    <row r="3684" spans="1:17" x14ac:dyDescent="0.25">
      <c r="A3684">
        <v>1000</v>
      </c>
      <c r="B3684">
        <v>-6.0546879999999996</v>
      </c>
      <c r="C3684">
        <v>-6.0546879999999996</v>
      </c>
      <c r="D3684">
        <v>-6.40625</v>
      </c>
      <c r="E3684">
        <v>-6.875</v>
      </c>
      <c r="F3684">
        <v>-12.96875</v>
      </c>
      <c r="G3684">
        <v>-12.96875</v>
      </c>
      <c r="H3684">
        <v>-12.03125</v>
      </c>
      <c r="I3684">
        <v>-12.5</v>
      </c>
      <c r="J3684">
        <v>-12.5</v>
      </c>
      <c r="K3684">
        <v>-12.5</v>
      </c>
      <c r="L3684">
        <v>-10.625</v>
      </c>
      <c r="M3684">
        <v>-10.742188000000001</v>
      </c>
      <c r="N3684">
        <v>-10.859375</v>
      </c>
      <c r="O3684">
        <v>-10.859375</v>
      </c>
      <c r="P3684">
        <v>-10.976563000000001</v>
      </c>
      <c r="Q3684">
        <v>-11.09375</v>
      </c>
    </row>
    <row r="3685" spans="1:17" x14ac:dyDescent="0.25">
      <c r="A3685">
        <v>1200</v>
      </c>
      <c r="B3685">
        <v>-1.015625</v>
      </c>
      <c r="C3685">
        <v>-1.484375</v>
      </c>
      <c r="D3685">
        <v>-2.5390630000000001</v>
      </c>
      <c r="E3685">
        <v>-3.59375</v>
      </c>
      <c r="F3685">
        <v>-8.1640630000000005</v>
      </c>
      <c r="G3685">
        <v>-11.445313000000001</v>
      </c>
      <c r="H3685">
        <v>-12.03125</v>
      </c>
      <c r="I3685">
        <v>-12.5</v>
      </c>
      <c r="J3685">
        <v>-12.5</v>
      </c>
      <c r="K3685">
        <v>-12.5</v>
      </c>
      <c r="L3685">
        <v>-12.5</v>
      </c>
      <c r="M3685">
        <v>-8.3984380000000005</v>
      </c>
      <c r="N3685">
        <v>-8.6328130000000005</v>
      </c>
      <c r="O3685">
        <v>-8.8671880000000005</v>
      </c>
      <c r="P3685">
        <v>-8.984375</v>
      </c>
      <c r="Q3685">
        <v>-9.21875</v>
      </c>
    </row>
    <row r="3686" spans="1:17" x14ac:dyDescent="0.25">
      <c r="A3686">
        <v>1400</v>
      </c>
      <c r="B3686">
        <v>-1.015625</v>
      </c>
      <c r="C3686">
        <v>-1.015625</v>
      </c>
      <c r="D3686">
        <v>-2.7734380000000001</v>
      </c>
      <c r="E3686">
        <v>-3.2421880000000001</v>
      </c>
      <c r="F3686">
        <v>-9.5703130000000005</v>
      </c>
      <c r="G3686">
        <v>-11.679688000000001</v>
      </c>
      <c r="H3686">
        <v>-12.03125</v>
      </c>
      <c r="I3686">
        <v>-12.5</v>
      </c>
      <c r="J3686">
        <v>-8.046875</v>
      </c>
      <c r="K3686">
        <v>-8.046875</v>
      </c>
      <c r="L3686">
        <v>-8.046875</v>
      </c>
      <c r="M3686">
        <v>-4.1796879999999996</v>
      </c>
      <c r="N3686">
        <v>-4.296875</v>
      </c>
      <c r="O3686">
        <v>-4.296875</v>
      </c>
      <c r="P3686">
        <v>-4.296875</v>
      </c>
      <c r="Q3686">
        <v>-4.296875</v>
      </c>
    </row>
    <row r="3687" spans="1:17" x14ac:dyDescent="0.25">
      <c r="A3687">
        <v>1550</v>
      </c>
      <c r="B3687">
        <v>-1.015625</v>
      </c>
      <c r="C3687">
        <v>-1.484375</v>
      </c>
      <c r="D3687">
        <v>-2.890625</v>
      </c>
      <c r="E3687">
        <v>-3.0078130000000001</v>
      </c>
      <c r="F3687">
        <v>-3.359375</v>
      </c>
      <c r="G3687">
        <v>-9.5703130000000005</v>
      </c>
      <c r="H3687">
        <v>-9.921875</v>
      </c>
      <c r="I3687">
        <v>-8.046875</v>
      </c>
      <c r="J3687">
        <v>-8.046875</v>
      </c>
      <c r="K3687">
        <v>-6.0546879999999996</v>
      </c>
      <c r="L3687">
        <v>-5</v>
      </c>
      <c r="M3687">
        <v>-5.46875</v>
      </c>
      <c r="N3687">
        <v>-4.296875</v>
      </c>
      <c r="O3687">
        <v>-4.296875</v>
      </c>
      <c r="P3687">
        <v>-4.296875</v>
      </c>
      <c r="Q3687">
        <v>-4.296875</v>
      </c>
    </row>
    <row r="3688" spans="1:17" x14ac:dyDescent="0.25">
      <c r="A3688">
        <v>1700</v>
      </c>
      <c r="B3688">
        <v>3.9063000000000001E-2</v>
      </c>
      <c r="C3688">
        <v>-1.953125</v>
      </c>
      <c r="D3688">
        <v>-1.953125</v>
      </c>
      <c r="E3688">
        <v>-1.953125</v>
      </c>
      <c r="F3688">
        <v>-2.5390630000000001</v>
      </c>
      <c r="G3688">
        <v>-6.9921879999999996</v>
      </c>
      <c r="H3688">
        <v>-8.984375</v>
      </c>
      <c r="I3688">
        <v>-8.046875</v>
      </c>
      <c r="J3688">
        <v>-6.9921879999999996</v>
      </c>
      <c r="K3688">
        <v>-6.0546879999999996</v>
      </c>
      <c r="L3688">
        <v>-6.40625</v>
      </c>
      <c r="M3688">
        <v>-7.109375</v>
      </c>
      <c r="N3688">
        <v>-5.46875</v>
      </c>
      <c r="O3688">
        <v>-5.703125</v>
      </c>
      <c r="P3688">
        <v>-5.703125</v>
      </c>
      <c r="Q3688">
        <v>-5.703125</v>
      </c>
    </row>
    <row r="3689" spans="1:17" x14ac:dyDescent="0.25">
      <c r="A3689">
        <v>1800</v>
      </c>
      <c r="B3689">
        <v>2.96875</v>
      </c>
      <c r="C3689">
        <v>-1.015625</v>
      </c>
      <c r="D3689">
        <v>-1.71875</v>
      </c>
      <c r="E3689">
        <v>-2.65625</v>
      </c>
      <c r="F3689">
        <v>-2.5390630000000001</v>
      </c>
      <c r="G3689">
        <v>-3.0078130000000001</v>
      </c>
      <c r="H3689">
        <v>-2.7734380000000001</v>
      </c>
      <c r="I3689">
        <v>-3.7109380000000001</v>
      </c>
      <c r="J3689">
        <v>-4.6484379999999996</v>
      </c>
      <c r="K3689">
        <v>-5.234375</v>
      </c>
      <c r="L3689">
        <v>-6.5234379999999996</v>
      </c>
      <c r="M3689">
        <v>-7.34375</v>
      </c>
      <c r="N3689">
        <v>-6.2890629999999996</v>
      </c>
      <c r="O3689">
        <v>-6.2890629999999996</v>
      </c>
      <c r="P3689">
        <v>-6.2890629999999996</v>
      </c>
      <c r="Q3689">
        <v>-6.2890629999999996</v>
      </c>
    </row>
    <row r="3690" spans="1:17" x14ac:dyDescent="0.25">
      <c r="A3690">
        <v>2000</v>
      </c>
      <c r="B3690">
        <v>2.96875</v>
      </c>
      <c r="C3690">
        <v>-1.015625</v>
      </c>
      <c r="D3690">
        <v>-2.3046880000000001</v>
      </c>
      <c r="E3690">
        <v>-3.125</v>
      </c>
      <c r="F3690">
        <v>-4.296875</v>
      </c>
      <c r="G3690">
        <v>-5.1171879999999996</v>
      </c>
      <c r="H3690">
        <v>-6.0546879999999996</v>
      </c>
      <c r="I3690">
        <v>-6.7578129999999996</v>
      </c>
      <c r="J3690">
        <v>-6.9921879999999996</v>
      </c>
      <c r="K3690">
        <v>-6.9921879999999996</v>
      </c>
      <c r="L3690">
        <v>-7.2265629999999996</v>
      </c>
      <c r="M3690">
        <v>-3.9453130000000001</v>
      </c>
      <c r="N3690">
        <v>-3.828125</v>
      </c>
      <c r="O3690">
        <v>-3.828125</v>
      </c>
      <c r="P3690">
        <v>-3.828125</v>
      </c>
      <c r="Q3690">
        <v>-3.828125</v>
      </c>
    </row>
    <row r="3691" spans="1:17" x14ac:dyDescent="0.25">
      <c r="A3691">
        <v>2200</v>
      </c>
      <c r="B3691">
        <v>2.96875</v>
      </c>
      <c r="C3691">
        <v>-1.015625</v>
      </c>
      <c r="D3691">
        <v>-3.7109380000000001</v>
      </c>
      <c r="E3691">
        <v>-3.9453130000000001</v>
      </c>
      <c r="F3691">
        <v>-5.1171879999999996</v>
      </c>
      <c r="G3691">
        <v>-6.40625</v>
      </c>
      <c r="H3691">
        <v>-7.8125</v>
      </c>
      <c r="I3691">
        <v>-8.75</v>
      </c>
      <c r="J3691">
        <v>-8.515625</v>
      </c>
      <c r="K3691">
        <v>-8.28125</v>
      </c>
      <c r="L3691">
        <v>-6.0546879999999996</v>
      </c>
      <c r="M3691">
        <v>-2.3046880000000001</v>
      </c>
      <c r="N3691">
        <v>-1.25</v>
      </c>
      <c r="O3691">
        <v>-2.890625</v>
      </c>
      <c r="P3691">
        <v>-2.890625</v>
      </c>
      <c r="Q3691">
        <v>-2.890625</v>
      </c>
    </row>
    <row r="3692" spans="1:17" x14ac:dyDescent="0.25">
      <c r="A3692">
        <v>2400</v>
      </c>
      <c r="B3692">
        <v>2.96875</v>
      </c>
      <c r="C3692">
        <v>-1.015625</v>
      </c>
      <c r="D3692">
        <v>-4.0625</v>
      </c>
      <c r="E3692">
        <v>-4.6484379999999996</v>
      </c>
      <c r="F3692">
        <v>-6.171875</v>
      </c>
      <c r="G3692">
        <v>-7.4609379999999996</v>
      </c>
      <c r="H3692">
        <v>-8.984375</v>
      </c>
      <c r="I3692">
        <v>-9.453125</v>
      </c>
      <c r="J3692">
        <v>-9.453125</v>
      </c>
      <c r="K3692">
        <v>-6.0546879999999996</v>
      </c>
      <c r="L3692">
        <v>-3.4765630000000001</v>
      </c>
      <c r="M3692">
        <v>2.8515630000000001</v>
      </c>
      <c r="N3692">
        <v>3.671875</v>
      </c>
      <c r="O3692">
        <v>3.5546880000000001</v>
      </c>
      <c r="P3692">
        <v>4.0234379999999996</v>
      </c>
      <c r="Q3692">
        <v>4.4921879999999996</v>
      </c>
    </row>
    <row r="3693" spans="1:17" x14ac:dyDescent="0.25">
      <c r="A3693">
        <v>2600</v>
      </c>
      <c r="B3693">
        <v>2.96875</v>
      </c>
      <c r="C3693">
        <v>-1.015625</v>
      </c>
      <c r="D3693">
        <v>-2.5390630000000001</v>
      </c>
      <c r="E3693">
        <v>-3.4765630000000001</v>
      </c>
      <c r="F3693">
        <v>-4.53125</v>
      </c>
      <c r="G3693">
        <v>-6.5234379999999996</v>
      </c>
      <c r="H3693">
        <v>-8.046875</v>
      </c>
      <c r="I3693">
        <v>-8.515625</v>
      </c>
      <c r="J3693">
        <v>-6.5234379999999996</v>
      </c>
      <c r="K3693">
        <v>-3.0078130000000001</v>
      </c>
      <c r="L3693">
        <v>2.1484380000000001</v>
      </c>
      <c r="M3693">
        <v>2.03125</v>
      </c>
      <c r="N3693">
        <v>6.484375</v>
      </c>
      <c r="O3693">
        <v>5.546875</v>
      </c>
      <c r="P3693">
        <v>6.484375</v>
      </c>
      <c r="Q3693">
        <v>7.5390629999999996</v>
      </c>
    </row>
    <row r="3694" spans="1:17" x14ac:dyDescent="0.25">
      <c r="A3694">
        <v>2800</v>
      </c>
      <c r="B3694">
        <v>2.96875</v>
      </c>
      <c r="C3694">
        <v>-1.015625</v>
      </c>
      <c r="D3694">
        <v>-1.953125</v>
      </c>
      <c r="E3694">
        <v>-3.828125</v>
      </c>
      <c r="F3694">
        <v>-4.53125</v>
      </c>
      <c r="G3694">
        <v>-6.0546879999999996</v>
      </c>
      <c r="H3694">
        <v>-7.2265629999999996</v>
      </c>
      <c r="I3694">
        <v>-6.9921879999999996</v>
      </c>
      <c r="J3694">
        <v>-3.9453130000000001</v>
      </c>
      <c r="K3694">
        <v>3.9063000000000001E-2</v>
      </c>
      <c r="L3694">
        <v>4.375</v>
      </c>
      <c r="M3694">
        <v>6.953125</v>
      </c>
      <c r="N3694">
        <v>6.015625</v>
      </c>
      <c r="O3694">
        <v>8.9453130000000005</v>
      </c>
      <c r="P3694">
        <v>9.6484380000000005</v>
      </c>
      <c r="Q3694">
        <v>9.6484380000000005</v>
      </c>
    </row>
    <row r="3695" spans="1:17" x14ac:dyDescent="0.25">
      <c r="A3695">
        <v>2900</v>
      </c>
      <c r="B3695">
        <v>2.96875</v>
      </c>
      <c r="C3695">
        <v>-1.015625</v>
      </c>
      <c r="D3695">
        <v>-1.015625</v>
      </c>
      <c r="E3695">
        <v>-1.484375</v>
      </c>
      <c r="F3695">
        <v>-3.0078130000000001</v>
      </c>
      <c r="G3695">
        <v>-5</v>
      </c>
      <c r="H3695">
        <v>-6.0546879999999996</v>
      </c>
      <c r="I3695">
        <v>-6.0546879999999996</v>
      </c>
      <c r="J3695">
        <v>-2.421875</v>
      </c>
      <c r="K3695">
        <v>1.5625</v>
      </c>
      <c r="L3695">
        <v>6.484375</v>
      </c>
      <c r="M3695">
        <v>10</v>
      </c>
      <c r="N3695">
        <v>11.054688000000001</v>
      </c>
      <c r="O3695">
        <v>11.054688000000001</v>
      </c>
      <c r="P3695">
        <v>11.40625</v>
      </c>
      <c r="Q3695">
        <v>11.523438000000001</v>
      </c>
    </row>
    <row r="3696" spans="1:17" x14ac:dyDescent="0.25">
      <c r="A3696">
        <v>3000</v>
      </c>
      <c r="B3696">
        <v>2.96875</v>
      </c>
      <c r="C3696">
        <v>3.9063000000000001E-2</v>
      </c>
      <c r="D3696">
        <v>3.9063000000000001E-2</v>
      </c>
      <c r="E3696">
        <v>3.9063000000000001E-2</v>
      </c>
      <c r="F3696">
        <v>-1.484375</v>
      </c>
      <c r="G3696">
        <v>-2.5390630000000001</v>
      </c>
      <c r="H3696">
        <v>-5.234375</v>
      </c>
      <c r="I3696">
        <v>-4.6484379999999996</v>
      </c>
      <c r="J3696">
        <v>-1.1328130000000001</v>
      </c>
      <c r="K3696">
        <v>5.546875</v>
      </c>
      <c r="L3696">
        <v>9.0625</v>
      </c>
      <c r="M3696">
        <v>10</v>
      </c>
      <c r="N3696">
        <v>11.054688000000001</v>
      </c>
      <c r="O3696">
        <v>11.054688000000001</v>
      </c>
      <c r="P3696">
        <v>11.40625</v>
      </c>
      <c r="Q3696">
        <v>11.523438000000001</v>
      </c>
    </row>
    <row r="3697" spans="1:17" x14ac:dyDescent="0.25">
      <c r="A3697">
        <v>3200</v>
      </c>
      <c r="B3697">
        <v>4.9609379999999996</v>
      </c>
      <c r="C3697">
        <v>2.03125</v>
      </c>
      <c r="D3697">
        <v>3.9063000000000001E-2</v>
      </c>
      <c r="E3697">
        <v>3.9063000000000001E-2</v>
      </c>
      <c r="F3697">
        <v>-1.953125</v>
      </c>
      <c r="G3697">
        <v>-1.484375</v>
      </c>
      <c r="H3697">
        <v>-3.9453130000000001</v>
      </c>
      <c r="I3697">
        <v>-3.7109380000000001</v>
      </c>
      <c r="J3697">
        <v>3.9063000000000001E-2</v>
      </c>
      <c r="K3697">
        <v>6.3671879999999996</v>
      </c>
      <c r="L3697">
        <v>10</v>
      </c>
      <c r="M3697">
        <v>11.054688000000001</v>
      </c>
      <c r="N3697">
        <v>11.054688000000001</v>
      </c>
      <c r="O3697">
        <v>11.054688000000001</v>
      </c>
      <c r="P3697">
        <v>11.40625</v>
      </c>
      <c r="Q3697">
        <v>11.523438000000001</v>
      </c>
    </row>
    <row r="3698" spans="1:17" x14ac:dyDescent="0.25">
      <c r="A3698">
        <v>3300</v>
      </c>
      <c r="B3698">
        <v>4.9609379999999996</v>
      </c>
      <c r="C3698">
        <v>2.03125</v>
      </c>
      <c r="D3698">
        <v>3.9063000000000001E-2</v>
      </c>
      <c r="E3698">
        <v>3.9063000000000001E-2</v>
      </c>
      <c r="F3698">
        <v>-1.953125</v>
      </c>
      <c r="G3698">
        <v>-1.484375</v>
      </c>
      <c r="H3698">
        <v>3.9063000000000001E-2</v>
      </c>
      <c r="I3698">
        <v>3.9063000000000001E-2</v>
      </c>
      <c r="J3698">
        <v>1.4453130000000001</v>
      </c>
      <c r="K3698">
        <v>3.4375</v>
      </c>
      <c r="L3698">
        <v>5.6640629999999996</v>
      </c>
      <c r="M3698">
        <v>11.054688000000001</v>
      </c>
      <c r="N3698">
        <v>11.054688000000001</v>
      </c>
      <c r="O3698">
        <v>11.054688000000001</v>
      </c>
      <c r="P3698">
        <v>11.40625</v>
      </c>
      <c r="Q3698">
        <v>11.523438000000001</v>
      </c>
    </row>
    <row r="3699" spans="1:17" x14ac:dyDescent="0.25">
      <c r="A3699">
        <v>3500</v>
      </c>
      <c r="B3699">
        <v>4.9609379999999996</v>
      </c>
      <c r="C3699">
        <v>2.03125</v>
      </c>
      <c r="D3699">
        <v>3.9063000000000001E-2</v>
      </c>
      <c r="E3699">
        <v>3.9063000000000001E-2</v>
      </c>
      <c r="F3699">
        <v>-1.953125</v>
      </c>
      <c r="G3699">
        <v>-1.484375</v>
      </c>
      <c r="H3699">
        <v>2.03125</v>
      </c>
      <c r="I3699">
        <v>2.03125</v>
      </c>
      <c r="J3699">
        <v>2.03125</v>
      </c>
      <c r="K3699">
        <v>3.4375</v>
      </c>
      <c r="L3699">
        <v>5.6640629999999996</v>
      </c>
      <c r="M3699">
        <v>11.054688000000001</v>
      </c>
      <c r="N3699">
        <v>11.054688000000001</v>
      </c>
      <c r="O3699">
        <v>11.054688000000001</v>
      </c>
      <c r="P3699">
        <v>11.40625</v>
      </c>
      <c r="Q3699">
        <v>11.523438000000001</v>
      </c>
    </row>
    <row r="3701" spans="1:17" x14ac:dyDescent="0.25">
      <c r="A3701" t="s">
        <v>1241</v>
      </c>
      <c r="B3701" t="s">
        <v>1240</v>
      </c>
    </row>
    <row r="3702" spans="1:17" x14ac:dyDescent="0.25">
      <c r="B3702" t="s">
        <v>26</v>
      </c>
    </row>
    <row r="3703" spans="1:17" x14ac:dyDescent="0.25">
      <c r="A3703" t="s">
        <v>22</v>
      </c>
      <c r="B3703">
        <v>0</v>
      </c>
      <c r="C3703">
        <v>10</v>
      </c>
      <c r="D3703">
        <v>20</v>
      </c>
      <c r="E3703">
        <v>30</v>
      </c>
      <c r="F3703">
        <v>45</v>
      </c>
      <c r="G3703">
        <v>55</v>
      </c>
      <c r="H3703">
        <v>65</v>
      </c>
      <c r="I3703">
        <v>75</v>
      </c>
      <c r="J3703">
        <v>85</v>
      </c>
      <c r="K3703">
        <v>95</v>
      </c>
      <c r="L3703">
        <v>110</v>
      </c>
      <c r="M3703">
        <v>120</v>
      </c>
      <c r="N3703">
        <v>125</v>
      </c>
      <c r="O3703">
        <v>130</v>
      </c>
      <c r="P3703">
        <v>135</v>
      </c>
      <c r="Q3703">
        <v>140</v>
      </c>
    </row>
    <row r="3704" spans="1:17" x14ac:dyDescent="0.25">
      <c r="A3704">
        <v>620</v>
      </c>
      <c r="B3704">
        <v>-3.0078130000000001</v>
      </c>
      <c r="C3704">
        <v>-3.0078130000000001</v>
      </c>
      <c r="D3704">
        <v>-3.0078130000000001</v>
      </c>
      <c r="E3704">
        <v>-3.0078130000000001</v>
      </c>
      <c r="F3704">
        <v>-5</v>
      </c>
      <c r="G3704">
        <v>-8.8671880000000005</v>
      </c>
      <c r="H3704">
        <v>-12.03125</v>
      </c>
      <c r="I3704">
        <v>-12.03125</v>
      </c>
      <c r="J3704">
        <v>-12.03125</v>
      </c>
      <c r="K3704">
        <v>-12.03125</v>
      </c>
      <c r="L3704">
        <v>-8.046875</v>
      </c>
      <c r="M3704">
        <v>3.9063000000000001E-2</v>
      </c>
      <c r="N3704">
        <v>3.9063000000000001E-2</v>
      </c>
      <c r="O3704">
        <v>3.9063000000000001E-2</v>
      </c>
      <c r="P3704">
        <v>3.9063000000000001E-2</v>
      </c>
      <c r="Q3704">
        <v>3.9063000000000001E-2</v>
      </c>
    </row>
    <row r="3705" spans="1:17" x14ac:dyDescent="0.25">
      <c r="A3705">
        <v>650</v>
      </c>
      <c r="B3705">
        <v>-3.0078130000000001</v>
      </c>
      <c r="C3705">
        <v>-4.53125</v>
      </c>
      <c r="D3705">
        <v>-4.53125</v>
      </c>
      <c r="E3705">
        <v>-8.046875</v>
      </c>
      <c r="F3705">
        <v>-10.039063000000001</v>
      </c>
      <c r="G3705">
        <v>-12.96875</v>
      </c>
      <c r="H3705">
        <v>-12.96875</v>
      </c>
      <c r="I3705">
        <v>-12.5</v>
      </c>
      <c r="J3705">
        <v>-12.03125</v>
      </c>
      <c r="K3705">
        <v>-12.03125</v>
      </c>
      <c r="L3705">
        <v>-13.554688000000001</v>
      </c>
      <c r="M3705">
        <v>-13.554688000000001</v>
      </c>
      <c r="N3705">
        <v>-13.554688000000001</v>
      </c>
      <c r="O3705">
        <v>-13.554688000000001</v>
      </c>
      <c r="P3705">
        <v>-13.554688000000001</v>
      </c>
      <c r="Q3705">
        <v>-13.554688000000001</v>
      </c>
    </row>
    <row r="3706" spans="1:17" x14ac:dyDescent="0.25">
      <c r="A3706">
        <v>800</v>
      </c>
      <c r="B3706">
        <v>-3.4765630000000001</v>
      </c>
      <c r="C3706">
        <v>-3.9453130000000001</v>
      </c>
      <c r="D3706">
        <v>-3.9453130000000001</v>
      </c>
      <c r="E3706">
        <v>-6.2890629999999996</v>
      </c>
      <c r="F3706">
        <v>-12.96875</v>
      </c>
      <c r="G3706">
        <v>-12.96875</v>
      </c>
      <c r="H3706">
        <v>-12.96875</v>
      </c>
      <c r="I3706">
        <v>-12.5</v>
      </c>
      <c r="J3706">
        <v>-12.03125</v>
      </c>
      <c r="K3706">
        <v>-12.03125</v>
      </c>
      <c r="L3706">
        <v>-13.554688000000001</v>
      </c>
      <c r="M3706">
        <v>-13.554688000000001</v>
      </c>
      <c r="N3706">
        <v>-13.554688000000001</v>
      </c>
      <c r="O3706">
        <v>-13.554688000000001</v>
      </c>
      <c r="P3706">
        <v>-13.554688000000001</v>
      </c>
      <c r="Q3706">
        <v>-13.554688000000001</v>
      </c>
    </row>
    <row r="3707" spans="1:17" x14ac:dyDescent="0.25">
      <c r="A3707">
        <v>1000</v>
      </c>
      <c r="B3707">
        <v>-6.0546879999999996</v>
      </c>
      <c r="C3707">
        <v>-6.0546879999999996</v>
      </c>
      <c r="D3707">
        <v>-6.40625</v>
      </c>
      <c r="E3707">
        <v>-6.875</v>
      </c>
      <c r="F3707">
        <v>-12.96875</v>
      </c>
      <c r="G3707">
        <v>-12.96875</v>
      </c>
      <c r="H3707">
        <v>-12.03125</v>
      </c>
      <c r="I3707">
        <v>-12.5</v>
      </c>
      <c r="J3707">
        <v>-12.5</v>
      </c>
      <c r="K3707">
        <v>-12.5</v>
      </c>
      <c r="L3707">
        <v>-10.625</v>
      </c>
      <c r="M3707">
        <v>-10.742188000000001</v>
      </c>
      <c r="N3707">
        <v>-10.859375</v>
      </c>
      <c r="O3707">
        <v>-10.859375</v>
      </c>
      <c r="P3707">
        <v>-10.976563000000001</v>
      </c>
      <c r="Q3707">
        <v>-11.09375</v>
      </c>
    </row>
    <row r="3708" spans="1:17" x14ac:dyDescent="0.25">
      <c r="A3708">
        <v>1200</v>
      </c>
      <c r="B3708">
        <v>-1.015625</v>
      </c>
      <c r="C3708">
        <v>-1.484375</v>
      </c>
      <c r="D3708">
        <v>-2.5390630000000001</v>
      </c>
      <c r="E3708">
        <v>-3.59375</v>
      </c>
      <c r="F3708">
        <v>-8.1640630000000005</v>
      </c>
      <c r="G3708">
        <v>-11.445313000000001</v>
      </c>
      <c r="H3708">
        <v>-12.03125</v>
      </c>
      <c r="I3708">
        <v>-12.5</v>
      </c>
      <c r="J3708">
        <v>-12.5</v>
      </c>
      <c r="K3708">
        <v>-12.5</v>
      </c>
      <c r="L3708">
        <v>-12.5</v>
      </c>
      <c r="M3708">
        <v>-8.3984380000000005</v>
      </c>
      <c r="N3708">
        <v>-8.6328130000000005</v>
      </c>
      <c r="O3708">
        <v>-8.8671880000000005</v>
      </c>
      <c r="P3708">
        <v>-8.984375</v>
      </c>
      <c r="Q3708">
        <v>-9.21875</v>
      </c>
    </row>
    <row r="3709" spans="1:17" x14ac:dyDescent="0.25">
      <c r="A3709">
        <v>1400</v>
      </c>
      <c r="B3709">
        <v>-1.015625</v>
      </c>
      <c r="C3709">
        <v>-1.015625</v>
      </c>
      <c r="D3709">
        <v>-2.7734380000000001</v>
      </c>
      <c r="E3709">
        <v>-3.2421880000000001</v>
      </c>
      <c r="F3709">
        <v>-9.5703130000000005</v>
      </c>
      <c r="G3709">
        <v>-11.679688000000001</v>
      </c>
      <c r="H3709">
        <v>-12.03125</v>
      </c>
      <c r="I3709">
        <v>-12.5</v>
      </c>
      <c r="J3709">
        <v>-8.046875</v>
      </c>
      <c r="K3709">
        <v>-8.046875</v>
      </c>
      <c r="L3709">
        <v>-8.046875</v>
      </c>
      <c r="M3709">
        <v>-4.1796879999999996</v>
      </c>
      <c r="N3709">
        <v>-4.296875</v>
      </c>
      <c r="O3709">
        <v>-4.296875</v>
      </c>
      <c r="P3709">
        <v>-4.296875</v>
      </c>
      <c r="Q3709">
        <v>-4.296875</v>
      </c>
    </row>
    <row r="3710" spans="1:17" x14ac:dyDescent="0.25">
      <c r="A3710">
        <v>1550</v>
      </c>
      <c r="B3710">
        <v>-1.015625</v>
      </c>
      <c r="C3710">
        <v>-1.484375</v>
      </c>
      <c r="D3710">
        <v>-2.890625</v>
      </c>
      <c r="E3710">
        <v>-3.0078130000000001</v>
      </c>
      <c r="F3710">
        <v>-3.359375</v>
      </c>
      <c r="G3710">
        <v>-9.5703130000000005</v>
      </c>
      <c r="H3710">
        <v>-9.921875</v>
      </c>
      <c r="I3710">
        <v>-8.046875</v>
      </c>
      <c r="J3710">
        <v>-8.046875</v>
      </c>
      <c r="K3710">
        <v>-6.0546879999999996</v>
      </c>
      <c r="L3710">
        <v>-5</v>
      </c>
      <c r="M3710">
        <v>-5.46875</v>
      </c>
      <c r="N3710">
        <v>-4.296875</v>
      </c>
      <c r="O3710">
        <v>-4.296875</v>
      </c>
      <c r="P3710">
        <v>-4.296875</v>
      </c>
      <c r="Q3710">
        <v>-4.296875</v>
      </c>
    </row>
    <row r="3711" spans="1:17" x14ac:dyDescent="0.25">
      <c r="A3711">
        <v>1700</v>
      </c>
      <c r="B3711">
        <v>3.9063000000000001E-2</v>
      </c>
      <c r="C3711">
        <v>-1.953125</v>
      </c>
      <c r="D3711">
        <v>-1.953125</v>
      </c>
      <c r="E3711">
        <v>-1.953125</v>
      </c>
      <c r="F3711">
        <v>-2.5390630000000001</v>
      </c>
      <c r="G3711">
        <v>-6.9921879999999996</v>
      </c>
      <c r="H3711">
        <v>-8.984375</v>
      </c>
      <c r="I3711">
        <v>-8.046875</v>
      </c>
      <c r="J3711">
        <v>-6.9921879999999996</v>
      </c>
      <c r="K3711">
        <v>-6.0546879999999996</v>
      </c>
      <c r="L3711">
        <v>-6.40625</v>
      </c>
      <c r="M3711">
        <v>-7.109375</v>
      </c>
      <c r="N3711">
        <v>-5.46875</v>
      </c>
      <c r="O3711">
        <v>-5.703125</v>
      </c>
      <c r="P3711">
        <v>-5.703125</v>
      </c>
      <c r="Q3711">
        <v>-5.703125</v>
      </c>
    </row>
    <row r="3712" spans="1:17" x14ac:dyDescent="0.25">
      <c r="A3712">
        <v>1800</v>
      </c>
      <c r="B3712">
        <v>2.96875</v>
      </c>
      <c r="C3712">
        <v>-1.015625</v>
      </c>
      <c r="D3712">
        <v>-1.71875</v>
      </c>
      <c r="E3712">
        <v>-2.65625</v>
      </c>
      <c r="F3712">
        <v>-2.5390630000000001</v>
      </c>
      <c r="G3712">
        <v>-3.0078130000000001</v>
      </c>
      <c r="H3712">
        <v>-2.7734380000000001</v>
      </c>
      <c r="I3712">
        <v>-3.7109380000000001</v>
      </c>
      <c r="J3712">
        <v>-4.6484379999999996</v>
      </c>
      <c r="K3712">
        <v>-5.234375</v>
      </c>
      <c r="L3712">
        <v>-6.5234379999999996</v>
      </c>
      <c r="M3712">
        <v>-7.34375</v>
      </c>
      <c r="N3712">
        <v>-6.2890629999999996</v>
      </c>
      <c r="O3712">
        <v>-6.2890629999999996</v>
      </c>
      <c r="P3712">
        <v>-6.2890629999999996</v>
      </c>
      <c r="Q3712">
        <v>-6.2890629999999996</v>
      </c>
    </row>
    <row r="3713" spans="1:17" x14ac:dyDescent="0.25">
      <c r="A3713">
        <v>2000</v>
      </c>
      <c r="B3713">
        <v>2.96875</v>
      </c>
      <c r="C3713">
        <v>-1.015625</v>
      </c>
      <c r="D3713">
        <v>-2.3046880000000001</v>
      </c>
      <c r="E3713">
        <v>-3.125</v>
      </c>
      <c r="F3713">
        <v>-4.296875</v>
      </c>
      <c r="G3713">
        <v>-5.1171879999999996</v>
      </c>
      <c r="H3713">
        <v>-6.0546879999999996</v>
      </c>
      <c r="I3713">
        <v>-6.7578129999999996</v>
      </c>
      <c r="J3713">
        <v>-6.9921879999999996</v>
      </c>
      <c r="K3713">
        <v>-6.9921879999999996</v>
      </c>
      <c r="L3713">
        <v>-7.2265629999999996</v>
      </c>
      <c r="M3713">
        <v>-3.9453130000000001</v>
      </c>
      <c r="N3713">
        <v>-3.828125</v>
      </c>
      <c r="O3713">
        <v>-3.828125</v>
      </c>
      <c r="P3713">
        <v>-3.828125</v>
      </c>
      <c r="Q3713">
        <v>-3.828125</v>
      </c>
    </row>
    <row r="3714" spans="1:17" x14ac:dyDescent="0.25">
      <c r="A3714">
        <v>2200</v>
      </c>
      <c r="B3714">
        <v>2.96875</v>
      </c>
      <c r="C3714">
        <v>-1.015625</v>
      </c>
      <c r="D3714">
        <v>-3.7109380000000001</v>
      </c>
      <c r="E3714">
        <v>-3.9453130000000001</v>
      </c>
      <c r="F3714">
        <v>-5.1171879999999996</v>
      </c>
      <c r="G3714">
        <v>-6.40625</v>
      </c>
      <c r="H3714">
        <v>-7.8125</v>
      </c>
      <c r="I3714">
        <v>-8.75</v>
      </c>
      <c r="J3714">
        <v>-8.515625</v>
      </c>
      <c r="K3714">
        <v>-8.28125</v>
      </c>
      <c r="L3714">
        <v>-6.0546879999999996</v>
      </c>
      <c r="M3714">
        <v>-2.3046880000000001</v>
      </c>
      <c r="N3714">
        <v>-1.25</v>
      </c>
      <c r="O3714">
        <v>-2.890625</v>
      </c>
      <c r="P3714">
        <v>-2.890625</v>
      </c>
      <c r="Q3714">
        <v>-2.890625</v>
      </c>
    </row>
    <row r="3715" spans="1:17" x14ac:dyDescent="0.25">
      <c r="A3715">
        <v>2400</v>
      </c>
      <c r="B3715">
        <v>2.96875</v>
      </c>
      <c r="C3715">
        <v>-1.015625</v>
      </c>
      <c r="D3715">
        <v>-4.0625</v>
      </c>
      <c r="E3715">
        <v>-4.6484379999999996</v>
      </c>
      <c r="F3715">
        <v>-6.171875</v>
      </c>
      <c r="G3715">
        <v>-7.4609379999999996</v>
      </c>
      <c r="H3715">
        <v>-8.984375</v>
      </c>
      <c r="I3715">
        <v>-9.453125</v>
      </c>
      <c r="J3715">
        <v>-9.453125</v>
      </c>
      <c r="K3715">
        <v>-6.0546879999999996</v>
      </c>
      <c r="L3715">
        <v>-3.4765630000000001</v>
      </c>
      <c r="M3715">
        <v>2.8515630000000001</v>
      </c>
      <c r="N3715">
        <v>3.671875</v>
      </c>
      <c r="O3715">
        <v>3.5546880000000001</v>
      </c>
      <c r="P3715">
        <v>4.0234379999999996</v>
      </c>
      <c r="Q3715">
        <v>4.4921879999999996</v>
      </c>
    </row>
    <row r="3716" spans="1:17" x14ac:dyDescent="0.25">
      <c r="A3716">
        <v>2600</v>
      </c>
      <c r="B3716">
        <v>2.96875</v>
      </c>
      <c r="C3716">
        <v>-1.015625</v>
      </c>
      <c r="D3716">
        <v>-2.5390630000000001</v>
      </c>
      <c r="E3716">
        <v>-3.4765630000000001</v>
      </c>
      <c r="F3716">
        <v>-4.53125</v>
      </c>
      <c r="G3716">
        <v>-6.5234379999999996</v>
      </c>
      <c r="H3716">
        <v>-8.046875</v>
      </c>
      <c r="I3716">
        <v>-8.515625</v>
      </c>
      <c r="J3716">
        <v>-6.5234379999999996</v>
      </c>
      <c r="K3716">
        <v>-3.0078130000000001</v>
      </c>
      <c r="L3716">
        <v>2.1484380000000001</v>
      </c>
      <c r="M3716">
        <v>2.03125</v>
      </c>
      <c r="N3716">
        <v>6.484375</v>
      </c>
      <c r="O3716">
        <v>5.546875</v>
      </c>
      <c r="P3716">
        <v>6.484375</v>
      </c>
      <c r="Q3716">
        <v>7.5390629999999996</v>
      </c>
    </row>
    <row r="3717" spans="1:17" x14ac:dyDescent="0.25">
      <c r="A3717">
        <v>2800</v>
      </c>
      <c r="B3717">
        <v>2.96875</v>
      </c>
      <c r="C3717">
        <v>-1.015625</v>
      </c>
      <c r="D3717">
        <v>-1.953125</v>
      </c>
      <c r="E3717">
        <v>-3.828125</v>
      </c>
      <c r="F3717">
        <v>-4.53125</v>
      </c>
      <c r="G3717">
        <v>-6.0546879999999996</v>
      </c>
      <c r="H3717">
        <v>-7.2265629999999996</v>
      </c>
      <c r="I3717">
        <v>-6.9921879999999996</v>
      </c>
      <c r="J3717">
        <v>-3.9453130000000001</v>
      </c>
      <c r="K3717">
        <v>3.9063000000000001E-2</v>
      </c>
      <c r="L3717">
        <v>4.375</v>
      </c>
      <c r="M3717">
        <v>6.953125</v>
      </c>
      <c r="N3717">
        <v>6.015625</v>
      </c>
      <c r="O3717">
        <v>8.9453130000000005</v>
      </c>
      <c r="P3717">
        <v>9.6484380000000005</v>
      </c>
      <c r="Q3717">
        <v>9.6484380000000005</v>
      </c>
    </row>
    <row r="3718" spans="1:17" x14ac:dyDescent="0.25">
      <c r="A3718">
        <v>2900</v>
      </c>
      <c r="B3718">
        <v>2.96875</v>
      </c>
      <c r="C3718">
        <v>-1.015625</v>
      </c>
      <c r="D3718">
        <v>-1.015625</v>
      </c>
      <c r="E3718">
        <v>-1.484375</v>
      </c>
      <c r="F3718">
        <v>-3.0078130000000001</v>
      </c>
      <c r="G3718">
        <v>-5</v>
      </c>
      <c r="H3718">
        <v>-6.0546879999999996</v>
      </c>
      <c r="I3718">
        <v>-6.0546879999999996</v>
      </c>
      <c r="J3718">
        <v>-2.421875</v>
      </c>
      <c r="K3718">
        <v>1.5625</v>
      </c>
      <c r="L3718">
        <v>6.484375</v>
      </c>
      <c r="M3718">
        <v>10</v>
      </c>
      <c r="N3718">
        <v>11.054688000000001</v>
      </c>
      <c r="O3718">
        <v>11.054688000000001</v>
      </c>
      <c r="P3718">
        <v>11.40625</v>
      </c>
      <c r="Q3718">
        <v>11.523438000000001</v>
      </c>
    </row>
    <row r="3719" spans="1:17" x14ac:dyDescent="0.25">
      <c r="A3719">
        <v>3000</v>
      </c>
      <c r="B3719">
        <v>2.96875</v>
      </c>
      <c r="C3719">
        <v>3.9063000000000001E-2</v>
      </c>
      <c r="D3719">
        <v>3.9063000000000001E-2</v>
      </c>
      <c r="E3719">
        <v>3.9063000000000001E-2</v>
      </c>
      <c r="F3719">
        <v>-1.484375</v>
      </c>
      <c r="G3719">
        <v>-2.5390630000000001</v>
      </c>
      <c r="H3719">
        <v>-5.234375</v>
      </c>
      <c r="I3719">
        <v>-4.6484379999999996</v>
      </c>
      <c r="J3719">
        <v>-1.1328130000000001</v>
      </c>
      <c r="K3719">
        <v>5.546875</v>
      </c>
      <c r="L3719">
        <v>9.0625</v>
      </c>
      <c r="M3719">
        <v>10</v>
      </c>
      <c r="N3719">
        <v>11.054688000000001</v>
      </c>
      <c r="O3719">
        <v>11.054688000000001</v>
      </c>
      <c r="P3719">
        <v>11.40625</v>
      </c>
      <c r="Q3719">
        <v>11.523438000000001</v>
      </c>
    </row>
    <row r="3720" spans="1:17" x14ac:dyDescent="0.25">
      <c r="A3720">
        <v>3200</v>
      </c>
      <c r="B3720">
        <v>4.9609379999999996</v>
      </c>
      <c r="C3720">
        <v>2.03125</v>
      </c>
      <c r="D3720">
        <v>3.9063000000000001E-2</v>
      </c>
      <c r="E3720">
        <v>3.9063000000000001E-2</v>
      </c>
      <c r="F3720">
        <v>-1.953125</v>
      </c>
      <c r="G3720">
        <v>-1.484375</v>
      </c>
      <c r="H3720">
        <v>-3.9453130000000001</v>
      </c>
      <c r="I3720">
        <v>-3.7109380000000001</v>
      </c>
      <c r="J3720">
        <v>3.9063000000000001E-2</v>
      </c>
      <c r="K3720">
        <v>6.3671879999999996</v>
      </c>
      <c r="L3720">
        <v>10</v>
      </c>
      <c r="M3720">
        <v>11.054688000000001</v>
      </c>
      <c r="N3720">
        <v>11.054688000000001</v>
      </c>
      <c r="O3720">
        <v>11.054688000000001</v>
      </c>
      <c r="P3720">
        <v>11.40625</v>
      </c>
      <c r="Q3720">
        <v>11.523438000000001</v>
      </c>
    </row>
    <row r="3721" spans="1:17" x14ac:dyDescent="0.25">
      <c r="A3721">
        <v>3300</v>
      </c>
      <c r="B3721">
        <v>4.9609379999999996</v>
      </c>
      <c r="C3721">
        <v>2.03125</v>
      </c>
      <c r="D3721">
        <v>3.9063000000000001E-2</v>
      </c>
      <c r="E3721">
        <v>3.9063000000000001E-2</v>
      </c>
      <c r="F3721">
        <v>-1.953125</v>
      </c>
      <c r="G3721">
        <v>-1.484375</v>
      </c>
      <c r="H3721">
        <v>3.9063000000000001E-2</v>
      </c>
      <c r="I3721">
        <v>3.9063000000000001E-2</v>
      </c>
      <c r="J3721">
        <v>1.4453130000000001</v>
      </c>
      <c r="K3721">
        <v>3.4375</v>
      </c>
      <c r="L3721">
        <v>5.6640629999999996</v>
      </c>
      <c r="M3721">
        <v>11.054688000000001</v>
      </c>
      <c r="N3721">
        <v>11.054688000000001</v>
      </c>
      <c r="O3721">
        <v>11.054688000000001</v>
      </c>
      <c r="P3721">
        <v>11.40625</v>
      </c>
      <c r="Q3721">
        <v>11.523438000000001</v>
      </c>
    </row>
    <row r="3722" spans="1:17" x14ac:dyDescent="0.25">
      <c r="A3722">
        <v>3500</v>
      </c>
      <c r="B3722">
        <v>4.9609379999999996</v>
      </c>
      <c r="C3722">
        <v>2.03125</v>
      </c>
      <c r="D3722">
        <v>3.9063000000000001E-2</v>
      </c>
      <c r="E3722">
        <v>3.9063000000000001E-2</v>
      </c>
      <c r="F3722">
        <v>-1.953125</v>
      </c>
      <c r="G3722">
        <v>-1.484375</v>
      </c>
      <c r="H3722">
        <v>2.03125</v>
      </c>
      <c r="I3722">
        <v>2.03125</v>
      </c>
      <c r="J3722">
        <v>2.03125</v>
      </c>
      <c r="K3722">
        <v>3.4375</v>
      </c>
      <c r="L3722">
        <v>5.6640629999999996</v>
      </c>
      <c r="M3722">
        <v>11.054688000000001</v>
      </c>
      <c r="N3722">
        <v>11.054688000000001</v>
      </c>
      <c r="O3722">
        <v>11.054688000000001</v>
      </c>
      <c r="P3722">
        <v>11.40625</v>
      </c>
      <c r="Q3722">
        <v>11.523438000000001</v>
      </c>
    </row>
    <row r="3724" spans="1:17" x14ac:dyDescent="0.25">
      <c r="A3724" t="s">
        <v>1242</v>
      </c>
      <c r="B3724" t="s">
        <v>1240</v>
      </c>
    </row>
    <row r="3725" spans="1:17" x14ac:dyDescent="0.25">
      <c r="B3725" t="s">
        <v>26</v>
      </c>
    </row>
    <row r="3726" spans="1:17" x14ac:dyDescent="0.25">
      <c r="A3726" t="s">
        <v>22</v>
      </c>
      <c r="B3726">
        <v>0</v>
      </c>
      <c r="C3726">
        <v>10</v>
      </c>
      <c r="D3726">
        <v>20</v>
      </c>
      <c r="E3726">
        <v>30</v>
      </c>
      <c r="F3726">
        <v>45</v>
      </c>
      <c r="G3726">
        <v>55</v>
      </c>
      <c r="H3726">
        <v>65</v>
      </c>
      <c r="I3726">
        <v>75</v>
      </c>
      <c r="J3726">
        <v>85</v>
      </c>
      <c r="K3726">
        <v>95</v>
      </c>
      <c r="L3726">
        <v>110</v>
      </c>
      <c r="M3726">
        <v>120</v>
      </c>
      <c r="N3726">
        <v>125</v>
      </c>
      <c r="O3726">
        <v>130</v>
      </c>
      <c r="P3726">
        <v>135</v>
      </c>
      <c r="Q3726">
        <v>140</v>
      </c>
    </row>
    <row r="3727" spans="1:17" x14ac:dyDescent="0.25">
      <c r="A3727">
        <v>620</v>
      </c>
      <c r="B3727">
        <v>-3.0078130000000001</v>
      </c>
      <c r="C3727">
        <v>-3.0078130000000001</v>
      </c>
      <c r="D3727">
        <v>-3.0078130000000001</v>
      </c>
      <c r="E3727">
        <v>-3.0078130000000001</v>
      </c>
      <c r="F3727">
        <v>-5</v>
      </c>
      <c r="G3727">
        <v>-8.8671880000000005</v>
      </c>
      <c r="H3727">
        <v>-12.03125</v>
      </c>
      <c r="I3727">
        <v>-12.03125</v>
      </c>
      <c r="J3727">
        <v>-12.03125</v>
      </c>
      <c r="K3727">
        <v>-12.03125</v>
      </c>
      <c r="L3727">
        <v>-8.046875</v>
      </c>
      <c r="M3727">
        <v>3.9063000000000001E-2</v>
      </c>
      <c r="N3727">
        <v>3.9063000000000001E-2</v>
      </c>
      <c r="O3727">
        <v>3.9063000000000001E-2</v>
      </c>
      <c r="P3727">
        <v>3.9063000000000001E-2</v>
      </c>
      <c r="Q3727">
        <v>3.9063000000000001E-2</v>
      </c>
    </row>
    <row r="3728" spans="1:17" x14ac:dyDescent="0.25">
      <c r="A3728">
        <v>650</v>
      </c>
      <c r="B3728">
        <v>-3.0078130000000001</v>
      </c>
      <c r="C3728">
        <v>-4.53125</v>
      </c>
      <c r="D3728">
        <v>-4.53125</v>
      </c>
      <c r="E3728">
        <v>-8.046875</v>
      </c>
      <c r="F3728">
        <v>-10.039063000000001</v>
      </c>
      <c r="G3728">
        <v>-12.96875</v>
      </c>
      <c r="H3728">
        <v>-12.96875</v>
      </c>
      <c r="I3728">
        <v>-12.5</v>
      </c>
      <c r="J3728">
        <v>-12.03125</v>
      </c>
      <c r="K3728">
        <v>-12.03125</v>
      </c>
      <c r="L3728">
        <v>-13.554688000000001</v>
      </c>
      <c r="M3728">
        <v>-13.554688000000001</v>
      </c>
      <c r="N3728">
        <v>-13.554688000000001</v>
      </c>
      <c r="O3728">
        <v>-13.554688000000001</v>
      </c>
      <c r="P3728">
        <v>-13.554688000000001</v>
      </c>
      <c r="Q3728">
        <v>-13.554688000000001</v>
      </c>
    </row>
    <row r="3729" spans="1:17" x14ac:dyDescent="0.25">
      <c r="A3729">
        <v>800</v>
      </c>
      <c r="B3729">
        <v>-3.4765630000000001</v>
      </c>
      <c r="C3729">
        <v>-3.9453130000000001</v>
      </c>
      <c r="D3729">
        <v>-3.9453130000000001</v>
      </c>
      <c r="E3729">
        <v>-6.2890629999999996</v>
      </c>
      <c r="F3729">
        <v>-12.96875</v>
      </c>
      <c r="G3729">
        <v>-12.96875</v>
      </c>
      <c r="H3729">
        <v>-12.96875</v>
      </c>
      <c r="I3729">
        <v>-12.5</v>
      </c>
      <c r="J3729">
        <v>-12.03125</v>
      </c>
      <c r="K3729">
        <v>-12.03125</v>
      </c>
      <c r="L3729">
        <v>-13.554688000000001</v>
      </c>
      <c r="M3729">
        <v>-13.554688000000001</v>
      </c>
      <c r="N3729">
        <v>-13.554688000000001</v>
      </c>
      <c r="O3729">
        <v>-13.554688000000001</v>
      </c>
      <c r="P3729">
        <v>-13.554688000000001</v>
      </c>
      <c r="Q3729">
        <v>-13.554688000000001</v>
      </c>
    </row>
    <row r="3730" spans="1:17" x14ac:dyDescent="0.25">
      <c r="A3730">
        <v>1000</v>
      </c>
      <c r="B3730">
        <v>-6.0546879999999996</v>
      </c>
      <c r="C3730">
        <v>-6.0546879999999996</v>
      </c>
      <c r="D3730">
        <v>-6.40625</v>
      </c>
      <c r="E3730">
        <v>-6.875</v>
      </c>
      <c r="F3730">
        <v>-12.96875</v>
      </c>
      <c r="G3730">
        <v>-12.96875</v>
      </c>
      <c r="H3730">
        <v>-12.03125</v>
      </c>
      <c r="I3730">
        <v>-12.5</v>
      </c>
      <c r="J3730">
        <v>-12.5</v>
      </c>
      <c r="K3730">
        <v>-12.5</v>
      </c>
      <c r="L3730">
        <v>-10.625</v>
      </c>
      <c r="M3730">
        <v>-10.742188000000001</v>
      </c>
      <c r="N3730">
        <v>-10.859375</v>
      </c>
      <c r="O3730">
        <v>-10.859375</v>
      </c>
      <c r="P3730">
        <v>-10.976563000000001</v>
      </c>
      <c r="Q3730">
        <v>-11.09375</v>
      </c>
    </row>
    <row r="3731" spans="1:17" x14ac:dyDescent="0.25">
      <c r="A3731">
        <v>1200</v>
      </c>
      <c r="B3731">
        <v>-1.015625</v>
      </c>
      <c r="C3731">
        <v>-1.484375</v>
      </c>
      <c r="D3731">
        <v>-2.5390630000000001</v>
      </c>
      <c r="E3731">
        <v>-3.59375</v>
      </c>
      <c r="F3731">
        <v>-8.1640630000000005</v>
      </c>
      <c r="G3731">
        <v>-11.445313000000001</v>
      </c>
      <c r="H3731">
        <v>-12.03125</v>
      </c>
      <c r="I3731">
        <v>-12.5</v>
      </c>
      <c r="J3731">
        <v>-12.5</v>
      </c>
      <c r="K3731">
        <v>-12.5</v>
      </c>
      <c r="L3731">
        <v>-12.5</v>
      </c>
      <c r="M3731">
        <v>-8.3984380000000005</v>
      </c>
      <c r="N3731">
        <v>-8.6328130000000005</v>
      </c>
      <c r="O3731">
        <v>-8.8671880000000005</v>
      </c>
      <c r="P3731">
        <v>-8.984375</v>
      </c>
      <c r="Q3731">
        <v>-9.21875</v>
      </c>
    </row>
    <row r="3732" spans="1:17" x14ac:dyDescent="0.25">
      <c r="A3732">
        <v>1400</v>
      </c>
      <c r="B3732">
        <v>-1.015625</v>
      </c>
      <c r="C3732">
        <v>-1.015625</v>
      </c>
      <c r="D3732">
        <v>-2.7734380000000001</v>
      </c>
      <c r="E3732">
        <v>-3.2421880000000001</v>
      </c>
      <c r="F3732">
        <v>-9.5703130000000005</v>
      </c>
      <c r="G3732">
        <v>-11.679688000000001</v>
      </c>
      <c r="H3732">
        <v>-12.03125</v>
      </c>
      <c r="I3732">
        <v>-12.5</v>
      </c>
      <c r="J3732">
        <v>-8.046875</v>
      </c>
      <c r="K3732">
        <v>-8.046875</v>
      </c>
      <c r="L3732">
        <v>-8.046875</v>
      </c>
      <c r="M3732">
        <v>-4.1796879999999996</v>
      </c>
      <c r="N3732">
        <v>-4.296875</v>
      </c>
      <c r="O3732">
        <v>-4.296875</v>
      </c>
      <c r="P3732">
        <v>-4.296875</v>
      </c>
      <c r="Q3732">
        <v>-4.296875</v>
      </c>
    </row>
    <row r="3733" spans="1:17" x14ac:dyDescent="0.25">
      <c r="A3733">
        <v>1550</v>
      </c>
      <c r="B3733">
        <v>-1.015625</v>
      </c>
      <c r="C3733">
        <v>-1.484375</v>
      </c>
      <c r="D3733">
        <v>-2.890625</v>
      </c>
      <c r="E3733">
        <v>-3.0078130000000001</v>
      </c>
      <c r="F3733">
        <v>-3.359375</v>
      </c>
      <c r="G3733">
        <v>-9.5703130000000005</v>
      </c>
      <c r="H3733">
        <v>-9.921875</v>
      </c>
      <c r="I3733">
        <v>-8.046875</v>
      </c>
      <c r="J3733">
        <v>-8.046875</v>
      </c>
      <c r="K3733">
        <v>-6.0546879999999996</v>
      </c>
      <c r="L3733">
        <v>-5</v>
      </c>
      <c r="M3733">
        <v>-5.46875</v>
      </c>
      <c r="N3733">
        <v>-4.296875</v>
      </c>
      <c r="O3733">
        <v>-4.296875</v>
      </c>
      <c r="P3733">
        <v>-4.296875</v>
      </c>
      <c r="Q3733">
        <v>-4.296875</v>
      </c>
    </row>
    <row r="3734" spans="1:17" x14ac:dyDescent="0.25">
      <c r="A3734">
        <v>1700</v>
      </c>
      <c r="B3734">
        <v>3.9063000000000001E-2</v>
      </c>
      <c r="C3734">
        <v>-1.953125</v>
      </c>
      <c r="D3734">
        <v>-1.953125</v>
      </c>
      <c r="E3734">
        <v>-1.953125</v>
      </c>
      <c r="F3734">
        <v>-2.5390630000000001</v>
      </c>
      <c r="G3734">
        <v>-6.9921879999999996</v>
      </c>
      <c r="H3734">
        <v>-8.984375</v>
      </c>
      <c r="I3734">
        <v>-8.046875</v>
      </c>
      <c r="J3734">
        <v>-6.9921879999999996</v>
      </c>
      <c r="K3734">
        <v>-6.0546879999999996</v>
      </c>
      <c r="L3734">
        <v>-6.40625</v>
      </c>
      <c r="M3734">
        <v>-7.109375</v>
      </c>
      <c r="N3734">
        <v>-5.46875</v>
      </c>
      <c r="O3734">
        <v>-5.703125</v>
      </c>
      <c r="P3734">
        <v>-5.703125</v>
      </c>
      <c r="Q3734">
        <v>-5.703125</v>
      </c>
    </row>
    <row r="3735" spans="1:17" x14ac:dyDescent="0.25">
      <c r="A3735">
        <v>1800</v>
      </c>
      <c r="B3735">
        <v>2.96875</v>
      </c>
      <c r="C3735">
        <v>-1.015625</v>
      </c>
      <c r="D3735">
        <v>-1.71875</v>
      </c>
      <c r="E3735">
        <v>-2.65625</v>
      </c>
      <c r="F3735">
        <v>-2.5390630000000001</v>
      </c>
      <c r="G3735">
        <v>-3.0078130000000001</v>
      </c>
      <c r="H3735">
        <v>-2.7734380000000001</v>
      </c>
      <c r="I3735">
        <v>-3.7109380000000001</v>
      </c>
      <c r="J3735">
        <v>-4.6484379999999996</v>
      </c>
      <c r="K3735">
        <v>-5.234375</v>
      </c>
      <c r="L3735">
        <v>-6.5234379999999996</v>
      </c>
      <c r="M3735">
        <v>-7.34375</v>
      </c>
      <c r="N3735">
        <v>-6.2890629999999996</v>
      </c>
      <c r="O3735">
        <v>-6.2890629999999996</v>
      </c>
      <c r="P3735">
        <v>-6.2890629999999996</v>
      </c>
      <c r="Q3735">
        <v>-6.2890629999999996</v>
      </c>
    </row>
    <row r="3736" spans="1:17" x14ac:dyDescent="0.25">
      <c r="A3736">
        <v>2000</v>
      </c>
      <c r="B3736">
        <v>2.96875</v>
      </c>
      <c r="C3736">
        <v>-1.015625</v>
      </c>
      <c r="D3736">
        <v>-2.3046880000000001</v>
      </c>
      <c r="E3736">
        <v>-3.125</v>
      </c>
      <c r="F3736">
        <v>-4.296875</v>
      </c>
      <c r="G3736">
        <v>-5.1171879999999996</v>
      </c>
      <c r="H3736">
        <v>-6.0546879999999996</v>
      </c>
      <c r="I3736">
        <v>-6.7578129999999996</v>
      </c>
      <c r="J3736">
        <v>-6.9921879999999996</v>
      </c>
      <c r="K3736">
        <v>-6.9921879999999996</v>
      </c>
      <c r="L3736">
        <v>-7.2265629999999996</v>
      </c>
      <c r="M3736">
        <v>-3.9453130000000001</v>
      </c>
      <c r="N3736">
        <v>-3.828125</v>
      </c>
      <c r="O3736">
        <v>-3.828125</v>
      </c>
      <c r="P3736">
        <v>-3.828125</v>
      </c>
      <c r="Q3736">
        <v>-3.828125</v>
      </c>
    </row>
    <row r="3737" spans="1:17" x14ac:dyDescent="0.25">
      <c r="A3737">
        <v>2200</v>
      </c>
      <c r="B3737">
        <v>2.96875</v>
      </c>
      <c r="C3737">
        <v>-1.015625</v>
      </c>
      <c r="D3737">
        <v>-3.7109380000000001</v>
      </c>
      <c r="E3737">
        <v>-3.9453130000000001</v>
      </c>
      <c r="F3737">
        <v>-5.1171879999999996</v>
      </c>
      <c r="G3737">
        <v>-6.40625</v>
      </c>
      <c r="H3737">
        <v>-7.8125</v>
      </c>
      <c r="I3737">
        <v>-8.75</v>
      </c>
      <c r="J3737">
        <v>-8.515625</v>
      </c>
      <c r="K3737">
        <v>-8.28125</v>
      </c>
      <c r="L3737">
        <v>-6.0546879999999996</v>
      </c>
      <c r="M3737">
        <v>-2.3046880000000001</v>
      </c>
      <c r="N3737">
        <v>-1.25</v>
      </c>
      <c r="O3737">
        <v>-2.890625</v>
      </c>
      <c r="P3737">
        <v>-2.890625</v>
      </c>
      <c r="Q3737">
        <v>-2.890625</v>
      </c>
    </row>
    <row r="3738" spans="1:17" x14ac:dyDescent="0.25">
      <c r="A3738">
        <v>2400</v>
      </c>
      <c r="B3738">
        <v>2.96875</v>
      </c>
      <c r="C3738">
        <v>-1.015625</v>
      </c>
      <c r="D3738">
        <v>-4.0625</v>
      </c>
      <c r="E3738">
        <v>-4.6484379999999996</v>
      </c>
      <c r="F3738">
        <v>-6.171875</v>
      </c>
      <c r="G3738">
        <v>-7.4609379999999996</v>
      </c>
      <c r="H3738">
        <v>-8.984375</v>
      </c>
      <c r="I3738">
        <v>-9.453125</v>
      </c>
      <c r="J3738">
        <v>-9.453125</v>
      </c>
      <c r="K3738">
        <v>-6.0546879999999996</v>
      </c>
      <c r="L3738">
        <v>-3.4765630000000001</v>
      </c>
      <c r="M3738">
        <v>2.8515630000000001</v>
      </c>
      <c r="N3738">
        <v>3.671875</v>
      </c>
      <c r="O3738">
        <v>3.5546880000000001</v>
      </c>
      <c r="P3738">
        <v>4.0234379999999996</v>
      </c>
      <c r="Q3738">
        <v>4.4921879999999996</v>
      </c>
    </row>
    <row r="3739" spans="1:17" x14ac:dyDescent="0.25">
      <c r="A3739">
        <v>2600</v>
      </c>
      <c r="B3739">
        <v>2.96875</v>
      </c>
      <c r="C3739">
        <v>-1.015625</v>
      </c>
      <c r="D3739">
        <v>-2.5390630000000001</v>
      </c>
      <c r="E3739">
        <v>-3.4765630000000001</v>
      </c>
      <c r="F3739">
        <v>-4.53125</v>
      </c>
      <c r="G3739">
        <v>-6.5234379999999996</v>
      </c>
      <c r="H3739">
        <v>-8.046875</v>
      </c>
      <c r="I3739">
        <v>-8.515625</v>
      </c>
      <c r="J3739">
        <v>-6.5234379999999996</v>
      </c>
      <c r="K3739">
        <v>-3.0078130000000001</v>
      </c>
      <c r="L3739">
        <v>2.1484380000000001</v>
      </c>
      <c r="M3739">
        <v>2.03125</v>
      </c>
      <c r="N3739">
        <v>6.484375</v>
      </c>
      <c r="O3739">
        <v>5.546875</v>
      </c>
      <c r="P3739">
        <v>6.484375</v>
      </c>
      <c r="Q3739">
        <v>7.5390629999999996</v>
      </c>
    </row>
    <row r="3740" spans="1:17" x14ac:dyDescent="0.25">
      <c r="A3740">
        <v>2800</v>
      </c>
      <c r="B3740">
        <v>2.96875</v>
      </c>
      <c r="C3740">
        <v>-1.015625</v>
      </c>
      <c r="D3740">
        <v>-1.953125</v>
      </c>
      <c r="E3740">
        <v>-3.828125</v>
      </c>
      <c r="F3740">
        <v>-4.53125</v>
      </c>
      <c r="G3740">
        <v>-6.0546879999999996</v>
      </c>
      <c r="H3740">
        <v>-7.2265629999999996</v>
      </c>
      <c r="I3740">
        <v>-6.9921879999999996</v>
      </c>
      <c r="J3740">
        <v>-3.9453130000000001</v>
      </c>
      <c r="K3740">
        <v>3.9063000000000001E-2</v>
      </c>
      <c r="L3740">
        <v>4.375</v>
      </c>
      <c r="M3740">
        <v>6.953125</v>
      </c>
      <c r="N3740">
        <v>6.015625</v>
      </c>
      <c r="O3740">
        <v>8.9453130000000005</v>
      </c>
      <c r="P3740">
        <v>9.6484380000000005</v>
      </c>
      <c r="Q3740">
        <v>9.6484380000000005</v>
      </c>
    </row>
    <row r="3741" spans="1:17" x14ac:dyDescent="0.25">
      <c r="A3741">
        <v>2900</v>
      </c>
      <c r="B3741">
        <v>2.96875</v>
      </c>
      <c r="C3741">
        <v>-1.015625</v>
      </c>
      <c r="D3741">
        <v>-1.015625</v>
      </c>
      <c r="E3741">
        <v>-1.484375</v>
      </c>
      <c r="F3741">
        <v>-3.0078130000000001</v>
      </c>
      <c r="G3741">
        <v>-5</v>
      </c>
      <c r="H3741">
        <v>-6.0546879999999996</v>
      </c>
      <c r="I3741">
        <v>-6.0546879999999996</v>
      </c>
      <c r="J3741">
        <v>-2.421875</v>
      </c>
      <c r="K3741">
        <v>1.5625</v>
      </c>
      <c r="L3741">
        <v>6.484375</v>
      </c>
      <c r="M3741">
        <v>10</v>
      </c>
      <c r="N3741">
        <v>11.054688000000001</v>
      </c>
      <c r="O3741">
        <v>11.054688000000001</v>
      </c>
      <c r="P3741">
        <v>11.40625</v>
      </c>
      <c r="Q3741">
        <v>11.523438000000001</v>
      </c>
    </row>
    <row r="3742" spans="1:17" x14ac:dyDescent="0.25">
      <c r="A3742">
        <v>3000</v>
      </c>
      <c r="B3742">
        <v>2.96875</v>
      </c>
      <c r="C3742">
        <v>3.9063000000000001E-2</v>
      </c>
      <c r="D3742">
        <v>3.9063000000000001E-2</v>
      </c>
      <c r="E3742">
        <v>3.9063000000000001E-2</v>
      </c>
      <c r="F3742">
        <v>-1.484375</v>
      </c>
      <c r="G3742">
        <v>-2.5390630000000001</v>
      </c>
      <c r="H3742">
        <v>-5.234375</v>
      </c>
      <c r="I3742">
        <v>-4.6484379999999996</v>
      </c>
      <c r="J3742">
        <v>-1.1328130000000001</v>
      </c>
      <c r="K3742">
        <v>5.546875</v>
      </c>
      <c r="L3742">
        <v>9.0625</v>
      </c>
      <c r="M3742">
        <v>10</v>
      </c>
      <c r="N3742">
        <v>11.054688000000001</v>
      </c>
      <c r="O3742">
        <v>11.054688000000001</v>
      </c>
      <c r="P3742">
        <v>11.40625</v>
      </c>
      <c r="Q3742">
        <v>11.523438000000001</v>
      </c>
    </row>
    <row r="3743" spans="1:17" x14ac:dyDescent="0.25">
      <c r="A3743">
        <v>3200</v>
      </c>
      <c r="B3743">
        <v>4.9609379999999996</v>
      </c>
      <c r="C3743">
        <v>2.03125</v>
      </c>
      <c r="D3743">
        <v>3.9063000000000001E-2</v>
      </c>
      <c r="E3743">
        <v>3.9063000000000001E-2</v>
      </c>
      <c r="F3743">
        <v>-1.953125</v>
      </c>
      <c r="G3743">
        <v>-1.484375</v>
      </c>
      <c r="H3743">
        <v>-3.9453130000000001</v>
      </c>
      <c r="I3743">
        <v>-3.7109380000000001</v>
      </c>
      <c r="J3743">
        <v>3.9063000000000001E-2</v>
      </c>
      <c r="K3743">
        <v>6.3671879999999996</v>
      </c>
      <c r="L3743">
        <v>10</v>
      </c>
      <c r="M3743">
        <v>11.054688000000001</v>
      </c>
      <c r="N3743">
        <v>11.054688000000001</v>
      </c>
      <c r="O3743">
        <v>11.054688000000001</v>
      </c>
      <c r="P3743">
        <v>11.40625</v>
      </c>
      <c r="Q3743">
        <v>11.523438000000001</v>
      </c>
    </row>
    <row r="3744" spans="1:17" x14ac:dyDescent="0.25">
      <c r="A3744">
        <v>3300</v>
      </c>
      <c r="B3744">
        <v>4.9609379999999996</v>
      </c>
      <c r="C3744">
        <v>2.03125</v>
      </c>
      <c r="D3744">
        <v>3.9063000000000001E-2</v>
      </c>
      <c r="E3744">
        <v>3.9063000000000001E-2</v>
      </c>
      <c r="F3744">
        <v>-1.953125</v>
      </c>
      <c r="G3744">
        <v>-1.484375</v>
      </c>
      <c r="H3744">
        <v>3.9063000000000001E-2</v>
      </c>
      <c r="I3744">
        <v>3.9063000000000001E-2</v>
      </c>
      <c r="J3744">
        <v>1.4453130000000001</v>
      </c>
      <c r="K3744">
        <v>3.4375</v>
      </c>
      <c r="L3744">
        <v>5.6640629999999996</v>
      </c>
      <c r="M3744">
        <v>11.054688000000001</v>
      </c>
      <c r="N3744">
        <v>11.054688000000001</v>
      </c>
      <c r="O3744">
        <v>11.054688000000001</v>
      </c>
      <c r="P3744">
        <v>11.40625</v>
      </c>
      <c r="Q3744">
        <v>11.523438000000001</v>
      </c>
    </row>
    <row r="3745" spans="1:17" x14ac:dyDescent="0.25">
      <c r="A3745">
        <v>3500</v>
      </c>
      <c r="B3745">
        <v>4.9609379999999996</v>
      </c>
      <c r="C3745">
        <v>2.03125</v>
      </c>
      <c r="D3745">
        <v>3.9063000000000001E-2</v>
      </c>
      <c r="E3745">
        <v>3.9063000000000001E-2</v>
      </c>
      <c r="F3745">
        <v>-1.953125</v>
      </c>
      <c r="G3745">
        <v>-1.484375</v>
      </c>
      <c r="H3745">
        <v>2.03125</v>
      </c>
      <c r="I3745">
        <v>2.03125</v>
      </c>
      <c r="J3745">
        <v>2.03125</v>
      </c>
      <c r="K3745">
        <v>3.4375</v>
      </c>
      <c r="L3745">
        <v>5.6640629999999996</v>
      </c>
      <c r="M3745">
        <v>11.054688000000001</v>
      </c>
      <c r="N3745">
        <v>11.054688000000001</v>
      </c>
      <c r="O3745">
        <v>11.054688000000001</v>
      </c>
      <c r="P3745">
        <v>11.40625</v>
      </c>
      <c r="Q3745">
        <v>11.523438000000001</v>
      </c>
    </row>
    <row r="3747" spans="1:17" x14ac:dyDescent="0.25">
      <c r="A3747" t="s">
        <v>1243</v>
      </c>
      <c r="B3747" t="s">
        <v>1240</v>
      </c>
    </row>
    <row r="3748" spans="1:17" x14ac:dyDescent="0.25">
      <c r="B3748" t="s">
        <v>26</v>
      </c>
    </row>
    <row r="3749" spans="1:17" x14ac:dyDescent="0.25">
      <c r="A3749" t="s">
        <v>22</v>
      </c>
      <c r="B3749">
        <v>0</v>
      </c>
      <c r="C3749">
        <v>10</v>
      </c>
      <c r="D3749">
        <v>20</v>
      </c>
      <c r="E3749">
        <v>30</v>
      </c>
      <c r="F3749">
        <v>45</v>
      </c>
      <c r="G3749">
        <v>55</v>
      </c>
      <c r="H3749">
        <v>65</v>
      </c>
      <c r="I3749">
        <v>75</v>
      </c>
      <c r="J3749">
        <v>85</v>
      </c>
      <c r="K3749">
        <v>95</v>
      </c>
      <c r="L3749">
        <v>110</v>
      </c>
      <c r="M3749">
        <v>120</v>
      </c>
      <c r="N3749">
        <v>125</v>
      </c>
      <c r="O3749">
        <v>130</v>
      </c>
      <c r="P3749">
        <v>135</v>
      </c>
      <c r="Q3749">
        <v>140</v>
      </c>
    </row>
    <row r="3750" spans="1:17" x14ac:dyDescent="0.25">
      <c r="A3750">
        <v>620</v>
      </c>
      <c r="B3750">
        <v>-3.0078130000000001</v>
      </c>
      <c r="C3750">
        <v>-3.0078130000000001</v>
      </c>
      <c r="D3750">
        <v>-3.0078130000000001</v>
      </c>
      <c r="E3750">
        <v>-3.0078130000000001</v>
      </c>
      <c r="F3750">
        <v>-5</v>
      </c>
      <c r="G3750">
        <v>-8.8671880000000005</v>
      </c>
      <c r="H3750">
        <v>-12.03125</v>
      </c>
      <c r="I3750">
        <v>-12.03125</v>
      </c>
      <c r="J3750">
        <v>-12.03125</v>
      </c>
      <c r="K3750">
        <v>-12.03125</v>
      </c>
      <c r="L3750">
        <v>-8.046875</v>
      </c>
      <c r="M3750">
        <v>3.9063000000000001E-2</v>
      </c>
      <c r="N3750">
        <v>3.9063000000000001E-2</v>
      </c>
      <c r="O3750">
        <v>3.9063000000000001E-2</v>
      </c>
      <c r="P3750">
        <v>3.9063000000000001E-2</v>
      </c>
      <c r="Q3750">
        <v>3.9063000000000001E-2</v>
      </c>
    </row>
    <row r="3751" spans="1:17" x14ac:dyDescent="0.25">
      <c r="A3751">
        <v>650</v>
      </c>
      <c r="B3751">
        <v>-3.0078130000000001</v>
      </c>
      <c r="C3751">
        <v>-4.53125</v>
      </c>
      <c r="D3751">
        <v>-4.53125</v>
      </c>
      <c r="E3751">
        <v>-8.046875</v>
      </c>
      <c r="F3751">
        <v>-10.039063000000001</v>
      </c>
      <c r="G3751">
        <v>-12.96875</v>
      </c>
      <c r="H3751">
        <v>-12.96875</v>
      </c>
      <c r="I3751">
        <v>-12.5</v>
      </c>
      <c r="J3751">
        <v>-12.03125</v>
      </c>
      <c r="K3751">
        <v>-12.03125</v>
      </c>
      <c r="L3751">
        <v>-13.554688000000001</v>
      </c>
      <c r="M3751">
        <v>-13.554688000000001</v>
      </c>
      <c r="N3751">
        <v>-13.554688000000001</v>
      </c>
      <c r="O3751">
        <v>-13.554688000000001</v>
      </c>
      <c r="P3751">
        <v>-13.554688000000001</v>
      </c>
      <c r="Q3751">
        <v>-13.554688000000001</v>
      </c>
    </row>
    <row r="3752" spans="1:17" x14ac:dyDescent="0.25">
      <c r="A3752">
        <v>800</v>
      </c>
      <c r="B3752">
        <v>-3.4765630000000001</v>
      </c>
      <c r="C3752">
        <v>-3.9453130000000001</v>
      </c>
      <c r="D3752">
        <v>-3.9453130000000001</v>
      </c>
      <c r="E3752">
        <v>-6.2890629999999996</v>
      </c>
      <c r="F3752">
        <v>-12.96875</v>
      </c>
      <c r="G3752">
        <v>-12.96875</v>
      </c>
      <c r="H3752">
        <v>-12.96875</v>
      </c>
      <c r="I3752">
        <v>-12.5</v>
      </c>
      <c r="J3752">
        <v>-12.03125</v>
      </c>
      <c r="K3752">
        <v>-12.03125</v>
      </c>
      <c r="L3752">
        <v>-13.554688000000001</v>
      </c>
      <c r="M3752">
        <v>-13.554688000000001</v>
      </c>
      <c r="N3752">
        <v>-13.554688000000001</v>
      </c>
      <c r="O3752">
        <v>-13.554688000000001</v>
      </c>
      <c r="P3752">
        <v>-13.554688000000001</v>
      </c>
      <c r="Q3752">
        <v>-13.554688000000001</v>
      </c>
    </row>
    <row r="3753" spans="1:17" x14ac:dyDescent="0.25">
      <c r="A3753">
        <v>1000</v>
      </c>
      <c r="B3753">
        <v>-6.0546879999999996</v>
      </c>
      <c r="C3753">
        <v>-6.0546879999999996</v>
      </c>
      <c r="D3753">
        <v>-6.40625</v>
      </c>
      <c r="E3753">
        <v>-6.875</v>
      </c>
      <c r="F3753">
        <v>-12.96875</v>
      </c>
      <c r="G3753">
        <v>-12.96875</v>
      </c>
      <c r="H3753">
        <v>-12.03125</v>
      </c>
      <c r="I3753">
        <v>-12.5</v>
      </c>
      <c r="J3753">
        <v>-12.5</v>
      </c>
      <c r="K3753">
        <v>-12.5</v>
      </c>
      <c r="L3753">
        <v>-10.625</v>
      </c>
      <c r="M3753">
        <v>-10.742188000000001</v>
      </c>
      <c r="N3753">
        <v>-10.859375</v>
      </c>
      <c r="O3753">
        <v>-10.859375</v>
      </c>
      <c r="P3753">
        <v>-10.976563000000001</v>
      </c>
      <c r="Q3753">
        <v>-11.09375</v>
      </c>
    </row>
    <row r="3754" spans="1:17" x14ac:dyDescent="0.25">
      <c r="A3754">
        <v>1200</v>
      </c>
      <c r="B3754">
        <v>-1.015625</v>
      </c>
      <c r="C3754">
        <v>-1.484375</v>
      </c>
      <c r="D3754">
        <v>-2.5390630000000001</v>
      </c>
      <c r="E3754">
        <v>-3.59375</v>
      </c>
      <c r="F3754">
        <v>-8.1640630000000005</v>
      </c>
      <c r="G3754">
        <v>-11.445313000000001</v>
      </c>
      <c r="H3754">
        <v>-12.03125</v>
      </c>
      <c r="I3754">
        <v>-12.5</v>
      </c>
      <c r="J3754">
        <v>-12.5</v>
      </c>
      <c r="K3754">
        <v>-12.5</v>
      </c>
      <c r="L3754">
        <v>-12.5</v>
      </c>
      <c r="M3754">
        <v>-8.3984380000000005</v>
      </c>
      <c r="N3754">
        <v>-8.6328130000000005</v>
      </c>
      <c r="O3754">
        <v>-8.8671880000000005</v>
      </c>
      <c r="P3754">
        <v>-8.984375</v>
      </c>
      <c r="Q3754">
        <v>-9.21875</v>
      </c>
    </row>
    <row r="3755" spans="1:17" x14ac:dyDescent="0.25">
      <c r="A3755">
        <v>1400</v>
      </c>
      <c r="B3755">
        <v>-1.015625</v>
      </c>
      <c r="C3755">
        <v>-1.015625</v>
      </c>
      <c r="D3755">
        <v>-2.7734380000000001</v>
      </c>
      <c r="E3755">
        <v>-3.2421880000000001</v>
      </c>
      <c r="F3755">
        <v>-9.5703130000000005</v>
      </c>
      <c r="G3755">
        <v>-11.679688000000001</v>
      </c>
      <c r="H3755">
        <v>-12.03125</v>
      </c>
      <c r="I3755">
        <v>-12.5</v>
      </c>
      <c r="J3755">
        <v>-8.046875</v>
      </c>
      <c r="K3755">
        <v>-8.046875</v>
      </c>
      <c r="L3755">
        <v>-8.046875</v>
      </c>
      <c r="M3755">
        <v>-4.1796879999999996</v>
      </c>
      <c r="N3755">
        <v>-4.296875</v>
      </c>
      <c r="O3755">
        <v>-4.296875</v>
      </c>
      <c r="P3755">
        <v>-4.296875</v>
      </c>
      <c r="Q3755">
        <v>-4.296875</v>
      </c>
    </row>
    <row r="3756" spans="1:17" x14ac:dyDescent="0.25">
      <c r="A3756">
        <v>1550</v>
      </c>
      <c r="B3756">
        <v>-1.015625</v>
      </c>
      <c r="C3756">
        <v>-1.484375</v>
      </c>
      <c r="D3756">
        <v>-2.890625</v>
      </c>
      <c r="E3756">
        <v>-3.0078130000000001</v>
      </c>
      <c r="F3756">
        <v>-3.359375</v>
      </c>
      <c r="G3756">
        <v>-9.5703130000000005</v>
      </c>
      <c r="H3756">
        <v>-9.921875</v>
      </c>
      <c r="I3756">
        <v>-8.046875</v>
      </c>
      <c r="J3756">
        <v>-8.046875</v>
      </c>
      <c r="K3756">
        <v>-6.0546879999999996</v>
      </c>
      <c r="L3756">
        <v>-5</v>
      </c>
      <c r="M3756">
        <v>-5.46875</v>
      </c>
      <c r="N3756">
        <v>-4.296875</v>
      </c>
      <c r="O3756">
        <v>-4.296875</v>
      </c>
      <c r="P3756">
        <v>-4.296875</v>
      </c>
      <c r="Q3756">
        <v>-4.296875</v>
      </c>
    </row>
    <row r="3757" spans="1:17" x14ac:dyDescent="0.25">
      <c r="A3757">
        <v>1700</v>
      </c>
      <c r="B3757">
        <v>3.9063000000000001E-2</v>
      </c>
      <c r="C3757">
        <v>-1.953125</v>
      </c>
      <c r="D3757">
        <v>-1.953125</v>
      </c>
      <c r="E3757">
        <v>-1.953125</v>
      </c>
      <c r="F3757">
        <v>-2.5390630000000001</v>
      </c>
      <c r="G3757">
        <v>-6.9921879999999996</v>
      </c>
      <c r="H3757">
        <v>-8.984375</v>
      </c>
      <c r="I3757">
        <v>-8.046875</v>
      </c>
      <c r="J3757">
        <v>-6.9921879999999996</v>
      </c>
      <c r="K3757">
        <v>-6.0546879999999996</v>
      </c>
      <c r="L3757">
        <v>-6.40625</v>
      </c>
      <c r="M3757">
        <v>-7.109375</v>
      </c>
      <c r="N3757">
        <v>-5.46875</v>
      </c>
      <c r="O3757">
        <v>-5.703125</v>
      </c>
      <c r="P3757">
        <v>-5.703125</v>
      </c>
      <c r="Q3757">
        <v>-5.703125</v>
      </c>
    </row>
    <row r="3758" spans="1:17" x14ac:dyDescent="0.25">
      <c r="A3758">
        <v>1800</v>
      </c>
      <c r="B3758">
        <v>2.96875</v>
      </c>
      <c r="C3758">
        <v>-1.015625</v>
      </c>
      <c r="D3758">
        <v>-1.71875</v>
      </c>
      <c r="E3758">
        <v>-2.65625</v>
      </c>
      <c r="F3758">
        <v>-2.5390630000000001</v>
      </c>
      <c r="G3758">
        <v>-3.0078130000000001</v>
      </c>
      <c r="H3758">
        <v>-2.7734380000000001</v>
      </c>
      <c r="I3758">
        <v>-3.7109380000000001</v>
      </c>
      <c r="J3758">
        <v>-4.6484379999999996</v>
      </c>
      <c r="K3758">
        <v>-5.234375</v>
      </c>
      <c r="L3758">
        <v>-6.5234379999999996</v>
      </c>
      <c r="M3758">
        <v>-7.34375</v>
      </c>
      <c r="N3758">
        <v>-6.2890629999999996</v>
      </c>
      <c r="O3758">
        <v>-6.2890629999999996</v>
      </c>
      <c r="P3758">
        <v>-6.2890629999999996</v>
      </c>
      <c r="Q3758">
        <v>-6.2890629999999996</v>
      </c>
    </row>
    <row r="3759" spans="1:17" x14ac:dyDescent="0.25">
      <c r="A3759">
        <v>2000</v>
      </c>
      <c r="B3759">
        <v>2.96875</v>
      </c>
      <c r="C3759">
        <v>-1.015625</v>
      </c>
      <c r="D3759">
        <v>-2.3046880000000001</v>
      </c>
      <c r="E3759">
        <v>-3.125</v>
      </c>
      <c r="F3759">
        <v>-4.296875</v>
      </c>
      <c r="G3759">
        <v>-5.1171879999999996</v>
      </c>
      <c r="H3759">
        <v>-6.0546879999999996</v>
      </c>
      <c r="I3759">
        <v>-6.7578129999999996</v>
      </c>
      <c r="J3759">
        <v>-6.9921879999999996</v>
      </c>
      <c r="K3759">
        <v>-6.9921879999999996</v>
      </c>
      <c r="L3759">
        <v>-7.2265629999999996</v>
      </c>
      <c r="M3759">
        <v>-3.9453130000000001</v>
      </c>
      <c r="N3759">
        <v>-3.828125</v>
      </c>
      <c r="O3759">
        <v>-3.828125</v>
      </c>
      <c r="P3759">
        <v>-3.828125</v>
      </c>
      <c r="Q3759">
        <v>-3.828125</v>
      </c>
    </row>
    <row r="3760" spans="1:17" x14ac:dyDescent="0.25">
      <c r="A3760">
        <v>2200</v>
      </c>
      <c r="B3760">
        <v>2.96875</v>
      </c>
      <c r="C3760">
        <v>-1.015625</v>
      </c>
      <c r="D3760">
        <v>-3.7109380000000001</v>
      </c>
      <c r="E3760">
        <v>-3.9453130000000001</v>
      </c>
      <c r="F3760">
        <v>-5.1171879999999996</v>
      </c>
      <c r="G3760">
        <v>-6.40625</v>
      </c>
      <c r="H3760">
        <v>-7.8125</v>
      </c>
      <c r="I3760">
        <v>-8.75</v>
      </c>
      <c r="J3760">
        <v>-8.515625</v>
      </c>
      <c r="K3760">
        <v>-8.28125</v>
      </c>
      <c r="L3760">
        <v>-6.0546879999999996</v>
      </c>
      <c r="M3760">
        <v>-2.3046880000000001</v>
      </c>
      <c r="N3760">
        <v>-1.25</v>
      </c>
      <c r="O3760">
        <v>-2.890625</v>
      </c>
      <c r="P3760">
        <v>-2.890625</v>
      </c>
      <c r="Q3760">
        <v>-2.890625</v>
      </c>
    </row>
    <row r="3761" spans="1:17" x14ac:dyDescent="0.25">
      <c r="A3761">
        <v>2400</v>
      </c>
      <c r="B3761">
        <v>2.96875</v>
      </c>
      <c r="C3761">
        <v>-1.015625</v>
      </c>
      <c r="D3761">
        <v>-4.0625</v>
      </c>
      <c r="E3761">
        <v>-4.6484379999999996</v>
      </c>
      <c r="F3761">
        <v>-6.171875</v>
      </c>
      <c r="G3761">
        <v>-7.4609379999999996</v>
      </c>
      <c r="H3761">
        <v>-8.984375</v>
      </c>
      <c r="I3761">
        <v>-9.453125</v>
      </c>
      <c r="J3761">
        <v>-9.453125</v>
      </c>
      <c r="K3761">
        <v>-6.0546879999999996</v>
      </c>
      <c r="L3761">
        <v>-3.4765630000000001</v>
      </c>
      <c r="M3761">
        <v>2.8515630000000001</v>
      </c>
      <c r="N3761">
        <v>3.671875</v>
      </c>
      <c r="O3761">
        <v>3.5546880000000001</v>
      </c>
      <c r="P3761">
        <v>4.0234379999999996</v>
      </c>
      <c r="Q3761">
        <v>4.4921879999999996</v>
      </c>
    </row>
    <row r="3762" spans="1:17" x14ac:dyDescent="0.25">
      <c r="A3762">
        <v>2600</v>
      </c>
      <c r="B3762">
        <v>2.96875</v>
      </c>
      <c r="C3762">
        <v>-1.015625</v>
      </c>
      <c r="D3762">
        <v>-2.5390630000000001</v>
      </c>
      <c r="E3762">
        <v>-3.4765630000000001</v>
      </c>
      <c r="F3762">
        <v>-4.53125</v>
      </c>
      <c r="G3762">
        <v>-6.5234379999999996</v>
      </c>
      <c r="H3762">
        <v>-8.046875</v>
      </c>
      <c r="I3762">
        <v>-8.515625</v>
      </c>
      <c r="J3762">
        <v>-6.5234379999999996</v>
      </c>
      <c r="K3762">
        <v>-3.0078130000000001</v>
      </c>
      <c r="L3762">
        <v>2.1484380000000001</v>
      </c>
      <c r="M3762">
        <v>2.03125</v>
      </c>
      <c r="N3762">
        <v>6.484375</v>
      </c>
      <c r="O3762">
        <v>5.546875</v>
      </c>
      <c r="P3762">
        <v>6.484375</v>
      </c>
      <c r="Q3762">
        <v>7.5390629999999996</v>
      </c>
    </row>
    <row r="3763" spans="1:17" x14ac:dyDescent="0.25">
      <c r="A3763">
        <v>2800</v>
      </c>
      <c r="B3763">
        <v>2.96875</v>
      </c>
      <c r="C3763">
        <v>-1.015625</v>
      </c>
      <c r="D3763">
        <v>-1.953125</v>
      </c>
      <c r="E3763">
        <v>-3.828125</v>
      </c>
      <c r="F3763">
        <v>-4.53125</v>
      </c>
      <c r="G3763">
        <v>-6.0546879999999996</v>
      </c>
      <c r="H3763">
        <v>-7.2265629999999996</v>
      </c>
      <c r="I3763">
        <v>-6.9921879999999996</v>
      </c>
      <c r="J3763">
        <v>-3.9453130000000001</v>
      </c>
      <c r="K3763">
        <v>3.9063000000000001E-2</v>
      </c>
      <c r="L3763">
        <v>4.375</v>
      </c>
      <c r="M3763">
        <v>6.953125</v>
      </c>
      <c r="N3763">
        <v>6.015625</v>
      </c>
      <c r="O3763">
        <v>8.9453130000000005</v>
      </c>
      <c r="P3763">
        <v>9.6484380000000005</v>
      </c>
      <c r="Q3763">
        <v>9.6484380000000005</v>
      </c>
    </row>
    <row r="3764" spans="1:17" x14ac:dyDescent="0.25">
      <c r="A3764">
        <v>2900</v>
      </c>
      <c r="B3764">
        <v>2.96875</v>
      </c>
      <c r="C3764">
        <v>-1.015625</v>
      </c>
      <c r="D3764">
        <v>-1.015625</v>
      </c>
      <c r="E3764">
        <v>-1.484375</v>
      </c>
      <c r="F3764">
        <v>-3.0078130000000001</v>
      </c>
      <c r="G3764">
        <v>-5</v>
      </c>
      <c r="H3764">
        <v>-6.0546879999999996</v>
      </c>
      <c r="I3764">
        <v>-6.0546879999999996</v>
      </c>
      <c r="J3764">
        <v>-2.421875</v>
      </c>
      <c r="K3764">
        <v>1.5625</v>
      </c>
      <c r="L3764">
        <v>6.484375</v>
      </c>
      <c r="M3764">
        <v>10</v>
      </c>
      <c r="N3764">
        <v>11.054688000000001</v>
      </c>
      <c r="O3764">
        <v>11.054688000000001</v>
      </c>
      <c r="P3764">
        <v>11.40625</v>
      </c>
      <c r="Q3764">
        <v>11.523438000000001</v>
      </c>
    </row>
    <row r="3765" spans="1:17" x14ac:dyDescent="0.25">
      <c r="A3765">
        <v>3000</v>
      </c>
      <c r="B3765">
        <v>2.96875</v>
      </c>
      <c r="C3765">
        <v>3.9063000000000001E-2</v>
      </c>
      <c r="D3765">
        <v>3.9063000000000001E-2</v>
      </c>
      <c r="E3765">
        <v>3.9063000000000001E-2</v>
      </c>
      <c r="F3765">
        <v>-1.484375</v>
      </c>
      <c r="G3765">
        <v>-2.5390630000000001</v>
      </c>
      <c r="H3765">
        <v>-5.234375</v>
      </c>
      <c r="I3765">
        <v>-4.6484379999999996</v>
      </c>
      <c r="J3765">
        <v>-1.1328130000000001</v>
      </c>
      <c r="K3765">
        <v>5.546875</v>
      </c>
      <c r="L3765">
        <v>9.0625</v>
      </c>
      <c r="M3765">
        <v>10</v>
      </c>
      <c r="N3765">
        <v>11.054688000000001</v>
      </c>
      <c r="O3765">
        <v>11.054688000000001</v>
      </c>
      <c r="P3765">
        <v>11.40625</v>
      </c>
      <c r="Q3765">
        <v>11.523438000000001</v>
      </c>
    </row>
    <row r="3766" spans="1:17" x14ac:dyDescent="0.25">
      <c r="A3766">
        <v>3200</v>
      </c>
      <c r="B3766">
        <v>4.9609379999999996</v>
      </c>
      <c r="C3766">
        <v>2.03125</v>
      </c>
      <c r="D3766">
        <v>3.9063000000000001E-2</v>
      </c>
      <c r="E3766">
        <v>3.9063000000000001E-2</v>
      </c>
      <c r="F3766">
        <v>-1.953125</v>
      </c>
      <c r="G3766">
        <v>-1.484375</v>
      </c>
      <c r="H3766">
        <v>-3.9453130000000001</v>
      </c>
      <c r="I3766">
        <v>-3.7109380000000001</v>
      </c>
      <c r="J3766">
        <v>3.9063000000000001E-2</v>
      </c>
      <c r="K3766">
        <v>6.3671879999999996</v>
      </c>
      <c r="L3766">
        <v>10</v>
      </c>
      <c r="M3766">
        <v>11.054688000000001</v>
      </c>
      <c r="N3766">
        <v>11.054688000000001</v>
      </c>
      <c r="O3766">
        <v>11.054688000000001</v>
      </c>
      <c r="P3766">
        <v>11.40625</v>
      </c>
      <c r="Q3766">
        <v>11.523438000000001</v>
      </c>
    </row>
    <row r="3767" spans="1:17" x14ac:dyDescent="0.25">
      <c r="A3767">
        <v>3300</v>
      </c>
      <c r="B3767">
        <v>4.9609379999999996</v>
      </c>
      <c r="C3767">
        <v>2.03125</v>
      </c>
      <c r="D3767">
        <v>3.9063000000000001E-2</v>
      </c>
      <c r="E3767">
        <v>3.9063000000000001E-2</v>
      </c>
      <c r="F3767">
        <v>-1.953125</v>
      </c>
      <c r="G3767">
        <v>-1.484375</v>
      </c>
      <c r="H3767">
        <v>3.9063000000000001E-2</v>
      </c>
      <c r="I3767">
        <v>3.9063000000000001E-2</v>
      </c>
      <c r="J3767">
        <v>1.4453130000000001</v>
      </c>
      <c r="K3767">
        <v>3.4375</v>
      </c>
      <c r="L3767">
        <v>5.6640629999999996</v>
      </c>
      <c r="M3767">
        <v>11.054688000000001</v>
      </c>
      <c r="N3767">
        <v>11.054688000000001</v>
      </c>
      <c r="O3767">
        <v>11.054688000000001</v>
      </c>
      <c r="P3767">
        <v>11.40625</v>
      </c>
      <c r="Q3767">
        <v>11.523438000000001</v>
      </c>
    </row>
    <row r="3768" spans="1:17" x14ac:dyDescent="0.25">
      <c r="A3768">
        <v>3500</v>
      </c>
      <c r="B3768">
        <v>4.9609379999999996</v>
      </c>
      <c r="C3768">
        <v>2.03125</v>
      </c>
      <c r="D3768">
        <v>3.9063000000000001E-2</v>
      </c>
      <c r="E3768">
        <v>3.9063000000000001E-2</v>
      </c>
      <c r="F3768">
        <v>-1.953125</v>
      </c>
      <c r="G3768">
        <v>-1.484375</v>
      </c>
      <c r="H3768">
        <v>2.03125</v>
      </c>
      <c r="I3768">
        <v>2.03125</v>
      </c>
      <c r="J3768">
        <v>2.03125</v>
      </c>
      <c r="K3768">
        <v>3.4375</v>
      </c>
      <c r="L3768">
        <v>5.6640629999999996</v>
      </c>
      <c r="M3768">
        <v>11.054688000000001</v>
      </c>
      <c r="N3768">
        <v>11.054688000000001</v>
      </c>
      <c r="O3768">
        <v>11.054688000000001</v>
      </c>
      <c r="P3768">
        <v>11.40625</v>
      </c>
      <c r="Q3768">
        <v>11.523438000000001</v>
      </c>
    </row>
    <row r="3770" spans="1:17" x14ac:dyDescent="0.25">
      <c r="A3770" t="s">
        <v>1244</v>
      </c>
      <c r="B3770" t="s">
        <v>1240</v>
      </c>
    </row>
    <row r="3771" spans="1:17" x14ac:dyDescent="0.25">
      <c r="B3771" t="s">
        <v>26</v>
      </c>
    </row>
    <row r="3772" spans="1:17" x14ac:dyDescent="0.25">
      <c r="A3772" t="s">
        <v>22</v>
      </c>
      <c r="B3772">
        <v>0</v>
      </c>
      <c r="C3772">
        <v>10</v>
      </c>
      <c r="D3772">
        <v>20</v>
      </c>
      <c r="E3772">
        <v>30</v>
      </c>
      <c r="F3772">
        <v>45</v>
      </c>
      <c r="G3772">
        <v>55</v>
      </c>
      <c r="H3772">
        <v>65</v>
      </c>
      <c r="I3772">
        <v>75</v>
      </c>
      <c r="J3772">
        <v>85</v>
      </c>
      <c r="K3772">
        <v>95</v>
      </c>
      <c r="L3772">
        <v>110</v>
      </c>
      <c r="M3772">
        <v>120</v>
      </c>
      <c r="N3772">
        <v>125</v>
      </c>
      <c r="O3772">
        <v>130</v>
      </c>
      <c r="P3772">
        <v>135</v>
      </c>
      <c r="Q3772">
        <v>140</v>
      </c>
    </row>
    <row r="3773" spans="1:17" x14ac:dyDescent="0.25">
      <c r="A3773">
        <v>620</v>
      </c>
      <c r="B3773">
        <v>-3.0078130000000001</v>
      </c>
      <c r="C3773">
        <v>-3.0078130000000001</v>
      </c>
      <c r="D3773">
        <v>-3.0078130000000001</v>
      </c>
      <c r="E3773">
        <v>-3.0078130000000001</v>
      </c>
      <c r="F3773">
        <v>-5</v>
      </c>
      <c r="G3773">
        <v>-8.8671880000000005</v>
      </c>
      <c r="H3773">
        <v>-12.03125</v>
      </c>
      <c r="I3773">
        <v>-12.03125</v>
      </c>
      <c r="J3773">
        <v>-12.03125</v>
      </c>
      <c r="K3773">
        <v>-12.03125</v>
      </c>
      <c r="L3773">
        <v>-8.046875</v>
      </c>
      <c r="M3773">
        <v>3.9063000000000001E-2</v>
      </c>
      <c r="N3773">
        <v>3.9063000000000001E-2</v>
      </c>
      <c r="O3773">
        <v>3.9063000000000001E-2</v>
      </c>
      <c r="P3773">
        <v>3.9063000000000001E-2</v>
      </c>
      <c r="Q3773">
        <v>3.9063000000000001E-2</v>
      </c>
    </row>
    <row r="3774" spans="1:17" x14ac:dyDescent="0.25">
      <c r="A3774">
        <v>650</v>
      </c>
      <c r="B3774">
        <v>-3.0078130000000001</v>
      </c>
      <c r="C3774">
        <v>-4.53125</v>
      </c>
      <c r="D3774">
        <v>-4.53125</v>
      </c>
      <c r="E3774">
        <v>-8.046875</v>
      </c>
      <c r="F3774">
        <v>-10.039063000000001</v>
      </c>
      <c r="G3774">
        <v>-12.96875</v>
      </c>
      <c r="H3774">
        <v>-12.96875</v>
      </c>
      <c r="I3774">
        <v>-12.5</v>
      </c>
      <c r="J3774">
        <v>-12.03125</v>
      </c>
      <c r="K3774">
        <v>-12.03125</v>
      </c>
      <c r="L3774">
        <v>-13.554688000000001</v>
      </c>
      <c r="M3774">
        <v>-13.554688000000001</v>
      </c>
      <c r="N3774">
        <v>-13.554688000000001</v>
      </c>
      <c r="O3774">
        <v>-13.554688000000001</v>
      </c>
      <c r="P3774">
        <v>-13.554688000000001</v>
      </c>
      <c r="Q3774">
        <v>-13.554688000000001</v>
      </c>
    </row>
    <row r="3775" spans="1:17" x14ac:dyDescent="0.25">
      <c r="A3775">
        <v>800</v>
      </c>
      <c r="B3775">
        <v>-3.4765630000000001</v>
      </c>
      <c r="C3775">
        <v>-3.9453130000000001</v>
      </c>
      <c r="D3775">
        <v>-3.9453130000000001</v>
      </c>
      <c r="E3775">
        <v>-6.2890629999999996</v>
      </c>
      <c r="F3775">
        <v>-12.96875</v>
      </c>
      <c r="G3775">
        <v>-12.96875</v>
      </c>
      <c r="H3775">
        <v>-12.96875</v>
      </c>
      <c r="I3775">
        <v>-12.5</v>
      </c>
      <c r="J3775">
        <v>-12.03125</v>
      </c>
      <c r="K3775">
        <v>-12.03125</v>
      </c>
      <c r="L3775">
        <v>-13.554688000000001</v>
      </c>
      <c r="M3775">
        <v>-13.554688000000001</v>
      </c>
      <c r="N3775">
        <v>-13.554688000000001</v>
      </c>
      <c r="O3775">
        <v>-13.554688000000001</v>
      </c>
      <c r="P3775">
        <v>-13.554688000000001</v>
      </c>
      <c r="Q3775">
        <v>-13.554688000000001</v>
      </c>
    </row>
    <row r="3776" spans="1:17" x14ac:dyDescent="0.25">
      <c r="A3776">
        <v>1000</v>
      </c>
      <c r="B3776">
        <v>-6.0546879999999996</v>
      </c>
      <c r="C3776">
        <v>-6.0546879999999996</v>
      </c>
      <c r="D3776">
        <v>-6.40625</v>
      </c>
      <c r="E3776">
        <v>-6.875</v>
      </c>
      <c r="F3776">
        <v>-12.96875</v>
      </c>
      <c r="G3776">
        <v>-12.96875</v>
      </c>
      <c r="H3776">
        <v>-12.03125</v>
      </c>
      <c r="I3776">
        <v>-12.5</v>
      </c>
      <c r="J3776">
        <v>-12.5</v>
      </c>
      <c r="K3776">
        <v>-12.5</v>
      </c>
      <c r="L3776">
        <v>-10.625</v>
      </c>
      <c r="M3776">
        <v>-10.742188000000001</v>
      </c>
      <c r="N3776">
        <v>-10.859375</v>
      </c>
      <c r="O3776">
        <v>-10.859375</v>
      </c>
      <c r="P3776">
        <v>-10.976563000000001</v>
      </c>
      <c r="Q3776">
        <v>-11.09375</v>
      </c>
    </row>
    <row r="3777" spans="1:17" x14ac:dyDescent="0.25">
      <c r="A3777">
        <v>1200</v>
      </c>
      <c r="B3777">
        <v>-1.015625</v>
      </c>
      <c r="C3777">
        <v>-1.484375</v>
      </c>
      <c r="D3777">
        <v>-2.5390630000000001</v>
      </c>
      <c r="E3777">
        <v>-3.59375</v>
      </c>
      <c r="F3777">
        <v>-8.1640630000000005</v>
      </c>
      <c r="G3777">
        <v>-11.445313000000001</v>
      </c>
      <c r="H3777">
        <v>-12.03125</v>
      </c>
      <c r="I3777">
        <v>-12.5</v>
      </c>
      <c r="J3777">
        <v>-12.5</v>
      </c>
      <c r="K3777">
        <v>-12.5</v>
      </c>
      <c r="L3777">
        <v>-12.5</v>
      </c>
      <c r="M3777">
        <v>-8.3984380000000005</v>
      </c>
      <c r="N3777">
        <v>-8.6328130000000005</v>
      </c>
      <c r="O3777">
        <v>-8.8671880000000005</v>
      </c>
      <c r="P3777">
        <v>-8.984375</v>
      </c>
      <c r="Q3777">
        <v>-9.21875</v>
      </c>
    </row>
    <row r="3778" spans="1:17" x14ac:dyDescent="0.25">
      <c r="A3778">
        <v>1400</v>
      </c>
      <c r="B3778">
        <v>-1.015625</v>
      </c>
      <c r="C3778">
        <v>-1.015625</v>
      </c>
      <c r="D3778">
        <v>-2.7734380000000001</v>
      </c>
      <c r="E3778">
        <v>-3.2421880000000001</v>
      </c>
      <c r="F3778">
        <v>-9.5703130000000005</v>
      </c>
      <c r="G3778">
        <v>-11.679688000000001</v>
      </c>
      <c r="H3778">
        <v>-12.03125</v>
      </c>
      <c r="I3778">
        <v>-12.5</v>
      </c>
      <c r="J3778">
        <v>-8.046875</v>
      </c>
      <c r="K3778">
        <v>-8.046875</v>
      </c>
      <c r="L3778">
        <v>-8.046875</v>
      </c>
      <c r="M3778">
        <v>-4.1796879999999996</v>
      </c>
      <c r="N3778">
        <v>-4.296875</v>
      </c>
      <c r="O3778">
        <v>-4.296875</v>
      </c>
      <c r="P3778">
        <v>-4.296875</v>
      </c>
      <c r="Q3778">
        <v>-4.296875</v>
      </c>
    </row>
    <row r="3779" spans="1:17" x14ac:dyDescent="0.25">
      <c r="A3779">
        <v>1550</v>
      </c>
      <c r="B3779">
        <v>-1.015625</v>
      </c>
      <c r="C3779">
        <v>-1.484375</v>
      </c>
      <c r="D3779">
        <v>-2.890625</v>
      </c>
      <c r="E3779">
        <v>-3.0078130000000001</v>
      </c>
      <c r="F3779">
        <v>-3.359375</v>
      </c>
      <c r="G3779">
        <v>-9.5703130000000005</v>
      </c>
      <c r="H3779">
        <v>-9.921875</v>
      </c>
      <c r="I3779">
        <v>-8.046875</v>
      </c>
      <c r="J3779">
        <v>-8.046875</v>
      </c>
      <c r="K3779">
        <v>-6.0546879999999996</v>
      </c>
      <c r="L3779">
        <v>-5</v>
      </c>
      <c r="M3779">
        <v>-5.46875</v>
      </c>
      <c r="N3779">
        <v>-4.296875</v>
      </c>
      <c r="O3779">
        <v>-4.296875</v>
      </c>
      <c r="P3779">
        <v>-4.296875</v>
      </c>
      <c r="Q3779">
        <v>-4.296875</v>
      </c>
    </row>
    <row r="3780" spans="1:17" x14ac:dyDescent="0.25">
      <c r="A3780">
        <v>1700</v>
      </c>
      <c r="B3780">
        <v>3.9063000000000001E-2</v>
      </c>
      <c r="C3780">
        <v>-1.953125</v>
      </c>
      <c r="D3780">
        <v>-1.953125</v>
      </c>
      <c r="E3780">
        <v>-1.953125</v>
      </c>
      <c r="F3780">
        <v>-2.5390630000000001</v>
      </c>
      <c r="G3780">
        <v>-6.9921879999999996</v>
      </c>
      <c r="H3780">
        <v>-8.984375</v>
      </c>
      <c r="I3780">
        <v>-8.046875</v>
      </c>
      <c r="J3780">
        <v>-6.9921879999999996</v>
      </c>
      <c r="K3780">
        <v>-6.0546879999999996</v>
      </c>
      <c r="L3780">
        <v>-6.40625</v>
      </c>
      <c r="M3780">
        <v>-7.109375</v>
      </c>
      <c r="N3780">
        <v>-5.46875</v>
      </c>
      <c r="O3780">
        <v>-5.703125</v>
      </c>
      <c r="P3780">
        <v>-5.703125</v>
      </c>
      <c r="Q3780">
        <v>-5.703125</v>
      </c>
    </row>
    <row r="3781" spans="1:17" x14ac:dyDescent="0.25">
      <c r="A3781">
        <v>1800</v>
      </c>
      <c r="B3781">
        <v>2.96875</v>
      </c>
      <c r="C3781">
        <v>-1.015625</v>
      </c>
      <c r="D3781">
        <v>-1.71875</v>
      </c>
      <c r="E3781">
        <v>-2.65625</v>
      </c>
      <c r="F3781">
        <v>-2.5390630000000001</v>
      </c>
      <c r="G3781">
        <v>-3.0078130000000001</v>
      </c>
      <c r="H3781">
        <v>-2.7734380000000001</v>
      </c>
      <c r="I3781">
        <v>-3.7109380000000001</v>
      </c>
      <c r="J3781">
        <v>-4.6484379999999996</v>
      </c>
      <c r="K3781">
        <v>-5.234375</v>
      </c>
      <c r="L3781">
        <v>-6.5234379999999996</v>
      </c>
      <c r="M3781">
        <v>-7.34375</v>
      </c>
      <c r="N3781">
        <v>-6.2890629999999996</v>
      </c>
      <c r="O3781">
        <v>-6.2890629999999996</v>
      </c>
      <c r="P3781">
        <v>-6.2890629999999996</v>
      </c>
      <c r="Q3781">
        <v>-6.2890629999999996</v>
      </c>
    </row>
    <row r="3782" spans="1:17" x14ac:dyDescent="0.25">
      <c r="A3782">
        <v>2000</v>
      </c>
      <c r="B3782">
        <v>2.96875</v>
      </c>
      <c r="C3782">
        <v>-1.015625</v>
      </c>
      <c r="D3782">
        <v>-2.3046880000000001</v>
      </c>
      <c r="E3782">
        <v>-3.125</v>
      </c>
      <c r="F3782">
        <v>-4.296875</v>
      </c>
      <c r="G3782">
        <v>-5.1171879999999996</v>
      </c>
      <c r="H3782">
        <v>-6.0546879999999996</v>
      </c>
      <c r="I3782">
        <v>-6.7578129999999996</v>
      </c>
      <c r="J3782">
        <v>-6.9921879999999996</v>
      </c>
      <c r="K3782">
        <v>-6.9921879999999996</v>
      </c>
      <c r="L3782">
        <v>-7.2265629999999996</v>
      </c>
      <c r="M3782">
        <v>-3.9453130000000001</v>
      </c>
      <c r="N3782">
        <v>-3.828125</v>
      </c>
      <c r="O3782">
        <v>-3.828125</v>
      </c>
      <c r="P3782">
        <v>-3.828125</v>
      </c>
      <c r="Q3782">
        <v>-3.828125</v>
      </c>
    </row>
    <row r="3783" spans="1:17" x14ac:dyDescent="0.25">
      <c r="A3783">
        <v>2200</v>
      </c>
      <c r="B3783">
        <v>2.96875</v>
      </c>
      <c r="C3783">
        <v>-1.015625</v>
      </c>
      <c r="D3783">
        <v>-3.7109380000000001</v>
      </c>
      <c r="E3783">
        <v>-3.9453130000000001</v>
      </c>
      <c r="F3783">
        <v>-5.1171879999999996</v>
      </c>
      <c r="G3783">
        <v>-6.40625</v>
      </c>
      <c r="H3783">
        <v>-7.8125</v>
      </c>
      <c r="I3783">
        <v>-8.75</v>
      </c>
      <c r="J3783">
        <v>-8.515625</v>
      </c>
      <c r="K3783">
        <v>-8.28125</v>
      </c>
      <c r="L3783">
        <v>-6.0546879999999996</v>
      </c>
      <c r="M3783">
        <v>-2.3046880000000001</v>
      </c>
      <c r="N3783">
        <v>-1.25</v>
      </c>
      <c r="O3783">
        <v>-2.890625</v>
      </c>
      <c r="P3783">
        <v>-2.890625</v>
      </c>
      <c r="Q3783">
        <v>-2.890625</v>
      </c>
    </row>
    <row r="3784" spans="1:17" x14ac:dyDescent="0.25">
      <c r="A3784">
        <v>2400</v>
      </c>
      <c r="B3784">
        <v>2.96875</v>
      </c>
      <c r="C3784">
        <v>-1.015625</v>
      </c>
      <c r="D3784">
        <v>-4.0625</v>
      </c>
      <c r="E3784">
        <v>-4.6484379999999996</v>
      </c>
      <c r="F3784">
        <v>-6.171875</v>
      </c>
      <c r="G3784">
        <v>-7.4609379999999996</v>
      </c>
      <c r="H3784">
        <v>-8.984375</v>
      </c>
      <c r="I3784">
        <v>-9.453125</v>
      </c>
      <c r="J3784">
        <v>-9.453125</v>
      </c>
      <c r="K3784">
        <v>-6.0546879999999996</v>
      </c>
      <c r="L3784">
        <v>-3.4765630000000001</v>
      </c>
      <c r="M3784">
        <v>2.8515630000000001</v>
      </c>
      <c r="N3784">
        <v>3.671875</v>
      </c>
      <c r="O3784">
        <v>3.5546880000000001</v>
      </c>
      <c r="P3784">
        <v>4.0234379999999996</v>
      </c>
      <c r="Q3784">
        <v>4.4921879999999996</v>
      </c>
    </row>
    <row r="3785" spans="1:17" x14ac:dyDescent="0.25">
      <c r="A3785">
        <v>2600</v>
      </c>
      <c r="B3785">
        <v>2.96875</v>
      </c>
      <c r="C3785">
        <v>-1.015625</v>
      </c>
      <c r="D3785">
        <v>-2.5390630000000001</v>
      </c>
      <c r="E3785">
        <v>-3.4765630000000001</v>
      </c>
      <c r="F3785">
        <v>-4.53125</v>
      </c>
      <c r="G3785">
        <v>-6.5234379999999996</v>
      </c>
      <c r="H3785">
        <v>-8.046875</v>
      </c>
      <c r="I3785">
        <v>-8.515625</v>
      </c>
      <c r="J3785">
        <v>-6.5234379999999996</v>
      </c>
      <c r="K3785">
        <v>-3.0078130000000001</v>
      </c>
      <c r="L3785">
        <v>2.1484380000000001</v>
      </c>
      <c r="M3785">
        <v>2.03125</v>
      </c>
      <c r="N3785">
        <v>6.484375</v>
      </c>
      <c r="O3785">
        <v>5.546875</v>
      </c>
      <c r="P3785">
        <v>6.484375</v>
      </c>
      <c r="Q3785">
        <v>7.5390629999999996</v>
      </c>
    </row>
    <row r="3786" spans="1:17" x14ac:dyDescent="0.25">
      <c r="A3786">
        <v>2800</v>
      </c>
      <c r="B3786">
        <v>2.96875</v>
      </c>
      <c r="C3786">
        <v>-1.015625</v>
      </c>
      <c r="D3786">
        <v>-1.953125</v>
      </c>
      <c r="E3786">
        <v>-3.828125</v>
      </c>
      <c r="F3786">
        <v>-4.53125</v>
      </c>
      <c r="G3786">
        <v>-6.0546879999999996</v>
      </c>
      <c r="H3786">
        <v>-7.2265629999999996</v>
      </c>
      <c r="I3786">
        <v>-6.9921879999999996</v>
      </c>
      <c r="J3786">
        <v>-3.9453130000000001</v>
      </c>
      <c r="K3786">
        <v>3.9063000000000001E-2</v>
      </c>
      <c r="L3786">
        <v>4.375</v>
      </c>
      <c r="M3786">
        <v>6.953125</v>
      </c>
      <c r="N3786">
        <v>6.015625</v>
      </c>
      <c r="O3786">
        <v>8.9453130000000005</v>
      </c>
      <c r="P3786">
        <v>9.6484380000000005</v>
      </c>
      <c r="Q3786">
        <v>9.6484380000000005</v>
      </c>
    </row>
    <row r="3787" spans="1:17" x14ac:dyDescent="0.25">
      <c r="A3787">
        <v>2900</v>
      </c>
      <c r="B3787">
        <v>2.96875</v>
      </c>
      <c r="C3787">
        <v>-1.015625</v>
      </c>
      <c r="D3787">
        <v>-1.015625</v>
      </c>
      <c r="E3787">
        <v>-1.484375</v>
      </c>
      <c r="F3787">
        <v>-3.0078130000000001</v>
      </c>
      <c r="G3787">
        <v>-5</v>
      </c>
      <c r="H3787">
        <v>-6.0546879999999996</v>
      </c>
      <c r="I3787">
        <v>-6.0546879999999996</v>
      </c>
      <c r="J3787">
        <v>-2.421875</v>
      </c>
      <c r="K3787">
        <v>1.5625</v>
      </c>
      <c r="L3787">
        <v>6.484375</v>
      </c>
      <c r="M3787">
        <v>10</v>
      </c>
      <c r="N3787">
        <v>11.054688000000001</v>
      </c>
      <c r="O3787">
        <v>11.054688000000001</v>
      </c>
      <c r="P3787">
        <v>11.40625</v>
      </c>
      <c r="Q3787">
        <v>11.523438000000001</v>
      </c>
    </row>
    <row r="3788" spans="1:17" x14ac:dyDescent="0.25">
      <c r="A3788">
        <v>3000</v>
      </c>
      <c r="B3788">
        <v>2.96875</v>
      </c>
      <c r="C3788">
        <v>3.9063000000000001E-2</v>
      </c>
      <c r="D3788">
        <v>3.9063000000000001E-2</v>
      </c>
      <c r="E3788">
        <v>3.9063000000000001E-2</v>
      </c>
      <c r="F3788">
        <v>-1.484375</v>
      </c>
      <c r="G3788">
        <v>-2.5390630000000001</v>
      </c>
      <c r="H3788">
        <v>-5.234375</v>
      </c>
      <c r="I3788">
        <v>-4.6484379999999996</v>
      </c>
      <c r="J3788">
        <v>-1.1328130000000001</v>
      </c>
      <c r="K3788">
        <v>5.546875</v>
      </c>
      <c r="L3788">
        <v>9.0625</v>
      </c>
      <c r="M3788">
        <v>10</v>
      </c>
      <c r="N3788">
        <v>11.054688000000001</v>
      </c>
      <c r="O3788">
        <v>11.054688000000001</v>
      </c>
      <c r="P3788">
        <v>11.40625</v>
      </c>
      <c r="Q3788">
        <v>11.523438000000001</v>
      </c>
    </row>
    <row r="3789" spans="1:17" x14ac:dyDescent="0.25">
      <c r="A3789">
        <v>3200</v>
      </c>
      <c r="B3789">
        <v>4.9609379999999996</v>
      </c>
      <c r="C3789">
        <v>2.03125</v>
      </c>
      <c r="D3789">
        <v>3.9063000000000001E-2</v>
      </c>
      <c r="E3789">
        <v>3.9063000000000001E-2</v>
      </c>
      <c r="F3789">
        <v>-1.953125</v>
      </c>
      <c r="G3789">
        <v>-1.484375</v>
      </c>
      <c r="H3789">
        <v>-3.9453130000000001</v>
      </c>
      <c r="I3789">
        <v>-3.7109380000000001</v>
      </c>
      <c r="J3789">
        <v>3.9063000000000001E-2</v>
      </c>
      <c r="K3789">
        <v>6.3671879999999996</v>
      </c>
      <c r="L3789">
        <v>10</v>
      </c>
      <c r="M3789">
        <v>11.054688000000001</v>
      </c>
      <c r="N3789">
        <v>11.054688000000001</v>
      </c>
      <c r="O3789">
        <v>11.054688000000001</v>
      </c>
      <c r="P3789">
        <v>11.40625</v>
      </c>
      <c r="Q3789">
        <v>11.523438000000001</v>
      </c>
    </row>
    <row r="3790" spans="1:17" x14ac:dyDescent="0.25">
      <c r="A3790">
        <v>3300</v>
      </c>
      <c r="B3790">
        <v>4.9609379999999996</v>
      </c>
      <c r="C3790">
        <v>2.03125</v>
      </c>
      <c r="D3790">
        <v>3.9063000000000001E-2</v>
      </c>
      <c r="E3790">
        <v>3.9063000000000001E-2</v>
      </c>
      <c r="F3790">
        <v>-1.953125</v>
      </c>
      <c r="G3790">
        <v>-1.484375</v>
      </c>
      <c r="H3790">
        <v>3.9063000000000001E-2</v>
      </c>
      <c r="I3790">
        <v>3.9063000000000001E-2</v>
      </c>
      <c r="J3790">
        <v>1.4453130000000001</v>
      </c>
      <c r="K3790">
        <v>3.4375</v>
      </c>
      <c r="L3790">
        <v>5.6640629999999996</v>
      </c>
      <c r="M3790">
        <v>11.054688000000001</v>
      </c>
      <c r="N3790">
        <v>11.054688000000001</v>
      </c>
      <c r="O3790">
        <v>11.054688000000001</v>
      </c>
      <c r="P3790">
        <v>11.40625</v>
      </c>
      <c r="Q3790">
        <v>11.523438000000001</v>
      </c>
    </row>
    <row r="3791" spans="1:17" x14ac:dyDescent="0.25">
      <c r="A3791">
        <v>3500</v>
      </c>
      <c r="B3791">
        <v>4.9609379999999996</v>
      </c>
      <c r="C3791">
        <v>2.03125</v>
      </c>
      <c r="D3791">
        <v>3.9063000000000001E-2</v>
      </c>
      <c r="E3791">
        <v>3.9063000000000001E-2</v>
      </c>
      <c r="F3791">
        <v>-1.953125</v>
      </c>
      <c r="G3791">
        <v>-1.484375</v>
      </c>
      <c r="H3791">
        <v>2.03125</v>
      </c>
      <c r="I3791">
        <v>2.03125</v>
      </c>
      <c r="J3791">
        <v>2.03125</v>
      </c>
      <c r="K3791">
        <v>3.4375</v>
      </c>
      <c r="L3791">
        <v>5.6640629999999996</v>
      </c>
      <c r="M3791">
        <v>11.054688000000001</v>
      </c>
      <c r="N3791">
        <v>11.054688000000001</v>
      </c>
      <c r="O3791">
        <v>11.054688000000001</v>
      </c>
      <c r="P3791">
        <v>11.40625</v>
      </c>
      <c r="Q3791">
        <v>11.523438000000001</v>
      </c>
    </row>
    <row r="3793" spans="1:17" x14ac:dyDescent="0.25">
      <c r="A3793" t="s">
        <v>1245</v>
      </c>
      <c r="B3793" t="s">
        <v>1240</v>
      </c>
    </row>
    <row r="3794" spans="1:17" x14ac:dyDescent="0.25">
      <c r="B3794" t="s">
        <v>26</v>
      </c>
    </row>
    <row r="3795" spans="1:17" x14ac:dyDescent="0.25">
      <c r="A3795" t="s">
        <v>22</v>
      </c>
      <c r="B3795">
        <v>0</v>
      </c>
      <c r="C3795">
        <v>10</v>
      </c>
      <c r="D3795">
        <v>20</v>
      </c>
      <c r="E3795">
        <v>30</v>
      </c>
      <c r="F3795">
        <v>45</v>
      </c>
      <c r="G3795">
        <v>55</v>
      </c>
      <c r="H3795">
        <v>65</v>
      </c>
      <c r="I3795">
        <v>75</v>
      </c>
      <c r="J3795">
        <v>85</v>
      </c>
      <c r="K3795">
        <v>95</v>
      </c>
      <c r="L3795">
        <v>110</v>
      </c>
      <c r="M3795">
        <v>120</v>
      </c>
      <c r="N3795">
        <v>125</v>
      </c>
      <c r="O3795">
        <v>130</v>
      </c>
      <c r="P3795">
        <v>135</v>
      </c>
      <c r="Q3795">
        <v>140</v>
      </c>
    </row>
    <row r="3796" spans="1:17" x14ac:dyDescent="0.25">
      <c r="A3796">
        <v>620</v>
      </c>
      <c r="B3796">
        <v>-3.0078130000000001</v>
      </c>
      <c r="C3796">
        <v>-3.0078130000000001</v>
      </c>
      <c r="D3796">
        <v>-3.0078130000000001</v>
      </c>
      <c r="E3796">
        <v>-3.0078130000000001</v>
      </c>
      <c r="F3796">
        <v>-5</v>
      </c>
      <c r="G3796">
        <v>-8.8671880000000005</v>
      </c>
      <c r="H3796">
        <v>-12.03125</v>
      </c>
      <c r="I3796">
        <v>-12.03125</v>
      </c>
      <c r="J3796">
        <v>-12.03125</v>
      </c>
      <c r="K3796">
        <v>-12.03125</v>
      </c>
      <c r="L3796">
        <v>-8.046875</v>
      </c>
      <c r="M3796">
        <v>3.9063000000000001E-2</v>
      </c>
      <c r="N3796">
        <v>3.9063000000000001E-2</v>
      </c>
      <c r="O3796">
        <v>3.9063000000000001E-2</v>
      </c>
      <c r="P3796">
        <v>3.9063000000000001E-2</v>
      </c>
      <c r="Q3796">
        <v>3.9063000000000001E-2</v>
      </c>
    </row>
    <row r="3797" spans="1:17" x14ac:dyDescent="0.25">
      <c r="A3797">
        <v>650</v>
      </c>
      <c r="B3797">
        <v>-3.0078130000000001</v>
      </c>
      <c r="C3797">
        <v>-4.53125</v>
      </c>
      <c r="D3797">
        <v>-4.53125</v>
      </c>
      <c r="E3797">
        <v>-8.046875</v>
      </c>
      <c r="F3797">
        <v>-10.039063000000001</v>
      </c>
      <c r="G3797">
        <v>-12.96875</v>
      </c>
      <c r="H3797">
        <v>-12.96875</v>
      </c>
      <c r="I3797">
        <v>-12.5</v>
      </c>
      <c r="J3797">
        <v>-12.03125</v>
      </c>
      <c r="K3797">
        <v>-12.03125</v>
      </c>
      <c r="L3797">
        <v>-13.554688000000001</v>
      </c>
      <c r="M3797">
        <v>-13.554688000000001</v>
      </c>
      <c r="N3797">
        <v>-13.554688000000001</v>
      </c>
      <c r="O3797">
        <v>-13.554688000000001</v>
      </c>
      <c r="P3797">
        <v>-13.554688000000001</v>
      </c>
      <c r="Q3797">
        <v>-13.554688000000001</v>
      </c>
    </row>
    <row r="3798" spans="1:17" x14ac:dyDescent="0.25">
      <c r="A3798">
        <v>800</v>
      </c>
      <c r="B3798">
        <v>-3.4765630000000001</v>
      </c>
      <c r="C3798">
        <v>-3.9453130000000001</v>
      </c>
      <c r="D3798">
        <v>-3.9453130000000001</v>
      </c>
      <c r="E3798">
        <v>-6.2890629999999996</v>
      </c>
      <c r="F3798">
        <v>-12.96875</v>
      </c>
      <c r="G3798">
        <v>-12.96875</v>
      </c>
      <c r="H3798">
        <v>-12.96875</v>
      </c>
      <c r="I3798">
        <v>-12.5</v>
      </c>
      <c r="J3798">
        <v>-12.03125</v>
      </c>
      <c r="K3798">
        <v>-12.03125</v>
      </c>
      <c r="L3798">
        <v>-13.554688000000001</v>
      </c>
      <c r="M3798">
        <v>-13.554688000000001</v>
      </c>
      <c r="N3798">
        <v>-13.554688000000001</v>
      </c>
      <c r="O3798">
        <v>-13.554688000000001</v>
      </c>
      <c r="P3798">
        <v>-13.554688000000001</v>
      </c>
      <c r="Q3798">
        <v>-13.554688000000001</v>
      </c>
    </row>
    <row r="3799" spans="1:17" x14ac:dyDescent="0.25">
      <c r="A3799">
        <v>1000</v>
      </c>
      <c r="B3799">
        <v>-6.0546879999999996</v>
      </c>
      <c r="C3799">
        <v>-6.0546879999999996</v>
      </c>
      <c r="D3799">
        <v>-6.40625</v>
      </c>
      <c r="E3799">
        <v>-6.875</v>
      </c>
      <c r="F3799">
        <v>-12.96875</v>
      </c>
      <c r="G3799">
        <v>-12.96875</v>
      </c>
      <c r="H3799">
        <v>-12.03125</v>
      </c>
      <c r="I3799">
        <v>-12.5</v>
      </c>
      <c r="J3799">
        <v>-12.5</v>
      </c>
      <c r="K3799">
        <v>-12.5</v>
      </c>
      <c r="L3799">
        <v>-10.625</v>
      </c>
      <c r="M3799">
        <v>-10.742188000000001</v>
      </c>
      <c r="N3799">
        <v>-10.859375</v>
      </c>
      <c r="O3799">
        <v>-10.859375</v>
      </c>
      <c r="P3799">
        <v>-10.976563000000001</v>
      </c>
      <c r="Q3799">
        <v>-11.09375</v>
      </c>
    </row>
    <row r="3800" spans="1:17" x14ac:dyDescent="0.25">
      <c r="A3800">
        <v>1200</v>
      </c>
      <c r="B3800">
        <v>-1.015625</v>
      </c>
      <c r="C3800">
        <v>-1.484375</v>
      </c>
      <c r="D3800">
        <v>-2.5390630000000001</v>
      </c>
      <c r="E3800">
        <v>-3.59375</v>
      </c>
      <c r="F3800">
        <v>-8.1640630000000005</v>
      </c>
      <c r="G3800">
        <v>-11.445313000000001</v>
      </c>
      <c r="H3800">
        <v>-12.03125</v>
      </c>
      <c r="I3800">
        <v>-12.5</v>
      </c>
      <c r="J3800">
        <v>-12.5</v>
      </c>
      <c r="K3800">
        <v>-12.5</v>
      </c>
      <c r="L3800">
        <v>-12.5</v>
      </c>
      <c r="M3800">
        <v>-8.3984380000000005</v>
      </c>
      <c r="N3800">
        <v>-8.6328130000000005</v>
      </c>
      <c r="O3800">
        <v>-8.8671880000000005</v>
      </c>
      <c r="P3800">
        <v>-8.984375</v>
      </c>
      <c r="Q3800">
        <v>-9.21875</v>
      </c>
    </row>
    <row r="3801" spans="1:17" x14ac:dyDescent="0.25">
      <c r="A3801">
        <v>1400</v>
      </c>
      <c r="B3801">
        <v>-1.015625</v>
      </c>
      <c r="C3801">
        <v>-1.015625</v>
      </c>
      <c r="D3801">
        <v>-2.7734380000000001</v>
      </c>
      <c r="E3801">
        <v>-3.2421880000000001</v>
      </c>
      <c r="F3801">
        <v>-9.5703130000000005</v>
      </c>
      <c r="G3801">
        <v>-11.679688000000001</v>
      </c>
      <c r="H3801">
        <v>-12.03125</v>
      </c>
      <c r="I3801">
        <v>-12.5</v>
      </c>
      <c r="J3801">
        <v>-8.046875</v>
      </c>
      <c r="K3801">
        <v>-8.046875</v>
      </c>
      <c r="L3801">
        <v>-8.046875</v>
      </c>
      <c r="M3801">
        <v>-4.1796879999999996</v>
      </c>
      <c r="N3801">
        <v>-4.296875</v>
      </c>
      <c r="O3801">
        <v>-4.296875</v>
      </c>
      <c r="P3801">
        <v>-4.296875</v>
      </c>
      <c r="Q3801">
        <v>-4.296875</v>
      </c>
    </row>
    <row r="3802" spans="1:17" x14ac:dyDescent="0.25">
      <c r="A3802">
        <v>1550</v>
      </c>
      <c r="B3802">
        <v>-1.015625</v>
      </c>
      <c r="C3802">
        <v>-1.484375</v>
      </c>
      <c r="D3802">
        <v>-2.890625</v>
      </c>
      <c r="E3802">
        <v>-3.0078130000000001</v>
      </c>
      <c r="F3802">
        <v>-3.359375</v>
      </c>
      <c r="G3802">
        <v>-9.5703130000000005</v>
      </c>
      <c r="H3802">
        <v>-9.921875</v>
      </c>
      <c r="I3802">
        <v>-8.046875</v>
      </c>
      <c r="J3802">
        <v>-8.046875</v>
      </c>
      <c r="K3802">
        <v>-6.0546879999999996</v>
      </c>
      <c r="L3802">
        <v>-5</v>
      </c>
      <c r="M3802">
        <v>-5.46875</v>
      </c>
      <c r="N3802">
        <v>-4.296875</v>
      </c>
      <c r="O3802">
        <v>-4.296875</v>
      </c>
      <c r="P3802">
        <v>-4.296875</v>
      </c>
      <c r="Q3802">
        <v>-4.296875</v>
      </c>
    </row>
    <row r="3803" spans="1:17" x14ac:dyDescent="0.25">
      <c r="A3803">
        <v>1700</v>
      </c>
      <c r="B3803">
        <v>3.9063000000000001E-2</v>
      </c>
      <c r="C3803">
        <v>-1.953125</v>
      </c>
      <c r="D3803">
        <v>-1.953125</v>
      </c>
      <c r="E3803">
        <v>-1.953125</v>
      </c>
      <c r="F3803">
        <v>-2.5390630000000001</v>
      </c>
      <c r="G3803">
        <v>-6.9921879999999996</v>
      </c>
      <c r="H3803">
        <v>-8.984375</v>
      </c>
      <c r="I3803">
        <v>-8.046875</v>
      </c>
      <c r="J3803">
        <v>-6.9921879999999996</v>
      </c>
      <c r="K3803">
        <v>-6.0546879999999996</v>
      </c>
      <c r="L3803">
        <v>-6.40625</v>
      </c>
      <c r="M3803">
        <v>-7.109375</v>
      </c>
      <c r="N3803">
        <v>-5.46875</v>
      </c>
      <c r="O3803">
        <v>-5.703125</v>
      </c>
      <c r="P3803">
        <v>-5.703125</v>
      </c>
      <c r="Q3803">
        <v>-5.703125</v>
      </c>
    </row>
    <row r="3804" spans="1:17" x14ac:dyDescent="0.25">
      <c r="A3804">
        <v>1800</v>
      </c>
      <c r="B3804">
        <v>2.96875</v>
      </c>
      <c r="C3804">
        <v>-1.015625</v>
      </c>
      <c r="D3804">
        <v>-1.71875</v>
      </c>
      <c r="E3804">
        <v>-2.65625</v>
      </c>
      <c r="F3804">
        <v>-2.5390630000000001</v>
      </c>
      <c r="G3804">
        <v>-3.0078130000000001</v>
      </c>
      <c r="H3804">
        <v>-2.7734380000000001</v>
      </c>
      <c r="I3804">
        <v>-3.7109380000000001</v>
      </c>
      <c r="J3804">
        <v>-4.6484379999999996</v>
      </c>
      <c r="K3804">
        <v>-5.234375</v>
      </c>
      <c r="L3804">
        <v>-6.5234379999999996</v>
      </c>
      <c r="M3804">
        <v>-7.34375</v>
      </c>
      <c r="N3804">
        <v>-6.2890629999999996</v>
      </c>
      <c r="O3804">
        <v>-6.2890629999999996</v>
      </c>
      <c r="P3804">
        <v>-6.2890629999999996</v>
      </c>
      <c r="Q3804">
        <v>-6.2890629999999996</v>
      </c>
    </row>
    <row r="3805" spans="1:17" x14ac:dyDescent="0.25">
      <c r="A3805">
        <v>2000</v>
      </c>
      <c r="B3805">
        <v>2.96875</v>
      </c>
      <c r="C3805">
        <v>-1.015625</v>
      </c>
      <c r="D3805">
        <v>-2.3046880000000001</v>
      </c>
      <c r="E3805">
        <v>-3.125</v>
      </c>
      <c r="F3805">
        <v>-4.296875</v>
      </c>
      <c r="G3805">
        <v>-5.1171879999999996</v>
      </c>
      <c r="H3805">
        <v>-6.0546879999999996</v>
      </c>
      <c r="I3805">
        <v>-6.7578129999999996</v>
      </c>
      <c r="J3805">
        <v>-6.9921879999999996</v>
      </c>
      <c r="K3805">
        <v>-6.9921879999999996</v>
      </c>
      <c r="L3805">
        <v>-7.2265629999999996</v>
      </c>
      <c r="M3805">
        <v>-3.9453130000000001</v>
      </c>
      <c r="N3805">
        <v>-3.828125</v>
      </c>
      <c r="O3805">
        <v>-3.828125</v>
      </c>
      <c r="P3805">
        <v>-3.828125</v>
      </c>
      <c r="Q3805">
        <v>-3.828125</v>
      </c>
    </row>
    <row r="3806" spans="1:17" x14ac:dyDescent="0.25">
      <c r="A3806">
        <v>2200</v>
      </c>
      <c r="B3806">
        <v>2.96875</v>
      </c>
      <c r="C3806">
        <v>-1.015625</v>
      </c>
      <c r="D3806">
        <v>-3.7109380000000001</v>
      </c>
      <c r="E3806">
        <v>-3.9453130000000001</v>
      </c>
      <c r="F3806">
        <v>-5.1171879999999996</v>
      </c>
      <c r="G3806">
        <v>-6.40625</v>
      </c>
      <c r="H3806">
        <v>-7.8125</v>
      </c>
      <c r="I3806">
        <v>-8.75</v>
      </c>
      <c r="J3806">
        <v>-8.515625</v>
      </c>
      <c r="K3806">
        <v>-8.28125</v>
      </c>
      <c r="L3806">
        <v>-6.0546879999999996</v>
      </c>
      <c r="M3806">
        <v>-2.3046880000000001</v>
      </c>
      <c r="N3806">
        <v>-1.25</v>
      </c>
      <c r="O3806">
        <v>-2.890625</v>
      </c>
      <c r="P3806">
        <v>-2.890625</v>
      </c>
      <c r="Q3806">
        <v>-2.890625</v>
      </c>
    </row>
    <row r="3807" spans="1:17" x14ac:dyDescent="0.25">
      <c r="A3807">
        <v>2400</v>
      </c>
      <c r="B3807">
        <v>2.96875</v>
      </c>
      <c r="C3807">
        <v>-1.015625</v>
      </c>
      <c r="D3807">
        <v>-4.0625</v>
      </c>
      <c r="E3807">
        <v>-4.6484379999999996</v>
      </c>
      <c r="F3807">
        <v>-6.171875</v>
      </c>
      <c r="G3807">
        <v>-7.4609379999999996</v>
      </c>
      <c r="H3807">
        <v>-8.984375</v>
      </c>
      <c r="I3807">
        <v>-9.453125</v>
      </c>
      <c r="J3807">
        <v>-9.453125</v>
      </c>
      <c r="K3807">
        <v>-6.0546879999999996</v>
      </c>
      <c r="L3807">
        <v>-3.4765630000000001</v>
      </c>
      <c r="M3807">
        <v>2.8515630000000001</v>
      </c>
      <c r="N3807">
        <v>3.671875</v>
      </c>
      <c r="O3807">
        <v>3.5546880000000001</v>
      </c>
      <c r="P3807">
        <v>4.0234379999999996</v>
      </c>
      <c r="Q3807">
        <v>4.4921879999999996</v>
      </c>
    </row>
    <row r="3808" spans="1:17" x14ac:dyDescent="0.25">
      <c r="A3808">
        <v>2600</v>
      </c>
      <c r="B3808">
        <v>2.96875</v>
      </c>
      <c r="C3808">
        <v>-1.015625</v>
      </c>
      <c r="D3808">
        <v>-2.5390630000000001</v>
      </c>
      <c r="E3808">
        <v>-3.4765630000000001</v>
      </c>
      <c r="F3808">
        <v>-4.53125</v>
      </c>
      <c r="G3808">
        <v>-6.5234379999999996</v>
      </c>
      <c r="H3808">
        <v>-8.046875</v>
      </c>
      <c r="I3808">
        <v>-8.515625</v>
      </c>
      <c r="J3808">
        <v>-6.5234379999999996</v>
      </c>
      <c r="K3808">
        <v>-3.0078130000000001</v>
      </c>
      <c r="L3808">
        <v>2.1484380000000001</v>
      </c>
      <c r="M3808">
        <v>2.03125</v>
      </c>
      <c r="N3808">
        <v>6.484375</v>
      </c>
      <c r="O3808">
        <v>5.546875</v>
      </c>
      <c r="P3808">
        <v>6.484375</v>
      </c>
      <c r="Q3808">
        <v>7.5390629999999996</v>
      </c>
    </row>
    <row r="3809" spans="1:17" x14ac:dyDescent="0.25">
      <c r="A3809">
        <v>2800</v>
      </c>
      <c r="B3809">
        <v>2.96875</v>
      </c>
      <c r="C3809">
        <v>-1.015625</v>
      </c>
      <c r="D3809">
        <v>-1.953125</v>
      </c>
      <c r="E3809">
        <v>-3.828125</v>
      </c>
      <c r="F3809">
        <v>-4.53125</v>
      </c>
      <c r="G3809">
        <v>-6.0546879999999996</v>
      </c>
      <c r="H3809">
        <v>-7.2265629999999996</v>
      </c>
      <c r="I3809">
        <v>-6.9921879999999996</v>
      </c>
      <c r="J3809">
        <v>-3.9453130000000001</v>
      </c>
      <c r="K3809">
        <v>3.9063000000000001E-2</v>
      </c>
      <c r="L3809">
        <v>4.375</v>
      </c>
      <c r="M3809">
        <v>6.953125</v>
      </c>
      <c r="N3809">
        <v>6.015625</v>
      </c>
      <c r="O3809">
        <v>8.9453130000000005</v>
      </c>
      <c r="P3809">
        <v>9.6484380000000005</v>
      </c>
      <c r="Q3809">
        <v>9.6484380000000005</v>
      </c>
    </row>
    <row r="3810" spans="1:17" x14ac:dyDescent="0.25">
      <c r="A3810">
        <v>2900</v>
      </c>
      <c r="B3810">
        <v>2.96875</v>
      </c>
      <c r="C3810">
        <v>-1.015625</v>
      </c>
      <c r="D3810">
        <v>-1.015625</v>
      </c>
      <c r="E3810">
        <v>-1.484375</v>
      </c>
      <c r="F3810">
        <v>-3.0078130000000001</v>
      </c>
      <c r="G3810">
        <v>-5</v>
      </c>
      <c r="H3810">
        <v>-6.0546879999999996</v>
      </c>
      <c r="I3810">
        <v>-6.0546879999999996</v>
      </c>
      <c r="J3810">
        <v>-2.421875</v>
      </c>
      <c r="K3810">
        <v>1.5625</v>
      </c>
      <c r="L3810">
        <v>6.484375</v>
      </c>
      <c r="M3810">
        <v>10</v>
      </c>
      <c r="N3810">
        <v>11.054688000000001</v>
      </c>
      <c r="O3810">
        <v>11.054688000000001</v>
      </c>
      <c r="P3810">
        <v>11.40625</v>
      </c>
      <c r="Q3810">
        <v>11.523438000000001</v>
      </c>
    </row>
    <row r="3811" spans="1:17" x14ac:dyDescent="0.25">
      <c r="A3811">
        <v>3000</v>
      </c>
      <c r="B3811">
        <v>2.96875</v>
      </c>
      <c r="C3811">
        <v>3.9063000000000001E-2</v>
      </c>
      <c r="D3811">
        <v>3.9063000000000001E-2</v>
      </c>
      <c r="E3811">
        <v>3.9063000000000001E-2</v>
      </c>
      <c r="F3811">
        <v>-1.484375</v>
      </c>
      <c r="G3811">
        <v>-2.5390630000000001</v>
      </c>
      <c r="H3811">
        <v>-5.234375</v>
      </c>
      <c r="I3811">
        <v>-4.6484379999999996</v>
      </c>
      <c r="J3811">
        <v>-1.1328130000000001</v>
      </c>
      <c r="K3811">
        <v>5.546875</v>
      </c>
      <c r="L3811">
        <v>9.0625</v>
      </c>
      <c r="M3811">
        <v>10</v>
      </c>
      <c r="N3811">
        <v>11.054688000000001</v>
      </c>
      <c r="O3811">
        <v>11.054688000000001</v>
      </c>
      <c r="P3811">
        <v>11.40625</v>
      </c>
      <c r="Q3811">
        <v>11.523438000000001</v>
      </c>
    </row>
    <row r="3812" spans="1:17" x14ac:dyDescent="0.25">
      <c r="A3812">
        <v>3200</v>
      </c>
      <c r="B3812">
        <v>4.9609379999999996</v>
      </c>
      <c r="C3812">
        <v>2.03125</v>
      </c>
      <c r="D3812">
        <v>3.9063000000000001E-2</v>
      </c>
      <c r="E3812">
        <v>3.9063000000000001E-2</v>
      </c>
      <c r="F3812">
        <v>-1.953125</v>
      </c>
      <c r="G3812">
        <v>-1.484375</v>
      </c>
      <c r="H3812">
        <v>-3.9453130000000001</v>
      </c>
      <c r="I3812">
        <v>-3.7109380000000001</v>
      </c>
      <c r="J3812">
        <v>3.9063000000000001E-2</v>
      </c>
      <c r="K3812">
        <v>6.3671879999999996</v>
      </c>
      <c r="L3812">
        <v>10</v>
      </c>
      <c r="M3812">
        <v>11.054688000000001</v>
      </c>
      <c r="N3812">
        <v>11.054688000000001</v>
      </c>
      <c r="O3812">
        <v>11.054688000000001</v>
      </c>
      <c r="P3812">
        <v>11.40625</v>
      </c>
      <c r="Q3812">
        <v>11.523438000000001</v>
      </c>
    </row>
    <row r="3813" spans="1:17" x14ac:dyDescent="0.25">
      <c r="A3813">
        <v>3300</v>
      </c>
      <c r="B3813">
        <v>4.9609379999999996</v>
      </c>
      <c r="C3813">
        <v>2.03125</v>
      </c>
      <c r="D3813">
        <v>3.9063000000000001E-2</v>
      </c>
      <c r="E3813">
        <v>3.9063000000000001E-2</v>
      </c>
      <c r="F3813">
        <v>-1.953125</v>
      </c>
      <c r="G3813">
        <v>-1.484375</v>
      </c>
      <c r="H3813">
        <v>3.9063000000000001E-2</v>
      </c>
      <c r="I3813">
        <v>3.9063000000000001E-2</v>
      </c>
      <c r="J3813">
        <v>1.4453130000000001</v>
      </c>
      <c r="K3813">
        <v>3.4375</v>
      </c>
      <c r="L3813">
        <v>5.6640629999999996</v>
      </c>
      <c r="M3813">
        <v>11.054688000000001</v>
      </c>
      <c r="N3813">
        <v>11.054688000000001</v>
      </c>
      <c r="O3813">
        <v>11.054688000000001</v>
      </c>
      <c r="P3813">
        <v>11.40625</v>
      </c>
      <c r="Q3813">
        <v>11.523438000000001</v>
      </c>
    </row>
    <row r="3814" spans="1:17" x14ac:dyDescent="0.25">
      <c r="A3814">
        <v>3500</v>
      </c>
      <c r="B3814">
        <v>4.9609379999999996</v>
      </c>
      <c r="C3814">
        <v>2.03125</v>
      </c>
      <c r="D3814">
        <v>3.9063000000000001E-2</v>
      </c>
      <c r="E3814">
        <v>3.9063000000000001E-2</v>
      </c>
      <c r="F3814">
        <v>-1.953125</v>
      </c>
      <c r="G3814">
        <v>-1.484375</v>
      </c>
      <c r="H3814">
        <v>2.03125</v>
      </c>
      <c r="I3814">
        <v>2.03125</v>
      </c>
      <c r="J3814">
        <v>2.03125</v>
      </c>
      <c r="K3814">
        <v>3.4375</v>
      </c>
      <c r="L3814">
        <v>5.6640629999999996</v>
      </c>
      <c r="M3814">
        <v>11.054688000000001</v>
      </c>
      <c r="N3814">
        <v>11.054688000000001</v>
      </c>
      <c r="O3814">
        <v>11.054688000000001</v>
      </c>
      <c r="P3814">
        <v>11.40625</v>
      </c>
      <c r="Q3814">
        <v>11.523438000000001</v>
      </c>
    </row>
    <row r="3816" spans="1:17" x14ac:dyDescent="0.25">
      <c r="A3816" t="s">
        <v>238</v>
      </c>
      <c r="B3816" t="s">
        <v>239</v>
      </c>
    </row>
    <row r="3817" spans="1:17" x14ac:dyDescent="0.25">
      <c r="A3817" t="s">
        <v>3</v>
      </c>
      <c r="B3817" t="s">
        <v>6</v>
      </c>
    </row>
    <row r="3818" spans="1:17" x14ac:dyDescent="0.25">
      <c r="A3818">
        <v>1</v>
      </c>
      <c r="B3818">
        <v>650</v>
      </c>
    </row>
    <row r="3819" spans="1:17" x14ac:dyDescent="0.25">
      <c r="A3819">
        <v>2</v>
      </c>
      <c r="B3819">
        <v>1000</v>
      </c>
    </row>
    <row r="3820" spans="1:17" x14ac:dyDescent="0.25">
      <c r="A3820">
        <v>3</v>
      </c>
      <c r="B3820">
        <v>1200</v>
      </c>
    </row>
    <row r="3821" spans="1:17" x14ac:dyDescent="0.25">
      <c r="A3821">
        <v>4</v>
      </c>
      <c r="B3821">
        <v>1400</v>
      </c>
    </row>
    <row r="3822" spans="1:17" x14ac:dyDescent="0.25">
      <c r="A3822">
        <v>5</v>
      </c>
      <c r="B3822">
        <v>1600</v>
      </c>
    </row>
    <row r="3823" spans="1:17" x14ac:dyDescent="0.25">
      <c r="A3823">
        <v>6</v>
      </c>
      <c r="B3823">
        <v>1800</v>
      </c>
    </row>
    <row r="3824" spans="1:17" x14ac:dyDescent="0.25">
      <c r="A3824">
        <v>7</v>
      </c>
      <c r="B3824">
        <v>2000</v>
      </c>
    </row>
    <row r="3825" spans="1:2" x14ac:dyDescent="0.25">
      <c r="A3825">
        <v>8</v>
      </c>
      <c r="B3825">
        <v>2200</v>
      </c>
    </row>
    <row r="3826" spans="1:2" x14ac:dyDescent="0.25">
      <c r="A3826">
        <v>9</v>
      </c>
      <c r="B3826">
        <v>2400</v>
      </c>
    </row>
    <row r="3827" spans="1:2" x14ac:dyDescent="0.25">
      <c r="A3827">
        <v>10</v>
      </c>
      <c r="B3827">
        <v>2600</v>
      </c>
    </row>
    <row r="3828" spans="1:2" x14ac:dyDescent="0.25">
      <c r="A3828">
        <v>11</v>
      </c>
      <c r="B3828">
        <v>2800</v>
      </c>
    </row>
    <row r="3829" spans="1:2" x14ac:dyDescent="0.25">
      <c r="A3829">
        <v>12</v>
      </c>
      <c r="B3829">
        <v>3000</v>
      </c>
    </row>
    <row r="3830" spans="1:2" x14ac:dyDescent="0.25">
      <c r="A3830">
        <v>13</v>
      </c>
      <c r="B3830">
        <v>3200</v>
      </c>
    </row>
    <row r="3832" spans="1:2" x14ac:dyDescent="0.25">
      <c r="A3832" t="s">
        <v>240</v>
      </c>
      <c r="B3832" t="s">
        <v>241</v>
      </c>
    </row>
    <row r="3833" spans="1:2" x14ac:dyDescent="0.25">
      <c r="A3833" t="s">
        <v>3</v>
      </c>
      <c r="B3833" t="s">
        <v>16</v>
      </c>
    </row>
    <row r="3834" spans="1:2" x14ac:dyDescent="0.25">
      <c r="A3834">
        <v>1</v>
      </c>
      <c r="B3834">
        <v>0</v>
      </c>
    </row>
    <row r="3835" spans="1:2" x14ac:dyDescent="0.25">
      <c r="A3835">
        <v>2</v>
      </c>
      <c r="B3835">
        <v>11.005435</v>
      </c>
    </row>
    <row r="3836" spans="1:2" x14ac:dyDescent="0.25">
      <c r="A3836">
        <v>3</v>
      </c>
      <c r="B3836">
        <v>22.010870000000001</v>
      </c>
    </row>
    <row r="3837" spans="1:2" x14ac:dyDescent="0.25">
      <c r="A3837">
        <v>4</v>
      </c>
      <c r="B3837">
        <v>31.997282999999999</v>
      </c>
    </row>
    <row r="3838" spans="1:2" x14ac:dyDescent="0.25">
      <c r="A3838">
        <v>5</v>
      </c>
      <c r="B3838">
        <v>43.002718000000002</v>
      </c>
    </row>
    <row r="3839" spans="1:2" x14ac:dyDescent="0.25">
      <c r="A3839">
        <v>6</v>
      </c>
      <c r="B3839">
        <v>54.008153</v>
      </c>
    </row>
    <row r="3840" spans="1:2" x14ac:dyDescent="0.25">
      <c r="A3840">
        <v>7</v>
      </c>
      <c r="B3840">
        <v>65.013587999999999</v>
      </c>
    </row>
    <row r="3841" spans="1:12" x14ac:dyDescent="0.25">
      <c r="A3841">
        <v>8</v>
      </c>
      <c r="B3841">
        <v>76.019023000000004</v>
      </c>
    </row>
    <row r="3842" spans="1:12" x14ac:dyDescent="0.25">
      <c r="A3842">
        <v>9</v>
      </c>
      <c r="B3842">
        <v>83.016306</v>
      </c>
    </row>
    <row r="3843" spans="1:12" x14ac:dyDescent="0.25">
      <c r="A3843">
        <v>10</v>
      </c>
      <c r="B3843">
        <v>94.972828000000007</v>
      </c>
    </row>
    <row r="3844" spans="1:12" x14ac:dyDescent="0.25">
      <c r="A3844">
        <v>11</v>
      </c>
      <c r="B3844">
        <v>115.013589</v>
      </c>
    </row>
    <row r="3846" spans="1:12" x14ac:dyDescent="0.25">
      <c r="A3846" t="s">
        <v>242</v>
      </c>
      <c r="B3846" t="s">
        <v>243</v>
      </c>
    </row>
    <row r="3847" spans="1:12" x14ac:dyDescent="0.25">
      <c r="B3847" t="s">
        <v>26</v>
      </c>
    </row>
    <row r="3848" spans="1:12" x14ac:dyDescent="0.25">
      <c r="A3848" t="s">
        <v>22</v>
      </c>
      <c r="B3848">
        <v>0</v>
      </c>
      <c r="C3848">
        <v>11</v>
      </c>
      <c r="D3848">
        <v>22</v>
      </c>
      <c r="E3848">
        <v>32</v>
      </c>
      <c r="F3848">
        <v>43</v>
      </c>
      <c r="G3848">
        <v>54</v>
      </c>
      <c r="H3848">
        <v>65</v>
      </c>
      <c r="I3848">
        <v>76</v>
      </c>
      <c r="J3848">
        <v>83</v>
      </c>
      <c r="K3848">
        <v>95</v>
      </c>
      <c r="L3848">
        <v>115</v>
      </c>
    </row>
    <row r="3849" spans="1:12" x14ac:dyDescent="0.25">
      <c r="A3849">
        <v>650</v>
      </c>
      <c r="B3849">
        <v>4.9609379999999996</v>
      </c>
      <c r="C3849">
        <v>4.9609379999999996</v>
      </c>
      <c r="D3849">
        <v>4.9609379999999996</v>
      </c>
      <c r="E3849">
        <v>4.9609379999999996</v>
      </c>
      <c r="F3849">
        <v>4.9609379999999996</v>
      </c>
      <c r="G3849">
        <v>2.96875</v>
      </c>
      <c r="H3849">
        <v>1.4453130000000001</v>
      </c>
      <c r="I3849">
        <v>3.9063000000000001E-2</v>
      </c>
      <c r="J3849">
        <v>3.9063000000000001E-2</v>
      </c>
      <c r="K3849">
        <v>3.9063000000000001E-2</v>
      </c>
      <c r="L3849">
        <v>3.9063000000000001E-2</v>
      </c>
    </row>
    <row r="3850" spans="1:12" x14ac:dyDescent="0.25">
      <c r="A3850">
        <v>1000</v>
      </c>
      <c r="B3850">
        <v>4.9609379999999996</v>
      </c>
      <c r="C3850">
        <v>4.9609379999999996</v>
      </c>
      <c r="D3850">
        <v>4.9609379999999996</v>
      </c>
      <c r="E3850">
        <v>4.9609379999999996</v>
      </c>
      <c r="F3850">
        <v>4.9609379999999996</v>
      </c>
      <c r="G3850">
        <v>2.96875</v>
      </c>
      <c r="H3850">
        <v>1.4453130000000001</v>
      </c>
      <c r="I3850">
        <v>3.9063000000000001E-2</v>
      </c>
      <c r="J3850">
        <v>3.9063000000000001E-2</v>
      </c>
      <c r="K3850">
        <v>3.9063000000000001E-2</v>
      </c>
      <c r="L3850">
        <v>3.9063000000000001E-2</v>
      </c>
    </row>
    <row r="3851" spans="1:12" x14ac:dyDescent="0.25">
      <c r="A3851">
        <v>1200</v>
      </c>
      <c r="B3851">
        <v>4.9609379999999996</v>
      </c>
      <c r="C3851">
        <v>4.9609379999999996</v>
      </c>
      <c r="D3851">
        <v>4.9609379999999996</v>
      </c>
      <c r="E3851">
        <v>4.9609379999999996</v>
      </c>
      <c r="F3851">
        <v>4.9609379999999996</v>
      </c>
      <c r="G3851">
        <v>2.96875</v>
      </c>
      <c r="H3851">
        <v>1.4453130000000001</v>
      </c>
      <c r="I3851">
        <v>3.9063000000000001E-2</v>
      </c>
      <c r="J3851">
        <v>3.9063000000000001E-2</v>
      </c>
      <c r="K3851">
        <v>3.9063000000000001E-2</v>
      </c>
      <c r="L3851">
        <v>3.9063000000000001E-2</v>
      </c>
    </row>
    <row r="3852" spans="1:12" x14ac:dyDescent="0.25">
      <c r="A3852">
        <v>1400</v>
      </c>
      <c r="B3852">
        <v>4.9609379999999996</v>
      </c>
      <c r="C3852">
        <v>4.9609379999999996</v>
      </c>
      <c r="D3852">
        <v>4.9609379999999996</v>
      </c>
      <c r="E3852">
        <v>4.9609379999999996</v>
      </c>
      <c r="F3852">
        <v>4.9609379999999996</v>
      </c>
      <c r="G3852">
        <v>4.0234379999999996</v>
      </c>
      <c r="H3852">
        <v>2.03125</v>
      </c>
      <c r="I3852">
        <v>2.03125</v>
      </c>
      <c r="J3852">
        <v>0.97656299999999996</v>
      </c>
      <c r="K3852">
        <v>0.97656299999999996</v>
      </c>
      <c r="L3852">
        <v>3.9063000000000001E-2</v>
      </c>
    </row>
    <row r="3853" spans="1:12" x14ac:dyDescent="0.25">
      <c r="A3853">
        <v>1600</v>
      </c>
      <c r="B3853">
        <v>4.9609379999999996</v>
      </c>
      <c r="C3853">
        <v>4.9609379999999996</v>
      </c>
      <c r="D3853">
        <v>4.9609379999999996</v>
      </c>
      <c r="E3853">
        <v>4.9609379999999996</v>
      </c>
      <c r="F3853">
        <v>4.0234379999999996</v>
      </c>
      <c r="G3853">
        <v>4.0234379999999996</v>
      </c>
      <c r="H3853">
        <v>2.03125</v>
      </c>
      <c r="I3853">
        <v>2.03125</v>
      </c>
      <c r="J3853">
        <v>0.97656299999999996</v>
      </c>
      <c r="K3853">
        <v>0.97656299999999996</v>
      </c>
      <c r="L3853">
        <v>0.97656299999999996</v>
      </c>
    </row>
    <row r="3854" spans="1:12" x14ac:dyDescent="0.25">
      <c r="A3854">
        <v>1800</v>
      </c>
      <c r="B3854">
        <v>4.9609379999999996</v>
      </c>
      <c r="C3854">
        <v>4.9609379999999996</v>
      </c>
      <c r="D3854">
        <v>4.9609379999999996</v>
      </c>
      <c r="E3854">
        <v>4.9609379999999996</v>
      </c>
      <c r="F3854">
        <v>4.0234379999999996</v>
      </c>
      <c r="G3854">
        <v>4.0234379999999996</v>
      </c>
      <c r="H3854">
        <v>2.03125</v>
      </c>
      <c r="I3854">
        <v>2.03125</v>
      </c>
      <c r="J3854">
        <v>2.03125</v>
      </c>
      <c r="K3854">
        <v>0.97656299999999996</v>
      </c>
      <c r="L3854">
        <v>0.97656299999999996</v>
      </c>
    </row>
    <row r="3855" spans="1:12" x14ac:dyDescent="0.25">
      <c r="A3855">
        <v>2000</v>
      </c>
      <c r="B3855">
        <v>4.9609379999999996</v>
      </c>
      <c r="C3855">
        <v>4.9609379999999996</v>
      </c>
      <c r="D3855">
        <v>4.9609379999999996</v>
      </c>
      <c r="E3855">
        <v>4.9609379999999996</v>
      </c>
      <c r="F3855">
        <v>4.0234379999999996</v>
      </c>
      <c r="G3855">
        <v>4.0234379999999996</v>
      </c>
      <c r="H3855">
        <v>2.03125</v>
      </c>
      <c r="I3855">
        <v>2.03125</v>
      </c>
      <c r="J3855">
        <v>2.03125</v>
      </c>
      <c r="K3855">
        <v>0.97656299999999996</v>
      </c>
      <c r="L3855">
        <v>0.97656299999999996</v>
      </c>
    </row>
    <row r="3856" spans="1:12" x14ac:dyDescent="0.25">
      <c r="A3856">
        <v>2200</v>
      </c>
      <c r="B3856">
        <v>4.9609379999999996</v>
      </c>
      <c r="C3856">
        <v>4.9609379999999996</v>
      </c>
      <c r="D3856">
        <v>4.9609379999999996</v>
      </c>
      <c r="E3856">
        <v>4.9609379999999996</v>
      </c>
      <c r="F3856">
        <v>4.0234379999999996</v>
      </c>
      <c r="G3856">
        <v>4.0234379999999996</v>
      </c>
      <c r="H3856">
        <v>2.96875</v>
      </c>
      <c r="I3856">
        <v>2.03125</v>
      </c>
      <c r="J3856">
        <v>2.03125</v>
      </c>
      <c r="K3856">
        <v>0.97656299999999996</v>
      </c>
      <c r="L3856">
        <v>0.97656299999999996</v>
      </c>
    </row>
    <row r="3857" spans="1:12" x14ac:dyDescent="0.25">
      <c r="A3857">
        <v>2400</v>
      </c>
      <c r="B3857">
        <v>4.9609379999999996</v>
      </c>
      <c r="C3857">
        <v>4.9609379999999996</v>
      </c>
      <c r="D3857">
        <v>4.9609379999999996</v>
      </c>
      <c r="E3857">
        <v>4.9609379999999996</v>
      </c>
      <c r="F3857">
        <v>4.0234379999999996</v>
      </c>
      <c r="G3857">
        <v>4.0234379999999996</v>
      </c>
      <c r="H3857">
        <v>2.96875</v>
      </c>
      <c r="I3857">
        <v>2.96875</v>
      </c>
      <c r="J3857">
        <v>2.03125</v>
      </c>
      <c r="K3857">
        <v>0.97656299999999996</v>
      </c>
      <c r="L3857">
        <v>0.97656299999999996</v>
      </c>
    </row>
    <row r="3858" spans="1:12" x14ac:dyDescent="0.25">
      <c r="A3858">
        <v>2600</v>
      </c>
      <c r="B3858">
        <v>4.9609379999999996</v>
      </c>
      <c r="C3858">
        <v>4.9609379999999996</v>
      </c>
      <c r="D3858">
        <v>4.9609379999999996</v>
      </c>
      <c r="E3858">
        <v>4.9609379999999996</v>
      </c>
      <c r="F3858">
        <v>4.9609379999999996</v>
      </c>
      <c r="G3858">
        <v>4.9609379999999996</v>
      </c>
      <c r="H3858">
        <v>4.0234379999999996</v>
      </c>
      <c r="I3858">
        <v>2.96875</v>
      </c>
      <c r="J3858">
        <v>2.03125</v>
      </c>
      <c r="K3858">
        <v>0.97656299999999996</v>
      </c>
      <c r="L3858">
        <v>0.97656299999999996</v>
      </c>
    </row>
    <row r="3859" spans="1:12" x14ac:dyDescent="0.25">
      <c r="A3859">
        <v>2800</v>
      </c>
      <c r="B3859">
        <v>4.9609379999999996</v>
      </c>
      <c r="C3859">
        <v>4.9609379999999996</v>
      </c>
      <c r="D3859">
        <v>4.9609379999999996</v>
      </c>
      <c r="E3859">
        <v>4.9609379999999996</v>
      </c>
      <c r="F3859">
        <v>4.9609379999999996</v>
      </c>
      <c r="G3859">
        <v>4.9609379999999996</v>
      </c>
      <c r="H3859">
        <v>4.9609379999999996</v>
      </c>
      <c r="I3859">
        <v>4.0234379999999996</v>
      </c>
      <c r="J3859">
        <v>2.03125</v>
      </c>
      <c r="K3859">
        <v>2.03125</v>
      </c>
      <c r="L3859">
        <v>0.97656299999999996</v>
      </c>
    </row>
    <row r="3860" spans="1:12" x14ac:dyDescent="0.25">
      <c r="A3860">
        <v>3000</v>
      </c>
      <c r="B3860">
        <v>6.015625</v>
      </c>
      <c r="C3860">
        <v>6.015625</v>
      </c>
      <c r="D3860">
        <v>6.015625</v>
      </c>
      <c r="E3860">
        <v>4.9609379999999996</v>
      </c>
      <c r="F3860">
        <v>4.9609379999999996</v>
      </c>
      <c r="G3860">
        <v>4.9609379999999996</v>
      </c>
      <c r="H3860">
        <v>4.9609379999999996</v>
      </c>
      <c r="I3860">
        <v>4.9609379999999996</v>
      </c>
      <c r="J3860">
        <v>2.03125</v>
      </c>
      <c r="K3860">
        <v>2.03125</v>
      </c>
      <c r="L3860">
        <v>0.97656299999999996</v>
      </c>
    </row>
    <row r="3861" spans="1:12" x14ac:dyDescent="0.25">
      <c r="A3861">
        <v>3200</v>
      </c>
      <c r="B3861">
        <v>6.015625</v>
      </c>
      <c r="C3861">
        <v>6.015625</v>
      </c>
      <c r="D3861">
        <v>6.015625</v>
      </c>
      <c r="E3861">
        <v>6.015625</v>
      </c>
      <c r="F3861">
        <v>6.015625</v>
      </c>
      <c r="G3861">
        <v>6.015625</v>
      </c>
      <c r="H3861">
        <v>6.015625</v>
      </c>
      <c r="I3861">
        <v>8.0078130000000005</v>
      </c>
      <c r="J3861">
        <v>4.9609379999999996</v>
      </c>
      <c r="K3861">
        <v>2.03125</v>
      </c>
      <c r="L3861">
        <v>0.97656299999999996</v>
      </c>
    </row>
    <row r="3863" spans="1:12" x14ac:dyDescent="0.25">
      <c r="A3863" t="s">
        <v>244</v>
      </c>
      <c r="B3863" t="s">
        <v>245</v>
      </c>
    </row>
    <row r="3864" spans="1:12" x14ac:dyDescent="0.25">
      <c r="A3864" t="s">
        <v>3</v>
      </c>
      <c r="B3864" t="s">
        <v>69</v>
      </c>
    </row>
    <row r="3865" spans="1:12" x14ac:dyDescent="0.25">
      <c r="A3865">
        <v>1</v>
      </c>
      <c r="B3865">
        <v>-19.86</v>
      </c>
    </row>
    <row r="3866" spans="1:12" x14ac:dyDescent="0.25">
      <c r="A3866">
        <v>2</v>
      </c>
      <c r="B3866">
        <v>0.14000000000000001</v>
      </c>
    </row>
    <row r="3867" spans="1:12" x14ac:dyDescent="0.25">
      <c r="A3867">
        <v>3</v>
      </c>
      <c r="B3867">
        <v>15.14</v>
      </c>
    </row>
    <row r="3868" spans="1:12" x14ac:dyDescent="0.25">
      <c r="A3868">
        <v>4</v>
      </c>
      <c r="B3868">
        <v>30.14</v>
      </c>
    </row>
    <row r="3869" spans="1:12" x14ac:dyDescent="0.25">
      <c r="A3869">
        <v>5</v>
      </c>
      <c r="B3869">
        <v>90.14</v>
      </c>
    </row>
    <row r="3870" spans="1:12" x14ac:dyDescent="0.25">
      <c r="A3870">
        <v>6</v>
      </c>
      <c r="B3870">
        <v>100.14</v>
      </c>
    </row>
    <row r="3871" spans="1:12" x14ac:dyDescent="0.25">
      <c r="A3871">
        <v>7</v>
      </c>
      <c r="B3871">
        <v>130.13999999999999</v>
      </c>
    </row>
    <row r="3872" spans="1:12" x14ac:dyDescent="0.25">
      <c r="A3872">
        <v>8</v>
      </c>
      <c r="B3872">
        <v>160.13999999999999</v>
      </c>
    </row>
    <row r="3874" spans="1:9" x14ac:dyDescent="0.25">
      <c r="A3874" t="s">
        <v>246</v>
      </c>
      <c r="B3874" t="s">
        <v>247</v>
      </c>
    </row>
    <row r="3875" spans="1:9" x14ac:dyDescent="0.25">
      <c r="A3875" t="s">
        <v>3</v>
      </c>
      <c r="B3875" t="s">
        <v>69</v>
      </c>
    </row>
    <row r="3876" spans="1:9" x14ac:dyDescent="0.25">
      <c r="A3876">
        <v>1</v>
      </c>
      <c r="B3876">
        <v>-19.86</v>
      </c>
    </row>
    <row r="3877" spans="1:9" x14ac:dyDescent="0.25">
      <c r="A3877">
        <v>2</v>
      </c>
      <c r="B3877">
        <v>-9.86</v>
      </c>
    </row>
    <row r="3878" spans="1:9" x14ac:dyDescent="0.25">
      <c r="A3878">
        <v>3</v>
      </c>
      <c r="B3878">
        <v>0.14000000000000001</v>
      </c>
    </row>
    <row r="3879" spans="1:9" x14ac:dyDescent="0.25">
      <c r="A3879">
        <v>4</v>
      </c>
      <c r="B3879">
        <v>20.14</v>
      </c>
    </row>
    <row r="3880" spans="1:9" x14ac:dyDescent="0.25">
      <c r="A3880">
        <v>5</v>
      </c>
      <c r="B3880">
        <v>60.14</v>
      </c>
    </row>
    <row r="3881" spans="1:9" x14ac:dyDescent="0.25">
      <c r="A3881">
        <v>6</v>
      </c>
      <c r="B3881">
        <v>70.14</v>
      </c>
    </row>
    <row r="3882" spans="1:9" x14ac:dyDescent="0.25">
      <c r="A3882">
        <v>7</v>
      </c>
      <c r="B3882">
        <v>80.14</v>
      </c>
    </row>
    <row r="3883" spans="1:9" x14ac:dyDescent="0.25">
      <c r="A3883">
        <v>8</v>
      </c>
      <c r="B3883">
        <v>90.14</v>
      </c>
    </row>
    <row r="3885" spans="1:9" x14ac:dyDescent="0.25">
      <c r="A3885" t="s">
        <v>248</v>
      </c>
      <c r="B3885" t="s">
        <v>249</v>
      </c>
    </row>
    <row r="3886" spans="1:9" x14ac:dyDescent="0.25">
      <c r="B3886" t="s">
        <v>74</v>
      </c>
    </row>
    <row r="3887" spans="1:9" x14ac:dyDescent="0.25">
      <c r="A3887" t="s">
        <v>75</v>
      </c>
      <c r="B3887">
        <v>-20</v>
      </c>
      <c r="C3887">
        <v>-10</v>
      </c>
      <c r="D3887">
        <v>0</v>
      </c>
      <c r="E3887">
        <v>20</v>
      </c>
      <c r="F3887">
        <v>60</v>
      </c>
      <c r="G3887">
        <v>70</v>
      </c>
      <c r="H3887">
        <v>80</v>
      </c>
      <c r="I3887">
        <v>90</v>
      </c>
    </row>
    <row r="3888" spans="1:9" x14ac:dyDescent="0.25">
      <c r="A3888">
        <v>-20</v>
      </c>
      <c r="B3888">
        <v>1.0000020000000001</v>
      </c>
      <c r="C3888">
        <v>1.0000020000000001</v>
      </c>
      <c r="D3888">
        <v>1.0000020000000001</v>
      </c>
      <c r="E3888">
        <v>1.0000020000000001</v>
      </c>
      <c r="F3888">
        <v>1.0000020000000001</v>
      </c>
      <c r="G3888">
        <v>1.0000020000000001</v>
      </c>
      <c r="H3888">
        <v>1.0000020000000001</v>
      </c>
      <c r="I3888">
        <v>0.80005000000000004</v>
      </c>
    </row>
    <row r="3889" spans="1:9" x14ac:dyDescent="0.25">
      <c r="A3889">
        <v>0</v>
      </c>
      <c r="B3889">
        <v>1.0000020000000001</v>
      </c>
      <c r="C3889">
        <v>1.0000020000000001</v>
      </c>
      <c r="D3889">
        <v>0.91992300000000005</v>
      </c>
      <c r="E3889">
        <v>0.91992300000000005</v>
      </c>
      <c r="F3889">
        <v>0.91992300000000005</v>
      </c>
      <c r="G3889">
        <v>0.89990400000000004</v>
      </c>
      <c r="H3889">
        <v>0.89990400000000004</v>
      </c>
      <c r="I3889">
        <v>0.80005000000000004</v>
      </c>
    </row>
    <row r="3890" spans="1:9" x14ac:dyDescent="0.25">
      <c r="A3890">
        <v>15</v>
      </c>
      <c r="B3890">
        <v>0.96997199999999995</v>
      </c>
      <c r="C3890">
        <v>0.94995300000000005</v>
      </c>
      <c r="D3890">
        <v>0.88989399999999996</v>
      </c>
      <c r="E3890">
        <v>0.88989399999999996</v>
      </c>
      <c r="F3890">
        <v>0.88989399999999996</v>
      </c>
      <c r="G3890">
        <v>0.82006999999999997</v>
      </c>
      <c r="H3890">
        <v>0.80005000000000004</v>
      </c>
      <c r="I3890">
        <v>0.69995200000000002</v>
      </c>
    </row>
    <row r="3891" spans="1:9" x14ac:dyDescent="0.25">
      <c r="A3891">
        <v>30</v>
      </c>
      <c r="B3891">
        <v>0.94995300000000005</v>
      </c>
      <c r="C3891">
        <v>0.91992300000000005</v>
      </c>
      <c r="D3891">
        <v>0.86010900000000001</v>
      </c>
      <c r="E3891">
        <v>0.78003</v>
      </c>
      <c r="F3891">
        <v>0.75000100000000003</v>
      </c>
      <c r="G3891">
        <v>0.75000100000000003</v>
      </c>
      <c r="H3891">
        <v>0.75000100000000003</v>
      </c>
      <c r="I3891">
        <v>0.67993300000000001</v>
      </c>
    </row>
    <row r="3892" spans="1:9" x14ac:dyDescent="0.25">
      <c r="A3892">
        <v>90</v>
      </c>
      <c r="B3892">
        <v>0.92993300000000001</v>
      </c>
      <c r="C3892">
        <v>0.89990400000000004</v>
      </c>
      <c r="D3892">
        <v>0.82006999999999997</v>
      </c>
      <c r="E3892">
        <v>0.75000100000000003</v>
      </c>
      <c r="F3892">
        <v>0.71997199999999995</v>
      </c>
      <c r="G3892">
        <v>0.69995200000000002</v>
      </c>
      <c r="H3892">
        <v>0.69995200000000002</v>
      </c>
      <c r="I3892">
        <v>0.64990300000000001</v>
      </c>
    </row>
    <row r="3893" spans="1:9" x14ac:dyDescent="0.25">
      <c r="A3893">
        <v>100</v>
      </c>
      <c r="B3893">
        <v>0.91992300000000005</v>
      </c>
      <c r="C3893">
        <v>0.85009900000000005</v>
      </c>
      <c r="D3893">
        <v>0.78003</v>
      </c>
      <c r="E3893">
        <v>0.72998200000000002</v>
      </c>
      <c r="F3893">
        <v>0.69995200000000002</v>
      </c>
      <c r="G3893">
        <v>0.60009900000000005</v>
      </c>
      <c r="H3893">
        <v>0.55005000000000004</v>
      </c>
      <c r="I3893">
        <v>0.50000100000000003</v>
      </c>
    </row>
    <row r="3894" spans="1:9" x14ac:dyDescent="0.25">
      <c r="A3894">
        <v>130</v>
      </c>
      <c r="B3894">
        <v>0.88989399999999996</v>
      </c>
      <c r="C3894">
        <v>0.78003</v>
      </c>
      <c r="D3894">
        <v>0.69995200000000002</v>
      </c>
      <c r="E3894">
        <v>0.65991299999999997</v>
      </c>
      <c r="F3894">
        <v>0.64990300000000001</v>
      </c>
      <c r="G3894">
        <v>0.50000100000000003</v>
      </c>
      <c r="H3894">
        <v>0.50000100000000003</v>
      </c>
      <c r="I3894">
        <v>0.39990300000000001</v>
      </c>
    </row>
    <row r="3895" spans="1:9" x14ac:dyDescent="0.25">
      <c r="A3895">
        <v>160</v>
      </c>
      <c r="B3895">
        <v>0.82006999999999997</v>
      </c>
      <c r="C3895">
        <v>0.71997199999999995</v>
      </c>
      <c r="D3895">
        <v>0.64990300000000001</v>
      </c>
      <c r="E3895">
        <v>0.55005000000000004</v>
      </c>
      <c r="F3895">
        <v>0.36010799999999998</v>
      </c>
      <c r="G3895">
        <v>0.30004900000000001</v>
      </c>
      <c r="H3895">
        <v>0.30004900000000001</v>
      </c>
      <c r="I3895">
        <v>0.30004900000000001</v>
      </c>
    </row>
    <row r="3897" spans="1:9" x14ac:dyDescent="0.25">
      <c r="A3897" t="s">
        <v>250</v>
      </c>
      <c r="B3897" t="s">
        <v>251</v>
      </c>
    </row>
    <row r="3898" spans="1:9" x14ac:dyDescent="0.25">
      <c r="A3898" t="s">
        <v>3</v>
      </c>
      <c r="B3898" t="s">
        <v>6</v>
      </c>
    </row>
    <row r="3899" spans="1:9" x14ac:dyDescent="0.25">
      <c r="A3899">
        <v>1</v>
      </c>
      <c r="B3899">
        <v>650</v>
      </c>
    </row>
    <row r="3900" spans="1:9" x14ac:dyDescent="0.25">
      <c r="A3900">
        <v>2</v>
      </c>
      <c r="B3900">
        <v>1000</v>
      </c>
    </row>
    <row r="3901" spans="1:9" x14ac:dyDescent="0.25">
      <c r="A3901">
        <v>3</v>
      </c>
      <c r="B3901">
        <v>1200</v>
      </c>
    </row>
    <row r="3902" spans="1:9" x14ac:dyDescent="0.25">
      <c r="A3902">
        <v>4</v>
      </c>
      <c r="B3902">
        <v>1400</v>
      </c>
    </row>
    <row r="3903" spans="1:9" x14ac:dyDescent="0.25">
      <c r="A3903">
        <v>5</v>
      </c>
      <c r="B3903">
        <v>1600</v>
      </c>
    </row>
    <row r="3904" spans="1:9" x14ac:dyDescent="0.25">
      <c r="A3904">
        <v>6</v>
      </c>
      <c r="B3904">
        <v>1800</v>
      </c>
    </row>
    <row r="3905" spans="1:2" x14ac:dyDescent="0.25">
      <c r="A3905">
        <v>7</v>
      </c>
      <c r="B3905">
        <v>2000</v>
      </c>
    </row>
    <row r="3906" spans="1:2" x14ac:dyDescent="0.25">
      <c r="A3906">
        <v>8</v>
      </c>
      <c r="B3906">
        <v>2200</v>
      </c>
    </row>
    <row r="3907" spans="1:2" x14ac:dyDescent="0.25">
      <c r="A3907">
        <v>9</v>
      </c>
      <c r="B3907">
        <v>2400</v>
      </c>
    </row>
    <row r="3908" spans="1:2" x14ac:dyDescent="0.25">
      <c r="A3908">
        <v>10</v>
      </c>
      <c r="B3908">
        <v>2600</v>
      </c>
    </row>
    <row r="3909" spans="1:2" x14ac:dyDescent="0.25">
      <c r="A3909">
        <v>11</v>
      </c>
      <c r="B3909">
        <v>2800</v>
      </c>
    </row>
    <row r="3910" spans="1:2" x14ac:dyDescent="0.25">
      <c r="A3910">
        <v>12</v>
      </c>
      <c r="B3910">
        <v>3000</v>
      </c>
    </row>
    <row r="3911" spans="1:2" x14ac:dyDescent="0.25">
      <c r="A3911">
        <v>13</v>
      </c>
      <c r="B3911">
        <v>3200</v>
      </c>
    </row>
    <row r="3913" spans="1:2" x14ac:dyDescent="0.25">
      <c r="A3913" t="s">
        <v>252</v>
      </c>
      <c r="B3913" t="s">
        <v>253</v>
      </c>
    </row>
    <row r="3914" spans="1:2" x14ac:dyDescent="0.25">
      <c r="A3914" t="s">
        <v>3</v>
      </c>
      <c r="B3914" t="s">
        <v>16</v>
      </c>
    </row>
    <row r="3915" spans="1:2" x14ac:dyDescent="0.25">
      <c r="A3915">
        <v>1</v>
      </c>
      <c r="B3915">
        <v>0</v>
      </c>
    </row>
    <row r="3916" spans="1:2" x14ac:dyDescent="0.25">
      <c r="A3916">
        <v>2</v>
      </c>
      <c r="B3916">
        <v>11.005435</v>
      </c>
    </row>
    <row r="3917" spans="1:2" x14ac:dyDescent="0.25">
      <c r="A3917">
        <v>3</v>
      </c>
      <c r="B3917">
        <v>22.010870000000001</v>
      </c>
    </row>
    <row r="3918" spans="1:2" x14ac:dyDescent="0.25">
      <c r="A3918">
        <v>4</v>
      </c>
      <c r="B3918">
        <v>31.997282999999999</v>
      </c>
    </row>
    <row r="3919" spans="1:2" x14ac:dyDescent="0.25">
      <c r="A3919">
        <v>5</v>
      </c>
      <c r="B3919">
        <v>43.002718000000002</v>
      </c>
    </row>
    <row r="3920" spans="1:2" x14ac:dyDescent="0.25">
      <c r="A3920">
        <v>6</v>
      </c>
      <c r="B3920">
        <v>54.008153</v>
      </c>
    </row>
    <row r="3921" spans="1:12" x14ac:dyDescent="0.25">
      <c r="A3921">
        <v>7</v>
      </c>
      <c r="B3921">
        <v>65.013587999999999</v>
      </c>
    </row>
    <row r="3922" spans="1:12" x14ac:dyDescent="0.25">
      <c r="A3922">
        <v>8</v>
      </c>
      <c r="B3922">
        <v>76.019023000000004</v>
      </c>
    </row>
    <row r="3923" spans="1:12" x14ac:dyDescent="0.25">
      <c r="A3923">
        <v>9</v>
      </c>
      <c r="B3923">
        <v>83.016306</v>
      </c>
    </row>
    <row r="3924" spans="1:12" x14ac:dyDescent="0.25">
      <c r="A3924">
        <v>10</v>
      </c>
      <c r="B3924">
        <v>94.972828000000007</v>
      </c>
    </row>
    <row r="3925" spans="1:12" x14ac:dyDescent="0.25">
      <c r="A3925">
        <v>11</v>
      </c>
      <c r="B3925">
        <v>115.013589</v>
      </c>
    </row>
    <row r="3927" spans="1:12" x14ac:dyDescent="0.25">
      <c r="A3927" t="s">
        <v>254</v>
      </c>
      <c r="B3927" t="s">
        <v>255</v>
      </c>
    </row>
    <row r="3928" spans="1:12" x14ac:dyDescent="0.25">
      <c r="B3928" t="s">
        <v>26</v>
      </c>
    </row>
    <row r="3929" spans="1:12" x14ac:dyDescent="0.25">
      <c r="A3929" t="s">
        <v>22</v>
      </c>
      <c r="B3929">
        <v>0</v>
      </c>
      <c r="C3929">
        <v>11</v>
      </c>
      <c r="D3929">
        <v>22</v>
      </c>
      <c r="E3929">
        <v>32</v>
      </c>
      <c r="F3929">
        <v>43</v>
      </c>
      <c r="G3929">
        <v>54</v>
      </c>
      <c r="H3929">
        <v>65</v>
      </c>
      <c r="I3929">
        <v>76</v>
      </c>
      <c r="J3929">
        <v>83</v>
      </c>
      <c r="K3929">
        <v>95</v>
      </c>
      <c r="L3929">
        <v>115</v>
      </c>
    </row>
    <row r="3930" spans="1:12" x14ac:dyDescent="0.25">
      <c r="A3930">
        <v>650</v>
      </c>
      <c r="B3930">
        <v>6.015625</v>
      </c>
      <c r="C3930">
        <v>6.015625</v>
      </c>
      <c r="D3930">
        <v>6.015625</v>
      </c>
      <c r="E3930">
        <v>6.015625</v>
      </c>
      <c r="F3930">
        <v>6.015625</v>
      </c>
      <c r="G3930">
        <v>6.015625</v>
      </c>
      <c r="H3930">
        <v>6.015625</v>
      </c>
      <c r="I3930">
        <v>2.96875</v>
      </c>
      <c r="J3930">
        <v>2.96875</v>
      </c>
      <c r="K3930">
        <v>3.9063000000000001E-2</v>
      </c>
      <c r="L3930">
        <v>3.9063000000000001E-2</v>
      </c>
    </row>
    <row r="3931" spans="1:12" x14ac:dyDescent="0.25">
      <c r="A3931">
        <v>1000</v>
      </c>
      <c r="B3931">
        <v>8.0078130000000005</v>
      </c>
      <c r="C3931">
        <v>8.0078130000000005</v>
      </c>
      <c r="D3931">
        <v>8.0078130000000005</v>
      </c>
      <c r="E3931">
        <v>8.0078130000000005</v>
      </c>
      <c r="F3931">
        <v>4.9609379999999996</v>
      </c>
      <c r="G3931">
        <v>4.9609379999999996</v>
      </c>
      <c r="H3931">
        <v>4.9609379999999996</v>
      </c>
      <c r="I3931">
        <v>4.0234379999999996</v>
      </c>
      <c r="J3931">
        <v>2.96875</v>
      </c>
      <c r="K3931">
        <v>3.9063000000000001E-2</v>
      </c>
      <c r="L3931">
        <v>3.9063000000000001E-2</v>
      </c>
    </row>
    <row r="3932" spans="1:12" x14ac:dyDescent="0.25">
      <c r="A3932">
        <v>1200</v>
      </c>
      <c r="B3932">
        <v>8.0078130000000005</v>
      </c>
      <c r="C3932">
        <v>8.0078130000000005</v>
      </c>
      <c r="D3932">
        <v>8.0078130000000005</v>
      </c>
      <c r="E3932">
        <v>8.0078130000000005</v>
      </c>
      <c r="F3932">
        <v>4.9609379999999996</v>
      </c>
      <c r="G3932">
        <v>4.9609379999999996</v>
      </c>
      <c r="H3932">
        <v>4.9609379999999996</v>
      </c>
      <c r="I3932">
        <v>4.0234379999999996</v>
      </c>
      <c r="J3932">
        <v>2.96875</v>
      </c>
      <c r="K3932">
        <v>3.9063000000000001E-2</v>
      </c>
      <c r="L3932">
        <v>3.9063000000000001E-2</v>
      </c>
    </row>
    <row r="3933" spans="1:12" x14ac:dyDescent="0.25">
      <c r="A3933">
        <v>1400</v>
      </c>
      <c r="B3933">
        <v>8.0078130000000005</v>
      </c>
      <c r="C3933">
        <v>8.0078130000000005</v>
      </c>
      <c r="D3933">
        <v>8.0078130000000005</v>
      </c>
      <c r="E3933">
        <v>8.0078130000000005</v>
      </c>
      <c r="F3933">
        <v>4.9609379999999996</v>
      </c>
      <c r="G3933">
        <v>4.9609379999999996</v>
      </c>
      <c r="H3933">
        <v>4.9609379999999996</v>
      </c>
      <c r="I3933">
        <v>4.0234379999999996</v>
      </c>
      <c r="J3933">
        <v>2.96875</v>
      </c>
      <c r="K3933">
        <v>3.9063000000000001E-2</v>
      </c>
      <c r="L3933">
        <v>3.9063000000000001E-2</v>
      </c>
    </row>
    <row r="3934" spans="1:12" x14ac:dyDescent="0.25">
      <c r="A3934">
        <v>1600</v>
      </c>
      <c r="B3934">
        <v>8.0078130000000005</v>
      </c>
      <c r="C3934">
        <v>8.0078130000000005</v>
      </c>
      <c r="D3934">
        <v>8.0078130000000005</v>
      </c>
      <c r="E3934">
        <v>8.0078130000000005</v>
      </c>
      <c r="F3934">
        <v>4.9609379999999996</v>
      </c>
      <c r="G3934">
        <v>4.9609379999999996</v>
      </c>
      <c r="H3934">
        <v>4.9609379999999996</v>
      </c>
      <c r="I3934">
        <v>4.0234379999999996</v>
      </c>
      <c r="J3934">
        <v>2.96875</v>
      </c>
      <c r="K3934">
        <v>3.9063000000000001E-2</v>
      </c>
      <c r="L3934">
        <v>3.9063000000000001E-2</v>
      </c>
    </row>
    <row r="3935" spans="1:12" x14ac:dyDescent="0.25">
      <c r="A3935">
        <v>1800</v>
      </c>
      <c r="B3935">
        <v>8.0078130000000005</v>
      </c>
      <c r="C3935">
        <v>8.0078130000000005</v>
      </c>
      <c r="D3935">
        <v>8.0078130000000005</v>
      </c>
      <c r="E3935">
        <v>8.0078130000000005</v>
      </c>
      <c r="F3935">
        <v>4.9609379999999996</v>
      </c>
      <c r="G3935">
        <v>4.9609379999999996</v>
      </c>
      <c r="H3935">
        <v>4.9609379999999996</v>
      </c>
      <c r="I3935">
        <v>4.0234379999999996</v>
      </c>
      <c r="J3935">
        <v>2.96875</v>
      </c>
      <c r="K3935">
        <v>3.9063000000000001E-2</v>
      </c>
      <c r="L3935">
        <v>3.9063000000000001E-2</v>
      </c>
    </row>
    <row r="3936" spans="1:12" x14ac:dyDescent="0.25">
      <c r="A3936">
        <v>2000</v>
      </c>
      <c r="B3936">
        <v>8.0078130000000005</v>
      </c>
      <c r="C3936">
        <v>8.0078130000000005</v>
      </c>
      <c r="D3936">
        <v>8.0078130000000005</v>
      </c>
      <c r="E3936">
        <v>4.9609379999999996</v>
      </c>
      <c r="F3936">
        <v>4.9609379999999996</v>
      </c>
      <c r="G3936">
        <v>4.9609379999999996</v>
      </c>
      <c r="H3936">
        <v>2.96875</v>
      </c>
      <c r="I3936">
        <v>2.96875</v>
      </c>
      <c r="J3936">
        <v>2.96875</v>
      </c>
      <c r="K3936">
        <v>3.9063000000000001E-2</v>
      </c>
      <c r="L3936">
        <v>3.9063000000000001E-2</v>
      </c>
    </row>
    <row r="3937" spans="1:12" x14ac:dyDescent="0.25">
      <c r="A3937">
        <v>2200</v>
      </c>
      <c r="B3937">
        <v>8.0078130000000005</v>
      </c>
      <c r="C3937">
        <v>8.0078130000000005</v>
      </c>
      <c r="D3937">
        <v>8.0078130000000005</v>
      </c>
      <c r="E3937">
        <v>4.9609379999999996</v>
      </c>
      <c r="F3937">
        <v>4.9609379999999996</v>
      </c>
      <c r="G3937">
        <v>4.9609379999999996</v>
      </c>
      <c r="H3937">
        <v>2.96875</v>
      </c>
      <c r="I3937">
        <v>2.96875</v>
      </c>
      <c r="J3937">
        <v>2.96875</v>
      </c>
      <c r="K3937">
        <v>3.9063000000000001E-2</v>
      </c>
      <c r="L3937">
        <v>3.9063000000000001E-2</v>
      </c>
    </row>
    <row r="3938" spans="1:12" x14ac:dyDescent="0.25">
      <c r="A3938">
        <v>2400</v>
      </c>
      <c r="B3938">
        <v>8.0078130000000005</v>
      </c>
      <c r="C3938">
        <v>8.0078130000000005</v>
      </c>
      <c r="D3938">
        <v>8.0078130000000005</v>
      </c>
      <c r="E3938">
        <v>4.9609379999999996</v>
      </c>
      <c r="F3938">
        <v>4.9609379999999996</v>
      </c>
      <c r="G3938">
        <v>4.9609379999999996</v>
      </c>
      <c r="H3938">
        <v>2.96875</v>
      </c>
      <c r="I3938">
        <v>2.96875</v>
      </c>
      <c r="J3938">
        <v>2.96875</v>
      </c>
      <c r="K3938">
        <v>3.9063000000000001E-2</v>
      </c>
      <c r="L3938">
        <v>3.9063000000000001E-2</v>
      </c>
    </row>
    <row r="3939" spans="1:12" x14ac:dyDescent="0.25">
      <c r="A3939">
        <v>2600</v>
      </c>
      <c r="B3939">
        <v>8.0078130000000005</v>
      </c>
      <c r="C3939">
        <v>8.0078130000000005</v>
      </c>
      <c r="D3939">
        <v>8.0078130000000005</v>
      </c>
      <c r="E3939">
        <v>4.9609379999999996</v>
      </c>
      <c r="F3939">
        <v>4.9609379999999996</v>
      </c>
      <c r="G3939">
        <v>4.9609379999999996</v>
      </c>
      <c r="H3939">
        <v>4.9609379999999996</v>
      </c>
      <c r="I3939">
        <v>2.96875</v>
      </c>
      <c r="J3939">
        <v>2.96875</v>
      </c>
      <c r="K3939">
        <v>3.9063000000000001E-2</v>
      </c>
      <c r="L3939">
        <v>3.9063000000000001E-2</v>
      </c>
    </row>
    <row r="3940" spans="1:12" x14ac:dyDescent="0.25">
      <c r="A3940">
        <v>2800</v>
      </c>
      <c r="B3940">
        <v>8.0078130000000005</v>
      </c>
      <c r="C3940">
        <v>8.0078130000000005</v>
      </c>
      <c r="D3940">
        <v>8.0078130000000005</v>
      </c>
      <c r="E3940">
        <v>4.9609379999999996</v>
      </c>
      <c r="F3940">
        <v>4.9609379999999996</v>
      </c>
      <c r="G3940">
        <v>4.9609379999999996</v>
      </c>
      <c r="H3940">
        <v>4.9609379999999996</v>
      </c>
      <c r="I3940">
        <v>4.9609379999999996</v>
      </c>
      <c r="J3940">
        <v>2.96875</v>
      </c>
      <c r="K3940">
        <v>3.9063000000000001E-2</v>
      </c>
      <c r="L3940">
        <v>3.9063000000000001E-2</v>
      </c>
    </row>
    <row r="3941" spans="1:12" x14ac:dyDescent="0.25">
      <c r="A3941">
        <v>3000</v>
      </c>
      <c r="B3941">
        <v>8.0078130000000005</v>
      </c>
      <c r="C3941">
        <v>6.015625</v>
      </c>
      <c r="D3941">
        <v>6.015625</v>
      </c>
      <c r="E3941">
        <v>4.9609379999999996</v>
      </c>
      <c r="F3941">
        <v>4.9609379999999996</v>
      </c>
      <c r="G3941">
        <v>4.9609379999999996</v>
      </c>
      <c r="H3941">
        <v>4.9609379999999996</v>
      </c>
      <c r="I3941">
        <v>4.9609379999999996</v>
      </c>
      <c r="J3941">
        <v>2.96875</v>
      </c>
      <c r="K3941">
        <v>3.9063000000000001E-2</v>
      </c>
      <c r="L3941">
        <v>3.9063000000000001E-2</v>
      </c>
    </row>
    <row r="3942" spans="1:12" x14ac:dyDescent="0.25">
      <c r="A3942">
        <v>3200</v>
      </c>
      <c r="B3942">
        <v>4.9609379999999996</v>
      </c>
      <c r="C3942">
        <v>4.9609379999999996</v>
      </c>
      <c r="D3942">
        <v>4.9609379999999996</v>
      </c>
      <c r="E3942">
        <v>4.9609379999999996</v>
      </c>
      <c r="F3942">
        <v>4.9609379999999996</v>
      </c>
      <c r="G3942">
        <v>4.9609379999999996</v>
      </c>
      <c r="H3942">
        <v>4.9609379999999996</v>
      </c>
      <c r="I3942">
        <v>4.9609379999999996</v>
      </c>
      <c r="J3942">
        <v>2.96875</v>
      </c>
      <c r="K3942">
        <v>3.9063000000000001E-2</v>
      </c>
      <c r="L3942">
        <v>3.9063000000000001E-2</v>
      </c>
    </row>
    <row r="3944" spans="1:12" x14ac:dyDescent="0.25">
      <c r="A3944" t="s">
        <v>256</v>
      </c>
      <c r="B3944" t="s">
        <v>257</v>
      </c>
    </row>
    <row r="3945" spans="1:12" x14ac:dyDescent="0.25">
      <c r="A3945" t="s">
        <v>3</v>
      </c>
      <c r="B3945" t="s">
        <v>69</v>
      </c>
    </row>
    <row r="3946" spans="1:12" x14ac:dyDescent="0.25">
      <c r="A3946">
        <v>1</v>
      </c>
      <c r="B3946">
        <v>-19.86</v>
      </c>
    </row>
    <row r="3947" spans="1:12" x14ac:dyDescent="0.25">
      <c r="A3947">
        <v>2</v>
      </c>
      <c r="B3947">
        <v>-14.86</v>
      </c>
    </row>
    <row r="3948" spans="1:12" x14ac:dyDescent="0.25">
      <c r="A3948">
        <v>3</v>
      </c>
      <c r="B3948">
        <v>0.14000000000000001</v>
      </c>
    </row>
    <row r="3949" spans="1:12" x14ac:dyDescent="0.25">
      <c r="A3949">
        <v>4</v>
      </c>
      <c r="B3949">
        <v>10.14</v>
      </c>
    </row>
    <row r="3950" spans="1:12" x14ac:dyDescent="0.25">
      <c r="A3950">
        <v>5</v>
      </c>
      <c r="B3950">
        <v>20.14</v>
      </c>
    </row>
    <row r="3951" spans="1:12" x14ac:dyDescent="0.25">
      <c r="A3951">
        <v>6</v>
      </c>
      <c r="B3951">
        <v>30.14</v>
      </c>
    </row>
    <row r="3952" spans="1:12" x14ac:dyDescent="0.25">
      <c r="A3952">
        <v>7</v>
      </c>
      <c r="B3952">
        <v>50.14</v>
      </c>
    </row>
    <row r="3953" spans="1:2" x14ac:dyDescent="0.25">
      <c r="A3953">
        <v>8</v>
      </c>
      <c r="B3953">
        <v>65.14</v>
      </c>
    </row>
    <row r="3954" spans="1:2" x14ac:dyDescent="0.25">
      <c r="A3954">
        <v>9</v>
      </c>
      <c r="B3954">
        <v>70.14</v>
      </c>
    </row>
    <row r="3955" spans="1:2" x14ac:dyDescent="0.25">
      <c r="A3955">
        <v>10</v>
      </c>
      <c r="B3955">
        <v>77.14</v>
      </c>
    </row>
    <row r="3956" spans="1:2" x14ac:dyDescent="0.25">
      <c r="A3956">
        <v>11</v>
      </c>
      <c r="B3956">
        <v>90.14</v>
      </c>
    </row>
    <row r="3957" spans="1:2" x14ac:dyDescent="0.25">
      <c r="A3957">
        <v>12</v>
      </c>
      <c r="B3957">
        <v>120.14</v>
      </c>
    </row>
    <row r="3959" spans="1:2" x14ac:dyDescent="0.25">
      <c r="A3959" t="s">
        <v>258</v>
      </c>
      <c r="B3959" t="s">
        <v>259</v>
      </c>
    </row>
    <row r="3960" spans="1:2" x14ac:dyDescent="0.25">
      <c r="A3960" t="s">
        <v>74</v>
      </c>
      <c r="B3960" t="s">
        <v>86</v>
      </c>
    </row>
    <row r="3961" spans="1:2" x14ac:dyDescent="0.25">
      <c r="A3961">
        <v>-20</v>
      </c>
      <c r="B3961">
        <v>0</v>
      </c>
    </row>
    <row r="3962" spans="1:2" x14ac:dyDescent="0.25">
      <c r="A3962">
        <v>-15</v>
      </c>
      <c r="B3962">
        <v>0</v>
      </c>
    </row>
    <row r="3963" spans="1:2" x14ac:dyDescent="0.25">
      <c r="A3963">
        <v>0</v>
      </c>
      <c r="B3963">
        <v>0</v>
      </c>
    </row>
    <row r="3964" spans="1:2" x14ac:dyDescent="0.25">
      <c r="A3964">
        <v>10</v>
      </c>
      <c r="B3964">
        <v>0</v>
      </c>
    </row>
    <row r="3965" spans="1:2" x14ac:dyDescent="0.25">
      <c r="A3965">
        <v>20</v>
      </c>
      <c r="B3965">
        <v>0</v>
      </c>
    </row>
    <row r="3966" spans="1:2" x14ac:dyDescent="0.25">
      <c r="A3966">
        <v>30</v>
      </c>
      <c r="B3966">
        <v>0</v>
      </c>
    </row>
    <row r="3967" spans="1:2" x14ac:dyDescent="0.25">
      <c r="A3967">
        <v>50</v>
      </c>
      <c r="B3967">
        <v>0</v>
      </c>
    </row>
    <row r="3968" spans="1:2" x14ac:dyDescent="0.25">
      <c r="A3968">
        <v>65</v>
      </c>
      <c r="B3968">
        <v>0</v>
      </c>
    </row>
    <row r="3969" spans="1:2" x14ac:dyDescent="0.25">
      <c r="A3969">
        <v>70</v>
      </c>
      <c r="B3969">
        <v>0</v>
      </c>
    </row>
    <row r="3970" spans="1:2" x14ac:dyDescent="0.25">
      <c r="A3970">
        <v>77</v>
      </c>
      <c r="B3970">
        <v>0</v>
      </c>
    </row>
    <row r="3971" spans="1:2" x14ac:dyDescent="0.25">
      <c r="A3971">
        <v>90</v>
      </c>
      <c r="B3971">
        <v>0</v>
      </c>
    </row>
    <row r="3972" spans="1:2" x14ac:dyDescent="0.25">
      <c r="A3972">
        <v>120</v>
      </c>
      <c r="B3972">
        <v>0</v>
      </c>
    </row>
    <row r="3974" spans="1:2" x14ac:dyDescent="0.25">
      <c r="A3974" t="s">
        <v>260</v>
      </c>
      <c r="B3974" t="s">
        <v>261</v>
      </c>
    </row>
    <row r="3975" spans="1:2" x14ac:dyDescent="0.25">
      <c r="A3975" t="s">
        <v>3</v>
      </c>
      <c r="B3975" t="s">
        <v>6</v>
      </c>
    </row>
    <row r="3976" spans="1:2" x14ac:dyDescent="0.25">
      <c r="A3976">
        <v>1</v>
      </c>
      <c r="B3976">
        <v>400</v>
      </c>
    </row>
    <row r="3977" spans="1:2" x14ac:dyDescent="0.25">
      <c r="A3977">
        <v>2</v>
      </c>
      <c r="B3977">
        <v>650</v>
      </c>
    </row>
    <row r="3978" spans="1:2" x14ac:dyDescent="0.25">
      <c r="A3978">
        <v>3</v>
      </c>
      <c r="B3978">
        <v>800</v>
      </c>
    </row>
    <row r="3979" spans="1:2" x14ac:dyDescent="0.25">
      <c r="A3979">
        <v>4</v>
      </c>
      <c r="B3979">
        <v>1400</v>
      </c>
    </row>
    <row r="3980" spans="1:2" x14ac:dyDescent="0.25">
      <c r="A3980">
        <v>5</v>
      </c>
      <c r="B3980">
        <v>1800</v>
      </c>
    </row>
    <row r="3981" spans="1:2" x14ac:dyDescent="0.25">
      <c r="A3981">
        <v>6</v>
      </c>
      <c r="B3981">
        <v>2000</v>
      </c>
    </row>
    <row r="3982" spans="1:2" x14ac:dyDescent="0.25">
      <c r="A3982">
        <v>7</v>
      </c>
      <c r="B3982">
        <v>2200</v>
      </c>
    </row>
    <row r="3983" spans="1:2" x14ac:dyDescent="0.25">
      <c r="A3983">
        <v>8</v>
      </c>
      <c r="B3983">
        <v>2400</v>
      </c>
    </row>
    <row r="3984" spans="1:2" x14ac:dyDescent="0.25">
      <c r="A3984">
        <v>9</v>
      </c>
      <c r="B3984">
        <v>2600</v>
      </c>
    </row>
    <row r="3985" spans="1:2" x14ac:dyDescent="0.25">
      <c r="A3985">
        <v>10</v>
      </c>
      <c r="B3985">
        <v>2800</v>
      </c>
    </row>
    <row r="3986" spans="1:2" x14ac:dyDescent="0.25">
      <c r="A3986">
        <v>11</v>
      </c>
      <c r="B3986">
        <v>3000</v>
      </c>
    </row>
    <row r="3987" spans="1:2" x14ac:dyDescent="0.25">
      <c r="A3987">
        <v>12</v>
      </c>
      <c r="B3987">
        <v>3200</v>
      </c>
    </row>
    <row r="3988" spans="1:2" x14ac:dyDescent="0.25">
      <c r="A3988">
        <v>13</v>
      </c>
      <c r="B3988">
        <v>3300</v>
      </c>
    </row>
    <row r="3990" spans="1:2" x14ac:dyDescent="0.25">
      <c r="A3990" t="s">
        <v>262</v>
      </c>
      <c r="B3990" t="s">
        <v>263</v>
      </c>
    </row>
    <row r="3991" spans="1:2" x14ac:dyDescent="0.25">
      <c r="A3991" t="s">
        <v>3</v>
      </c>
      <c r="B3991" t="s">
        <v>16</v>
      </c>
    </row>
    <row r="3992" spans="1:2" x14ac:dyDescent="0.25">
      <c r="A3992">
        <v>1</v>
      </c>
      <c r="B3992">
        <v>31.997282999999999</v>
      </c>
    </row>
    <row r="3993" spans="1:2" x14ac:dyDescent="0.25">
      <c r="A3993">
        <v>2</v>
      </c>
      <c r="B3993">
        <v>43.002718000000002</v>
      </c>
    </row>
    <row r="3994" spans="1:2" x14ac:dyDescent="0.25">
      <c r="A3994">
        <v>3</v>
      </c>
      <c r="B3994">
        <v>54.008153</v>
      </c>
    </row>
    <row r="3995" spans="1:2" x14ac:dyDescent="0.25">
      <c r="A3995">
        <v>4</v>
      </c>
      <c r="B3995">
        <v>65.013587999999999</v>
      </c>
    </row>
    <row r="3996" spans="1:2" x14ac:dyDescent="0.25">
      <c r="A3996">
        <v>5</v>
      </c>
      <c r="B3996">
        <v>76.019023000000004</v>
      </c>
    </row>
    <row r="3997" spans="1:2" x14ac:dyDescent="0.25">
      <c r="A3997">
        <v>6</v>
      </c>
      <c r="B3997">
        <v>80.978262999999998</v>
      </c>
    </row>
    <row r="3998" spans="1:2" x14ac:dyDescent="0.25">
      <c r="A3998">
        <v>7</v>
      </c>
      <c r="B3998">
        <v>94.972828000000007</v>
      </c>
    </row>
    <row r="3999" spans="1:2" x14ac:dyDescent="0.25">
      <c r="A3999">
        <v>8</v>
      </c>
      <c r="B3999">
        <v>101.970111</v>
      </c>
    </row>
    <row r="4000" spans="1:2" x14ac:dyDescent="0.25">
      <c r="A4000">
        <v>9</v>
      </c>
      <c r="B4000">
        <v>105.027176</v>
      </c>
    </row>
    <row r="4001" spans="1:12" x14ac:dyDescent="0.25">
      <c r="A4001">
        <v>10</v>
      </c>
      <c r="B4001">
        <v>119.972829</v>
      </c>
    </row>
    <row r="4002" spans="1:12" x14ac:dyDescent="0.25">
      <c r="A4002">
        <v>11</v>
      </c>
      <c r="B4002">
        <v>141.032612</v>
      </c>
    </row>
    <row r="4004" spans="1:12" x14ac:dyDescent="0.25">
      <c r="A4004" t="s">
        <v>264</v>
      </c>
      <c r="B4004" t="s">
        <v>265</v>
      </c>
    </row>
    <row r="4005" spans="1:12" x14ac:dyDescent="0.25">
      <c r="B4005" t="s">
        <v>26</v>
      </c>
    </row>
    <row r="4006" spans="1:12" x14ac:dyDescent="0.25">
      <c r="A4006" t="s">
        <v>22</v>
      </c>
      <c r="B4006">
        <v>32</v>
      </c>
      <c r="C4006">
        <v>43</v>
      </c>
      <c r="D4006">
        <v>54</v>
      </c>
      <c r="E4006">
        <v>65</v>
      </c>
      <c r="F4006">
        <v>76</v>
      </c>
      <c r="G4006">
        <v>81</v>
      </c>
      <c r="H4006">
        <v>95</v>
      </c>
      <c r="I4006">
        <v>102</v>
      </c>
      <c r="J4006">
        <v>105</v>
      </c>
      <c r="K4006">
        <v>120</v>
      </c>
      <c r="L4006">
        <v>141</v>
      </c>
    </row>
    <row r="4007" spans="1:12" x14ac:dyDescent="0.25">
      <c r="A4007">
        <v>400</v>
      </c>
      <c r="B4007">
        <v>-14.960938000000001</v>
      </c>
      <c r="C4007">
        <v>-14.960938000000001</v>
      </c>
      <c r="D4007">
        <v>-14.960938000000001</v>
      </c>
      <c r="E4007">
        <v>-14.960938000000001</v>
      </c>
      <c r="F4007">
        <v>-14.960938000000001</v>
      </c>
      <c r="G4007">
        <v>-14.960938000000001</v>
      </c>
      <c r="H4007">
        <v>-14.960938000000001</v>
      </c>
      <c r="I4007">
        <v>-14.960938000000001</v>
      </c>
      <c r="J4007">
        <v>-14.960938000000001</v>
      </c>
      <c r="K4007">
        <v>-14.960938000000001</v>
      </c>
      <c r="L4007">
        <v>-14.960938000000001</v>
      </c>
    </row>
    <row r="4008" spans="1:12" x14ac:dyDescent="0.25">
      <c r="A4008">
        <v>650</v>
      </c>
      <c r="B4008">
        <v>-14.960938000000001</v>
      </c>
      <c r="C4008">
        <v>-14.960938000000001</v>
      </c>
      <c r="D4008">
        <v>-14.960938000000001</v>
      </c>
      <c r="E4008">
        <v>-14.960938000000001</v>
      </c>
      <c r="F4008">
        <v>-14.960938000000001</v>
      </c>
      <c r="G4008">
        <v>-14.960938000000001</v>
      </c>
      <c r="H4008">
        <v>-14.960938000000001</v>
      </c>
      <c r="I4008">
        <v>-14.960938000000001</v>
      </c>
      <c r="J4008">
        <v>-14.960938000000001</v>
      </c>
      <c r="K4008">
        <v>-14.960938000000001</v>
      </c>
      <c r="L4008">
        <v>-14.960938000000001</v>
      </c>
    </row>
    <row r="4009" spans="1:12" x14ac:dyDescent="0.25">
      <c r="A4009">
        <v>800</v>
      </c>
      <c r="B4009">
        <v>-14.960938000000001</v>
      </c>
      <c r="C4009">
        <v>-14.960938000000001</v>
      </c>
      <c r="D4009">
        <v>-14.960938000000001</v>
      </c>
      <c r="E4009">
        <v>-14.960938000000001</v>
      </c>
      <c r="F4009">
        <v>-14.960938000000001</v>
      </c>
      <c r="G4009">
        <v>-14.960938000000001</v>
      </c>
      <c r="H4009">
        <v>-14.960938000000001</v>
      </c>
      <c r="I4009">
        <v>-14.960938000000001</v>
      </c>
      <c r="J4009">
        <v>-14.960938000000001</v>
      </c>
      <c r="K4009">
        <v>-14.960938000000001</v>
      </c>
      <c r="L4009">
        <v>-14.960938000000001</v>
      </c>
    </row>
    <row r="4010" spans="1:12" x14ac:dyDescent="0.25">
      <c r="A4010">
        <v>1400</v>
      </c>
      <c r="B4010">
        <v>-14.960938000000001</v>
      </c>
      <c r="C4010">
        <v>-14.960938000000001</v>
      </c>
      <c r="D4010">
        <v>-14.960938000000001</v>
      </c>
      <c r="E4010">
        <v>-14.960938000000001</v>
      </c>
      <c r="F4010">
        <v>-14.960938000000001</v>
      </c>
      <c r="G4010">
        <v>-14.960938000000001</v>
      </c>
      <c r="H4010">
        <v>-14.960938000000001</v>
      </c>
      <c r="I4010">
        <v>-14.960938000000001</v>
      </c>
      <c r="J4010">
        <v>-14.960938000000001</v>
      </c>
      <c r="K4010">
        <v>-14.960938000000001</v>
      </c>
      <c r="L4010">
        <v>-14.960938000000001</v>
      </c>
    </row>
    <row r="4011" spans="1:12" x14ac:dyDescent="0.25">
      <c r="A4011">
        <v>1800</v>
      </c>
      <c r="B4011">
        <v>-14.960938000000001</v>
      </c>
      <c r="C4011">
        <v>-14.960938000000001</v>
      </c>
      <c r="D4011">
        <v>-14.960938000000001</v>
      </c>
      <c r="E4011">
        <v>-14.960938000000001</v>
      </c>
      <c r="F4011">
        <v>-14.960938000000001</v>
      </c>
      <c r="G4011">
        <v>-14.960938000000001</v>
      </c>
      <c r="H4011">
        <v>-14.960938000000001</v>
      </c>
      <c r="I4011">
        <v>-14.960938000000001</v>
      </c>
      <c r="J4011">
        <v>-14.960938000000001</v>
      </c>
      <c r="K4011">
        <v>-14.960938000000001</v>
      </c>
      <c r="L4011">
        <v>-14.960938000000001</v>
      </c>
    </row>
    <row r="4012" spans="1:12" x14ac:dyDescent="0.25">
      <c r="A4012">
        <v>2000</v>
      </c>
      <c r="B4012">
        <v>-14.960938000000001</v>
      </c>
      <c r="C4012">
        <v>-14.960938000000001</v>
      </c>
      <c r="D4012">
        <v>-14.960938000000001</v>
      </c>
      <c r="E4012">
        <v>-14.960938000000001</v>
      </c>
      <c r="F4012">
        <v>-14.960938000000001</v>
      </c>
      <c r="G4012">
        <v>-14.960938000000001</v>
      </c>
      <c r="H4012">
        <v>-14.960938000000001</v>
      </c>
      <c r="I4012">
        <v>-14.960938000000001</v>
      </c>
      <c r="J4012">
        <v>-14.960938000000001</v>
      </c>
      <c r="K4012">
        <v>-14.960938000000001</v>
      </c>
      <c r="L4012">
        <v>-14.960938000000001</v>
      </c>
    </row>
    <row r="4013" spans="1:12" x14ac:dyDescent="0.25">
      <c r="A4013">
        <v>2200</v>
      </c>
      <c r="B4013">
        <v>-14.960938000000001</v>
      </c>
      <c r="C4013">
        <v>-14.960938000000001</v>
      </c>
      <c r="D4013">
        <v>-14.960938000000001</v>
      </c>
      <c r="E4013">
        <v>-14.960938000000001</v>
      </c>
      <c r="F4013">
        <v>-14.960938000000001</v>
      </c>
      <c r="G4013">
        <v>-14.960938000000001</v>
      </c>
      <c r="H4013">
        <v>-14.960938000000001</v>
      </c>
      <c r="I4013">
        <v>-14.960938000000001</v>
      </c>
      <c r="J4013">
        <v>-14.960938000000001</v>
      </c>
      <c r="K4013">
        <v>-14.960938000000001</v>
      </c>
      <c r="L4013">
        <v>-14.960938000000001</v>
      </c>
    </row>
    <row r="4014" spans="1:12" x14ac:dyDescent="0.25">
      <c r="A4014">
        <v>2400</v>
      </c>
      <c r="B4014">
        <v>-14.960938000000001</v>
      </c>
      <c r="C4014">
        <v>-14.960938000000001</v>
      </c>
      <c r="D4014">
        <v>-14.960938000000001</v>
      </c>
      <c r="E4014">
        <v>-14.960938000000001</v>
      </c>
      <c r="F4014">
        <v>-14.960938000000001</v>
      </c>
      <c r="G4014">
        <v>-14.960938000000001</v>
      </c>
      <c r="H4014">
        <v>-14.960938000000001</v>
      </c>
      <c r="I4014">
        <v>-14.960938000000001</v>
      </c>
      <c r="J4014">
        <v>-14.960938000000001</v>
      </c>
      <c r="K4014">
        <v>-14.960938000000001</v>
      </c>
      <c r="L4014">
        <v>-14.960938000000001</v>
      </c>
    </row>
    <row r="4015" spans="1:12" x14ac:dyDescent="0.25">
      <c r="A4015">
        <v>2600</v>
      </c>
      <c r="B4015">
        <v>-14.960938000000001</v>
      </c>
      <c r="C4015">
        <v>-14.960938000000001</v>
      </c>
      <c r="D4015">
        <v>-14.960938000000001</v>
      </c>
      <c r="E4015">
        <v>-14.960938000000001</v>
      </c>
      <c r="F4015">
        <v>-14.960938000000001</v>
      </c>
      <c r="G4015">
        <v>-14.960938000000001</v>
      </c>
      <c r="H4015">
        <v>-14.960938000000001</v>
      </c>
      <c r="I4015">
        <v>-14.960938000000001</v>
      </c>
      <c r="J4015">
        <v>-14.960938000000001</v>
      </c>
      <c r="K4015">
        <v>-14.960938000000001</v>
      </c>
      <c r="L4015">
        <v>-14.960938000000001</v>
      </c>
    </row>
    <row r="4016" spans="1:12" x14ac:dyDescent="0.25">
      <c r="A4016">
        <v>2800</v>
      </c>
      <c r="B4016">
        <v>-14.960938000000001</v>
      </c>
      <c r="C4016">
        <v>-14.960938000000001</v>
      </c>
      <c r="D4016">
        <v>-14.960938000000001</v>
      </c>
      <c r="E4016">
        <v>-14.960938000000001</v>
      </c>
      <c r="F4016">
        <v>-14.960938000000001</v>
      </c>
      <c r="G4016">
        <v>-14.960938000000001</v>
      </c>
      <c r="H4016">
        <v>-14.960938000000001</v>
      </c>
      <c r="I4016">
        <v>-14.960938000000001</v>
      </c>
      <c r="J4016">
        <v>-14.960938000000001</v>
      </c>
      <c r="K4016">
        <v>-14.960938000000001</v>
      </c>
      <c r="L4016">
        <v>-14.960938000000001</v>
      </c>
    </row>
    <row r="4017" spans="1:12" x14ac:dyDescent="0.25">
      <c r="A4017">
        <v>3000</v>
      </c>
      <c r="B4017">
        <v>-14.960938000000001</v>
      </c>
      <c r="C4017">
        <v>-14.960938000000001</v>
      </c>
      <c r="D4017">
        <v>-14.960938000000001</v>
      </c>
      <c r="E4017">
        <v>-14.960938000000001</v>
      </c>
      <c r="F4017">
        <v>-14.960938000000001</v>
      </c>
      <c r="G4017">
        <v>-14.960938000000001</v>
      </c>
      <c r="H4017">
        <v>-14.960938000000001</v>
      </c>
      <c r="I4017">
        <v>-14.960938000000001</v>
      </c>
      <c r="J4017">
        <v>-14.960938000000001</v>
      </c>
      <c r="K4017">
        <v>-14.960938000000001</v>
      </c>
      <c r="L4017">
        <v>-14.960938000000001</v>
      </c>
    </row>
    <row r="4018" spans="1:12" x14ac:dyDescent="0.25">
      <c r="A4018">
        <v>3200</v>
      </c>
      <c r="B4018">
        <v>-14.960938000000001</v>
      </c>
      <c r="C4018">
        <v>-14.960938000000001</v>
      </c>
      <c r="D4018">
        <v>-14.960938000000001</v>
      </c>
      <c r="E4018">
        <v>-14.960938000000001</v>
      </c>
      <c r="F4018">
        <v>-14.960938000000001</v>
      </c>
      <c r="G4018">
        <v>-14.960938000000001</v>
      </c>
      <c r="H4018">
        <v>-14.960938000000001</v>
      </c>
      <c r="I4018">
        <v>-14.960938000000001</v>
      </c>
      <c r="J4018">
        <v>-14.960938000000001</v>
      </c>
      <c r="K4018">
        <v>-14.960938000000001</v>
      </c>
      <c r="L4018">
        <v>-14.960938000000001</v>
      </c>
    </row>
    <row r="4019" spans="1:12" x14ac:dyDescent="0.25">
      <c r="A4019">
        <v>3300</v>
      </c>
      <c r="B4019">
        <v>-14.960938000000001</v>
      </c>
      <c r="C4019">
        <v>-14.960938000000001</v>
      </c>
      <c r="D4019">
        <v>-14.960938000000001</v>
      </c>
      <c r="E4019">
        <v>-14.960938000000001</v>
      </c>
      <c r="F4019">
        <v>-14.960938000000001</v>
      </c>
      <c r="G4019">
        <v>-14.960938000000001</v>
      </c>
      <c r="H4019">
        <v>-14.960938000000001</v>
      </c>
      <c r="I4019">
        <v>-14.960938000000001</v>
      </c>
      <c r="J4019">
        <v>-14.960938000000001</v>
      </c>
      <c r="K4019">
        <v>-14.960938000000001</v>
      </c>
      <c r="L4019">
        <v>-14.960938000000001</v>
      </c>
    </row>
    <row r="4021" spans="1:12" x14ac:dyDescent="0.25">
      <c r="A4021" t="s">
        <v>266</v>
      </c>
      <c r="B4021" t="s">
        <v>267</v>
      </c>
    </row>
    <row r="4022" spans="1:12" x14ac:dyDescent="0.25">
      <c r="A4022" t="s">
        <v>3</v>
      </c>
      <c r="B4022" t="s">
        <v>143</v>
      </c>
    </row>
    <row r="4023" spans="1:12" x14ac:dyDescent="0.25">
      <c r="A4023">
        <v>1</v>
      </c>
      <c r="B4023">
        <v>10.499997</v>
      </c>
    </row>
    <row r="4024" spans="1:12" x14ac:dyDescent="0.25">
      <c r="A4024">
        <v>2</v>
      </c>
      <c r="B4024">
        <v>10.914059999999999</v>
      </c>
    </row>
    <row r="4025" spans="1:12" x14ac:dyDescent="0.25">
      <c r="A4025">
        <v>3</v>
      </c>
      <c r="B4025">
        <v>11.343747</v>
      </c>
    </row>
    <row r="4026" spans="1:12" x14ac:dyDescent="0.25">
      <c r="A4026">
        <v>4</v>
      </c>
      <c r="B4026">
        <v>11.773434</v>
      </c>
    </row>
    <row r="4027" spans="1:12" x14ac:dyDescent="0.25">
      <c r="A4027">
        <v>5</v>
      </c>
      <c r="B4027">
        <v>12.226559</v>
      </c>
    </row>
    <row r="4029" spans="1:12" x14ac:dyDescent="0.25">
      <c r="A4029" t="s">
        <v>268</v>
      </c>
      <c r="B4029" t="s">
        <v>269</v>
      </c>
    </row>
    <row r="4030" spans="1:12" x14ac:dyDescent="0.25">
      <c r="A4030" t="s">
        <v>146</v>
      </c>
      <c r="B4030" t="s">
        <v>86</v>
      </c>
    </row>
    <row r="4031" spans="1:12" x14ac:dyDescent="0.25">
      <c r="A4031">
        <v>10.5</v>
      </c>
      <c r="B4031">
        <v>1.0000020000000001</v>
      </c>
    </row>
    <row r="4032" spans="1:12" x14ac:dyDescent="0.25">
      <c r="A4032">
        <v>10.9</v>
      </c>
      <c r="B4032">
        <v>0.95996199999999998</v>
      </c>
    </row>
    <row r="4033" spans="1:2" x14ac:dyDescent="0.25">
      <c r="A4033">
        <v>11.3</v>
      </c>
      <c r="B4033">
        <v>0.909914</v>
      </c>
    </row>
    <row r="4034" spans="1:2" x14ac:dyDescent="0.25">
      <c r="A4034">
        <v>11.8</v>
      </c>
      <c r="B4034">
        <v>0.80005000000000004</v>
      </c>
    </row>
    <row r="4035" spans="1:2" x14ac:dyDescent="0.25">
      <c r="A4035">
        <v>12.2</v>
      </c>
      <c r="B4035">
        <v>0</v>
      </c>
    </row>
    <row r="4037" spans="1:2" x14ac:dyDescent="0.25">
      <c r="A4037" t="s">
        <v>270</v>
      </c>
      <c r="B4037" t="s">
        <v>271</v>
      </c>
    </row>
    <row r="4038" spans="1:2" x14ac:dyDescent="0.25">
      <c r="A4038" t="s">
        <v>3</v>
      </c>
      <c r="B4038" t="s">
        <v>6</v>
      </c>
    </row>
    <row r="4039" spans="1:2" x14ac:dyDescent="0.25">
      <c r="A4039">
        <v>1</v>
      </c>
      <c r="B4039">
        <v>800</v>
      </c>
    </row>
    <row r="4040" spans="1:2" x14ac:dyDescent="0.25">
      <c r="A4040">
        <v>2</v>
      </c>
      <c r="B4040">
        <v>1000</v>
      </c>
    </row>
    <row r="4041" spans="1:2" x14ac:dyDescent="0.25">
      <c r="A4041">
        <v>3</v>
      </c>
      <c r="B4041">
        <v>1200</v>
      </c>
    </row>
    <row r="4042" spans="1:2" x14ac:dyDescent="0.25">
      <c r="A4042">
        <v>4</v>
      </c>
      <c r="B4042">
        <v>1400</v>
      </c>
    </row>
    <row r="4043" spans="1:2" x14ac:dyDescent="0.25">
      <c r="A4043">
        <v>5</v>
      </c>
      <c r="B4043">
        <v>1600</v>
      </c>
    </row>
    <row r="4044" spans="1:2" x14ac:dyDescent="0.25">
      <c r="A4044">
        <v>6</v>
      </c>
      <c r="B4044">
        <v>1800</v>
      </c>
    </row>
    <row r="4045" spans="1:2" x14ac:dyDescent="0.25">
      <c r="A4045">
        <v>7</v>
      </c>
      <c r="B4045">
        <v>2000</v>
      </c>
    </row>
    <row r="4046" spans="1:2" x14ac:dyDescent="0.25">
      <c r="A4046">
        <v>8</v>
      </c>
      <c r="B4046">
        <v>2200</v>
      </c>
    </row>
    <row r="4047" spans="1:2" x14ac:dyDescent="0.25">
      <c r="A4047">
        <v>9</v>
      </c>
      <c r="B4047">
        <v>2400</v>
      </c>
    </row>
    <row r="4048" spans="1:2" x14ac:dyDescent="0.25">
      <c r="A4048">
        <v>10</v>
      </c>
      <c r="B4048">
        <v>2600</v>
      </c>
    </row>
    <row r="4049" spans="1:2" x14ac:dyDescent="0.25">
      <c r="A4049">
        <v>11</v>
      </c>
      <c r="B4049">
        <v>2800</v>
      </c>
    </row>
    <row r="4050" spans="1:2" x14ac:dyDescent="0.25">
      <c r="A4050">
        <v>12</v>
      </c>
      <c r="B4050">
        <v>3000</v>
      </c>
    </row>
    <row r="4051" spans="1:2" x14ac:dyDescent="0.25">
      <c r="A4051">
        <v>13</v>
      </c>
      <c r="B4051">
        <v>3200</v>
      </c>
    </row>
    <row r="4053" spans="1:2" x14ac:dyDescent="0.25">
      <c r="A4053" t="s">
        <v>272</v>
      </c>
      <c r="B4053" t="s">
        <v>273</v>
      </c>
    </row>
    <row r="4054" spans="1:2" x14ac:dyDescent="0.25">
      <c r="A4054" t="s">
        <v>3</v>
      </c>
      <c r="B4054" t="s">
        <v>16</v>
      </c>
    </row>
    <row r="4055" spans="1:2" x14ac:dyDescent="0.25">
      <c r="A4055">
        <v>1</v>
      </c>
      <c r="B4055">
        <v>30.027175</v>
      </c>
    </row>
    <row r="4056" spans="1:2" x14ac:dyDescent="0.25">
      <c r="A4056">
        <v>2</v>
      </c>
      <c r="B4056">
        <v>44.972827000000002</v>
      </c>
    </row>
    <row r="4057" spans="1:2" x14ac:dyDescent="0.25">
      <c r="A4057">
        <v>3</v>
      </c>
      <c r="B4057">
        <v>55.027175</v>
      </c>
    </row>
    <row r="4058" spans="1:2" x14ac:dyDescent="0.25">
      <c r="A4058">
        <v>4</v>
      </c>
      <c r="B4058">
        <v>59.986414000000003</v>
      </c>
    </row>
    <row r="4059" spans="1:2" x14ac:dyDescent="0.25">
      <c r="A4059">
        <v>5</v>
      </c>
      <c r="B4059">
        <v>65.013587999999999</v>
      </c>
    </row>
    <row r="4060" spans="1:2" x14ac:dyDescent="0.25">
      <c r="A4060">
        <v>6</v>
      </c>
      <c r="B4060">
        <v>69.972828000000007</v>
      </c>
    </row>
    <row r="4061" spans="1:2" x14ac:dyDescent="0.25">
      <c r="A4061">
        <v>7</v>
      </c>
      <c r="B4061">
        <v>75.000001999999995</v>
      </c>
    </row>
    <row r="4062" spans="1:2" x14ac:dyDescent="0.25">
      <c r="A4062">
        <v>8</v>
      </c>
      <c r="B4062">
        <v>80.027175999999997</v>
      </c>
    </row>
    <row r="4063" spans="1:2" x14ac:dyDescent="0.25">
      <c r="A4063">
        <v>9</v>
      </c>
      <c r="B4063">
        <v>84.986414999999994</v>
      </c>
    </row>
    <row r="4064" spans="1:2" x14ac:dyDescent="0.25">
      <c r="A4064">
        <v>10</v>
      </c>
      <c r="B4064">
        <v>90.013588999999996</v>
      </c>
    </row>
    <row r="4065" spans="1:12" x14ac:dyDescent="0.25">
      <c r="A4065">
        <v>11</v>
      </c>
      <c r="B4065">
        <v>94.972828000000007</v>
      </c>
    </row>
    <row r="4067" spans="1:12" x14ac:dyDescent="0.25">
      <c r="A4067" t="s">
        <v>274</v>
      </c>
      <c r="B4067" t="s">
        <v>275</v>
      </c>
    </row>
    <row r="4068" spans="1:12" x14ac:dyDescent="0.25">
      <c r="B4068" t="s">
        <v>26</v>
      </c>
    </row>
    <row r="4069" spans="1:12" x14ac:dyDescent="0.25">
      <c r="A4069" t="s">
        <v>22</v>
      </c>
      <c r="B4069">
        <v>30</v>
      </c>
      <c r="C4069">
        <v>45</v>
      </c>
      <c r="D4069">
        <v>55</v>
      </c>
      <c r="E4069">
        <v>60</v>
      </c>
      <c r="F4069">
        <v>65</v>
      </c>
      <c r="G4069">
        <v>70</v>
      </c>
      <c r="H4069">
        <v>75</v>
      </c>
      <c r="I4069">
        <v>80</v>
      </c>
      <c r="J4069">
        <v>85</v>
      </c>
      <c r="K4069">
        <v>90</v>
      </c>
      <c r="L4069">
        <v>95</v>
      </c>
    </row>
    <row r="4070" spans="1:12" x14ac:dyDescent="0.25">
      <c r="A4070">
        <v>800</v>
      </c>
      <c r="B4070">
        <v>-10.039063000000001</v>
      </c>
      <c r="C4070">
        <v>-10.039063000000001</v>
      </c>
      <c r="D4070">
        <v>-10.039063000000001</v>
      </c>
      <c r="E4070">
        <v>-10.039063000000001</v>
      </c>
      <c r="F4070">
        <v>-10.039063000000001</v>
      </c>
      <c r="G4070">
        <v>-10.039063000000001</v>
      </c>
      <c r="H4070">
        <v>-10.039063000000001</v>
      </c>
      <c r="I4070">
        <v>-10.039063000000001</v>
      </c>
      <c r="J4070">
        <v>-10.039063000000001</v>
      </c>
      <c r="K4070">
        <v>-10.039063000000001</v>
      </c>
      <c r="L4070">
        <v>-12.03125</v>
      </c>
    </row>
    <row r="4071" spans="1:12" x14ac:dyDescent="0.25">
      <c r="A4071">
        <v>1000</v>
      </c>
      <c r="B4071">
        <v>-10.039063000000001</v>
      </c>
      <c r="C4071">
        <v>-10.039063000000001</v>
      </c>
      <c r="D4071">
        <v>-10.039063000000001</v>
      </c>
      <c r="E4071">
        <v>-10.039063000000001</v>
      </c>
      <c r="F4071">
        <v>-10.039063000000001</v>
      </c>
      <c r="G4071">
        <v>-10.039063000000001</v>
      </c>
      <c r="H4071">
        <v>-10.039063000000001</v>
      </c>
      <c r="I4071">
        <v>-10.039063000000001</v>
      </c>
      <c r="J4071">
        <v>-10.039063000000001</v>
      </c>
      <c r="K4071">
        <v>-10.039063000000001</v>
      </c>
      <c r="L4071">
        <v>-12.03125</v>
      </c>
    </row>
    <row r="4072" spans="1:12" x14ac:dyDescent="0.25">
      <c r="A4072">
        <v>1200</v>
      </c>
      <c r="B4072">
        <v>-10.039063000000001</v>
      </c>
      <c r="C4072">
        <v>-10.039063000000001</v>
      </c>
      <c r="D4072">
        <v>-10.039063000000001</v>
      </c>
      <c r="E4072">
        <v>-10.039063000000001</v>
      </c>
      <c r="F4072">
        <v>-10.039063000000001</v>
      </c>
      <c r="G4072">
        <v>-10.039063000000001</v>
      </c>
      <c r="H4072">
        <v>-10.039063000000001</v>
      </c>
      <c r="I4072">
        <v>-10.039063000000001</v>
      </c>
      <c r="J4072">
        <v>-10.039063000000001</v>
      </c>
      <c r="K4072">
        <v>-10.039063000000001</v>
      </c>
      <c r="L4072">
        <v>-12.03125</v>
      </c>
    </row>
    <row r="4073" spans="1:12" x14ac:dyDescent="0.25">
      <c r="A4073">
        <v>1400</v>
      </c>
      <c r="B4073">
        <v>-10.039063000000001</v>
      </c>
      <c r="C4073">
        <v>-10.039063000000001</v>
      </c>
      <c r="D4073">
        <v>-10.039063000000001</v>
      </c>
      <c r="E4073">
        <v>-10.039063000000001</v>
      </c>
      <c r="F4073">
        <v>-10.039063000000001</v>
      </c>
      <c r="G4073">
        <v>-10.039063000000001</v>
      </c>
      <c r="H4073">
        <v>-10.039063000000001</v>
      </c>
      <c r="I4073">
        <v>-10.039063000000001</v>
      </c>
      <c r="J4073">
        <v>-10.039063000000001</v>
      </c>
      <c r="K4073">
        <v>-10.039063000000001</v>
      </c>
      <c r="L4073">
        <v>-12.03125</v>
      </c>
    </row>
    <row r="4074" spans="1:12" x14ac:dyDescent="0.25">
      <c r="A4074">
        <v>1600</v>
      </c>
      <c r="B4074">
        <v>-10.039063000000001</v>
      </c>
      <c r="C4074">
        <v>-10.039063000000001</v>
      </c>
      <c r="D4074">
        <v>-10.039063000000001</v>
      </c>
      <c r="E4074">
        <v>-10.039063000000001</v>
      </c>
      <c r="F4074">
        <v>-10.039063000000001</v>
      </c>
      <c r="G4074">
        <v>-10.039063000000001</v>
      </c>
      <c r="H4074">
        <v>-10.039063000000001</v>
      </c>
      <c r="I4074">
        <v>-10.039063000000001</v>
      </c>
      <c r="J4074">
        <v>-10.039063000000001</v>
      </c>
      <c r="K4074">
        <v>-10.039063000000001</v>
      </c>
      <c r="L4074">
        <v>-12.03125</v>
      </c>
    </row>
    <row r="4075" spans="1:12" x14ac:dyDescent="0.25">
      <c r="A4075">
        <v>1800</v>
      </c>
      <c r="B4075">
        <v>-10.039063000000001</v>
      </c>
      <c r="C4075">
        <v>-10.039063000000001</v>
      </c>
      <c r="D4075">
        <v>-10.039063000000001</v>
      </c>
      <c r="E4075">
        <v>-10.039063000000001</v>
      </c>
      <c r="F4075">
        <v>-10.039063000000001</v>
      </c>
      <c r="G4075">
        <v>-10.039063000000001</v>
      </c>
      <c r="H4075">
        <v>-10.039063000000001</v>
      </c>
      <c r="I4075">
        <v>-10.039063000000001</v>
      </c>
      <c r="J4075">
        <v>-10.039063000000001</v>
      </c>
      <c r="K4075">
        <v>-10.039063000000001</v>
      </c>
      <c r="L4075">
        <v>-12.03125</v>
      </c>
    </row>
    <row r="4076" spans="1:12" x14ac:dyDescent="0.25">
      <c r="A4076">
        <v>2000</v>
      </c>
      <c r="B4076">
        <v>-10.039063000000001</v>
      </c>
      <c r="C4076">
        <v>-10.039063000000001</v>
      </c>
      <c r="D4076">
        <v>-10.039063000000001</v>
      </c>
      <c r="E4076">
        <v>-10.039063000000001</v>
      </c>
      <c r="F4076">
        <v>-10.039063000000001</v>
      </c>
      <c r="G4076">
        <v>-10.039063000000001</v>
      </c>
      <c r="H4076">
        <v>-10.039063000000001</v>
      </c>
      <c r="I4076">
        <v>-10.039063000000001</v>
      </c>
      <c r="J4076">
        <v>-10.039063000000001</v>
      </c>
      <c r="K4076">
        <v>-10.039063000000001</v>
      </c>
      <c r="L4076">
        <v>-12.03125</v>
      </c>
    </row>
    <row r="4077" spans="1:12" x14ac:dyDescent="0.25">
      <c r="A4077">
        <v>2200</v>
      </c>
      <c r="B4077">
        <v>-10.039063000000001</v>
      </c>
      <c r="C4077">
        <v>-10.039063000000001</v>
      </c>
      <c r="D4077">
        <v>-10.039063000000001</v>
      </c>
      <c r="E4077">
        <v>-10.039063000000001</v>
      </c>
      <c r="F4077">
        <v>-10.039063000000001</v>
      </c>
      <c r="G4077">
        <v>-10.039063000000001</v>
      </c>
      <c r="H4077">
        <v>-10.039063000000001</v>
      </c>
      <c r="I4077">
        <v>-10.039063000000001</v>
      </c>
      <c r="J4077">
        <v>-10.039063000000001</v>
      </c>
      <c r="K4077">
        <v>-10.039063000000001</v>
      </c>
      <c r="L4077">
        <v>-12.03125</v>
      </c>
    </row>
    <row r="4078" spans="1:12" x14ac:dyDescent="0.25">
      <c r="A4078">
        <v>2400</v>
      </c>
      <c r="B4078">
        <v>-10.039063000000001</v>
      </c>
      <c r="C4078">
        <v>-10.039063000000001</v>
      </c>
      <c r="D4078">
        <v>-10.039063000000001</v>
      </c>
      <c r="E4078">
        <v>-10.039063000000001</v>
      </c>
      <c r="F4078">
        <v>-10.039063000000001</v>
      </c>
      <c r="G4078">
        <v>-10.039063000000001</v>
      </c>
      <c r="H4078">
        <v>-10.039063000000001</v>
      </c>
      <c r="I4078">
        <v>-10.039063000000001</v>
      </c>
      <c r="J4078">
        <v>-10.039063000000001</v>
      </c>
      <c r="K4078">
        <v>-10.039063000000001</v>
      </c>
      <c r="L4078">
        <v>-12.03125</v>
      </c>
    </row>
    <row r="4079" spans="1:12" x14ac:dyDescent="0.25">
      <c r="A4079">
        <v>2600</v>
      </c>
      <c r="B4079">
        <v>-10.039063000000001</v>
      </c>
      <c r="C4079">
        <v>-10.039063000000001</v>
      </c>
      <c r="D4079">
        <v>-10.039063000000001</v>
      </c>
      <c r="E4079">
        <v>-10.039063000000001</v>
      </c>
      <c r="F4079">
        <v>-10.039063000000001</v>
      </c>
      <c r="G4079">
        <v>-10.039063000000001</v>
      </c>
      <c r="H4079">
        <v>-10.039063000000001</v>
      </c>
      <c r="I4079">
        <v>-10.039063000000001</v>
      </c>
      <c r="J4079">
        <v>-10.039063000000001</v>
      </c>
      <c r="K4079">
        <v>-10.039063000000001</v>
      </c>
      <c r="L4079">
        <v>-12.03125</v>
      </c>
    </row>
    <row r="4080" spans="1:12" x14ac:dyDescent="0.25">
      <c r="A4080">
        <v>2800</v>
      </c>
      <c r="B4080">
        <v>-10.039063000000001</v>
      </c>
      <c r="C4080">
        <v>-10.039063000000001</v>
      </c>
      <c r="D4080">
        <v>-10.039063000000001</v>
      </c>
      <c r="E4080">
        <v>-10.039063000000001</v>
      </c>
      <c r="F4080">
        <v>-10.039063000000001</v>
      </c>
      <c r="G4080">
        <v>-10.039063000000001</v>
      </c>
      <c r="H4080">
        <v>-10.039063000000001</v>
      </c>
      <c r="I4080">
        <v>-10.039063000000001</v>
      </c>
      <c r="J4080">
        <v>-10.039063000000001</v>
      </c>
      <c r="K4080">
        <v>-10.039063000000001</v>
      </c>
      <c r="L4080">
        <v>-12.03125</v>
      </c>
    </row>
    <row r="4081" spans="1:12" x14ac:dyDescent="0.25">
      <c r="A4081">
        <v>3000</v>
      </c>
      <c r="B4081">
        <v>-10.039063000000001</v>
      </c>
      <c r="C4081">
        <v>-10.039063000000001</v>
      </c>
      <c r="D4081">
        <v>-10.039063000000001</v>
      </c>
      <c r="E4081">
        <v>-10.039063000000001</v>
      </c>
      <c r="F4081">
        <v>-10.039063000000001</v>
      </c>
      <c r="G4081">
        <v>-10.039063000000001</v>
      </c>
      <c r="H4081">
        <v>-10.039063000000001</v>
      </c>
      <c r="I4081">
        <v>-10.039063000000001</v>
      </c>
      <c r="J4081">
        <v>-10.039063000000001</v>
      </c>
      <c r="K4081">
        <v>-10.039063000000001</v>
      </c>
      <c r="L4081">
        <v>-12.03125</v>
      </c>
    </row>
    <row r="4082" spans="1:12" x14ac:dyDescent="0.25">
      <c r="A4082">
        <v>3200</v>
      </c>
      <c r="B4082">
        <v>-10.039063000000001</v>
      </c>
      <c r="C4082">
        <v>-10.039063000000001</v>
      </c>
      <c r="D4082">
        <v>-10.039063000000001</v>
      </c>
      <c r="E4082">
        <v>-10.039063000000001</v>
      </c>
      <c r="F4082">
        <v>-10.039063000000001</v>
      </c>
      <c r="G4082">
        <v>-10.039063000000001</v>
      </c>
      <c r="H4082">
        <v>-10.039063000000001</v>
      </c>
      <c r="I4082">
        <v>-10.039063000000001</v>
      </c>
      <c r="J4082">
        <v>-10.039063000000001</v>
      </c>
      <c r="K4082">
        <v>-10.039063000000001</v>
      </c>
      <c r="L4082">
        <v>-12.03125</v>
      </c>
    </row>
    <row r="4084" spans="1:12" x14ac:dyDescent="0.25">
      <c r="A4084" t="s">
        <v>276</v>
      </c>
      <c r="B4084" t="s">
        <v>277</v>
      </c>
    </row>
    <row r="4085" spans="1:12" x14ac:dyDescent="0.25">
      <c r="A4085" t="s">
        <v>3</v>
      </c>
      <c r="B4085" t="s">
        <v>6</v>
      </c>
    </row>
    <row r="4086" spans="1:12" x14ac:dyDescent="0.25">
      <c r="A4086">
        <v>1</v>
      </c>
      <c r="B4086">
        <v>999</v>
      </c>
    </row>
    <row r="4087" spans="1:12" x14ac:dyDescent="0.25">
      <c r="A4087">
        <v>2</v>
      </c>
      <c r="B4087">
        <v>2000</v>
      </c>
    </row>
    <row r="4088" spans="1:12" x14ac:dyDescent="0.25">
      <c r="A4088">
        <v>3</v>
      </c>
      <c r="B4088">
        <v>2200</v>
      </c>
    </row>
    <row r="4089" spans="1:12" x14ac:dyDescent="0.25">
      <c r="A4089">
        <v>4</v>
      </c>
      <c r="B4089">
        <v>2400</v>
      </c>
    </row>
    <row r="4090" spans="1:12" x14ac:dyDescent="0.25">
      <c r="A4090">
        <v>5</v>
      </c>
      <c r="B4090">
        <v>2600</v>
      </c>
    </row>
    <row r="4091" spans="1:12" x14ac:dyDescent="0.25">
      <c r="A4091">
        <v>6</v>
      </c>
      <c r="B4091">
        <v>2800</v>
      </c>
    </row>
    <row r="4092" spans="1:12" x14ac:dyDescent="0.25">
      <c r="A4092">
        <v>7</v>
      </c>
      <c r="B4092">
        <v>3000</v>
      </c>
    </row>
    <row r="4094" spans="1:12" x14ac:dyDescent="0.25">
      <c r="A4094" t="s">
        <v>278</v>
      </c>
      <c r="B4094" t="s">
        <v>279</v>
      </c>
    </row>
    <row r="4095" spans="1:12" x14ac:dyDescent="0.25">
      <c r="A4095" t="s">
        <v>3</v>
      </c>
      <c r="B4095" t="s">
        <v>143</v>
      </c>
    </row>
    <row r="4096" spans="1:12" x14ac:dyDescent="0.25">
      <c r="A4096">
        <v>1</v>
      </c>
      <c r="B4096">
        <v>0</v>
      </c>
    </row>
    <row r="4097" spans="1:12" x14ac:dyDescent="0.25">
      <c r="A4097">
        <v>2</v>
      </c>
      <c r="B4097">
        <v>1.4765619999999999</v>
      </c>
    </row>
    <row r="4098" spans="1:12" x14ac:dyDescent="0.25">
      <c r="A4098">
        <v>3</v>
      </c>
      <c r="B4098">
        <v>2.4531239999999999</v>
      </c>
    </row>
    <row r="4099" spans="1:12" x14ac:dyDescent="0.25">
      <c r="A4099">
        <v>4</v>
      </c>
      <c r="B4099">
        <v>3.9296859999999998</v>
      </c>
    </row>
    <row r="4100" spans="1:12" x14ac:dyDescent="0.25">
      <c r="A4100">
        <v>5</v>
      </c>
      <c r="B4100">
        <v>4.9140610000000002</v>
      </c>
    </row>
    <row r="4101" spans="1:12" x14ac:dyDescent="0.25">
      <c r="A4101">
        <v>6</v>
      </c>
      <c r="B4101">
        <v>5.8906229999999997</v>
      </c>
    </row>
    <row r="4102" spans="1:12" x14ac:dyDescent="0.25">
      <c r="A4102">
        <v>7</v>
      </c>
      <c r="B4102">
        <v>8.3515599999999992</v>
      </c>
    </row>
    <row r="4103" spans="1:12" x14ac:dyDescent="0.25">
      <c r="A4103">
        <v>8</v>
      </c>
      <c r="B4103">
        <v>9.8203099999999992</v>
      </c>
    </row>
    <row r="4104" spans="1:12" x14ac:dyDescent="0.25">
      <c r="A4104">
        <v>9</v>
      </c>
      <c r="B4104">
        <v>11.296872</v>
      </c>
    </row>
    <row r="4105" spans="1:12" x14ac:dyDescent="0.25">
      <c r="A4105">
        <v>10</v>
      </c>
      <c r="B4105">
        <v>12.773434</v>
      </c>
    </row>
    <row r="4106" spans="1:12" x14ac:dyDescent="0.25">
      <c r="A4106">
        <v>11</v>
      </c>
      <c r="B4106">
        <v>17.187495999999999</v>
      </c>
    </row>
    <row r="4108" spans="1:12" x14ac:dyDescent="0.25">
      <c r="A4108" t="s">
        <v>280</v>
      </c>
      <c r="B4108" t="s">
        <v>281</v>
      </c>
    </row>
    <row r="4109" spans="1:12" x14ac:dyDescent="0.25">
      <c r="B4109" t="s">
        <v>146</v>
      </c>
    </row>
    <row r="4110" spans="1:12" x14ac:dyDescent="0.25">
      <c r="A4110" t="s">
        <v>22</v>
      </c>
      <c r="B4110">
        <v>0</v>
      </c>
      <c r="C4110">
        <v>1.5</v>
      </c>
      <c r="D4110">
        <v>2.5</v>
      </c>
      <c r="E4110">
        <v>3.9</v>
      </c>
      <c r="F4110">
        <v>4.9000000000000004</v>
      </c>
      <c r="G4110">
        <v>5.9</v>
      </c>
      <c r="H4110">
        <v>8.4</v>
      </c>
      <c r="I4110">
        <v>9.8000000000000007</v>
      </c>
      <c r="J4110">
        <v>11.3</v>
      </c>
      <c r="K4110">
        <v>12.8</v>
      </c>
      <c r="L4110">
        <v>17.2</v>
      </c>
    </row>
    <row r="4111" spans="1:12" x14ac:dyDescent="0.25">
      <c r="A4111">
        <v>999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25">
      <c r="A4112">
        <v>2000</v>
      </c>
      <c r="B4112">
        <v>0</v>
      </c>
      <c r="C4112">
        <v>0</v>
      </c>
      <c r="D4112">
        <v>0</v>
      </c>
      <c r="E4112">
        <v>0</v>
      </c>
      <c r="F4112">
        <v>1.0000020000000001</v>
      </c>
      <c r="G4112">
        <v>1.3000510000000001</v>
      </c>
      <c r="H4112">
        <v>1.199953</v>
      </c>
      <c r="I4112">
        <v>1.0000020000000001</v>
      </c>
      <c r="J4112">
        <v>0</v>
      </c>
      <c r="K4112">
        <v>0</v>
      </c>
      <c r="L4112">
        <v>0</v>
      </c>
    </row>
    <row r="4113" spans="1:12" x14ac:dyDescent="0.25">
      <c r="A4113">
        <v>2200</v>
      </c>
      <c r="B4113">
        <v>0</v>
      </c>
      <c r="C4113">
        <v>0</v>
      </c>
      <c r="D4113">
        <v>0</v>
      </c>
      <c r="E4113">
        <v>0</v>
      </c>
      <c r="F4113">
        <v>1.0000020000000001</v>
      </c>
      <c r="G4113">
        <v>1.3000510000000001</v>
      </c>
      <c r="H4113">
        <v>1.3000510000000001</v>
      </c>
      <c r="I4113">
        <v>1.3000510000000001</v>
      </c>
      <c r="J4113">
        <v>1.199953</v>
      </c>
      <c r="K4113">
        <v>1.0000020000000001</v>
      </c>
      <c r="L4113">
        <v>0</v>
      </c>
    </row>
    <row r="4114" spans="1:12" x14ac:dyDescent="0.25">
      <c r="A4114">
        <v>2400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1.0000020000000001</v>
      </c>
      <c r="H4114">
        <v>1.3000510000000001</v>
      </c>
      <c r="I4114">
        <v>1.3000510000000001</v>
      </c>
      <c r="J4114">
        <v>1.199953</v>
      </c>
      <c r="K4114">
        <v>1.0000020000000001</v>
      </c>
      <c r="L4114">
        <v>0</v>
      </c>
    </row>
    <row r="4115" spans="1:12" x14ac:dyDescent="0.25">
      <c r="A4115">
        <v>2600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1.0000020000000001</v>
      </c>
      <c r="H4115">
        <v>1.199953</v>
      </c>
      <c r="I4115">
        <v>1.3000510000000001</v>
      </c>
      <c r="J4115">
        <v>1.199953</v>
      </c>
      <c r="K4115">
        <v>1.199953</v>
      </c>
      <c r="L4115">
        <v>0</v>
      </c>
    </row>
    <row r="4116" spans="1:12" x14ac:dyDescent="0.25">
      <c r="A4116">
        <v>2800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1.0000020000000001</v>
      </c>
      <c r="H4116">
        <v>1.199953</v>
      </c>
      <c r="I4116">
        <v>1.3000510000000001</v>
      </c>
      <c r="J4116">
        <v>1.199953</v>
      </c>
      <c r="K4116">
        <v>1.199953</v>
      </c>
      <c r="L4116">
        <v>0</v>
      </c>
    </row>
    <row r="4117" spans="1:12" x14ac:dyDescent="0.25">
      <c r="A4117">
        <v>3000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9" spans="1:12" x14ac:dyDescent="0.25">
      <c r="A4119" t="s">
        <v>282</v>
      </c>
      <c r="B4119" t="s">
        <v>283</v>
      </c>
    </row>
    <row r="4120" spans="1:12" x14ac:dyDescent="0.25">
      <c r="A4120" t="s">
        <v>3</v>
      </c>
      <c r="B4120" t="s">
        <v>6</v>
      </c>
    </row>
    <row r="4121" spans="1:12" x14ac:dyDescent="0.25">
      <c r="A4121">
        <v>1</v>
      </c>
      <c r="B4121">
        <v>0</v>
      </c>
    </row>
    <row r="4122" spans="1:12" x14ac:dyDescent="0.25">
      <c r="A4122">
        <v>2</v>
      </c>
      <c r="B4122">
        <v>100</v>
      </c>
    </row>
    <row r="4123" spans="1:12" x14ac:dyDescent="0.25">
      <c r="A4123">
        <v>3</v>
      </c>
      <c r="B4123">
        <v>190</v>
      </c>
    </row>
    <row r="4124" spans="1:12" x14ac:dyDescent="0.25">
      <c r="A4124">
        <v>4</v>
      </c>
      <c r="B4124">
        <v>240</v>
      </c>
    </row>
    <row r="4125" spans="1:12" x14ac:dyDescent="0.25">
      <c r="A4125">
        <v>5</v>
      </c>
      <c r="B4125">
        <v>400</v>
      </c>
    </row>
    <row r="4126" spans="1:12" x14ac:dyDescent="0.25">
      <c r="A4126">
        <v>6</v>
      </c>
      <c r="B4126">
        <v>500</v>
      </c>
    </row>
    <row r="4127" spans="1:12" x14ac:dyDescent="0.25">
      <c r="A4127">
        <v>7</v>
      </c>
      <c r="B4127">
        <v>600</v>
      </c>
    </row>
    <row r="4128" spans="1:12" x14ac:dyDescent="0.25">
      <c r="A4128">
        <v>8</v>
      </c>
      <c r="B4128">
        <v>650</v>
      </c>
    </row>
    <row r="4129" spans="1:2" x14ac:dyDescent="0.25">
      <c r="A4129">
        <v>9</v>
      </c>
      <c r="B4129">
        <v>900</v>
      </c>
    </row>
    <row r="4131" spans="1:2" x14ac:dyDescent="0.25">
      <c r="A4131" t="s">
        <v>284</v>
      </c>
      <c r="B4131" t="s">
        <v>285</v>
      </c>
    </row>
    <row r="4132" spans="1:2" x14ac:dyDescent="0.25">
      <c r="A4132" t="s">
        <v>3</v>
      </c>
      <c r="B4132" t="s">
        <v>69</v>
      </c>
    </row>
    <row r="4133" spans="1:2" x14ac:dyDescent="0.25">
      <c r="A4133">
        <v>1</v>
      </c>
      <c r="B4133">
        <v>-29.86</v>
      </c>
    </row>
    <row r="4134" spans="1:2" x14ac:dyDescent="0.25">
      <c r="A4134">
        <v>2</v>
      </c>
      <c r="B4134">
        <v>-19.86</v>
      </c>
    </row>
    <row r="4135" spans="1:2" x14ac:dyDescent="0.25">
      <c r="A4135">
        <v>3</v>
      </c>
      <c r="B4135">
        <v>0.14000000000000001</v>
      </c>
    </row>
    <row r="4136" spans="1:2" x14ac:dyDescent="0.25">
      <c r="A4136">
        <v>4</v>
      </c>
      <c r="B4136">
        <v>30.14</v>
      </c>
    </row>
    <row r="4137" spans="1:2" x14ac:dyDescent="0.25">
      <c r="A4137">
        <v>5</v>
      </c>
      <c r="B4137">
        <v>60.14</v>
      </c>
    </row>
    <row r="4138" spans="1:2" x14ac:dyDescent="0.25">
      <c r="A4138">
        <v>6</v>
      </c>
      <c r="B4138">
        <v>100.14</v>
      </c>
    </row>
    <row r="4139" spans="1:2" x14ac:dyDescent="0.25">
      <c r="A4139">
        <v>7</v>
      </c>
      <c r="B4139">
        <v>120.14</v>
      </c>
    </row>
    <row r="4140" spans="1:2" x14ac:dyDescent="0.25">
      <c r="A4140">
        <v>8</v>
      </c>
      <c r="B4140">
        <v>150.13999999999999</v>
      </c>
    </row>
    <row r="4141" spans="1:2" x14ac:dyDescent="0.25">
      <c r="A4141">
        <v>9</v>
      </c>
      <c r="B4141">
        <v>220.14</v>
      </c>
    </row>
    <row r="4143" spans="1:2" x14ac:dyDescent="0.25">
      <c r="A4143" t="s">
        <v>1246</v>
      </c>
      <c r="B4143" t="s">
        <v>1247</v>
      </c>
    </row>
    <row r="4144" spans="1:2" x14ac:dyDescent="0.25">
      <c r="B4144" t="s">
        <v>75</v>
      </c>
    </row>
    <row r="4145" spans="1:10" x14ac:dyDescent="0.25">
      <c r="A4145" t="s">
        <v>22</v>
      </c>
      <c r="B4145">
        <v>-30</v>
      </c>
      <c r="C4145">
        <v>-20</v>
      </c>
      <c r="D4145">
        <v>0</v>
      </c>
      <c r="E4145">
        <v>30</v>
      </c>
      <c r="F4145">
        <v>60</v>
      </c>
      <c r="G4145">
        <v>100</v>
      </c>
      <c r="H4145">
        <v>120</v>
      </c>
      <c r="I4145">
        <v>150</v>
      </c>
      <c r="J4145">
        <v>220</v>
      </c>
    </row>
    <row r="4146" spans="1:10" x14ac:dyDescent="0.25">
      <c r="A4146">
        <v>0</v>
      </c>
      <c r="B4146">
        <v>4.0234379999999996</v>
      </c>
      <c r="C4146">
        <v>2.03125</v>
      </c>
      <c r="D4146">
        <v>-3.0078130000000001</v>
      </c>
      <c r="E4146">
        <v>-3.0078130000000001</v>
      </c>
      <c r="F4146">
        <v>-3.0078130000000001</v>
      </c>
      <c r="G4146">
        <v>-3.0078130000000001</v>
      </c>
      <c r="H4146">
        <v>-3.9453130000000001</v>
      </c>
      <c r="I4146">
        <v>-3.9453130000000001</v>
      </c>
      <c r="J4146">
        <v>-5</v>
      </c>
    </row>
    <row r="4147" spans="1:10" x14ac:dyDescent="0.25">
      <c r="A4147">
        <v>100</v>
      </c>
      <c r="B4147">
        <v>4.0234379999999996</v>
      </c>
      <c r="C4147">
        <v>2.03125</v>
      </c>
      <c r="D4147">
        <v>-3.0078130000000001</v>
      </c>
      <c r="E4147">
        <v>-3.0078130000000001</v>
      </c>
      <c r="F4147">
        <v>-3.0078130000000001</v>
      </c>
      <c r="G4147">
        <v>-3.0078130000000001</v>
      </c>
      <c r="H4147">
        <v>-3.9453130000000001</v>
      </c>
      <c r="I4147">
        <v>-3.9453130000000001</v>
      </c>
      <c r="J4147">
        <v>-5</v>
      </c>
    </row>
    <row r="4148" spans="1:10" x14ac:dyDescent="0.25">
      <c r="A4148">
        <v>190</v>
      </c>
      <c r="B4148">
        <v>4.0234379999999996</v>
      </c>
      <c r="C4148">
        <v>2.03125</v>
      </c>
      <c r="D4148">
        <v>-3.0078130000000001</v>
      </c>
      <c r="E4148">
        <v>-3.0078130000000001</v>
      </c>
      <c r="F4148">
        <v>-3.0078130000000001</v>
      </c>
      <c r="G4148">
        <v>-3.0078130000000001</v>
      </c>
      <c r="H4148">
        <v>-3.9453130000000001</v>
      </c>
      <c r="I4148">
        <v>-3.9453130000000001</v>
      </c>
      <c r="J4148">
        <v>-5</v>
      </c>
    </row>
    <row r="4149" spans="1:10" x14ac:dyDescent="0.25">
      <c r="A4149">
        <v>240</v>
      </c>
      <c r="B4149">
        <v>4.0234379999999996</v>
      </c>
      <c r="C4149">
        <v>2.03125</v>
      </c>
      <c r="D4149">
        <v>-3.0078130000000001</v>
      </c>
      <c r="E4149">
        <v>-3.0078130000000001</v>
      </c>
      <c r="F4149">
        <v>-3.0078130000000001</v>
      </c>
      <c r="G4149">
        <v>-3.0078130000000001</v>
      </c>
      <c r="H4149">
        <v>-3.9453130000000001</v>
      </c>
      <c r="I4149">
        <v>-3.9453130000000001</v>
      </c>
      <c r="J4149">
        <v>-5</v>
      </c>
    </row>
    <row r="4150" spans="1:10" x14ac:dyDescent="0.25">
      <c r="A4150">
        <v>400</v>
      </c>
      <c r="B4150">
        <v>4.9609379999999996</v>
      </c>
      <c r="C4150">
        <v>2.96875</v>
      </c>
      <c r="D4150">
        <v>-3.0078130000000001</v>
      </c>
      <c r="E4150">
        <v>-3.0078130000000001</v>
      </c>
      <c r="F4150">
        <v>-3.0078130000000001</v>
      </c>
      <c r="G4150">
        <v>-3.0078130000000001</v>
      </c>
      <c r="H4150">
        <v>-3.9453130000000001</v>
      </c>
      <c r="I4150">
        <v>-4.53125</v>
      </c>
      <c r="J4150">
        <v>-5</v>
      </c>
    </row>
    <row r="4151" spans="1:10" x14ac:dyDescent="0.25">
      <c r="A4151">
        <v>500</v>
      </c>
      <c r="B4151">
        <v>4.9609379999999996</v>
      </c>
      <c r="C4151">
        <v>2.96875</v>
      </c>
      <c r="D4151">
        <v>-3.0078130000000001</v>
      </c>
      <c r="E4151">
        <v>-3.0078130000000001</v>
      </c>
      <c r="F4151">
        <v>-1.953125</v>
      </c>
      <c r="G4151">
        <v>-3.0078130000000001</v>
      </c>
      <c r="H4151">
        <v>-3.9453130000000001</v>
      </c>
      <c r="I4151">
        <v>-4.53125</v>
      </c>
      <c r="J4151">
        <v>-5</v>
      </c>
    </row>
    <row r="4152" spans="1:10" x14ac:dyDescent="0.25">
      <c r="A4152">
        <v>600</v>
      </c>
      <c r="B4152">
        <v>6.015625</v>
      </c>
      <c r="C4152">
        <v>4.0234379999999996</v>
      </c>
      <c r="D4152">
        <v>-3.0078130000000001</v>
      </c>
      <c r="E4152">
        <v>-3.0078130000000001</v>
      </c>
      <c r="F4152">
        <v>-1.953125</v>
      </c>
      <c r="G4152">
        <v>-3.9453130000000001</v>
      </c>
      <c r="H4152">
        <v>-4.53125</v>
      </c>
      <c r="I4152">
        <v>-4.8828129999999996</v>
      </c>
      <c r="J4152">
        <v>-5</v>
      </c>
    </row>
    <row r="4153" spans="1:10" x14ac:dyDescent="0.25">
      <c r="A4153">
        <v>650</v>
      </c>
      <c r="B4153">
        <v>6.015625</v>
      </c>
      <c r="C4153">
        <v>4.0234379999999996</v>
      </c>
      <c r="D4153">
        <v>-1.953125</v>
      </c>
      <c r="E4153">
        <v>-1.953125</v>
      </c>
      <c r="F4153">
        <v>-1.953125</v>
      </c>
      <c r="G4153">
        <v>-3.9453130000000001</v>
      </c>
      <c r="H4153">
        <v>-4.53125</v>
      </c>
      <c r="I4153">
        <v>-4.8828129999999996</v>
      </c>
      <c r="J4153">
        <v>-5</v>
      </c>
    </row>
    <row r="4154" spans="1:10" x14ac:dyDescent="0.25">
      <c r="A4154">
        <v>900</v>
      </c>
      <c r="B4154">
        <v>6.015625</v>
      </c>
      <c r="C4154">
        <v>4.0234379999999996</v>
      </c>
      <c r="D4154">
        <v>-1.953125</v>
      </c>
      <c r="E4154">
        <v>-1.953125</v>
      </c>
      <c r="F4154">
        <v>-1.953125</v>
      </c>
      <c r="G4154">
        <v>-5</v>
      </c>
      <c r="H4154">
        <v>-4.8828129999999996</v>
      </c>
      <c r="I4154">
        <v>-5</v>
      </c>
      <c r="J4154">
        <v>-6.0546879999999996</v>
      </c>
    </row>
    <row r="4156" spans="1:10" x14ac:dyDescent="0.25">
      <c r="A4156" t="s">
        <v>1248</v>
      </c>
      <c r="B4156" t="s">
        <v>1247</v>
      </c>
    </row>
    <row r="4157" spans="1:10" x14ac:dyDescent="0.25">
      <c r="B4157" t="s">
        <v>75</v>
      </c>
    </row>
    <row r="4158" spans="1:10" x14ac:dyDescent="0.25">
      <c r="A4158" t="s">
        <v>22</v>
      </c>
      <c r="B4158">
        <v>-30</v>
      </c>
      <c r="C4158">
        <v>-20</v>
      </c>
      <c r="D4158">
        <v>0</v>
      </c>
      <c r="E4158">
        <v>30</v>
      </c>
      <c r="F4158">
        <v>60</v>
      </c>
      <c r="G4158">
        <v>100</v>
      </c>
      <c r="H4158">
        <v>120</v>
      </c>
      <c r="I4158">
        <v>150</v>
      </c>
      <c r="J4158">
        <v>220</v>
      </c>
    </row>
    <row r="4159" spans="1:10" x14ac:dyDescent="0.25">
      <c r="A4159">
        <v>0</v>
      </c>
      <c r="B4159">
        <v>4.0234379999999996</v>
      </c>
      <c r="C4159">
        <v>2.03125</v>
      </c>
      <c r="D4159">
        <v>-3.0078130000000001</v>
      </c>
      <c r="E4159">
        <v>-3.0078130000000001</v>
      </c>
      <c r="F4159">
        <v>-3.0078130000000001</v>
      </c>
      <c r="G4159">
        <v>-3.0078130000000001</v>
      </c>
      <c r="H4159">
        <v>-3.9453130000000001</v>
      </c>
      <c r="I4159">
        <v>-3.9453130000000001</v>
      </c>
      <c r="J4159">
        <v>-5</v>
      </c>
    </row>
    <row r="4160" spans="1:10" x14ac:dyDescent="0.25">
      <c r="A4160">
        <v>100</v>
      </c>
      <c r="B4160">
        <v>4.0234379999999996</v>
      </c>
      <c r="C4160">
        <v>2.03125</v>
      </c>
      <c r="D4160">
        <v>-3.0078130000000001</v>
      </c>
      <c r="E4160">
        <v>-3.0078130000000001</v>
      </c>
      <c r="F4160">
        <v>-3.0078130000000001</v>
      </c>
      <c r="G4160">
        <v>-3.0078130000000001</v>
      </c>
      <c r="H4160">
        <v>-3.9453130000000001</v>
      </c>
      <c r="I4160">
        <v>-3.9453130000000001</v>
      </c>
      <c r="J4160">
        <v>-5</v>
      </c>
    </row>
    <row r="4161" spans="1:10" x14ac:dyDescent="0.25">
      <c r="A4161">
        <v>190</v>
      </c>
      <c r="B4161">
        <v>4.0234379999999996</v>
      </c>
      <c r="C4161">
        <v>2.03125</v>
      </c>
      <c r="D4161">
        <v>-3.0078130000000001</v>
      </c>
      <c r="E4161">
        <v>-3.0078130000000001</v>
      </c>
      <c r="F4161">
        <v>-3.0078130000000001</v>
      </c>
      <c r="G4161">
        <v>-3.0078130000000001</v>
      </c>
      <c r="H4161">
        <v>-3.9453130000000001</v>
      </c>
      <c r="I4161">
        <v>-3.9453130000000001</v>
      </c>
      <c r="J4161">
        <v>-5</v>
      </c>
    </row>
    <row r="4162" spans="1:10" x14ac:dyDescent="0.25">
      <c r="A4162">
        <v>240</v>
      </c>
      <c r="B4162">
        <v>4.0234379999999996</v>
      </c>
      <c r="C4162">
        <v>2.03125</v>
      </c>
      <c r="D4162">
        <v>-3.0078130000000001</v>
      </c>
      <c r="E4162">
        <v>-3.0078130000000001</v>
      </c>
      <c r="F4162">
        <v>-3.0078130000000001</v>
      </c>
      <c r="G4162">
        <v>-3.0078130000000001</v>
      </c>
      <c r="H4162">
        <v>-3.9453130000000001</v>
      </c>
      <c r="I4162">
        <v>-3.9453130000000001</v>
      </c>
      <c r="J4162">
        <v>-5</v>
      </c>
    </row>
    <row r="4163" spans="1:10" x14ac:dyDescent="0.25">
      <c r="A4163">
        <v>400</v>
      </c>
      <c r="B4163">
        <v>4.9609379999999996</v>
      </c>
      <c r="C4163">
        <v>2.96875</v>
      </c>
      <c r="D4163">
        <v>-3.0078130000000001</v>
      </c>
      <c r="E4163">
        <v>-3.0078130000000001</v>
      </c>
      <c r="F4163">
        <v>-3.0078130000000001</v>
      </c>
      <c r="G4163">
        <v>-3.0078130000000001</v>
      </c>
      <c r="H4163">
        <v>-3.9453130000000001</v>
      </c>
      <c r="I4163">
        <v>-4.53125</v>
      </c>
      <c r="J4163">
        <v>-5</v>
      </c>
    </row>
    <row r="4164" spans="1:10" x14ac:dyDescent="0.25">
      <c r="A4164">
        <v>500</v>
      </c>
      <c r="B4164">
        <v>4.9609379999999996</v>
      </c>
      <c r="C4164">
        <v>2.96875</v>
      </c>
      <c r="D4164">
        <v>-3.0078130000000001</v>
      </c>
      <c r="E4164">
        <v>-3.0078130000000001</v>
      </c>
      <c r="F4164">
        <v>-1.953125</v>
      </c>
      <c r="G4164">
        <v>-3.0078130000000001</v>
      </c>
      <c r="H4164">
        <v>-3.9453130000000001</v>
      </c>
      <c r="I4164">
        <v>-4.53125</v>
      </c>
      <c r="J4164">
        <v>-5</v>
      </c>
    </row>
    <row r="4165" spans="1:10" x14ac:dyDescent="0.25">
      <c r="A4165">
        <v>600</v>
      </c>
      <c r="B4165">
        <v>6.015625</v>
      </c>
      <c r="C4165">
        <v>4.0234379999999996</v>
      </c>
      <c r="D4165">
        <v>-3.0078130000000001</v>
      </c>
      <c r="E4165">
        <v>-3.0078130000000001</v>
      </c>
      <c r="F4165">
        <v>-1.953125</v>
      </c>
      <c r="G4165">
        <v>-3.9453130000000001</v>
      </c>
      <c r="H4165">
        <v>-4.53125</v>
      </c>
      <c r="I4165">
        <v>-4.8828129999999996</v>
      </c>
      <c r="J4165">
        <v>-5</v>
      </c>
    </row>
    <row r="4166" spans="1:10" x14ac:dyDescent="0.25">
      <c r="A4166">
        <v>650</v>
      </c>
      <c r="B4166">
        <v>6.015625</v>
      </c>
      <c r="C4166">
        <v>4.0234379999999996</v>
      </c>
      <c r="D4166">
        <v>-1.953125</v>
      </c>
      <c r="E4166">
        <v>-1.953125</v>
      </c>
      <c r="F4166">
        <v>-1.953125</v>
      </c>
      <c r="G4166">
        <v>-3.9453130000000001</v>
      </c>
      <c r="H4166">
        <v>-4.53125</v>
      </c>
      <c r="I4166">
        <v>-4.8828129999999996</v>
      </c>
      <c r="J4166">
        <v>-5</v>
      </c>
    </row>
    <row r="4167" spans="1:10" x14ac:dyDescent="0.25">
      <c r="A4167">
        <v>900</v>
      </c>
      <c r="B4167">
        <v>6.015625</v>
      </c>
      <c r="C4167">
        <v>4.0234379999999996</v>
      </c>
      <c r="D4167">
        <v>-1.953125</v>
      </c>
      <c r="E4167">
        <v>-1.953125</v>
      </c>
      <c r="F4167">
        <v>-1.953125</v>
      </c>
      <c r="G4167">
        <v>-5</v>
      </c>
      <c r="H4167">
        <v>-4.8828129999999996</v>
      </c>
      <c r="I4167">
        <v>-5</v>
      </c>
      <c r="J4167">
        <v>-6.0546879999999996</v>
      </c>
    </row>
    <row r="4169" spans="1:10" x14ac:dyDescent="0.25">
      <c r="A4169" t="s">
        <v>1249</v>
      </c>
      <c r="B4169" t="s">
        <v>1247</v>
      </c>
    </row>
    <row r="4170" spans="1:10" x14ac:dyDescent="0.25">
      <c r="B4170" t="s">
        <v>75</v>
      </c>
    </row>
    <row r="4171" spans="1:10" x14ac:dyDescent="0.25">
      <c r="A4171" t="s">
        <v>22</v>
      </c>
      <c r="B4171">
        <v>-30</v>
      </c>
      <c r="C4171">
        <v>-20</v>
      </c>
      <c r="D4171">
        <v>0</v>
      </c>
      <c r="E4171">
        <v>30</v>
      </c>
      <c r="F4171">
        <v>60</v>
      </c>
      <c r="G4171">
        <v>100</v>
      </c>
      <c r="H4171">
        <v>120</v>
      </c>
      <c r="I4171">
        <v>150</v>
      </c>
      <c r="J4171">
        <v>220</v>
      </c>
    </row>
    <row r="4172" spans="1:10" x14ac:dyDescent="0.25">
      <c r="A4172">
        <v>0</v>
      </c>
      <c r="B4172">
        <v>4.0234379999999996</v>
      </c>
      <c r="C4172">
        <v>2.03125</v>
      </c>
      <c r="D4172">
        <v>-3.0078130000000001</v>
      </c>
      <c r="E4172">
        <v>-3.0078130000000001</v>
      </c>
      <c r="F4172">
        <v>-3.0078130000000001</v>
      </c>
      <c r="G4172">
        <v>-3.0078130000000001</v>
      </c>
      <c r="H4172">
        <v>-3.9453130000000001</v>
      </c>
      <c r="I4172">
        <v>-3.9453130000000001</v>
      </c>
      <c r="J4172">
        <v>-5</v>
      </c>
    </row>
    <row r="4173" spans="1:10" x14ac:dyDescent="0.25">
      <c r="A4173">
        <v>100</v>
      </c>
      <c r="B4173">
        <v>4.0234379999999996</v>
      </c>
      <c r="C4173">
        <v>2.03125</v>
      </c>
      <c r="D4173">
        <v>-3.0078130000000001</v>
      </c>
      <c r="E4173">
        <v>-3.0078130000000001</v>
      </c>
      <c r="F4173">
        <v>-3.0078130000000001</v>
      </c>
      <c r="G4173">
        <v>-3.0078130000000001</v>
      </c>
      <c r="H4173">
        <v>-3.9453130000000001</v>
      </c>
      <c r="I4173">
        <v>-3.9453130000000001</v>
      </c>
      <c r="J4173">
        <v>-5</v>
      </c>
    </row>
    <row r="4174" spans="1:10" x14ac:dyDescent="0.25">
      <c r="A4174">
        <v>190</v>
      </c>
      <c r="B4174">
        <v>4.0234379999999996</v>
      </c>
      <c r="C4174">
        <v>2.03125</v>
      </c>
      <c r="D4174">
        <v>-3.0078130000000001</v>
      </c>
      <c r="E4174">
        <v>-3.0078130000000001</v>
      </c>
      <c r="F4174">
        <v>-3.0078130000000001</v>
      </c>
      <c r="G4174">
        <v>-3.0078130000000001</v>
      </c>
      <c r="H4174">
        <v>-3.9453130000000001</v>
      </c>
      <c r="I4174">
        <v>-3.9453130000000001</v>
      </c>
      <c r="J4174">
        <v>-5</v>
      </c>
    </row>
    <row r="4175" spans="1:10" x14ac:dyDescent="0.25">
      <c r="A4175">
        <v>240</v>
      </c>
      <c r="B4175">
        <v>4.0234379999999996</v>
      </c>
      <c r="C4175">
        <v>2.03125</v>
      </c>
      <c r="D4175">
        <v>-3.0078130000000001</v>
      </c>
      <c r="E4175">
        <v>-3.0078130000000001</v>
      </c>
      <c r="F4175">
        <v>-3.0078130000000001</v>
      </c>
      <c r="G4175">
        <v>-3.0078130000000001</v>
      </c>
      <c r="H4175">
        <v>-3.9453130000000001</v>
      </c>
      <c r="I4175">
        <v>-3.9453130000000001</v>
      </c>
      <c r="J4175">
        <v>-5</v>
      </c>
    </row>
    <row r="4176" spans="1:10" x14ac:dyDescent="0.25">
      <c r="A4176">
        <v>400</v>
      </c>
      <c r="B4176">
        <v>4.9609379999999996</v>
      </c>
      <c r="C4176">
        <v>2.96875</v>
      </c>
      <c r="D4176">
        <v>-3.0078130000000001</v>
      </c>
      <c r="E4176">
        <v>-3.0078130000000001</v>
      </c>
      <c r="F4176">
        <v>-3.0078130000000001</v>
      </c>
      <c r="G4176">
        <v>-3.0078130000000001</v>
      </c>
      <c r="H4176">
        <v>-3.9453130000000001</v>
      </c>
      <c r="I4176">
        <v>-4.53125</v>
      </c>
      <c r="J4176">
        <v>-5</v>
      </c>
    </row>
    <row r="4177" spans="1:10" x14ac:dyDescent="0.25">
      <c r="A4177">
        <v>500</v>
      </c>
      <c r="B4177">
        <v>4.9609379999999996</v>
      </c>
      <c r="C4177">
        <v>2.96875</v>
      </c>
      <c r="D4177">
        <v>-3.0078130000000001</v>
      </c>
      <c r="E4177">
        <v>-3.0078130000000001</v>
      </c>
      <c r="F4177">
        <v>-1.953125</v>
      </c>
      <c r="G4177">
        <v>-3.0078130000000001</v>
      </c>
      <c r="H4177">
        <v>-3.9453130000000001</v>
      </c>
      <c r="I4177">
        <v>-4.53125</v>
      </c>
      <c r="J4177">
        <v>-5</v>
      </c>
    </row>
    <row r="4178" spans="1:10" x14ac:dyDescent="0.25">
      <c r="A4178">
        <v>600</v>
      </c>
      <c r="B4178">
        <v>6.015625</v>
      </c>
      <c r="C4178">
        <v>4.0234379999999996</v>
      </c>
      <c r="D4178">
        <v>-3.0078130000000001</v>
      </c>
      <c r="E4178">
        <v>-3.0078130000000001</v>
      </c>
      <c r="F4178">
        <v>-1.953125</v>
      </c>
      <c r="G4178">
        <v>-3.9453130000000001</v>
      </c>
      <c r="H4178">
        <v>-4.53125</v>
      </c>
      <c r="I4178">
        <v>-4.8828129999999996</v>
      </c>
      <c r="J4178">
        <v>-5</v>
      </c>
    </row>
    <row r="4179" spans="1:10" x14ac:dyDescent="0.25">
      <c r="A4179">
        <v>650</v>
      </c>
      <c r="B4179">
        <v>6.015625</v>
      </c>
      <c r="C4179">
        <v>4.0234379999999996</v>
      </c>
      <c r="D4179">
        <v>-1.953125</v>
      </c>
      <c r="E4179">
        <v>-1.953125</v>
      </c>
      <c r="F4179">
        <v>-1.953125</v>
      </c>
      <c r="G4179">
        <v>-3.9453130000000001</v>
      </c>
      <c r="H4179">
        <v>-4.53125</v>
      </c>
      <c r="I4179">
        <v>-4.8828129999999996</v>
      </c>
      <c r="J4179">
        <v>-5</v>
      </c>
    </row>
    <row r="4180" spans="1:10" x14ac:dyDescent="0.25">
      <c r="A4180">
        <v>900</v>
      </c>
      <c r="B4180">
        <v>6.015625</v>
      </c>
      <c r="C4180">
        <v>4.0234379999999996</v>
      </c>
      <c r="D4180">
        <v>-1.953125</v>
      </c>
      <c r="E4180">
        <v>-1.953125</v>
      </c>
      <c r="F4180">
        <v>-1.953125</v>
      </c>
      <c r="G4180">
        <v>-5</v>
      </c>
      <c r="H4180">
        <v>-4.8828129999999996</v>
      </c>
      <c r="I4180">
        <v>-5</v>
      </c>
      <c r="J4180">
        <v>-6.0546879999999996</v>
      </c>
    </row>
    <row r="4182" spans="1:10" x14ac:dyDescent="0.25">
      <c r="A4182" t="s">
        <v>1250</v>
      </c>
      <c r="B4182" t="s">
        <v>1247</v>
      </c>
    </row>
    <row r="4183" spans="1:10" x14ac:dyDescent="0.25">
      <c r="B4183" t="s">
        <v>75</v>
      </c>
    </row>
    <row r="4184" spans="1:10" x14ac:dyDescent="0.25">
      <c r="A4184" t="s">
        <v>22</v>
      </c>
      <c r="B4184">
        <v>-30</v>
      </c>
      <c r="C4184">
        <v>-20</v>
      </c>
      <c r="D4184">
        <v>0</v>
      </c>
      <c r="E4184">
        <v>30</v>
      </c>
      <c r="F4184">
        <v>60</v>
      </c>
      <c r="G4184">
        <v>100</v>
      </c>
      <c r="H4184">
        <v>120</v>
      </c>
      <c r="I4184">
        <v>150</v>
      </c>
      <c r="J4184">
        <v>220</v>
      </c>
    </row>
    <row r="4185" spans="1:10" x14ac:dyDescent="0.25">
      <c r="A4185">
        <v>0</v>
      </c>
      <c r="B4185">
        <v>4.0234379999999996</v>
      </c>
      <c r="C4185">
        <v>2.03125</v>
      </c>
      <c r="D4185">
        <v>-3.0078130000000001</v>
      </c>
      <c r="E4185">
        <v>-3.0078130000000001</v>
      </c>
      <c r="F4185">
        <v>-3.0078130000000001</v>
      </c>
      <c r="G4185">
        <v>-3.0078130000000001</v>
      </c>
      <c r="H4185">
        <v>-3.9453130000000001</v>
      </c>
      <c r="I4185">
        <v>-3.9453130000000001</v>
      </c>
      <c r="J4185">
        <v>-5</v>
      </c>
    </row>
    <row r="4186" spans="1:10" x14ac:dyDescent="0.25">
      <c r="A4186">
        <v>100</v>
      </c>
      <c r="B4186">
        <v>4.0234379999999996</v>
      </c>
      <c r="C4186">
        <v>2.03125</v>
      </c>
      <c r="D4186">
        <v>-3.0078130000000001</v>
      </c>
      <c r="E4186">
        <v>-3.0078130000000001</v>
      </c>
      <c r="F4186">
        <v>-3.0078130000000001</v>
      </c>
      <c r="G4186">
        <v>-3.0078130000000001</v>
      </c>
      <c r="H4186">
        <v>-3.9453130000000001</v>
      </c>
      <c r="I4186">
        <v>-3.9453130000000001</v>
      </c>
      <c r="J4186">
        <v>-5</v>
      </c>
    </row>
    <row r="4187" spans="1:10" x14ac:dyDescent="0.25">
      <c r="A4187">
        <v>190</v>
      </c>
      <c r="B4187">
        <v>4.0234379999999996</v>
      </c>
      <c r="C4187">
        <v>2.03125</v>
      </c>
      <c r="D4187">
        <v>-3.0078130000000001</v>
      </c>
      <c r="E4187">
        <v>-3.0078130000000001</v>
      </c>
      <c r="F4187">
        <v>-3.0078130000000001</v>
      </c>
      <c r="G4187">
        <v>-3.0078130000000001</v>
      </c>
      <c r="H4187">
        <v>-3.9453130000000001</v>
      </c>
      <c r="I4187">
        <v>-3.9453130000000001</v>
      </c>
      <c r="J4187">
        <v>-5</v>
      </c>
    </row>
    <row r="4188" spans="1:10" x14ac:dyDescent="0.25">
      <c r="A4188">
        <v>240</v>
      </c>
      <c r="B4188">
        <v>4.0234379999999996</v>
      </c>
      <c r="C4188">
        <v>2.03125</v>
      </c>
      <c r="D4188">
        <v>-3.0078130000000001</v>
      </c>
      <c r="E4188">
        <v>-3.0078130000000001</v>
      </c>
      <c r="F4188">
        <v>-3.0078130000000001</v>
      </c>
      <c r="G4188">
        <v>-3.0078130000000001</v>
      </c>
      <c r="H4188">
        <v>-3.9453130000000001</v>
      </c>
      <c r="I4188">
        <v>-3.9453130000000001</v>
      </c>
      <c r="J4188">
        <v>-5</v>
      </c>
    </row>
    <row r="4189" spans="1:10" x14ac:dyDescent="0.25">
      <c r="A4189">
        <v>400</v>
      </c>
      <c r="B4189">
        <v>4.9609379999999996</v>
      </c>
      <c r="C4189">
        <v>2.96875</v>
      </c>
      <c r="D4189">
        <v>-3.0078130000000001</v>
      </c>
      <c r="E4189">
        <v>-3.0078130000000001</v>
      </c>
      <c r="F4189">
        <v>-3.0078130000000001</v>
      </c>
      <c r="G4189">
        <v>-3.0078130000000001</v>
      </c>
      <c r="H4189">
        <v>-3.9453130000000001</v>
      </c>
      <c r="I4189">
        <v>-4.53125</v>
      </c>
      <c r="J4189">
        <v>-5</v>
      </c>
    </row>
    <row r="4190" spans="1:10" x14ac:dyDescent="0.25">
      <c r="A4190">
        <v>500</v>
      </c>
      <c r="B4190">
        <v>4.9609379999999996</v>
      </c>
      <c r="C4190">
        <v>2.96875</v>
      </c>
      <c r="D4190">
        <v>-3.0078130000000001</v>
      </c>
      <c r="E4190">
        <v>-3.0078130000000001</v>
      </c>
      <c r="F4190">
        <v>-1.953125</v>
      </c>
      <c r="G4190">
        <v>-3.0078130000000001</v>
      </c>
      <c r="H4190">
        <v>-3.9453130000000001</v>
      </c>
      <c r="I4190">
        <v>-4.53125</v>
      </c>
      <c r="J4190">
        <v>-5</v>
      </c>
    </row>
    <row r="4191" spans="1:10" x14ac:dyDescent="0.25">
      <c r="A4191">
        <v>600</v>
      </c>
      <c r="B4191">
        <v>6.015625</v>
      </c>
      <c r="C4191">
        <v>4.0234379999999996</v>
      </c>
      <c r="D4191">
        <v>-3.0078130000000001</v>
      </c>
      <c r="E4191">
        <v>-3.0078130000000001</v>
      </c>
      <c r="F4191">
        <v>-1.953125</v>
      </c>
      <c r="G4191">
        <v>-3.9453130000000001</v>
      </c>
      <c r="H4191">
        <v>-4.53125</v>
      </c>
      <c r="I4191">
        <v>-4.8828129999999996</v>
      </c>
      <c r="J4191">
        <v>-5</v>
      </c>
    </row>
    <row r="4192" spans="1:10" x14ac:dyDescent="0.25">
      <c r="A4192">
        <v>650</v>
      </c>
      <c r="B4192">
        <v>6.015625</v>
      </c>
      <c r="C4192">
        <v>4.0234379999999996</v>
      </c>
      <c r="D4192">
        <v>-1.953125</v>
      </c>
      <c r="E4192">
        <v>-1.953125</v>
      </c>
      <c r="F4192">
        <v>-1.953125</v>
      </c>
      <c r="G4192">
        <v>-3.9453130000000001</v>
      </c>
      <c r="H4192">
        <v>-4.53125</v>
      </c>
      <c r="I4192">
        <v>-4.8828129999999996</v>
      </c>
      <c r="J4192">
        <v>-5</v>
      </c>
    </row>
    <row r="4193" spans="1:10" x14ac:dyDescent="0.25">
      <c r="A4193">
        <v>900</v>
      </c>
      <c r="B4193">
        <v>6.015625</v>
      </c>
      <c r="C4193">
        <v>4.0234379999999996</v>
      </c>
      <c r="D4193">
        <v>-1.953125</v>
      </c>
      <c r="E4193">
        <v>-1.953125</v>
      </c>
      <c r="F4193">
        <v>-1.953125</v>
      </c>
      <c r="G4193">
        <v>-5</v>
      </c>
      <c r="H4193">
        <v>-4.8828129999999996</v>
      </c>
      <c r="I4193">
        <v>-5</v>
      </c>
      <c r="J4193">
        <v>-6.0546879999999996</v>
      </c>
    </row>
    <row r="4195" spans="1:10" x14ac:dyDescent="0.25">
      <c r="A4195" t="s">
        <v>1251</v>
      </c>
      <c r="B4195" t="s">
        <v>1247</v>
      </c>
    </row>
    <row r="4196" spans="1:10" x14ac:dyDescent="0.25">
      <c r="B4196" t="s">
        <v>75</v>
      </c>
    </row>
    <row r="4197" spans="1:10" x14ac:dyDescent="0.25">
      <c r="A4197" t="s">
        <v>22</v>
      </c>
      <c r="B4197">
        <v>-30</v>
      </c>
      <c r="C4197">
        <v>-20</v>
      </c>
      <c r="D4197">
        <v>0</v>
      </c>
      <c r="E4197">
        <v>30</v>
      </c>
      <c r="F4197">
        <v>60</v>
      </c>
      <c r="G4197">
        <v>100</v>
      </c>
      <c r="H4197">
        <v>120</v>
      </c>
      <c r="I4197">
        <v>150</v>
      </c>
      <c r="J4197">
        <v>220</v>
      </c>
    </row>
    <row r="4198" spans="1:10" x14ac:dyDescent="0.25">
      <c r="A4198">
        <v>0</v>
      </c>
      <c r="B4198">
        <v>4.0234379999999996</v>
      </c>
      <c r="C4198">
        <v>2.03125</v>
      </c>
      <c r="D4198">
        <v>-3.0078130000000001</v>
      </c>
      <c r="E4198">
        <v>-3.0078130000000001</v>
      </c>
      <c r="F4198">
        <v>-3.0078130000000001</v>
      </c>
      <c r="G4198">
        <v>-3.0078130000000001</v>
      </c>
      <c r="H4198">
        <v>-3.9453130000000001</v>
      </c>
      <c r="I4198">
        <v>-3.9453130000000001</v>
      </c>
      <c r="J4198">
        <v>-5</v>
      </c>
    </row>
    <row r="4199" spans="1:10" x14ac:dyDescent="0.25">
      <c r="A4199">
        <v>100</v>
      </c>
      <c r="B4199">
        <v>4.0234379999999996</v>
      </c>
      <c r="C4199">
        <v>2.03125</v>
      </c>
      <c r="D4199">
        <v>-3.0078130000000001</v>
      </c>
      <c r="E4199">
        <v>-3.0078130000000001</v>
      </c>
      <c r="F4199">
        <v>-3.0078130000000001</v>
      </c>
      <c r="G4199">
        <v>-3.0078130000000001</v>
      </c>
      <c r="H4199">
        <v>-3.9453130000000001</v>
      </c>
      <c r="I4199">
        <v>-3.9453130000000001</v>
      </c>
      <c r="J4199">
        <v>-5</v>
      </c>
    </row>
    <row r="4200" spans="1:10" x14ac:dyDescent="0.25">
      <c r="A4200">
        <v>190</v>
      </c>
      <c r="B4200">
        <v>4.0234379999999996</v>
      </c>
      <c r="C4200">
        <v>2.03125</v>
      </c>
      <c r="D4200">
        <v>-3.0078130000000001</v>
      </c>
      <c r="E4200">
        <v>-3.0078130000000001</v>
      </c>
      <c r="F4200">
        <v>-3.0078130000000001</v>
      </c>
      <c r="G4200">
        <v>-3.0078130000000001</v>
      </c>
      <c r="H4200">
        <v>-3.9453130000000001</v>
      </c>
      <c r="I4200">
        <v>-3.9453130000000001</v>
      </c>
      <c r="J4200">
        <v>-5</v>
      </c>
    </row>
    <row r="4201" spans="1:10" x14ac:dyDescent="0.25">
      <c r="A4201">
        <v>240</v>
      </c>
      <c r="B4201">
        <v>4.0234379999999996</v>
      </c>
      <c r="C4201">
        <v>2.03125</v>
      </c>
      <c r="D4201">
        <v>-3.0078130000000001</v>
      </c>
      <c r="E4201">
        <v>-3.0078130000000001</v>
      </c>
      <c r="F4201">
        <v>-3.0078130000000001</v>
      </c>
      <c r="G4201">
        <v>-3.0078130000000001</v>
      </c>
      <c r="H4201">
        <v>-3.9453130000000001</v>
      </c>
      <c r="I4201">
        <v>-3.9453130000000001</v>
      </c>
      <c r="J4201">
        <v>-5</v>
      </c>
    </row>
    <row r="4202" spans="1:10" x14ac:dyDescent="0.25">
      <c r="A4202">
        <v>400</v>
      </c>
      <c r="B4202">
        <v>4.9609379999999996</v>
      </c>
      <c r="C4202">
        <v>2.96875</v>
      </c>
      <c r="D4202">
        <v>-3.0078130000000001</v>
      </c>
      <c r="E4202">
        <v>-3.0078130000000001</v>
      </c>
      <c r="F4202">
        <v>-3.0078130000000001</v>
      </c>
      <c r="G4202">
        <v>-3.0078130000000001</v>
      </c>
      <c r="H4202">
        <v>-3.9453130000000001</v>
      </c>
      <c r="I4202">
        <v>-4.53125</v>
      </c>
      <c r="J4202">
        <v>-5</v>
      </c>
    </row>
    <row r="4203" spans="1:10" x14ac:dyDescent="0.25">
      <c r="A4203">
        <v>500</v>
      </c>
      <c r="B4203">
        <v>4.9609379999999996</v>
      </c>
      <c r="C4203">
        <v>2.96875</v>
      </c>
      <c r="D4203">
        <v>-3.0078130000000001</v>
      </c>
      <c r="E4203">
        <v>-3.0078130000000001</v>
      </c>
      <c r="F4203">
        <v>-1.953125</v>
      </c>
      <c r="G4203">
        <v>-3.0078130000000001</v>
      </c>
      <c r="H4203">
        <v>-3.9453130000000001</v>
      </c>
      <c r="I4203">
        <v>-4.53125</v>
      </c>
      <c r="J4203">
        <v>-5</v>
      </c>
    </row>
    <row r="4204" spans="1:10" x14ac:dyDescent="0.25">
      <c r="A4204">
        <v>600</v>
      </c>
      <c r="B4204">
        <v>6.015625</v>
      </c>
      <c r="C4204">
        <v>4.0234379999999996</v>
      </c>
      <c r="D4204">
        <v>-3.0078130000000001</v>
      </c>
      <c r="E4204">
        <v>-3.0078130000000001</v>
      </c>
      <c r="F4204">
        <v>-1.953125</v>
      </c>
      <c r="G4204">
        <v>-3.9453130000000001</v>
      </c>
      <c r="H4204">
        <v>-4.53125</v>
      </c>
      <c r="I4204">
        <v>-4.8828129999999996</v>
      </c>
      <c r="J4204">
        <v>-5</v>
      </c>
    </row>
    <row r="4205" spans="1:10" x14ac:dyDescent="0.25">
      <c r="A4205">
        <v>650</v>
      </c>
      <c r="B4205">
        <v>6.015625</v>
      </c>
      <c r="C4205">
        <v>4.0234379999999996</v>
      </c>
      <c r="D4205">
        <v>-1.953125</v>
      </c>
      <c r="E4205">
        <v>-1.953125</v>
      </c>
      <c r="F4205">
        <v>-1.953125</v>
      </c>
      <c r="G4205">
        <v>-3.9453130000000001</v>
      </c>
      <c r="H4205">
        <v>-4.53125</v>
      </c>
      <c r="I4205">
        <v>-4.8828129999999996</v>
      </c>
      <c r="J4205">
        <v>-5</v>
      </c>
    </row>
    <row r="4206" spans="1:10" x14ac:dyDescent="0.25">
      <c r="A4206">
        <v>900</v>
      </c>
      <c r="B4206">
        <v>6.015625</v>
      </c>
      <c r="C4206">
        <v>4.0234379999999996</v>
      </c>
      <c r="D4206">
        <v>-1.953125</v>
      </c>
      <c r="E4206">
        <v>-1.953125</v>
      </c>
      <c r="F4206">
        <v>-1.953125</v>
      </c>
      <c r="G4206">
        <v>-5</v>
      </c>
      <c r="H4206">
        <v>-4.8828129999999996</v>
      </c>
      <c r="I4206">
        <v>-5</v>
      </c>
      <c r="J4206">
        <v>-6.0546879999999996</v>
      </c>
    </row>
    <row r="4208" spans="1:10" x14ac:dyDescent="0.25">
      <c r="A4208" t="s">
        <v>1252</v>
      </c>
      <c r="B4208" t="s">
        <v>1247</v>
      </c>
    </row>
    <row r="4209" spans="1:10" x14ac:dyDescent="0.25">
      <c r="B4209" t="s">
        <v>75</v>
      </c>
    </row>
    <row r="4210" spans="1:10" x14ac:dyDescent="0.25">
      <c r="A4210" t="s">
        <v>22</v>
      </c>
      <c r="B4210">
        <v>-30</v>
      </c>
      <c r="C4210">
        <v>-20</v>
      </c>
      <c r="D4210">
        <v>0</v>
      </c>
      <c r="E4210">
        <v>30</v>
      </c>
      <c r="F4210">
        <v>60</v>
      </c>
      <c r="G4210">
        <v>100</v>
      </c>
      <c r="H4210">
        <v>120</v>
      </c>
      <c r="I4210">
        <v>150</v>
      </c>
      <c r="J4210">
        <v>220</v>
      </c>
    </row>
    <row r="4211" spans="1:10" x14ac:dyDescent="0.25">
      <c r="A4211">
        <v>0</v>
      </c>
      <c r="B4211">
        <v>4.0234379999999996</v>
      </c>
      <c r="C4211">
        <v>2.03125</v>
      </c>
      <c r="D4211">
        <v>-3.0078130000000001</v>
      </c>
      <c r="E4211">
        <v>-3.0078130000000001</v>
      </c>
      <c r="F4211">
        <v>-3.0078130000000001</v>
      </c>
      <c r="G4211">
        <v>-3.0078130000000001</v>
      </c>
      <c r="H4211">
        <v>-3.9453130000000001</v>
      </c>
      <c r="I4211">
        <v>-3.9453130000000001</v>
      </c>
      <c r="J4211">
        <v>-5</v>
      </c>
    </row>
    <row r="4212" spans="1:10" x14ac:dyDescent="0.25">
      <c r="A4212">
        <v>100</v>
      </c>
      <c r="B4212">
        <v>4.0234379999999996</v>
      </c>
      <c r="C4212">
        <v>2.03125</v>
      </c>
      <c r="D4212">
        <v>-3.0078130000000001</v>
      </c>
      <c r="E4212">
        <v>-3.0078130000000001</v>
      </c>
      <c r="F4212">
        <v>-3.0078130000000001</v>
      </c>
      <c r="G4212">
        <v>-3.0078130000000001</v>
      </c>
      <c r="H4212">
        <v>-3.9453130000000001</v>
      </c>
      <c r="I4212">
        <v>-3.9453130000000001</v>
      </c>
      <c r="J4212">
        <v>-5</v>
      </c>
    </row>
    <row r="4213" spans="1:10" x14ac:dyDescent="0.25">
      <c r="A4213">
        <v>190</v>
      </c>
      <c r="B4213">
        <v>4.0234379999999996</v>
      </c>
      <c r="C4213">
        <v>2.03125</v>
      </c>
      <c r="D4213">
        <v>-3.0078130000000001</v>
      </c>
      <c r="E4213">
        <v>-3.0078130000000001</v>
      </c>
      <c r="F4213">
        <v>-3.0078130000000001</v>
      </c>
      <c r="G4213">
        <v>-3.0078130000000001</v>
      </c>
      <c r="H4213">
        <v>-3.9453130000000001</v>
      </c>
      <c r="I4213">
        <v>-3.9453130000000001</v>
      </c>
      <c r="J4213">
        <v>-5</v>
      </c>
    </row>
    <row r="4214" spans="1:10" x14ac:dyDescent="0.25">
      <c r="A4214">
        <v>240</v>
      </c>
      <c r="B4214">
        <v>4.0234379999999996</v>
      </c>
      <c r="C4214">
        <v>2.03125</v>
      </c>
      <c r="D4214">
        <v>-3.0078130000000001</v>
      </c>
      <c r="E4214">
        <v>-3.0078130000000001</v>
      </c>
      <c r="F4214">
        <v>-3.0078130000000001</v>
      </c>
      <c r="G4214">
        <v>-3.0078130000000001</v>
      </c>
      <c r="H4214">
        <v>-3.9453130000000001</v>
      </c>
      <c r="I4214">
        <v>-3.9453130000000001</v>
      </c>
      <c r="J4214">
        <v>-5</v>
      </c>
    </row>
    <row r="4215" spans="1:10" x14ac:dyDescent="0.25">
      <c r="A4215">
        <v>400</v>
      </c>
      <c r="B4215">
        <v>4.9609379999999996</v>
      </c>
      <c r="C4215">
        <v>2.96875</v>
      </c>
      <c r="D4215">
        <v>-3.0078130000000001</v>
      </c>
      <c r="E4215">
        <v>-3.0078130000000001</v>
      </c>
      <c r="F4215">
        <v>-3.0078130000000001</v>
      </c>
      <c r="G4215">
        <v>-3.0078130000000001</v>
      </c>
      <c r="H4215">
        <v>-3.9453130000000001</v>
      </c>
      <c r="I4215">
        <v>-4.53125</v>
      </c>
      <c r="J4215">
        <v>-5</v>
      </c>
    </row>
    <row r="4216" spans="1:10" x14ac:dyDescent="0.25">
      <c r="A4216">
        <v>500</v>
      </c>
      <c r="B4216">
        <v>4.9609379999999996</v>
      </c>
      <c r="C4216">
        <v>2.96875</v>
      </c>
      <c r="D4216">
        <v>-3.0078130000000001</v>
      </c>
      <c r="E4216">
        <v>-3.0078130000000001</v>
      </c>
      <c r="F4216">
        <v>-1.953125</v>
      </c>
      <c r="G4216">
        <v>-3.0078130000000001</v>
      </c>
      <c r="H4216">
        <v>-3.9453130000000001</v>
      </c>
      <c r="I4216">
        <v>-4.53125</v>
      </c>
      <c r="J4216">
        <v>-5</v>
      </c>
    </row>
    <row r="4217" spans="1:10" x14ac:dyDescent="0.25">
      <c r="A4217">
        <v>600</v>
      </c>
      <c r="B4217">
        <v>6.015625</v>
      </c>
      <c r="C4217">
        <v>4.0234379999999996</v>
      </c>
      <c r="D4217">
        <v>-3.0078130000000001</v>
      </c>
      <c r="E4217">
        <v>-3.0078130000000001</v>
      </c>
      <c r="F4217">
        <v>-1.953125</v>
      </c>
      <c r="G4217">
        <v>-3.9453130000000001</v>
      </c>
      <c r="H4217">
        <v>-4.53125</v>
      </c>
      <c r="I4217">
        <v>-4.8828129999999996</v>
      </c>
      <c r="J4217">
        <v>-5</v>
      </c>
    </row>
    <row r="4218" spans="1:10" x14ac:dyDescent="0.25">
      <c r="A4218">
        <v>650</v>
      </c>
      <c r="B4218">
        <v>6.015625</v>
      </c>
      <c r="C4218">
        <v>4.0234379999999996</v>
      </c>
      <c r="D4218">
        <v>-1.953125</v>
      </c>
      <c r="E4218">
        <v>-1.953125</v>
      </c>
      <c r="F4218">
        <v>-1.953125</v>
      </c>
      <c r="G4218">
        <v>-3.9453130000000001</v>
      </c>
      <c r="H4218">
        <v>-4.53125</v>
      </c>
      <c r="I4218">
        <v>-4.8828129999999996</v>
      </c>
      <c r="J4218">
        <v>-5</v>
      </c>
    </row>
    <row r="4219" spans="1:10" x14ac:dyDescent="0.25">
      <c r="A4219">
        <v>900</v>
      </c>
      <c r="B4219">
        <v>6.015625</v>
      </c>
      <c r="C4219">
        <v>4.0234379999999996</v>
      </c>
      <c r="D4219">
        <v>-1.953125</v>
      </c>
      <c r="E4219">
        <v>-1.953125</v>
      </c>
      <c r="F4219">
        <v>-1.953125</v>
      </c>
      <c r="G4219">
        <v>-5</v>
      </c>
      <c r="H4219">
        <v>-4.8828129999999996</v>
      </c>
      <c r="I4219">
        <v>-5</v>
      </c>
      <c r="J4219">
        <v>-6.0546879999999996</v>
      </c>
    </row>
    <row r="4221" spans="1:10" x14ac:dyDescent="0.25">
      <c r="A4221" t="s">
        <v>286</v>
      </c>
      <c r="B4221" t="s">
        <v>287</v>
      </c>
    </row>
    <row r="4222" spans="1:10" x14ac:dyDescent="0.25">
      <c r="A4222" t="s">
        <v>3</v>
      </c>
      <c r="B4222" t="s">
        <v>6</v>
      </c>
    </row>
    <row r="4223" spans="1:10" x14ac:dyDescent="0.25">
      <c r="A4223">
        <v>1</v>
      </c>
      <c r="B4223">
        <v>500</v>
      </c>
    </row>
    <row r="4224" spans="1:10" x14ac:dyDescent="0.25">
      <c r="A4224">
        <v>2</v>
      </c>
      <c r="B4224">
        <v>600</v>
      </c>
    </row>
    <row r="4225" spans="1:2" x14ac:dyDescent="0.25">
      <c r="A4225">
        <v>3</v>
      </c>
      <c r="B4225">
        <v>800</v>
      </c>
    </row>
    <row r="4226" spans="1:2" x14ac:dyDescent="0.25">
      <c r="A4226">
        <v>4</v>
      </c>
      <c r="B4226">
        <v>1000</v>
      </c>
    </row>
    <row r="4227" spans="1:2" x14ac:dyDescent="0.25">
      <c r="A4227">
        <v>5</v>
      </c>
      <c r="B4227">
        <v>1200</v>
      </c>
    </row>
    <row r="4228" spans="1:2" x14ac:dyDescent="0.25">
      <c r="A4228">
        <v>6</v>
      </c>
      <c r="B4228">
        <v>1400</v>
      </c>
    </row>
    <row r="4229" spans="1:2" x14ac:dyDescent="0.25">
      <c r="A4229">
        <v>7</v>
      </c>
      <c r="B4229">
        <v>1600</v>
      </c>
    </row>
    <row r="4230" spans="1:2" x14ac:dyDescent="0.25">
      <c r="A4230">
        <v>8</v>
      </c>
      <c r="B4230">
        <v>1800</v>
      </c>
    </row>
    <row r="4231" spans="1:2" x14ac:dyDescent="0.25">
      <c r="A4231">
        <v>9</v>
      </c>
      <c r="B4231">
        <v>2000</v>
      </c>
    </row>
    <row r="4232" spans="1:2" x14ac:dyDescent="0.25">
      <c r="A4232">
        <v>10</v>
      </c>
      <c r="B4232">
        <v>2200</v>
      </c>
    </row>
    <row r="4233" spans="1:2" x14ac:dyDescent="0.25">
      <c r="A4233">
        <v>11</v>
      </c>
      <c r="B4233">
        <v>2300</v>
      </c>
    </row>
    <row r="4234" spans="1:2" x14ac:dyDescent="0.25">
      <c r="A4234">
        <v>12</v>
      </c>
      <c r="B4234">
        <v>2400</v>
      </c>
    </row>
    <row r="4235" spans="1:2" x14ac:dyDescent="0.25">
      <c r="A4235">
        <v>13</v>
      </c>
      <c r="B4235">
        <v>2600</v>
      </c>
    </row>
    <row r="4236" spans="1:2" x14ac:dyDescent="0.25">
      <c r="A4236">
        <v>14</v>
      </c>
      <c r="B4236">
        <v>2800</v>
      </c>
    </row>
    <row r="4237" spans="1:2" x14ac:dyDescent="0.25">
      <c r="A4237">
        <v>15</v>
      </c>
      <c r="B4237">
        <v>2900</v>
      </c>
    </row>
    <row r="4238" spans="1:2" x14ac:dyDescent="0.25">
      <c r="A4238">
        <v>16</v>
      </c>
      <c r="B4238">
        <v>3000</v>
      </c>
    </row>
    <row r="4239" spans="1:2" x14ac:dyDescent="0.25">
      <c r="A4239">
        <v>17</v>
      </c>
      <c r="B4239">
        <v>3200</v>
      </c>
    </row>
    <row r="4240" spans="1:2" x14ac:dyDescent="0.25">
      <c r="A4240">
        <v>18</v>
      </c>
      <c r="B4240">
        <v>3400</v>
      </c>
    </row>
    <row r="4241" spans="1:2" x14ac:dyDescent="0.25">
      <c r="A4241">
        <v>19</v>
      </c>
      <c r="B4241">
        <v>3500</v>
      </c>
    </row>
    <row r="4243" spans="1:2" x14ac:dyDescent="0.25">
      <c r="A4243" t="s">
        <v>288</v>
      </c>
      <c r="B4243" t="s">
        <v>289</v>
      </c>
    </row>
    <row r="4244" spans="1:2" x14ac:dyDescent="0.25">
      <c r="A4244" t="s">
        <v>3</v>
      </c>
      <c r="B4244" t="s">
        <v>16</v>
      </c>
    </row>
    <row r="4245" spans="1:2" x14ac:dyDescent="0.25">
      <c r="A4245">
        <v>1</v>
      </c>
      <c r="B4245">
        <v>0</v>
      </c>
    </row>
    <row r="4246" spans="1:2" x14ac:dyDescent="0.25">
      <c r="A4246">
        <v>2</v>
      </c>
      <c r="B4246">
        <v>9.9864130000000007</v>
      </c>
    </row>
    <row r="4247" spans="1:2" x14ac:dyDescent="0.25">
      <c r="A4247">
        <v>3</v>
      </c>
      <c r="B4247">
        <v>19.972826000000001</v>
      </c>
    </row>
    <row r="4248" spans="1:2" x14ac:dyDescent="0.25">
      <c r="A4248">
        <v>4</v>
      </c>
      <c r="B4248">
        <v>30.027173999999999</v>
      </c>
    </row>
    <row r="4249" spans="1:2" x14ac:dyDescent="0.25">
      <c r="A4249">
        <v>5</v>
      </c>
      <c r="B4249">
        <v>40.013587000000001</v>
      </c>
    </row>
    <row r="4250" spans="1:2" x14ac:dyDescent="0.25">
      <c r="A4250">
        <v>6</v>
      </c>
      <c r="B4250">
        <v>50</v>
      </c>
    </row>
    <row r="4251" spans="1:2" x14ac:dyDescent="0.25">
      <c r="A4251">
        <v>7</v>
      </c>
      <c r="B4251">
        <v>59.986412999999999</v>
      </c>
    </row>
    <row r="4252" spans="1:2" x14ac:dyDescent="0.25">
      <c r="A4252">
        <v>8</v>
      </c>
      <c r="B4252">
        <v>69.972825</v>
      </c>
    </row>
    <row r="4253" spans="1:2" x14ac:dyDescent="0.25">
      <c r="A4253">
        <v>9</v>
      </c>
      <c r="B4253">
        <v>80.027173000000005</v>
      </c>
    </row>
    <row r="4254" spans="1:2" x14ac:dyDescent="0.25">
      <c r="A4254">
        <v>10</v>
      </c>
      <c r="B4254">
        <v>90.013586000000004</v>
      </c>
    </row>
    <row r="4255" spans="1:2" x14ac:dyDescent="0.25">
      <c r="A4255">
        <v>11</v>
      </c>
      <c r="B4255">
        <v>99.999999000000003</v>
      </c>
    </row>
    <row r="4256" spans="1:2" x14ac:dyDescent="0.25">
      <c r="A4256">
        <v>12</v>
      </c>
      <c r="B4256">
        <v>109.986412</v>
      </c>
    </row>
    <row r="4257" spans="1:17" x14ac:dyDescent="0.25">
      <c r="A4257">
        <v>13</v>
      </c>
      <c r="B4257">
        <v>119.972825</v>
      </c>
    </row>
    <row r="4258" spans="1:17" x14ac:dyDescent="0.25">
      <c r="A4258">
        <v>14</v>
      </c>
      <c r="B4258">
        <v>130.027173</v>
      </c>
    </row>
    <row r="4259" spans="1:17" x14ac:dyDescent="0.25">
      <c r="A4259">
        <v>15</v>
      </c>
      <c r="B4259">
        <v>140.013586</v>
      </c>
    </row>
    <row r="4260" spans="1:17" x14ac:dyDescent="0.25">
      <c r="A4260">
        <v>16</v>
      </c>
      <c r="B4260">
        <v>149.999999</v>
      </c>
    </row>
    <row r="4262" spans="1:17" x14ac:dyDescent="0.25">
      <c r="A4262" t="s">
        <v>290</v>
      </c>
      <c r="B4262" t="s">
        <v>291</v>
      </c>
    </row>
    <row r="4263" spans="1:17" x14ac:dyDescent="0.25">
      <c r="B4263" t="s">
        <v>26</v>
      </c>
    </row>
    <row r="4264" spans="1:17" x14ac:dyDescent="0.25">
      <c r="A4264" t="s">
        <v>22</v>
      </c>
      <c r="B4264">
        <v>0</v>
      </c>
      <c r="C4264">
        <v>10</v>
      </c>
      <c r="D4264">
        <v>20</v>
      </c>
      <c r="E4264">
        <v>30</v>
      </c>
      <c r="F4264">
        <v>40</v>
      </c>
      <c r="G4264">
        <v>50</v>
      </c>
      <c r="H4264">
        <v>60</v>
      </c>
      <c r="I4264">
        <v>70</v>
      </c>
      <c r="J4264">
        <v>80</v>
      </c>
      <c r="K4264">
        <v>90</v>
      </c>
      <c r="L4264">
        <v>100</v>
      </c>
      <c r="M4264">
        <v>110</v>
      </c>
      <c r="N4264">
        <v>120</v>
      </c>
      <c r="O4264">
        <v>130</v>
      </c>
      <c r="P4264">
        <v>140</v>
      </c>
      <c r="Q4264">
        <v>150</v>
      </c>
    </row>
    <row r="4265" spans="1:17" x14ac:dyDescent="0.25">
      <c r="A4265">
        <v>500</v>
      </c>
      <c r="B4265">
        <v>-14.960938000000001</v>
      </c>
      <c r="C4265">
        <v>-14.960938000000001</v>
      </c>
      <c r="D4265">
        <v>-14.960938000000001</v>
      </c>
      <c r="E4265">
        <v>-14.960938000000001</v>
      </c>
      <c r="F4265">
        <v>-14.960938000000001</v>
      </c>
      <c r="G4265">
        <v>-14.960938000000001</v>
      </c>
      <c r="H4265">
        <v>-14.960938000000001</v>
      </c>
      <c r="I4265">
        <v>-14.960938000000001</v>
      </c>
      <c r="J4265">
        <v>-14.960938000000001</v>
      </c>
      <c r="K4265">
        <v>-14.960938000000001</v>
      </c>
      <c r="L4265">
        <v>-14.960938000000001</v>
      </c>
      <c r="M4265">
        <v>-14.960938000000001</v>
      </c>
      <c r="N4265">
        <v>-14.960938000000001</v>
      </c>
      <c r="O4265">
        <v>-14.960938000000001</v>
      </c>
      <c r="P4265">
        <v>-14.960938000000001</v>
      </c>
      <c r="Q4265">
        <v>-14.960938000000001</v>
      </c>
    </row>
    <row r="4266" spans="1:17" x14ac:dyDescent="0.25">
      <c r="A4266">
        <v>600</v>
      </c>
      <c r="B4266">
        <v>-14.960938000000001</v>
      </c>
      <c r="C4266">
        <v>-14.960938000000001</v>
      </c>
      <c r="D4266">
        <v>-14.960938000000001</v>
      </c>
      <c r="E4266">
        <v>-14.960938000000001</v>
      </c>
      <c r="F4266">
        <v>-14.960938000000001</v>
      </c>
      <c r="G4266">
        <v>-14.960938000000001</v>
      </c>
      <c r="H4266">
        <v>-14.960938000000001</v>
      </c>
      <c r="I4266">
        <v>-14.960938000000001</v>
      </c>
      <c r="J4266">
        <v>-14.960938000000001</v>
      </c>
      <c r="K4266">
        <v>-14.960938000000001</v>
      </c>
      <c r="L4266">
        <v>-14.960938000000001</v>
      </c>
      <c r="M4266">
        <v>-14.960938000000001</v>
      </c>
      <c r="N4266">
        <v>-14.960938000000001</v>
      </c>
      <c r="O4266">
        <v>-14.960938000000001</v>
      </c>
      <c r="P4266">
        <v>-14.960938000000001</v>
      </c>
      <c r="Q4266">
        <v>-14.960938000000001</v>
      </c>
    </row>
    <row r="4267" spans="1:17" x14ac:dyDescent="0.25">
      <c r="A4267">
        <v>800</v>
      </c>
      <c r="B4267">
        <v>-14.960938000000001</v>
      </c>
      <c r="C4267">
        <v>-14.960938000000001</v>
      </c>
      <c r="D4267">
        <v>-14.960938000000001</v>
      </c>
      <c r="E4267">
        <v>-14.960938000000001</v>
      </c>
      <c r="F4267">
        <v>-14.960938000000001</v>
      </c>
      <c r="G4267">
        <v>-14.960938000000001</v>
      </c>
      <c r="H4267">
        <v>-14.960938000000001</v>
      </c>
      <c r="I4267">
        <v>-14.960938000000001</v>
      </c>
      <c r="J4267">
        <v>-14.960938000000001</v>
      </c>
      <c r="K4267">
        <v>-14.960938000000001</v>
      </c>
      <c r="L4267">
        <v>-14.960938000000001</v>
      </c>
      <c r="M4267">
        <v>-14.960938000000001</v>
      </c>
      <c r="N4267">
        <v>-14.960938000000001</v>
      </c>
      <c r="O4267">
        <v>-14.960938000000001</v>
      </c>
      <c r="P4267">
        <v>-14.960938000000001</v>
      </c>
      <c r="Q4267">
        <v>-14.960938000000001</v>
      </c>
    </row>
    <row r="4268" spans="1:17" x14ac:dyDescent="0.25">
      <c r="A4268">
        <v>1000</v>
      </c>
      <c r="B4268">
        <v>-14.960938000000001</v>
      </c>
      <c r="C4268">
        <v>-14.960938000000001</v>
      </c>
      <c r="D4268">
        <v>-14.960938000000001</v>
      </c>
      <c r="E4268">
        <v>-14.960938000000001</v>
      </c>
      <c r="F4268">
        <v>-14.960938000000001</v>
      </c>
      <c r="G4268">
        <v>-14.960938000000001</v>
      </c>
      <c r="H4268">
        <v>-14.960938000000001</v>
      </c>
      <c r="I4268">
        <v>-14.960938000000001</v>
      </c>
      <c r="J4268">
        <v>-14.960938000000001</v>
      </c>
      <c r="K4268">
        <v>-14.960938000000001</v>
      </c>
      <c r="L4268">
        <v>-14.960938000000001</v>
      </c>
      <c r="M4268">
        <v>-14.960938000000001</v>
      </c>
      <c r="N4268">
        <v>-14.960938000000001</v>
      </c>
      <c r="O4268">
        <v>-14.960938000000001</v>
      </c>
      <c r="P4268">
        <v>-14.960938000000001</v>
      </c>
      <c r="Q4268">
        <v>-14.960938000000001</v>
      </c>
    </row>
    <row r="4269" spans="1:17" x14ac:dyDescent="0.25">
      <c r="A4269">
        <v>1200</v>
      </c>
      <c r="B4269">
        <v>-14.960938000000001</v>
      </c>
      <c r="C4269">
        <v>-14.960938000000001</v>
      </c>
      <c r="D4269">
        <v>-14.960938000000001</v>
      </c>
      <c r="E4269">
        <v>-14.960938000000001</v>
      </c>
      <c r="F4269">
        <v>-14.960938000000001</v>
      </c>
      <c r="G4269">
        <v>-14.960938000000001</v>
      </c>
      <c r="H4269">
        <v>-14.960938000000001</v>
      </c>
      <c r="I4269">
        <v>-14.960938000000001</v>
      </c>
      <c r="J4269">
        <v>-14.960938000000001</v>
      </c>
      <c r="K4269">
        <v>-14.960938000000001</v>
      </c>
      <c r="L4269">
        <v>-14.960938000000001</v>
      </c>
      <c r="M4269">
        <v>-14.960938000000001</v>
      </c>
      <c r="N4269">
        <v>-14.960938000000001</v>
      </c>
      <c r="O4269">
        <v>-14.960938000000001</v>
      </c>
      <c r="P4269">
        <v>-14.960938000000001</v>
      </c>
      <c r="Q4269">
        <v>-14.960938000000001</v>
      </c>
    </row>
    <row r="4270" spans="1:17" x14ac:dyDescent="0.25">
      <c r="A4270">
        <v>1400</v>
      </c>
      <c r="B4270">
        <v>-14.960938000000001</v>
      </c>
      <c r="C4270">
        <v>-14.960938000000001</v>
      </c>
      <c r="D4270">
        <v>-14.960938000000001</v>
      </c>
      <c r="E4270">
        <v>-14.960938000000001</v>
      </c>
      <c r="F4270">
        <v>-14.960938000000001</v>
      </c>
      <c r="G4270">
        <v>-14.960938000000001</v>
      </c>
      <c r="H4270">
        <v>-14.960938000000001</v>
      </c>
      <c r="I4270">
        <v>-14.960938000000001</v>
      </c>
      <c r="J4270">
        <v>-14.960938000000001</v>
      </c>
      <c r="K4270">
        <v>-14.960938000000001</v>
      </c>
      <c r="L4270">
        <v>-14.960938000000001</v>
      </c>
      <c r="M4270">
        <v>-14.960938000000001</v>
      </c>
      <c r="N4270">
        <v>-14.960938000000001</v>
      </c>
      <c r="O4270">
        <v>-14.960938000000001</v>
      </c>
      <c r="P4270">
        <v>-14.960938000000001</v>
      </c>
      <c r="Q4270">
        <v>-14.960938000000001</v>
      </c>
    </row>
    <row r="4271" spans="1:17" x14ac:dyDescent="0.25">
      <c r="A4271">
        <v>1600</v>
      </c>
      <c r="B4271">
        <v>-14.960938000000001</v>
      </c>
      <c r="C4271">
        <v>-14.960938000000001</v>
      </c>
      <c r="D4271">
        <v>-14.960938000000001</v>
      </c>
      <c r="E4271">
        <v>-14.960938000000001</v>
      </c>
      <c r="F4271">
        <v>-14.960938000000001</v>
      </c>
      <c r="G4271">
        <v>-14.960938000000001</v>
      </c>
      <c r="H4271">
        <v>-14.960938000000001</v>
      </c>
      <c r="I4271">
        <v>-14.960938000000001</v>
      </c>
      <c r="J4271">
        <v>-14.960938000000001</v>
      </c>
      <c r="K4271">
        <v>-14.960938000000001</v>
      </c>
      <c r="L4271">
        <v>-14.960938000000001</v>
      </c>
      <c r="M4271">
        <v>-14.960938000000001</v>
      </c>
      <c r="N4271">
        <v>-14.960938000000001</v>
      </c>
      <c r="O4271">
        <v>-14.960938000000001</v>
      </c>
      <c r="P4271">
        <v>-14.960938000000001</v>
      </c>
      <c r="Q4271">
        <v>-14.960938000000001</v>
      </c>
    </row>
    <row r="4272" spans="1:17" x14ac:dyDescent="0.25">
      <c r="A4272">
        <v>1800</v>
      </c>
      <c r="B4272">
        <v>-14.960938000000001</v>
      </c>
      <c r="C4272">
        <v>-14.960938000000001</v>
      </c>
      <c r="D4272">
        <v>-14.960938000000001</v>
      </c>
      <c r="E4272">
        <v>-14.960938000000001</v>
      </c>
      <c r="F4272">
        <v>-14.960938000000001</v>
      </c>
      <c r="G4272">
        <v>-14.960938000000001</v>
      </c>
      <c r="H4272">
        <v>-14.960938000000001</v>
      </c>
      <c r="I4272">
        <v>-14.960938000000001</v>
      </c>
      <c r="J4272">
        <v>-14.960938000000001</v>
      </c>
      <c r="K4272">
        <v>-14.960938000000001</v>
      </c>
      <c r="L4272">
        <v>-14.960938000000001</v>
      </c>
      <c r="M4272">
        <v>-14.960938000000001</v>
      </c>
      <c r="N4272">
        <v>-14.960938000000001</v>
      </c>
      <c r="O4272">
        <v>-14.960938000000001</v>
      </c>
      <c r="P4272">
        <v>-14.960938000000001</v>
      </c>
      <c r="Q4272">
        <v>-14.960938000000001</v>
      </c>
    </row>
    <row r="4273" spans="1:17" x14ac:dyDescent="0.25">
      <c r="A4273">
        <v>2000</v>
      </c>
      <c r="B4273">
        <v>-14.960938000000001</v>
      </c>
      <c r="C4273">
        <v>-14.960938000000001</v>
      </c>
      <c r="D4273">
        <v>-14.960938000000001</v>
      </c>
      <c r="E4273">
        <v>-14.960938000000001</v>
      </c>
      <c r="F4273">
        <v>-14.960938000000001</v>
      </c>
      <c r="G4273">
        <v>-14.960938000000001</v>
      </c>
      <c r="H4273">
        <v>-14.960938000000001</v>
      </c>
      <c r="I4273">
        <v>-14.960938000000001</v>
      </c>
      <c r="J4273">
        <v>-14.960938000000001</v>
      </c>
      <c r="K4273">
        <v>-14.960938000000001</v>
      </c>
      <c r="L4273">
        <v>-14.960938000000001</v>
      </c>
      <c r="M4273">
        <v>-14.960938000000001</v>
      </c>
      <c r="N4273">
        <v>-14.960938000000001</v>
      </c>
      <c r="O4273">
        <v>-14.960938000000001</v>
      </c>
      <c r="P4273">
        <v>-14.960938000000001</v>
      </c>
      <c r="Q4273">
        <v>-14.960938000000001</v>
      </c>
    </row>
    <row r="4274" spans="1:17" x14ac:dyDescent="0.25">
      <c r="A4274">
        <v>2200</v>
      </c>
      <c r="B4274">
        <v>-14.960938000000001</v>
      </c>
      <c r="C4274">
        <v>-14.960938000000001</v>
      </c>
      <c r="D4274">
        <v>-14.960938000000001</v>
      </c>
      <c r="E4274">
        <v>-14.960938000000001</v>
      </c>
      <c r="F4274">
        <v>-14.960938000000001</v>
      </c>
      <c r="G4274">
        <v>-14.960938000000001</v>
      </c>
      <c r="H4274">
        <v>-14.960938000000001</v>
      </c>
      <c r="I4274">
        <v>-14.960938000000001</v>
      </c>
      <c r="J4274">
        <v>-14.960938000000001</v>
      </c>
      <c r="K4274">
        <v>-14.960938000000001</v>
      </c>
      <c r="L4274">
        <v>-14.960938000000001</v>
      </c>
      <c r="M4274">
        <v>-14.960938000000001</v>
      </c>
      <c r="N4274">
        <v>-14.960938000000001</v>
      </c>
      <c r="O4274">
        <v>-14.960938000000001</v>
      </c>
      <c r="P4274">
        <v>-14.960938000000001</v>
      </c>
      <c r="Q4274">
        <v>-14.960938000000001</v>
      </c>
    </row>
    <row r="4275" spans="1:17" x14ac:dyDescent="0.25">
      <c r="A4275">
        <v>2300</v>
      </c>
      <c r="B4275">
        <v>-14.960938000000001</v>
      </c>
      <c r="C4275">
        <v>-14.960938000000001</v>
      </c>
      <c r="D4275">
        <v>-14.960938000000001</v>
      </c>
      <c r="E4275">
        <v>-14.960938000000001</v>
      </c>
      <c r="F4275">
        <v>-14.960938000000001</v>
      </c>
      <c r="G4275">
        <v>-14.960938000000001</v>
      </c>
      <c r="H4275">
        <v>-14.960938000000001</v>
      </c>
      <c r="I4275">
        <v>-14.960938000000001</v>
      </c>
      <c r="J4275">
        <v>-14.960938000000001</v>
      </c>
      <c r="K4275">
        <v>-14.960938000000001</v>
      </c>
      <c r="L4275">
        <v>-14.960938000000001</v>
      </c>
      <c r="M4275">
        <v>-14.960938000000001</v>
      </c>
      <c r="N4275">
        <v>-14.960938000000001</v>
      </c>
      <c r="O4275">
        <v>-14.960938000000001</v>
      </c>
      <c r="P4275">
        <v>-14.960938000000001</v>
      </c>
      <c r="Q4275">
        <v>-14.960938000000001</v>
      </c>
    </row>
    <row r="4276" spans="1:17" x14ac:dyDescent="0.25">
      <c r="A4276">
        <v>2400</v>
      </c>
      <c r="B4276">
        <v>-14.960938000000001</v>
      </c>
      <c r="C4276">
        <v>-14.960938000000001</v>
      </c>
      <c r="D4276">
        <v>-14.960938000000001</v>
      </c>
      <c r="E4276">
        <v>-14.960938000000001</v>
      </c>
      <c r="F4276">
        <v>-14.960938000000001</v>
      </c>
      <c r="G4276">
        <v>-14.960938000000001</v>
      </c>
      <c r="H4276">
        <v>-14.960938000000001</v>
      </c>
      <c r="I4276">
        <v>-14.960938000000001</v>
      </c>
      <c r="J4276">
        <v>-14.960938000000001</v>
      </c>
      <c r="K4276">
        <v>-14.960938000000001</v>
      </c>
      <c r="L4276">
        <v>-14.960938000000001</v>
      </c>
      <c r="M4276">
        <v>-14.960938000000001</v>
      </c>
      <c r="N4276">
        <v>-14.960938000000001</v>
      </c>
      <c r="O4276">
        <v>-14.960938000000001</v>
      </c>
      <c r="P4276">
        <v>-14.960938000000001</v>
      </c>
      <c r="Q4276">
        <v>-14.960938000000001</v>
      </c>
    </row>
    <row r="4277" spans="1:17" x14ac:dyDescent="0.25">
      <c r="A4277">
        <v>2600</v>
      </c>
      <c r="B4277">
        <v>-14.960938000000001</v>
      </c>
      <c r="C4277">
        <v>-14.960938000000001</v>
      </c>
      <c r="D4277">
        <v>-14.960938000000001</v>
      </c>
      <c r="E4277">
        <v>-14.960938000000001</v>
      </c>
      <c r="F4277">
        <v>-14.960938000000001</v>
      </c>
      <c r="G4277">
        <v>-14.960938000000001</v>
      </c>
      <c r="H4277">
        <v>-14.960938000000001</v>
      </c>
      <c r="I4277">
        <v>-14.960938000000001</v>
      </c>
      <c r="J4277">
        <v>-14.960938000000001</v>
      </c>
      <c r="K4277">
        <v>-14.960938000000001</v>
      </c>
      <c r="L4277">
        <v>-14.960938000000001</v>
      </c>
      <c r="M4277">
        <v>-14.960938000000001</v>
      </c>
      <c r="N4277">
        <v>-14.960938000000001</v>
      </c>
      <c r="O4277">
        <v>-14.960938000000001</v>
      </c>
      <c r="P4277">
        <v>-14.960938000000001</v>
      </c>
      <c r="Q4277">
        <v>-14.960938000000001</v>
      </c>
    </row>
    <row r="4278" spans="1:17" x14ac:dyDescent="0.25">
      <c r="A4278">
        <v>2800</v>
      </c>
      <c r="B4278">
        <v>-14.960938000000001</v>
      </c>
      <c r="C4278">
        <v>-14.960938000000001</v>
      </c>
      <c r="D4278">
        <v>-14.960938000000001</v>
      </c>
      <c r="E4278">
        <v>-14.960938000000001</v>
      </c>
      <c r="F4278">
        <v>-14.960938000000001</v>
      </c>
      <c r="G4278">
        <v>-14.960938000000001</v>
      </c>
      <c r="H4278">
        <v>-14.960938000000001</v>
      </c>
      <c r="I4278">
        <v>-14.960938000000001</v>
      </c>
      <c r="J4278">
        <v>-14.960938000000001</v>
      </c>
      <c r="K4278">
        <v>-14.960938000000001</v>
      </c>
      <c r="L4278">
        <v>-14.960938000000001</v>
      </c>
      <c r="M4278">
        <v>-14.960938000000001</v>
      </c>
      <c r="N4278">
        <v>-14.960938000000001</v>
      </c>
      <c r="O4278">
        <v>-14.960938000000001</v>
      </c>
      <c r="P4278">
        <v>-14.960938000000001</v>
      </c>
      <c r="Q4278">
        <v>-14.960938000000001</v>
      </c>
    </row>
    <row r="4279" spans="1:17" x14ac:dyDescent="0.25">
      <c r="A4279">
        <v>2900</v>
      </c>
      <c r="B4279">
        <v>-14.960938000000001</v>
      </c>
      <c r="C4279">
        <v>-14.960938000000001</v>
      </c>
      <c r="D4279">
        <v>-14.960938000000001</v>
      </c>
      <c r="E4279">
        <v>-14.960938000000001</v>
      </c>
      <c r="F4279">
        <v>-14.960938000000001</v>
      </c>
      <c r="G4279">
        <v>-14.960938000000001</v>
      </c>
      <c r="H4279">
        <v>-14.960938000000001</v>
      </c>
      <c r="I4279">
        <v>-14.960938000000001</v>
      </c>
      <c r="J4279">
        <v>-14.960938000000001</v>
      </c>
      <c r="K4279">
        <v>-14.960938000000001</v>
      </c>
      <c r="L4279">
        <v>-14.960938000000001</v>
      </c>
      <c r="M4279">
        <v>-14.960938000000001</v>
      </c>
      <c r="N4279">
        <v>-14.960938000000001</v>
      </c>
      <c r="O4279">
        <v>-14.960938000000001</v>
      </c>
      <c r="P4279">
        <v>-14.960938000000001</v>
      </c>
      <c r="Q4279">
        <v>-14.960938000000001</v>
      </c>
    </row>
    <row r="4280" spans="1:17" x14ac:dyDescent="0.25">
      <c r="A4280">
        <v>3000</v>
      </c>
      <c r="B4280">
        <v>-14.960938000000001</v>
      </c>
      <c r="C4280">
        <v>-14.960938000000001</v>
      </c>
      <c r="D4280">
        <v>-14.960938000000001</v>
      </c>
      <c r="E4280">
        <v>-14.960938000000001</v>
      </c>
      <c r="F4280">
        <v>-14.960938000000001</v>
      </c>
      <c r="G4280">
        <v>-14.960938000000001</v>
      </c>
      <c r="H4280">
        <v>-14.960938000000001</v>
      </c>
      <c r="I4280">
        <v>-14.960938000000001</v>
      </c>
      <c r="J4280">
        <v>-14.960938000000001</v>
      </c>
      <c r="K4280">
        <v>-14.960938000000001</v>
      </c>
      <c r="L4280">
        <v>-14.960938000000001</v>
      </c>
      <c r="M4280">
        <v>-14.960938000000001</v>
      </c>
      <c r="N4280">
        <v>-14.960938000000001</v>
      </c>
      <c r="O4280">
        <v>-14.960938000000001</v>
      </c>
      <c r="P4280">
        <v>-14.960938000000001</v>
      </c>
      <c r="Q4280">
        <v>-14.960938000000001</v>
      </c>
    </row>
    <row r="4281" spans="1:17" x14ac:dyDescent="0.25">
      <c r="A4281">
        <v>3200</v>
      </c>
      <c r="B4281">
        <v>-14.960938000000001</v>
      </c>
      <c r="C4281">
        <v>-14.960938000000001</v>
      </c>
      <c r="D4281">
        <v>-14.960938000000001</v>
      </c>
      <c r="E4281">
        <v>-14.960938000000001</v>
      </c>
      <c r="F4281">
        <v>-14.960938000000001</v>
      </c>
      <c r="G4281">
        <v>-14.960938000000001</v>
      </c>
      <c r="H4281">
        <v>-14.960938000000001</v>
      </c>
      <c r="I4281">
        <v>-14.960938000000001</v>
      </c>
      <c r="J4281">
        <v>-14.960938000000001</v>
      </c>
      <c r="K4281">
        <v>-14.960938000000001</v>
      </c>
      <c r="L4281">
        <v>-14.960938000000001</v>
      </c>
      <c r="M4281">
        <v>-14.960938000000001</v>
      </c>
      <c r="N4281">
        <v>-14.960938000000001</v>
      </c>
      <c r="O4281">
        <v>-14.960938000000001</v>
      </c>
      <c r="P4281">
        <v>-14.960938000000001</v>
      </c>
      <c r="Q4281">
        <v>-14.960938000000001</v>
      </c>
    </row>
    <row r="4282" spans="1:17" x14ac:dyDescent="0.25">
      <c r="A4282">
        <v>3400</v>
      </c>
      <c r="B4282">
        <v>-14.960938000000001</v>
      </c>
      <c r="C4282">
        <v>-14.960938000000001</v>
      </c>
      <c r="D4282">
        <v>-14.960938000000001</v>
      </c>
      <c r="E4282">
        <v>-14.960938000000001</v>
      </c>
      <c r="F4282">
        <v>-14.960938000000001</v>
      </c>
      <c r="G4282">
        <v>-14.960938000000001</v>
      </c>
      <c r="H4282">
        <v>-14.960938000000001</v>
      </c>
      <c r="I4282">
        <v>-14.960938000000001</v>
      </c>
      <c r="J4282">
        <v>-14.960938000000001</v>
      </c>
      <c r="K4282">
        <v>-14.960938000000001</v>
      </c>
      <c r="L4282">
        <v>-14.960938000000001</v>
      </c>
      <c r="M4282">
        <v>-14.960938000000001</v>
      </c>
      <c r="N4282">
        <v>-14.960938000000001</v>
      </c>
      <c r="O4282">
        <v>-14.960938000000001</v>
      </c>
      <c r="P4282">
        <v>-14.960938000000001</v>
      </c>
      <c r="Q4282">
        <v>-14.960938000000001</v>
      </c>
    </row>
    <row r="4283" spans="1:17" x14ac:dyDescent="0.25">
      <c r="A4283">
        <v>3500</v>
      </c>
      <c r="B4283">
        <v>-14.960938000000001</v>
      </c>
      <c r="C4283">
        <v>-14.960938000000001</v>
      </c>
      <c r="D4283">
        <v>-14.960938000000001</v>
      </c>
      <c r="E4283">
        <v>-14.960938000000001</v>
      </c>
      <c r="F4283">
        <v>-14.960938000000001</v>
      </c>
      <c r="G4283">
        <v>-14.960938000000001</v>
      </c>
      <c r="H4283">
        <v>-14.960938000000001</v>
      </c>
      <c r="I4283">
        <v>-14.960938000000001</v>
      </c>
      <c r="J4283">
        <v>-14.960938000000001</v>
      </c>
      <c r="K4283">
        <v>-14.960938000000001</v>
      </c>
      <c r="L4283">
        <v>-14.960938000000001</v>
      </c>
      <c r="M4283">
        <v>-14.960938000000001</v>
      </c>
      <c r="N4283">
        <v>-14.960938000000001</v>
      </c>
      <c r="O4283">
        <v>-14.960938000000001</v>
      </c>
      <c r="P4283">
        <v>-14.960938000000001</v>
      </c>
      <c r="Q4283">
        <v>-14.960938000000001</v>
      </c>
    </row>
    <row r="4285" spans="1:17" x14ac:dyDescent="0.25">
      <c r="A4285" t="s">
        <v>292</v>
      </c>
      <c r="B4285" t="s">
        <v>293</v>
      </c>
    </row>
    <row r="4286" spans="1:17" x14ac:dyDescent="0.25">
      <c r="A4286" t="s">
        <v>3</v>
      </c>
      <c r="B4286" t="s">
        <v>6</v>
      </c>
    </row>
    <row r="4287" spans="1:17" x14ac:dyDescent="0.25">
      <c r="A4287">
        <v>1</v>
      </c>
      <c r="B4287">
        <v>500</v>
      </c>
    </row>
    <row r="4288" spans="1:17" x14ac:dyDescent="0.25">
      <c r="A4288">
        <v>2</v>
      </c>
      <c r="B4288">
        <v>600</v>
      </c>
    </row>
    <row r="4289" spans="1:2" x14ac:dyDescent="0.25">
      <c r="A4289">
        <v>3</v>
      </c>
      <c r="B4289">
        <v>800</v>
      </c>
    </row>
    <row r="4290" spans="1:2" x14ac:dyDescent="0.25">
      <c r="A4290">
        <v>4</v>
      </c>
      <c r="B4290">
        <v>1000</v>
      </c>
    </row>
    <row r="4291" spans="1:2" x14ac:dyDescent="0.25">
      <c r="A4291">
        <v>5</v>
      </c>
      <c r="B4291">
        <v>1200</v>
      </c>
    </row>
    <row r="4292" spans="1:2" x14ac:dyDescent="0.25">
      <c r="A4292">
        <v>6</v>
      </c>
      <c r="B4292">
        <v>1400</v>
      </c>
    </row>
    <row r="4293" spans="1:2" x14ac:dyDescent="0.25">
      <c r="A4293">
        <v>7</v>
      </c>
      <c r="B4293">
        <v>1600</v>
      </c>
    </row>
    <row r="4294" spans="1:2" x14ac:dyDescent="0.25">
      <c r="A4294">
        <v>8</v>
      </c>
      <c r="B4294">
        <v>1800</v>
      </c>
    </row>
    <row r="4295" spans="1:2" x14ac:dyDescent="0.25">
      <c r="A4295">
        <v>9</v>
      </c>
      <c r="B4295">
        <v>2000</v>
      </c>
    </row>
    <row r="4296" spans="1:2" x14ac:dyDescent="0.25">
      <c r="A4296">
        <v>10</v>
      </c>
      <c r="B4296">
        <v>2200</v>
      </c>
    </row>
    <row r="4297" spans="1:2" x14ac:dyDescent="0.25">
      <c r="A4297">
        <v>11</v>
      </c>
      <c r="B4297">
        <v>2300</v>
      </c>
    </row>
    <row r="4298" spans="1:2" x14ac:dyDescent="0.25">
      <c r="A4298">
        <v>12</v>
      </c>
      <c r="B4298">
        <v>2400</v>
      </c>
    </row>
    <row r="4299" spans="1:2" x14ac:dyDescent="0.25">
      <c r="A4299">
        <v>13</v>
      </c>
      <c r="B4299">
        <v>2600</v>
      </c>
    </row>
    <row r="4300" spans="1:2" x14ac:dyDescent="0.25">
      <c r="A4300">
        <v>14</v>
      </c>
      <c r="B4300">
        <v>2800</v>
      </c>
    </row>
    <row r="4301" spans="1:2" x14ac:dyDescent="0.25">
      <c r="A4301">
        <v>15</v>
      </c>
      <c r="B4301">
        <v>2900</v>
      </c>
    </row>
    <row r="4302" spans="1:2" x14ac:dyDescent="0.25">
      <c r="A4302">
        <v>16</v>
      </c>
      <c r="B4302">
        <v>3000</v>
      </c>
    </row>
    <row r="4303" spans="1:2" x14ac:dyDescent="0.25">
      <c r="A4303">
        <v>17</v>
      </c>
      <c r="B4303">
        <v>3200</v>
      </c>
    </row>
    <row r="4304" spans="1:2" x14ac:dyDescent="0.25">
      <c r="A4304">
        <v>18</v>
      </c>
      <c r="B4304">
        <v>3400</v>
      </c>
    </row>
    <row r="4305" spans="1:2" x14ac:dyDescent="0.25">
      <c r="A4305">
        <v>19</v>
      </c>
      <c r="B4305">
        <v>3500</v>
      </c>
    </row>
    <row r="4307" spans="1:2" x14ac:dyDescent="0.25">
      <c r="A4307" t="s">
        <v>294</v>
      </c>
      <c r="B4307" t="s">
        <v>295</v>
      </c>
    </row>
    <row r="4308" spans="1:2" x14ac:dyDescent="0.25">
      <c r="A4308" t="s">
        <v>3</v>
      </c>
      <c r="B4308" t="s">
        <v>16</v>
      </c>
    </row>
    <row r="4309" spans="1:2" x14ac:dyDescent="0.25">
      <c r="A4309">
        <v>1</v>
      </c>
      <c r="B4309">
        <v>0</v>
      </c>
    </row>
    <row r="4310" spans="1:2" x14ac:dyDescent="0.25">
      <c r="A4310">
        <v>2</v>
      </c>
      <c r="B4310">
        <v>9.9864130000000007</v>
      </c>
    </row>
    <row r="4311" spans="1:2" x14ac:dyDescent="0.25">
      <c r="A4311">
        <v>3</v>
      </c>
      <c r="B4311">
        <v>19.972826000000001</v>
      </c>
    </row>
    <row r="4312" spans="1:2" x14ac:dyDescent="0.25">
      <c r="A4312">
        <v>4</v>
      </c>
      <c r="B4312">
        <v>30.027173999999999</v>
      </c>
    </row>
    <row r="4313" spans="1:2" x14ac:dyDescent="0.25">
      <c r="A4313">
        <v>5</v>
      </c>
      <c r="B4313">
        <v>40.013587000000001</v>
      </c>
    </row>
    <row r="4314" spans="1:2" x14ac:dyDescent="0.25">
      <c r="A4314">
        <v>6</v>
      </c>
      <c r="B4314">
        <v>50</v>
      </c>
    </row>
    <row r="4315" spans="1:2" x14ac:dyDescent="0.25">
      <c r="A4315">
        <v>7</v>
      </c>
      <c r="B4315">
        <v>59.986412999999999</v>
      </c>
    </row>
    <row r="4316" spans="1:2" x14ac:dyDescent="0.25">
      <c r="A4316">
        <v>8</v>
      </c>
      <c r="B4316">
        <v>69.972825</v>
      </c>
    </row>
    <row r="4317" spans="1:2" x14ac:dyDescent="0.25">
      <c r="A4317">
        <v>9</v>
      </c>
      <c r="B4317">
        <v>80.027173000000005</v>
      </c>
    </row>
    <row r="4318" spans="1:2" x14ac:dyDescent="0.25">
      <c r="A4318">
        <v>10</v>
      </c>
      <c r="B4318">
        <v>90.013586000000004</v>
      </c>
    </row>
    <row r="4319" spans="1:2" x14ac:dyDescent="0.25">
      <c r="A4319">
        <v>11</v>
      </c>
      <c r="B4319">
        <v>99.999999000000003</v>
      </c>
    </row>
    <row r="4320" spans="1:2" x14ac:dyDescent="0.25">
      <c r="A4320">
        <v>12</v>
      </c>
      <c r="B4320">
        <v>109.986412</v>
      </c>
    </row>
    <row r="4321" spans="1:17" x14ac:dyDescent="0.25">
      <c r="A4321">
        <v>13</v>
      </c>
      <c r="B4321">
        <v>119.972825</v>
      </c>
    </row>
    <row r="4322" spans="1:17" x14ac:dyDescent="0.25">
      <c r="A4322">
        <v>14</v>
      </c>
      <c r="B4322">
        <v>130.027173</v>
      </c>
    </row>
    <row r="4323" spans="1:17" x14ac:dyDescent="0.25">
      <c r="A4323">
        <v>15</v>
      </c>
      <c r="B4323">
        <v>140.013586</v>
      </c>
    </row>
    <row r="4324" spans="1:17" x14ac:dyDescent="0.25">
      <c r="A4324">
        <v>16</v>
      </c>
      <c r="B4324">
        <v>149.999999</v>
      </c>
    </row>
    <row r="4326" spans="1:17" x14ac:dyDescent="0.25">
      <c r="A4326" t="s">
        <v>296</v>
      </c>
      <c r="B4326" t="s">
        <v>297</v>
      </c>
    </row>
    <row r="4327" spans="1:17" x14ac:dyDescent="0.25">
      <c r="B4327" t="s">
        <v>26</v>
      </c>
    </row>
    <row r="4328" spans="1:17" x14ac:dyDescent="0.25">
      <c r="A4328" t="s">
        <v>22</v>
      </c>
      <c r="B4328">
        <v>0</v>
      </c>
      <c r="C4328">
        <v>10</v>
      </c>
      <c r="D4328">
        <v>20</v>
      </c>
      <c r="E4328">
        <v>30</v>
      </c>
      <c r="F4328">
        <v>40</v>
      </c>
      <c r="G4328">
        <v>50</v>
      </c>
      <c r="H4328">
        <v>60</v>
      </c>
      <c r="I4328">
        <v>70</v>
      </c>
      <c r="J4328">
        <v>80</v>
      </c>
      <c r="K4328">
        <v>90</v>
      </c>
      <c r="L4328">
        <v>100</v>
      </c>
      <c r="M4328">
        <v>110</v>
      </c>
      <c r="N4328">
        <v>120</v>
      </c>
      <c r="O4328">
        <v>130</v>
      </c>
      <c r="P4328">
        <v>140</v>
      </c>
      <c r="Q4328">
        <v>150</v>
      </c>
    </row>
    <row r="4329" spans="1:17" x14ac:dyDescent="0.25">
      <c r="A4329">
        <v>500</v>
      </c>
      <c r="B4329">
        <v>25</v>
      </c>
      <c r="C4329">
        <v>25</v>
      </c>
      <c r="D4329">
        <v>25</v>
      </c>
      <c r="E4329">
        <v>25</v>
      </c>
      <c r="F4329">
        <v>25</v>
      </c>
      <c r="G4329">
        <v>25</v>
      </c>
      <c r="H4329">
        <v>25</v>
      </c>
      <c r="I4329">
        <v>25</v>
      </c>
      <c r="J4329">
        <v>25</v>
      </c>
      <c r="K4329">
        <v>25</v>
      </c>
      <c r="L4329">
        <v>25</v>
      </c>
      <c r="M4329">
        <v>25</v>
      </c>
      <c r="N4329">
        <v>25</v>
      </c>
      <c r="O4329">
        <v>25</v>
      </c>
      <c r="P4329">
        <v>25</v>
      </c>
      <c r="Q4329">
        <v>25</v>
      </c>
    </row>
    <row r="4330" spans="1:17" x14ac:dyDescent="0.25">
      <c r="A4330">
        <v>600</v>
      </c>
      <c r="B4330">
        <v>25</v>
      </c>
      <c r="C4330">
        <v>25</v>
      </c>
      <c r="D4330">
        <v>25</v>
      </c>
      <c r="E4330">
        <v>25</v>
      </c>
      <c r="F4330">
        <v>25</v>
      </c>
      <c r="G4330">
        <v>25</v>
      </c>
      <c r="H4330">
        <v>25</v>
      </c>
      <c r="I4330">
        <v>25</v>
      </c>
      <c r="J4330">
        <v>25</v>
      </c>
      <c r="K4330">
        <v>25</v>
      </c>
      <c r="L4330">
        <v>25</v>
      </c>
      <c r="M4330">
        <v>25</v>
      </c>
      <c r="N4330">
        <v>25</v>
      </c>
      <c r="O4330">
        <v>25</v>
      </c>
      <c r="P4330">
        <v>25</v>
      </c>
      <c r="Q4330">
        <v>25</v>
      </c>
    </row>
    <row r="4331" spans="1:17" x14ac:dyDescent="0.25">
      <c r="A4331">
        <v>800</v>
      </c>
      <c r="B4331">
        <v>25</v>
      </c>
      <c r="C4331">
        <v>25</v>
      </c>
      <c r="D4331">
        <v>25</v>
      </c>
      <c r="E4331">
        <v>25</v>
      </c>
      <c r="F4331">
        <v>25</v>
      </c>
      <c r="G4331">
        <v>25</v>
      </c>
      <c r="H4331">
        <v>25</v>
      </c>
      <c r="I4331">
        <v>25</v>
      </c>
      <c r="J4331">
        <v>25</v>
      </c>
      <c r="K4331">
        <v>25</v>
      </c>
      <c r="L4331">
        <v>25</v>
      </c>
      <c r="M4331">
        <v>25</v>
      </c>
      <c r="N4331">
        <v>25</v>
      </c>
      <c r="O4331">
        <v>25</v>
      </c>
      <c r="P4331">
        <v>25</v>
      </c>
      <c r="Q4331">
        <v>25</v>
      </c>
    </row>
    <row r="4332" spans="1:17" x14ac:dyDescent="0.25">
      <c r="A4332">
        <v>1000</v>
      </c>
      <c r="B4332">
        <v>25</v>
      </c>
      <c r="C4332">
        <v>25</v>
      </c>
      <c r="D4332">
        <v>25</v>
      </c>
      <c r="E4332">
        <v>25</v>
      </c>
      <c r="F4332">
        <v>25</v>
      </c>
      <c r="G4332">
        <v>25</v>
      </c>
      <c r="H4332">
        <v>25</v>
      </c>
      <c r="I4332">
        <v>25</v>
      </c>
      <c r="J4332">
        <v>25</v>
      </c>
      <c r="K4332">
        <v>25</v>
      </c>
      <c r="L4332">
        <v>25</v>
      </c>
      <c r="M4332">
        <v>25</v>
      </c>
      <c r="N4332">
        <v>25</v>
      </c>
      <c r="O4332">
        <v>25</v>
      </c>
      <c r="P4332">
        <v>25</v>
      </c>
      <c r="Q4332">
        <v>25</v>
      </c>
    </row>
    <row r="4333" spans="1:17" x14ac:dyDescent="0.25">
      <c r="A4333">
        <v>1200</v>
      </c>
      <c r="B4333">
        <v>25</v>
      </c>
      <c r="C4333">
        <v>25</v>
      </c>
      <c r="D4333">
        <v>25</v>
      </c>
      <c r="E4333">
        <v>25</v>
      </c>
      <c r="F4333">
        <v>25</v>
      </c>
      <c r="G4333">
        <v>25</v>
      </c>
      <c r="H4333">
        <v>25</v>
      </c>
      <c r="I4333">
        <v>25</v>
      </c>
      <c r="J4333">
        <v>25</v>
      </c>
      <c r="K4333">
        <v>25</v>
      </c>
      <c r="L4333">
        <v>25</v>
      </c>
      <c r="M4333">
        <v>25</v>
      </c>
      <c r="N4333">
        <v>25</v>
      </c>
      <c r="O4333">
        <v>25</v>
      </c>
      <c r="P4333">
        <v>25</v>
      </c>
      <c r="Q4333">
        <v>25</v>
      </c>
    </row>
    <row r="4334" spans="1:17" x14ac:dyDescent="0.25">
      <c r="A4334">
        <v>1400</v>
      </c>
      <c r="B4334">
        <v>25</v>
      </c>
      <c r="C4334">
        <v>25</v>
      </c>
      <c r="D4334">
        <v>25</v>
      </c>
      <c r="E4334">
        <v>25</v>
      </c>
      <c r="F4334">
        <v>25</v>
      </c>
      <c r="G4334">
        <v>25</v>
      </c>
      <c r="H4334">
        <v>25</v>
      </c>
      <c r="I4334">
        <v>25</v>
      </c>
      <c r="J4334">
        <v>25</v>
      </c>
      <c r="K4334">
        <v>25</v>
      </c>
      <c r="L4334">
        <v>25</v>
      </c>
      <c r="M4334">
        <v>25</v>
      </c>
      <c r="N4334">
        <v>25</v>
      </c>
      <c r="O4334">
        <v>25</v>
      </c>
      <c r="P4334">
        <v>25</v>
      </c>
      <c r="Q4334">
        <v>25</v>
      </c>
    </row>
    <row r="4335" spans="1:17" x14ac:dyDescent="0.25">
      <c r="A4335">
        <v>1600</v>
      </c>
      <c r="B4335">
        <v>25</v>
      </c>
      <c r="C4335">
        <v>25</v>
      </c>
      <c r="D4335">
        <v>25</v>
      </c>
      <c r="E4335">
        <v>25</v>
      </c>
      <c r="F4335">
        <v>25</v>
      </c>
      <c r="G4335">
        <v>25</v>
      </c>
      <c r="H4335">
        <v>25</v>
      </c>
      <c r="I4335">
        <v>25</v>
      </c>
      <c r="J4335">
        <v>25</v>
      </c>
      <c r="K4335">
        <v>25</v>
      </c>
      <c r="L4335">
        <v>25</v>
      </c>
      <c r="M4335">
        <v>25</v>
      </c>
      <c r="N4335">
        <v>25</v>
      </c>
      <c r="O4335">
        <v>25</v>
      </c>
      <c r="P4335">
        <v>25</v>
      </c>
      <c r="Q4335">
        <v>25</v>
      </c>
    </row>
    <row r="4336" spans="1:17" x14ac:dyDescent="0.25">
      <c r="A4336">
        <v>1800</v>
      </c>
      <c r="B4336">
        <v>25</v>
      </c>
      <c r="C4336">
        <v>25</v>
      </c>
      <c r="D4336">
        <v>25</v>
      </c>
      <c r="E4336">
        <v>25</v>
      </c>
      <c r="F4336">
        <v>25</v>
      </c>
      <c r="G4336">
        <v>25</v>
      </c>
      <c r="H4336">
        <v>25</v>
      </c>
      <c r="I4336">
        <v>25</v>
      </c>
      <c r="J4336">
        <v>25</v>
      </c>
      <c r="K4336">
        <v>25</v>
      </c>
      <c r="L4336">
        <v>25</v>
      </c>
      <c r="M4336">
        <v>25</v>
      </c>
      <c r="N4336">
        <v>25</v>
      </c>
      <c r="O4336">
        <v>25</v>
      </c>
      <c r="P4336">
        <v>25</v>
      </c>
      <c r="Q4336">
        <v>25</v>
      </c>
    </row>
    <row r="4337" spans="1:17" x14ac:dyDescent="0.25">
      <c r="A4337">
        <v>2000</v>
      </c>
      <c r="B4337">
        <v>25</v>
      </c>
      <c r="C4337">
        <v>25</v>
      </c>
      <c r="D4337">
        <v>25</v>
      </c>
      <c r="E4337">
        <v>25</v>
      </c>
      <c r="F4337">
        <v>25</v>
      </c>
      <c r="G4337">
        <v>25</v>
      </c>
      <c r="H4337">
        <v>25</v>
      </c>
      <c r="I4337">
        <v>25</v>
      </c>
      <c r="J4337">
        <v>25</v>
      </c>
      <c r="K4337">
        <v>25</v>
      </c>
      <c r="L4337">
        <v>25</v>
      </c>
      <c r="M4337">
        <v>25</v>
      </c>
      <c r="N4337">
        <v>25</v>
      </c>
      <c r="O4337">
        <v>25</v>
      </c>
      <c r="P4337">
        <v>25</v>
      </c>
      <c r="Q4337">
        <v>25</v>
      </c>
    </row>
    <row r="4338" spans="1:17" x14ac:dyDescent="0.25">
      <c r="A4338">
        <v>2200</v>
      </c>
      <c r="B4338">
        <v>25</v>
      </c>
      <c r="C4338">
        <v>25</v>
      </c>
      <c r="D4338">
        <v>25</v>
      </c>
      <c r="E4338">
        <v>25</v>
      </c>
      <c r="F4338">
        <v>25</v>
      </c>
      <c r="G4338">
        <v>25</v>
      </c>
      <c r="H4338">
        <v>25</v>
      </c>
      <c r="I4338">
        <v>25</v>
      </c>
      <c r="J4338">
        <v>25</v>
      </c>
      <c r="K4338">
        <v>25</v>
      </c>
      <c r="L4338">
        <v>25</v>
      </c>
      <c r="M4338">
        <v>25</v>
      </c>
      <c r="N4338">
        <v>25</v>
      </c>
      <c r="O4338">
        <v>25</v>
      </c>
      <c r="P4338">
        <v>25</v>
      </c>
      <c r="Q4338">
        <v>25</v>
      </c>
    </row>
    <row r="4339" spans="1:17" x14ac:dyDescent="0.25">
      <c r="A4339">
        <v>2300</v>
      </c>
      <c r="B4339">
        <v>25</v>
      </c>
      <c r="C4339">
        <v>25</v>
      </c>
      <c r="D4339">
        <v>25</v>
      </c>
      <c r="E4339">
        <v>25</v>
      </c>
      <c r="F4339">
        <v>25</v>
      </c>
      <c r="G4339">
        <v>25</v>
      </c>
      <c r="H4339">
        <v>25</v>
      </c>
      <c r="I4339">
        <v>25</v>
      </c>
      <c r="J4339">
        <v>25</v>
      </c>
      <c r="K4339">
        <v>25</v>
      </c>
      <c r="L4339">
        <v>25</v>
      </c>
      <c r="M4339">
        <v>25</v>
      </c>
      <c r="N4339">
        <v>25</v>
      </c>
      <c r="O4339">
        <v>25</v>
      </c>
      <c r="P4339">
        <v>25</v>
      </c>
      <c r="Q4339">
        <v>25</v>
      </c>
    </row>
    <row r="4340" spans="1:17" x14ac:dyDescent="0.25">
      <c r="A4340">
        <v>2400</v>
      </c>
      <c r="B4340">
        <v>25</v>
      </c>
      <c r="C4340">
        <v>25</v>
      </c>
      <c r="D4340">
        <v>25</v>
      </c>
      <c r="E4340">
        <v>25</v>
      </c>
      <c r="F4340">
        <v>25</v>
      </c>
      <c r="G4340">
        <v>25</v>
      </c>
      <c r="H4340">
        <v>25</v>
      </c>
      <c r="I4340">
        <v>25</v>
      </c>
      <c r="J4340">
        <v>25</v>
      </c>
      <c r="K4340">
        <v>25</v>
      </c>
      <c r="L4340">
        <v>25</v>
      </c>
      <c r="M4340">
        <v>25</v>
      </c>
      <c r="N4340">
        <v>25</v>
      </c>
      <c r="O4340">
        <v>25</v>
      </c>
      <c r="P4340">
        <v>25</v>
      </c>
      <c r="Q4340">
        <v>25</v>
      </c>
    </row>
    <row r="4341" spans="1:17" x14ac:dyDescent="0.25">
      <c r="A4341">
        <v>2600</v>
      </c>
      <c r="B4341">
        <v>25</v>
      </c>
      <c r="C4341">
        <v>25</v>
      </c>
      <c r="D4341">
        <v>25</v>
      </c>
      <c r="E4341">
        <v>25</v>
      </c>
      <c r="F4341">
        <v>25</v>
      </c>
      <c r="G4341">
        <v>25</v>
      </c>
      <c r="H4341">
        <v>25</v>
      </c>
      <c r="I4341">
        <v>25</v>
      </c>
      <c r="J4341">
        <v>25</v>
      </c>
      <c r="K4341">
        <v>25</v>
      </c>
      <c r="L4341">
        <v>25</v>
      </c>
      <c r="M4341">
        <v>25</v>
      </c>
      <c r="N4341">
        <v>25</v>
      </c>
      <c r="O4341">
        <v>25</v>
      </c>
      <c r="P4341">
        <v>25</v>
      </c>
      <c r="Q4341">
        <v>25</v>
      </c>
    </row>
    <row r="4342" spans="1:17" x14ac:dyDescent="0.25">
      <c r="A4342">
        <v>2800</v>
      </c>
      <c r="B4342">
        <v>25</v>
      </c>
      <c r="C4342">
        <v>25</v>
      </c>
      <c r="D4342">
        <v>25</v>
      </c>
      <c r="E4342">
        <v>25</v>
      </c>
      <c r="F4342">
        <v>25</v>
      </c>
      <c r="G4342">
        <v>25</v>
      </c>
      <c r="H4342">
        <v>25</v>
      </c>
      <c r="I4342">
        <v>25</v>
      </c>
      <c r="J4342">
        <v>25</v>
      </c>
      <c r="K4342">
        <v>25</v>
      </c>
      <c r="L4342">
        <v>25</v>
      </c>
      <c r="M4342">
        <v>25</v>
      </c>
      <c r="N4342">
        <v>25</v>
      </c>
      <c r="O4342">
        <v>25</v>
      </c>
      <c r="P4342">
        <v>25</v>
      </c>
      <c r="Q4342">
        <v>25</v>
      </c>
    </row>
    <row r="4343" spans="1:17" x14ac:dyDescent="0.25">
      <c r="A4343">
        <v>2900</v>
      </c>
      <c r="B4343">
        <v>25</v>
      </c>
      <c r="C4343">
        <v>25</v>
      </c>
      <c r="D4343">
        <v>25</v>
      </c>
      <c r="E4343">
        <v>25</v>
      </c>
      <c r="F4343">
        <v>25</v>
      </c>
      <c r="G4343">
        <v>25</v>
      </c>
      <c r="H4343">
        <v>25</v>
      </c>
      <c r="I4343">
        <v>25</v>
      </c>
      <c r="J4343">
        <v>25</v>
      </c>
      <c r="K4343">
        <v>25</v>
      </c>
      <c r="L4343">
        <v>25</v>
      </c>
      <c r="M4343">
        <v>25</v>
      </c>
      <c r="N4343">
        <v>25</v>
      </c>
      <c r="O4343">
        <v>25</v>
      </c>
      <c r="P4343">
        <v>25</v>
      </c>
      <c r="Q4343">
        <v>25</v>
      </c>
    </row>
    <row r="4344" spans="1:17" x14ac:dyDescent="0.25">
      <c r="A4344">
        <v>3000</v>
      </c>
      <c r="B4344">
        <v>25</v>
      </c>
      <c r="C4344">
        <v>25</v>
      </c>
      <c r="D4344">
        <v>25</v>
      </c>
      <c r="E4344">
        <v>25</v>
      </c>
      <c r="F4344">
        <v>25</v>
      </c>
      <c r="G4344">
        <v>25</v>
      </c>
      <c r="H4344">
        <v>25</v>
      </c>
      <c r="I4344">
        <v>25</v>
      </c>
      <c r="J4344">
        <v>25</v>
      </c>
      <c r="K4344">
        <v>25</v>
      </c>
      <c r="L4344">
        <v>25</v>
      </c>
      <c r="M4344">
        <v>25</v>
      </c>
      <c r="N4344">
        <v>25</v>
      </c>
      <c r="O4344">
        <v>25</v>
      </c>
      <c r="P4344">
        <v>25</v>
      </c>
      <c r="Q4344">
        <v>25</v>
      </c>
    </row>
    <row r="4345" spans="1:17" x14ac:dyDescent="0.25">
      <c r="A4345">
        <v>3200</v>
      </c>
      <c r="B4345">
        <v>25</v>
      </c>
      <c r="C4345">
        <v>25</v>
      </c>
      <c r="D4345">
        <v>25</v>
      </c>
      <c r="E4345">
        <v>25</v>
      </c>
      <c r="F4345">
        <v>25</v>
      </c>
      <c r="G4345">
        <v>25</v>
      </c>
      <c r="H4345">
        <v>25</v>
      </c>
      <c r="I4345">
        <v>25</v>
      </c>
      <c r="J4345">
        <v>25</v>
      </c>
      <c r="K4345">
        <v>25</v>
      </c>
      <c r="L4345">
        <v>25</v>
      </c>
      <c r="M4345">
        <v>25</v>
      </c>
      <c r="N4345">
        <v>25</v>
      </c>
      <c r="O4345">
        <v>25</v>
      </c>
      <c r="P4345">
        <v>25</v>
      </c>
      <c r="Q4345">
        <v>25</v>
      </c>
    </row>
    <row r="4346" spans="1:17" x14ac:dyDescent="0.25">
      <c r="A4346">
        <v>3400</v>
      </c>
      <c r="B4346">
        <v>25</v>
      </c>
      <c r="C4346">
        <v>25</v>
      </c>
      <c r="D4346">
        <v>25</v>
      </c>
      <c r="E4346">
        <v>25</v>
      </c>
      <c r="F4346">
        <v>25</v>
      </c>
      <c r="G4346">
        <v>25</v>
      </c>
      <c r="H4346">
        <v>25</v>
      </c>
      <c r="I4346">
        <v>25</v>
      </c>
      <c r="J4346">
        <v>25</v>
      </c>
      <c r="K4346">
        <v>25</v>
      </c>
      <c r="L4346">
        <v>25</v>
      </c>
      <c r="M4346">
        <v>25</v>
      </c>
      <c r="N4346">
        <v>25</v>
      </c>
      <c r="O4346">
        <v>25</v>
      </c>
      <c r="P4346">
        <v>25</v>
      </c>
      <c r="Q4346">
        <v>25</v>
      </c>
    </row>
    <row r="4347" spans="1:17" x14ac:dyDescent="0.25">
      <c r="A4347">
        <v>3500</v>
      </c>
      <c r="B4347">
        <v>25</v>
      </c>
      <c r="C4347">
        <v>25</v>
      </c>
      <c r="D4347">
        <v>25</v>
      </c>
      <c r="E4347">
        <v>25</v>
      </c>
      <c r="F4347">
        <v>25</v>
      </c>
      <c r="G4347">
        <v>25</v>
      </c>
      <c r="H4347">
        <v>25</v>
      </c>
      <c r="I4347">
        <v>25</v>
      </c>
      <c r="J4347">
        <v>25</v>
      </c>
      <c r="K4347">
        <v>25</v>
      </c>
      <c r="L4347">
        <v>25</v>
      </c>
      <c r="M4347">
        <v>25</v>
      </c>
      <c r="N4347">
        <v>25</v>
      </c>
      <c r="O4347">
        <v>25</v>
      </c>
      <c r="P4347">
        <v>25</v>
      </c>
      <c r="Q4347">
        <v>25</v>
      </c>
    </row>
    <row r="4349" spans="1:17" x14ac:dyDescent="0.25">
      <c r="A4349" t="s">
        <v>298</v>
      </c>
      <c r="B4349" t="s">
        <v>299</v>
      </c>
    </row>
    <row r="4350" spans="1:17" x14ac:dyDescent="0.25">
      <c r="A4350" t="s">
        <v>3</v>
      </c>
      <c r="B4350" t="s">
        <v>6</v>
      </c>
    </row>
    <row r="4351" spans="1:17" x14ac:dyDescent="0.25">
      <c r="A4351">
        <v>1</v>
      </c>
      <c r="B4351">
        <v>0</v>
      </c>
    </row>
    <row r="4352" spans="1:17" x14ac:dyDescent="0.25">
      <c r="A4352">
        <v>2</v>
      </c>
      <c r="B4352">
        <v>500</v>
      </c>
    </row>
    <row r="4353" spans="1:2" x14ac:dyDescent="0.25">
      <c r="A4353">
        <v>3</v>
      </c>
      <c r="B4353">
        <v>1000</v>
      </c>
    </row>
    <row r="4354" spans="1:2" x14ac:dyDescent="0.25">
      <c r="A4354">
        <v>4</v>
      </c>
      <c r="B4354">
        <v>1500</v>
      </c>
    </row>
    <row r="4355" spans="1:2" x14ac:dyDescent="0.25">
      <c r="A4355">
        <v>5</v>
      </c>
      <c r="B4355">
        <v>3000</v>
      </c>
    </row>
    <row r="4356" spans="1:2" x14ac:dyDescent="0.25">
      <c r="A4356">
        <v>6</v>
      </c>
      <c r="B4356">
        <v>3200</v>
      </c>
    </row>
    <row r="4357" spans="1:2" x14ac:dyDescent="0.25">
      <c r="A4357">
        <v>7</v>
      </c>
      <c r="B4357">
        <v>4000</v>
      </c>
    </row>
    <row r="4359" spans="1:2" x14ac:dyDescent="0.25">
      <c r="A4359" t="s">
        <v>300</v>
      </c>
      <c r="B4359" t="s">
        <v>301</v>
      </c>
    </row>
    <row r="4360" spans="1:2" x14ac:dyDescent="0.25">
      <c r="A4360" t="s">
        <v>3</v>
      </c>
      <c r="B4360" t="s">
        <v>302</v>
      </c>
    </row>
    <row r="4361" spans="1:2" x14ac:dyDescent="0.25">
      <c r="A4361">
        <v>0</v>
      </c>
      <c r="B4361">
        <v>42.007812999999999</v>
      </c>
    </row>
    <row r="4362" spans="1:2" x14ac:dyDescent="0.25">
      <c r="A4362">
        <v>500</v>
      </c>
      <c r="B4362">
        <v>42.007812999999999</v>
      </c>
    </row>
    <row r="4363" spans="1:2" x14ac:dyDescent="0.25">
      <c r="A4363">
        <v>1000</v>
      </c>
      <c r="B4363">
        <v>42.007812999999999</v>
      </c>
    </row>
    <row r="4364" spans="1:2" x14ac:dyDescent="0.25">
      <c r="A4364">
        <v>1500</v>
      </c>
      <c r="B4364">
        <v>42.007812999999999</v>
      </c>
    </row>
    <row r="4365" spans="1:2" x14ac:dyDescent="0.25">
      <c r="A4365">
        <v>3000</v>
      </c>
      <c r="B4365">
        <v>42.007812999999999</v>
      </c>
    </row>
    <row r="4366" spans="1:2" x14ac:dyDescent="0.25">
      <c r="A4366">
        <v>3200</v>
      </c>
      <c r="B4366">
        <v>39.992187999999999</v>
      </c>
    </row>
    <row r="4367" spans="1:2" x14ac:dyDescent="0.25">
      <c r="A4367">
        <v>4000</v>
      </c>
      <c r="B4367">
        <v>33.992187999999999</v>
      </c>
    </row>
    <row r="4369" spans="1:4" x14ac:dyDescent="0.25">
      <c r="A4369" t="s">
        <v>303</v>
      </c>
      <c r="B4369">
        <v>40</v>
      </c>
      <c r="C4369" t="s">
        <v>304</v>
      </c>
      <c r="D4369" t="s">
        <v>305</v>
      </c>
    </row>
    <row r="4371" spans="1:4" x14ac:dyDescent="0.25">
      <c r="A4371" t="s">
        <v>306</v>
      </c>
      <c r="B4371">
        <v>-40.039062999999999</v>
      </c>
      <c r="C4371" t="s">
        <v>304</v>
      </c>
      <c r="D4371" t="s">
        <v>307</v>
      </c>
    </row>
    <row r="4373" spans="1:4" x14ac:dyDescent="0.25">
      <c r="A4373" t="s">
        <v>308</v>
      </c>
      <c r="B4373">
        <v>250</v>
      </c>
      <c r="C4373" t="s">
        <v>309</v>
      </c>
      <c r="D4373" t="s">
        <v>310</v>
      </c>
    </row>
    <row r="4375" spans="1:4" x14ac:dyDescent="0.25">
      <c r="A4375" t="s">
        <v>311</v>
      </c>
      <c r="B4375">
        <v>600</v>
      </c>
      <c r="C4375" t="s">
        <v>309</v>
      </c>
      <c r="D4375" t="s">
        <v>312</v>
      </c>
    </row>
    <row r="4377" spans="1:4" x14ac:dyDescent="0.25">
      <c r="A4377" t="s">
        <v>313</v>
      </c>
      <c r="B4377" t="s">
        <v>220</v>
      </c>
    </row>
    <row r="4378" spans="1:4" x14ac:dyDescent="0.25">
      <c r="A4378" t="s">
        <v>3</v>
      </c>
      <c r="B4378" t="s">
        <v>6</v>
      </c>
    </row>
    <row r="4379" spans="1:4" x14ac:dyDescent="0.25">
      <c r="A4379">
        <v>1</v>
      </c>
      <c r="B4379">
        <v>620</v>
      </c>
    </row>
    <row r="4380" spans="1:4" x14ac:dyDescent="0.25">
      <c r="A4380">
        <v>2</v>
      </c>
      <c r="B4380">
        <v>650</v>
      </c>
    </row>
    <row r="4381" spans="1:4" x14ac:dyDescent="0.25">
      <c r="A4381">
        <v>3</v>
      </c>
      <c r="B4381">
        <v>800</v>
      </c>
    </row>
    <row r="4382" spans="1:4" x14ac:dyDescent="0.25">
      <c r="A4382">
        <v>4</v>
      </c>
      <c r="B4382">
        <v>1000</v>
      </c>
    </row>
    <row r="4383" spans="1:4" x14ac:dyDescent="0.25">
      <c r="A4383">
        <v>5</v>
      </c>
      <c r="B4383">
        <v>1200</v>
      </c>
    </row>
    <row r="4384" spans="1:4" x14ac:dyDescent="0.25">
      <c r="A4384">
        <v>6</v>
      </c>
      <c r="B4384">
        <v>1400</v>
      </c>
    </row>
    <row r="4385" spans="1:2" x14ac:dyDescent="0.25">
      <c r="A4385">
        <v>7</v>
      </c>
      <c r="B4385">
        <v>1550</v>
      </c>
    </row>
    <row r="4386" spans="1:2" x14ac:dyDescent="0.25">
      <c r="A4386">
        <v>8</v>
      </c>
      <c r="B4386">
        <v>1700</v>
      </c>
    </row>
    <row r="4387" spans="1:2" x14ac:dyDescent="0.25">
      <c r="A4387">
        <v>9</v>
      </c>
      <c r="B4387">
        <v>1800</v>
      </c>
    </row>
    <row r="4388" spans="1:2" x14ac:dyDescent="0.25">
      <c r="A4388">
        <v>10</v>
      </c>
      <c r="B4388">
        <v>2000</v>
      </c>
    </row>
    <row r="4389" spans="1:2" x14ac:dyDescent="0.25">
      <c r="A4389">
        <v>11</v>
      </c>
      <c r="B4389">
        <v>2200</v>
      </c>
    </row>
    <row r="4390" spans="1:2" x14ac:dyDescent="0.25">
      <c r="A4390">
        <v>12</v>
      </c>
      <c r="B4390">
        <v>2400</v>
      </c>
    </row>
    <row r="4391" spans="1:2" x14ac:dyDescent="0.25">
      <c r="A4391">
        <v>13</v>
      </c>
      <c r="B4391">
        <v>2600</v>
      </c>
    </row>
    <row r="4392" spans="1:2" x14ac:dyDescent="0.25">
      <c r="A4392">
        <v>14</v>
      </c>
      <c r="B4392">
        <v>2800</v>
      </c>
    </row>
    <row r="4393" spans="1:2" x14ac:dyDescent="0.25">
      <c r="A4393">
        <v>15</v>
      </c>
      <c r="B4393">
        <v>2900</v>
      </c>
    </row>
    <row r="4394" spans="1:2" x14ac:dyDescent="0.25">
      <c r="A4394">
        <v>16</v>
      </c>
      <c r="B4394">
        <v>3000</v>
      </c>
    </row>
    <row r="4395" spans="1:2" x14ac:dyDescent="0.25">
      <c r="A4395">
        <v>17</v>
      </c>
      <c r="B4395">
        <v>3200</v>
      </c>
    </row>
    <row r="4396" spans="1:2" x14ac:dyDescent="0.25">
      <c r="A4396">
        <v>18</v>
      </c>
      <c r="B4396">
        <v>3300</v>
      </c>
    </row>
    <row r="4397" spans="1:2" x14ac:dyDescent="0.25">
      <c r="A4397">
        <v>19</v>
      </c>
      <c r="B4397">
        <v>3500</v>
      </c>
    </row>
    <row r="4399" spans="1:2" x14ac:dyDescent="0.25">
      <c r="A4399" t="s">
        <v>314</v>
      </c>
      <c r="B4399" t="s">
        <v>218</v>
      </c>
    </row>
    <row r="4400" spans="1:2" x14ac:dyDescent="0.25">
      <c r="A4400" t="s">
        <v>3</v>
      </c>
      <c r="B4400" t="s">
        <v>16</v>
      </c>
    </row>
    <row r="4401" spans="1:2" x14ac:dyDescent="0.25">
      <c r="A4401">
        <v>1</v>
      </c>
      <c r="B4401">
        <v>0</v>
      </c>
    </row>
    <row r="4402" spans="1:2" x14ac:dyDescent="0.25">
      <c r="A4402">
        <v>2</v>
      </c>
      <c r="B4402">
        <v>9.9864130000000007</v>
      </c>
    </row>
    <row r="4403" spans="1:2" x14ac:dyDescent="0.25">
      <c r="A4403">
        <v>3</v>
      </c>
      <c r="B4403">
        <v>19.972826000000001</v>
      </c>
    </row>
    <row r="4404" spans="1:2" x14ac:dyDescent="0.25">
      <c r="A4404">
        <v>4</v>
      </c>
      <c r="B4404">
        <v>30.027175</v>
      </c>
    </row>
    <row r="4405" spans="1:2" x14ac:dyDescent="0.25">
      <c r="A4405">
        <v>5</v>
      </c>
      <c r="B4405">
        <v>44.972827000000002</v>
      </c>
    </row>
    <row r="4406" spans="1:2" x14ac:dyDescent="0.25">
      <c r="A4406">
        <v>6</v>
      </c>
      <c r="B4406">
        <v>55.027175</v>
      </c>
    </row>
    <row r="4407" spans="1:2" x14ac:dyDescent="0.25">
      <c r="A4407">
        <v>7</v>
      </c>
      <c r="B4407">
        <v>65.013587999999999</v>
      </c>
    </row>
    <row r="4408" spans="1:2" x14ac:dyDescent="0.25">
      <c r="A4408">
        <v>8</v>
      </c>
      <c r="B4408">
        <v>75.000001999999995</v>
      </c>
    </row>
    <row r="4409" spans="1:2" x14ac:dyDescent="0.25">
      <c r="A4409">
        <v>9</v>
      </c>
      <c r="B4409">
        <v>84.986414999999994</v>
      </c>
    </row>
    <row r="4410" spans="1:2" x14ac:dyDescent="0.25">
      <c r="A4410">
        <v>10</v>
      </c>
      <c r="B4410">
        <v>94.972828000000007</v>
      </c>
    </row>
    <row r="4411" spans="1:2" x14ac:dyDescent="0.25">
      <c r="A4411">
        <v>11</v>
      </c>
      <c r="B4411">
        <v>109.98641499999999</v>
      </c>
    </row>
    <row r="4412" spans="1:2" x14ac:dyDescent="0.25">
      <c r="A4412">
        <v>12</v>
      </c>
      <c r="B4412">
        <v>119.972829</v>
      </c>
    </row>
    <row r="4413" spans="1:2" x14ac:dyDescent="0.25">
      <c r="A4413">
        <v>13</v>
      </c>
      <c r="B4413">
        <v>125.00000300000001</v>
      </c>
    </row>
    <row r="4414" spans="1:2" x14ac:dyDescent="0.25">
      <c r="A4414">
        <v>14</v>
      </c>
      <c r="B4414">
        <v>130.02717699999999</v>
      </c>
    </row>
    <row r="4415" spans="1:2" x14ac:dyDescent="0.25">
      <c r="A4415">
        <v>15</v>
      </c>
      <c r="B4415">
        <v>134.98641599999999</v>
      </c>
    </row>
    <row r="4416" spans="1:2" x14ac:dyDescent="0.25">
      <c r="A4416">
        <v>16</v>
      </c>
      <c r="B4416">
        <v>140.01358999999999</v>
      </c>
    </row>
    <row r="4418" spans="1:2" x14ac:dyDescent="0.25">
      <c r="A4418" t="s">
        <v>315</v>
      </c>
      <c r="B4418" t="s">
        <v>316</v>
      </c>
    </row>
    <row r="4419" spans="1:2" x14ac:dyDescent="0.25">
      <c r="A4419" t="s">
        <v>3</v>
      </c>
      <c r="B4419" t="s">
        <v>6</v>
      </c>
    </row>
    <row r="4420" spans="1:2" x14ac:dyDescent="0.25">
      <c r="A4420">
        <v>1</v>
      </c>
      <c r="B4420">
        <v>620</v>
      </c>
    </row>
    <row r="4421" spans="1:2" x14ac:dyDescent="0.25">
      <c r="A4421">
        <v>2</v>
      </c>
      <c r="B4421">
        <v>650</v>
      </c>
    </row>
    <row r="4422" spans="1:2" x14ac:dyDescent="0.25">
      <c r="A4422">
        <v>3</v>
      </c>
      <c r="B4422">
        <v>800</v>
      </c>
    </row>
    <row r="4423" spans="1:2" x14ac:dyDescent="0.25">
      <c r="A4423">
        <v>4</v>
      </c>
      <c r="B4423">
        <v>1000</v>
      </c>
    </row>
    <row r="4424" spans="1:2" x14ac:dyDescent="0.25">
      <c r="A4424">
        <v>5</v>
      </c>
      <c r="B4424">
        <v>1200</v>
      </c>
    </row>
    <row r="4425" spans="1:2" x14ac:dyDescent="0.25">
      <c r="A4425">
        <v>6</v>
      </c>
      <c r="B4425">
        <v>1400</v>
      </c>
    </row>
    <row r="4426" spans="1:2" x14ac:dyDescent="0.25">
      <c r="A4426">
        <v>7</v>
      </c>
      <c r="B4426">
        <v>1550</v>
      </c>
    </row>
    <row r="4427" spans="1:2" x14ac:dyDescent="0.25">
      <c r="A4427">
        <v>8</v>
      </c>
      <c r="B4427">
        <v>1700</v>
      </c>
    </row>
    <row r="4428" spans="1:2" x14ac:dyDescent="0.25">
      <c r="A4428">
        <v>9</v>
      </c>
      <c r="B4428">
        <v>1800</v>
      </c>
    </row>
    <row r="4429" spans="1:2" x14ac:dyDescent="0.25">
      <c r="A4429">
        <v>10</v>
      </c>
      <c r="B4429">
        <v>2000</v>
      </c>
    </row>
    <row r="4430" spans="1:2" x14ac:dyDescent="0.25">
      <c r="A4430">
        <v>11</v>
      </c>
      <c r="B4430">
        <v>2200</v>
      </c>
    </row>
    <row r="4431" spans="1:2" x14ac:dyDescent="0.25">
      <c r="A4431">
        <v>12</v>
      </c>
      <c r="B4431">
        <v>2400</v>
      </c>
    </row>
    <row r="4432" spans="1:2" x14ac:dyDescent="0.25">
      <c r="A4432">
        <v>13</v>
      </c>
      <c r="B4432">
        <v>2600</v>
      </c>
    </row>
    <row r="4433" spans="1:2" x14ac:dyDescent="0.25">
      <c r="A4433">
        <v>14</v>
      </c>
      <c r="B4433">
        <v>2800</v>
      </c>
    </row>
    <row r="4434" spans="1:2" x14ac:dyDescent="0.25">
      <c r="A4434">
        <v>15</v>
      </c>
      <c r="B4434">
        <v>2900</v>
      </c>
    </row>
    <row r="4435" spans="1:2" x14ac:dyDescent="0.25">
      <c r="A4435">
        <v>16</v>
      </c>
      <c r="B4435">
        <v>3000</v>
      </c>
    </row>
    <row r="4436" spans="1:2" x14ac:dyDescent="0.25">
      <c r="A4436">
        <v>17</v>
      </c>
      <c r="B4436">
        <v>3200</v>
      </c>
    </row>
    <row r="4437" spans="1:2" x14ac:dyDescent="0.25">
      <c r="A4437">
        <v>18</v>
      </c>
      <c r="B4437">
        <v>3300</v>
      </c>
    </row>
    <row r="4438" spans="1:2" x14ac:dyDescent="0.25">
      <c r="A4438">
        <v>19</v>
      </c>
      <c r="B4438">
        <v>3500</v>
      </c>
    </row>
    <row r="4440" spans="1:2" x14ac:dyDescent="0.25">
      <c r="A4440" t="s">
        <v>317</v>
      </c>
      <c r="B4440" t="s">
        <v>318</v>
      </c>
    </row>
    <row r="4441" spans="1:2" x14ac:dyDescent="0.25">
      <c r="A4441" t="s">
        <v>3</v>
      </c>
      <c r="B4441" t="s">
        <v>16</v>
      </c>
    </row>
    <row r="4442" spans="1:2" x14ac:dyDescent="0.25">
      <c r="A4442">
        <v>1</v>
      </c>
      <c r="B4442">
        <v>0</v>
      </c>
    </row>
    <row r="4443" spans="1:2" x14ac:dyDescent="0.25">
      <c r="A4443">
        <v>2</v>
      </c>
      <c r="B4443">
        <v>9.9864130000000007</v>
      </c>
    </row>
    <row r="4444" spans="1:2" x14ac:dyDescent="0.25">
      <c r="A4444">
        <v>3</v>
      </c>
      <c r="B4444">
        <v>19.972826000000001</v>
      </c>
    </row>
    <row r="4445" spans="1:2" x14ac:dyDescent="0.25">
      <c r="A4445">
        <v>4</v>
      </c>
      <c r="B4445">
        <v>30.027175</v>
      </c>
    </row>
    <row r="4446" spans="1:2" x14ac:dyDescent="0.25">
      <c r="A4446">
        <v>5</v>
      </c>
      <c r="B4446">
        <v>44.972827000000002</v>
      </c>
    </row>
    <row r="4447" spans="1:2" x14ac:dyDescent="0.25">
      <c r="A4447">
        <v>6</v>
      </c>
      <c r="B4447">
        <v>55.027175</v>
      </c>
    </row>
    <row r="4448" spans="1:2" x14ac:dyDescent="0.25">
      <c r="A4448">
        <v>7</v>
      </c>
      <c r="B4448">
        <v>65.013587999999999</v>
      </c>
    </row>
    <row r="4449" spans="1:17" x14ac:dyDescent="0.25">
      <c r="A4449">
        <v>8</v>
      </c>
      <c r="B4449">
        <v>75.000001999999995</v>
      </c>
    </row>
    <row r="4450" spans="1:17" x14ac:dyDescent="0.25">
      <c r="A4450">
        <v>9</v>
      </c>
      <c r="B4450">
        <v>84.986414999999994</v>
      </c>
    </row>
    <row r="4451" spans="1:17" x14ac:dyDescent="0.25">
      <c r="A4451">
        <v>10</v>
      </c>
      <c r="B4451">
        <v>94.972828000000007</v>
      </c>
    </row>
    <row r="4452" spans="1:17" x14ac:dyDescent="0.25">
      <c r="A4452">
        <v>11</v>
      </c>
      <c r="B4452">
        <v>109.98641499999999</v>
      </c>
    </row>
    <row r="4453" spans="1:17" x14ac:dyDescent="0.25">
      <c r="A4453">
        <v>12</v>
      </c>
      <c r="B4453">
        <v>119.972829</v>
      </c>
    </row>
    <row r="4454" spans="1:17" x14ac:dyDescent="0.25">
      <c r="A4454">
        <v>13</v>
      </c>
      <c r="B4454">
        <v>125.00000300000001</v>
      </c>
    </row>
    <row r="4455" spans="1:17" x14ac:dyDescent="0.25">
      <c r="A4455">
        <v>14</v>
      </c>
      <c r="B4455">
        <v>130.02717699999999</v>
      </c>
    </row>
    <row r="4456" spans="1:17" x14ac:dyDescent="0.25">
      <c r="A4456">
        <v>15</v>
      </c>
      <c r="B4456">
        <v>134.98641599999999</v>
      </c>
    </row>
    <row r="4457" spans="1:17" x14ac:dyDescent="0.25">
      <c r="A4457">
        <v>16</v>
      </c>
      <c r="B4457">
        <v>140.01358999999999</v>
      </c>
    </row>
    <row r="4459" spans="1:17" x14ac:dyDescent="0.25">
      <c r="A4459" t="s">
        <v>1253</v>
      </c>
      <c r="B4459" t="s">
        <v>1254</v>
      </c>
    </row>
    <row r="4460" spans="1:17" x14ac:dyDescent="0.25">
      <c r="B4460" t="s">
        <v>26</v>
      </c>
    </row>
    <row r="4461" spans="1:17" x14ac:dyDescent="0.25">
      <c r="A4461" t="s">
        <v>22</v>
      </c>
      <c r="B4461">
        <v>0</v>
      </c>
      <c r="C4461">
        <v>10</v>
      </c>
      <c r="D4461">
        <v>20</v>
      </c>
      <c r="E4461">
        <v>30</v>
      </c>
      <c r="F4461">
        <v>45</v>
      </c>
      <c r="G4461">
        <v>55</v>
      </c>
      <c r="H4461">
        <v>65</v>
      </c>
      <c r="I4461">
        <v>75</v>
      </c>
      <c r="J4461">
        <v>85</v>
      </c>
      <c r="K4461">
        <v>95</v>
      </c>
      <c r="L4461">
        <v>110</v>
      </c>
      <c r="M4461">
        <v>120</v>
      </c>
      <c r="N4461">
        <v>125</v>
      </c>
      <c r="O4461">
        <v>130</v>
      </c>
      <c r="P4461">
        <v>135</v>
      </c>
      <c r="Q4461">
        <v>140</v>
      </c>
    </row>
    <row r="4462" spans="1:17" x14ac:dyDescent="0.25">
      <c r="A4462">
        <v>620</v>
      </c>
      <c r="B4462">
        <v>13.007813000000001</v>
      </c>
      <c r="C4462">
        <v>13.007813000000001</v>
      </c>
      <c r="D4462">
        <v>13.007813000000001</v>
      </c>
      <c r="E4462">
        <v>13.945313000000001</v>
      </c>
      <c r="F4462">
        <v>13.945313000000001</v>
      </c>
      <c r="G4462">
        <v>14.53125</v>
      </c>
      <c r="H4462">
        <v>15</v>
      </c>
      <c r="I4462">
        <v>18.046875</v>
      </c>
      <c r="J4462">
        <v>19.101562999999999</v>
      </c>
      <c r="K4462">
        <v>20.273437999999999</v>
      </c>
      <c r="L4462">
        <v>21.796875</v>
      </c>
      <c r="M4462">
        <v>22.96875</v>
      </c>
      <c r="N4462">
        <v>23.4375</v>
      </c>
      <c r="O4462">
        <v>24.023437999999999</v>
      </c>
      <c r="P4462">
        <v>24.492187999999999</v>
      </c>
      <c r="Q4462">
        <v>25.078125</v>
      </c>
    </row>
    <row r="4463" spans="1:17" x14ac:dyDescent="0.25">
      <c r="A4463">
        <v>650</v>
      </c>
      <c r="B4463">
        <v>13.007813000000001</v>
      </c>
      <c r="C4463">
        <v>13.007813000000001</v>
      </c>
      <c r="D4463">
        <v>13.007813000000001</v>
      </c>
      <c r="E4463">
        <v>9.9609380000000005</v>
      </c>
      <c r="F4463">
        <v>11.015625</v>
      </c>
      <c r="G4463">
        <v>14.53125</v>
      </c>
      <c r="H4463">
        <v>15</v>
      </c>
      <c r="I4463">
        <v>18.046875</v>
      </c>
      <c r="J4463">
        <v>19.101562999999999</v>
      </c>
      <c r="K4463">
        <v>20.273437999999999</v>
      </c>
      <c r="L4463">
        <v>21.796875</v>
      </c>
      <c r="M4463">
        <v>22.96875</v>
      </c>
      <c r="N4463">
        <v>23.4375</v>
      </c>
      <c r="O4463">
        <v>24.023437999999999</v>
      </c>
      <c r="P4463">
        <v>24.492187999999999</v>
      </c>
      <c r="Q4463">
        <v>25.078125</v>
      </c>
    </row>
    <row r="4464" spans="1:17" x14ac:dyDescent="0.25">
      <c r="A4464">
        <v>800</v>
      </c>
      <c r="B4464">
        <v>13.007813000000001</v>
      </c>
      <c r="C4464">
        <v>13.007813000000001</v>
      </c>
      <c r="D4464">
        <v>13.007813000000001</v>
      </c>
      <c r="E4464">
        <v>9.9609380000000005</v>
      </c>
      <c r="F4464">
        <v>9.9609380000000005</v>
      </c>
      <c r="G4464">
        <v>13.945313000000001</v>
      </c>
      <c r="H4464">
        <v>13.945313000000001</v>
      </c>
      <c r="I4464">
        <v>18.046875</v>
      </c>
      <c r="J4464">
        <v>20.15625</v>
      </c>
      <c r="K4464">
        <v>20.625</v>
      </c>
      <c r="L4464">
        <v>21.210937999999999</v>
      </c>
      <c r="M4464">
        <v>21.5625</v>
      </c>
      <c r="N4464">
        <v>21.679687999999999</v>
      </c>
      <c r="O4464">
        <v>21.914062999999999</v>
      </c>
      <c r="P4464">
        <v>22.148437999999999</v>
      </c>
      <c r="Q4464">
        <v>22.265625</v>
      </c>
    </row>
    <row r="4465" spans="1:17" x14ac:dyDescent="0.25">
      <c r="A4465">
        <v>1000</v>
      </c>
      <c r="B4465">
        <v>9.9609380000000005</v>
      </c>
      <c r="C4465">
        <v>9.9609380000000005</v>
      </c>
      <c r="D4465">
        <v>9.9609380000000005</v>
      </c>
      <c r="E4465">
        <v>9.9609380000000005</v>
      </c>
      <c r="F4465">
        <v>9.9609380000000005</v>
      </c>
      <c r="G4465">
        <v>13.945313000000001</v>
      </c>
      <c r="H4465">
        <v>13.945313000000001</v>
      </c>
      <c r="I4465">
        <v>18.046875</v>
      </c>
      <c r="J4465">
        <v>20.976562999999999</v>
      </c>
      <c r="K4465">
        <v>20.976562999999999</v>
      </c>
      <c r="L4465">
        <v>20.273437999999999</v>
      </c>
      <c r="M4465">
        <v>19.6875</v>
      </c>
      <c r="N4465">
        <v>19.453125</v>
      </c>
      <c r="O4465">
        <v>19.21875</v>
      </c>
      <c r="P4465">
        <v>18.867187999999999</v>
      </c>
      <c r="Q4465">
        <v>18.632812999999999</v>
      </c>
    </row>
    <row r="4466" spans="1:17" x14ac:dyDescent="0.25">
      <c r="A4466">
        <v>1200</v>
      </c>
      <c r="B4466">
        <v>9.4921880000000005</v>
      </c>
      <c r="C4466">
        <v>9.4921880000000005</v>
      </c>
      <c r="D4466">
        <v>9.4921880000000005</v>
      </c>
      <c r="E4466">
        <v>9.9609380000000005</v>
      </c>
      <c r="F4466">
        <v>11.015625</v>
      </c>
      <c r="G4466">
        <v>13.007813000000001</v>
      </c>
      <c r="H4466">
        <v>13.945313000000001</v>
      </c>
      <c r="I4466">
        <v>18.046875</v>
      </c>
      <c r="J4466">
        <v>20.976562999999999</v>
      </c>
      <c r="K4466">
        <v>20.976562999999999</v>
      </c>
      <c r="L4466">
        <v>20.976562999999999</v>
      </c>
      <c r="M4466">
        <v>28.007812999999999</v>
      </c>
      <c r="N4466">
        <v>28.007812999999999</v>
      </c>
      <c r="O4466">
        <v>33.984375</v>
      </c>
      <c r="P4466">
        <v>33.984375</v>
      </c>
      <c r="Q4466">
        <v>33.984375</v>
      </c>
    </row>
    <row r="4467" spans="1:17" x14ac:dyDescent="0.25">
      <c r="A4467">
        <v>1400</v>
      </c>
      <c r="B4467">
        <v>9.4921880000000005</v>
      </c>
      <c r="C4467">
        <v>9.4921880000000005</v>
      </c>
      <c r="D4467">
        <v>9.9609380000000005</v>
      </c>
      <c r="E4467">
        <v>10.898438000000001</v>
      </c>
      <c r="F4467">
        <v>11.601563000000001</v>
      </c>
      <c r="G4467">
        <v>14.53125</v>
      </c>
      <c r="H4467">
        <v>16.992187999999999</v>
      </c>
      <c r="I4467">
        <v>22.03125</v>
      </c>
      <c r="J4467">
        <v>22.03125</v>
      </c>
      <c r="K4467">
        <v>22.03125</v>
      </c>
      <c r="L4467">
        <v>22.03125</v>
      </c>
      <c r="M4467">
        <v>31.992187999999999</v>
      </c>
      <c r="N4467">
        <v>46.054687999999999</v>
      </c>
      <c r="O4467">
        <v>46.054687999999999</v>
      </c>
      <c r="P4467">
        <v>46.054687999999999</v>
      </c>
      <c r="Q4467">
        <v>46.054687999999999</v>
      </c>
    </row>
    <row r="4468" spans="1:17" x14ac:dyDescent="0.25">
      <c r="A4468">
        <v>1550</v>
      </c>
      <c r="B4468">
        <v>9.4921880000000005</v>
      </c>
      <c r="C4468">
        <v>9.4921880000000005</v>
      </c>
      <c r="D4468">
        <v>9.4921880000000005</v>
      </c>
      <c r="E4468">
        <v>9.9609380000000005</v>
      </c>
      <c r="F4468">
        <v>11.953125</v>
      </c>
      <c r="G4468">
        <v>18.046875</v>
      </c>
      <c r="H4468">
        <v>22.96875</v>
      </c>
      <c r="I4468">
        <v>26.015625</v>
      </c>
      <c r="J4468">
        <v>26.015625</v>
      </c>
      <c r="K4468">
        <v>26.015625</v>
      </c>
      <c r="L4468">
        <v>30</v>
      </c>
      <c r="M4468">
        <v>47.226562999999999</v>
      </c>
      <c r="N4468">
        <v>46.054687999999999</v>
      </c>
      <c r="O4468">
        <v>46.054687999999999</v>
      </c>
      <c r="P4468">
        <v>46.054687999999999</v>
      </c>
      <c r="Q4468">
        <v>46.054687999999999</v>
      </c>
    </row>
    <row r="4469" spans="1:17" x14ac:dyDescent="0.25">
      <c r="A4469">
        <v>1700</v>
      </c>
      <c r="B4469">
        <v>9.4921880000000005</v>
      </c>
      <c r="C4469">
        <v>9.4921880000000005</v>
      </c>
      <c r="D4469">
        <v>9.9609380000000005</v>
      </c>
      <c r="E4469">
        <v>10.664063000000001</v>
      </c>
      <c r="F4469">
        <v>16.054687999999999</v>
      </c>
      <c r="G4469">
        <v>24.023437999999999</v>
      </c>
      <c r="H4469">
        <v>28.007812999999999</v>
      </c>
      <c r="I4469">
        <v>35.039062999999999</v>
      </c>
      <c r="J4469">
        <v>37.96875</v>
      </c>
      <c r="K4469">
        <v>39.960937999999999</v>
      </c>
      <c r="L4469">
        <v>45</v>
      </c>
      <c r="M4469">
        <v>48.867187999999999</v>
      </c>
      <c r="N4469">
        <v>47.695312999999999</v>
      </c>
      <c r="O4469">
        <v>47.34375</v>
      </c>
      <c r="P4469">
        <v>47.34375</v>
      </c>
      <c r="Q4469">
        <v>47.34375</v>
      </c>
    </row>
    <row r="4470" spans="1:17" x14ac:dyDescent="0.25">
      <c r="A4470">
        <v>1800</v>
      </c>
      <c r="B4470">
        <v>9.4921880000000005</v>
      </c>
      <c r="C4470">
        <v>9.4921880000000005</v>
      </c>
      <c r="D4470">
        <v>9.9609380000000005</v>
      </c>
      <c r="E4470">
        <v>11.015625</v>
      </c>
      <c r="F4470">
        <v>20.039062999999999</v>
      </c>
      <c r="G4470">
        <v>28.007812999999999</v>
      </c>
      <c r="H4470">
        <v>35.039062999999999</v>
      </c>
      <c r="I4470">
        <v>41.25</v>
      </c>
      <c r="J4470">
        <v>43.007812999999999</v>
      </c>
      <c r="K4470">
        <v>46.40625</v>
      </c>
      <c r="L4470">
        <v>48.164062999999999</v>
      </c>
      <c r="M4470">
        <v>48.75</v>
      </c>
      <c r="N4470">
        <v>48.046875</v>
      </c>
      <c r="O4470">
        <v>48.046875</v>
      </c>
      <c r="P4470">
        <v>48.046875</v>
      </c>
      <c r="Q4470">
        <v>48.046875</v>
      </c>
    </row>
    <row r="4471" spans="1:17" x14ac:dyDescent="0.25">
      <c r="A4471">
        <v>2000</v>
      </c>
      <c r="B4471">
        <v>9.9609380000000005</v>
      </c>
      <c r="C4471">
        <v>11.484375</v>
      </c>
      <c r="D4471">
        <v>13.476563000000001</v>
      </c>
      <c r="E4471">
        <v>13.476563000000001</v>
      </c>
      <c r="F4471">
        <v>22.96875</v>
      </c>
      <c r="G4471">
        <v>28.945312999999999</v>
      </c>
      <c r="H4471">
        <v>39.023437999999999</v>
      </c>
      <c r="I4471">
        <v>45</v>
      </c>
      <c r="J4471">
        <v>46.992187999999999</v>
      </c>
      <c r="K4471">
        <v>47.695312999999999</v>
      </c>
      <c r="L4471">
        <v>50.976562999999999</v>
      </c>
      <c r="M4471">
        <v>53.203125</v>
      </c>
      <c r="N4471">
        <v>54.257812999999999</v>
      </c>
      <c r="O4471">
        <v>55.3125</v>
      </c>
      <c r="P4471">
        <v>56.367187999999999</v>
      </c>
      <c r="Q4471">
        <v>57.421875</v>
      </c>
    </row>
    <row r="4472" spans="1:17" x14ac:dyDescent="0.25">
      <c r="A4472">
        <v>2200</v>
      </c>
      <c r="B4472">
        <v>9.9609380000000005</v>
      </c>
      <c r="C4472">
        <v>13.476563000000001</v>
      </c>
      <c r="D4472">
        <v>16.992187999999999</v>
      </c>
      <c r="E4472">
        <v>18.046875</v>
      </c>
      <c r="F4472">
        <v>26.015625</v>
      </c>
      <c r="G4472">
        <v>37.96875</v>
      </c>
      <c r="H4472">
        <v>43.945312999999999</v>
      </c>
      <c r="I4472">
        <v>54.023437999999999</v>
      </c>
      <c r="J4472">
        <v>54.492187999999999</v>
      </c>
      <c r="K4472">
        <v>54.492187999999999</v>
      </c>
      <c r="L4472">
        <v>54.960937999999999</v>
      </c>
      <c r="M4472">
        <v>52.617187999999999</v>
      </c>
      <c r="N4472">
        <v>52.382812999999999</v>
      </c>
      <c r="O4472">
        <v>52.617187999999999</v>
      </c>
      <c r="P4472">
        <v>52.851562999999999</v>
      </c>
      <c r="Q4472">
        <v>53.085937999999999</v>
      </c>
    </row>
    <row r="4473" spans="1:17" x14ac:dyDescent="0.25">
      <c r="A4473">
        <v>2400</v>
      </c>
      <c r="B4473">
        <v>9.9609380000000005</v>
      </c>
      <c r="C4473">
        <v>12.539063000000001</v>
      </c>
      <c r="D4473">
        <v>13.007813000000001</v>
      </c>
      <c r="E4473">
        <v>15</v>
      </c>
      <c r="F4473">
        <v>26.015625</v>
      </c>
      <c r="G4473">
        <v>37.03125</v>
      </c>
      <c r="H4473">
        <v>46.992187999999999</v>
      </c>
      <c r="I4473">
        <v>54.492187999999999</v>
      </c>
      <c r="J4473">
        <v>54.492187999999999</v>
      </c>
      <c r="K4473">
        <v>54.492187999999999</v>
      </c>
      <c r="L4473">
        <v>54.960937999999999</v>
      </c>
      <c r="M4473">
        <v>52.148437999999999</v>
      </c>
      <c r="N4473">
        <v>52.265625</v>
      </c>
      <c r="O4473">
        <v>52.5</v>
      </c>
      <c r="P4473">
        <v>52.03125</v>
      </c>
      <c r="Q4473">
        <v>52.265625</v>
      </c>
    </row>
    <row r="4474" spans="1:17" x14ac:dyDescent="0.25">
      <c r="A4474">
        <v>2600</v>
      </c>
      <c r="B4474">
        <v>9.9609380000000005</v>
      </c>
      <c r="C4474">
        <v>12.539063000000001</v>
      </c>
      <c r="D4474">
        <v>13.007813000000001</v>
      </c>
      <c r="E4474">
        <v>15</v>
      </c>
      <c r="F4474">
        <v>22.03125</v>
      </c>
      <c r="G4474">
        <v>35.507812999999999</v>
      </c>
      <c r="H4474">
        <v>43.945312999999999</v>
      </c>
      <c r="I4474">
        <v>54.492187999999999</v>
      </c>
      <c r="J4474">
        <v>54.492187999999999</v>
      </c>
      <c r="K4474">
        <v>54.492187999999999</v>
      </c>
      <c r="L4474">
        <v>54.960937999999999</v>
      </c>
      <c r="M4474">
        <v>53.320312999999999</v>
      </c>
      <c r="N4474">
        <v>54.023437999999999</v>
      </c>
      <c r="O4474">
        <v>53.789062999999999</v>
      </c>
      <c r="P4474">
        <v>54.140625</v>
      </c>
      <c r="Q4474">
        <v>54.84375</v>
      </c>
    </row>
    <row r="4475" spans="1:17" x14ac:dyDescent="0.25">
      <c r="A4475">
        <v>2800</v>
      </c>
      <c r="B4475">
        <v>9.9609380000000005</v>
      </c>
      <c r="C4475">
        <v>11.015625</v>
      </c>
      <c r="D4475">
        <v>11.953125</v>
      </c>
      <c r="E4475">
        <v>16.054687999999999</v>
      </c>
      <c r="F4475">
        <v>22.03125</v>
      </c>
      <c r="G4475">
        <v>35.976562999999999</v>
      </c>
      <c r="H4475">
        <v>43.007812999999999</v>
      </c>
      <c r="I4475">
        <v>52.96875</v>
      </c>
      <c r="J4475">
        <v>54.492187999999999</v>
      </c>
      <c r="K4475">
        <v>54.492187999999999</v>
      </c>
      <c r="L4475">
        <v>54.960937999999999</v>
      </c>
      <c r="M4475">
        <v>52.96875</v>
      </c>
      <c r="N4475">
        <v>52.734375</v>
      </c>
      <c r="O4475">
        <v>51.445312999999999</v>
      </c>
      <c r="P4475">
        <v>50.507812999999999</v>
      </c>
      <c r="Q4475">
        <v>50.273437999999999</v>
      </c>
    </row>
    <row r="4476" spans="1:17" x14ac:dyDescent="0.25">
      <c r="A4476">
        <v>2900</v>
      </c>
      <c r="B4476">
        <v>9.9609380000000005</v>
      </c>
      <c r="C4476">
        <v>11.953125</v>
      </c>
      <c r="D4476">
        <v>11.953125</v>
      </c>
      <c r="E4476">
        <v>16.992187999999999</v>
      </c>
      <c r="F4476">
        <v>20.039062999999999</v>
      </c>
      <c r="G4476">
        <v>30</v>
      </c>
      <c r="H4476">
        <v>41.015625</v>
      </c>
      <c r="I4476">
        <v>45.46875</v>
      </c>
      <c r="J4476">
        <v>52.03125</v>
      </c>
      <c r="K4476">
        <v>52.03125</v>
      </c>
      <c r="L4476">
        <v>53.554687999999999</v>
      </c>
      <c r="M4476">
        <v>51.445312999999999</v>
      </c>
      <c r="N4476">
        <v>50.507812999999999</v>
      </c>
      <c r="O4476">
        <v>50.507812999999999</v>
      </c>
      <c r="P4476">
        <v>50.039062999999999</v>
      </c>
      <c r="Q4476">
        <v>49.335937999999999</v>
      </c>
    </row>
    <row r="4477" spans="1:17" x14ac:dyDescent="0.25">
      <c r="A4477">
        <v>3000</v>
      </c>
      <c r="B4477">
        <v>9.9609380000000005</v>
      </c>
      <c r="C4477">
        <v>11.015625</v>
      </c>
      <c r="D4477">
        <v>11.953125</v>
      </c>
      <c r="E4477">
        <v>13.007813000000001</v>
      </c>
      <c r="F4477">
        <v>13.945313000000001</v>
      </c>
      <c r="G4477">
        <v>22.96875</v>
      </c>
      <c r="H4477">
        <v>35.976562999999999</v>
      </c>
      <c r="I4477">
        <v>43.945312999999999</v>
      </c>
      <c r="J4477">
        <v>48.984375</v>
      </c>
      <c r="K4477">
        <v>48.984375</v>
      </c>
      <c r="L4477">
        <v>49.570312999999999</v>
      </c>
      <c r="M4477">
        <v>49.570312999999999</v>
      </c>
      <c r="N4477">
        <v>50.039062999999999</v>
      </c>
      <c r="O4477">
        <v>50.039062999999999</v>
      </c>
      <c r="P4477">
        <v>52.03125</v>
      </c>
      <c r="Q4477">
        <v>52.03125</v>
      </c>
    </row>
    <row r="4478" spans="1:17" x14ac:dyDescent="0.25">
      <c r="A4478">
        <v>3200</v>
      </c>
      <c r="B4478">
        <v>9.9609380000000005</v>
      </c>
      <c r="C4478">
        <v>11.015625</v>
      </c>
      <c r="D4478">
        <v>11.953125</v>
      </c>
      <c r="E4478">
        <v>13.007813000000001</v>
      </c>
      <c r="F4478">
        <v>13.945313000000001</v>
      </c>
      <c r="G4478">
        <v>16.992187999999999</v>
      </c>
      <c r="H4478">
        <v>24.023437999999999</v>
      </c>
      <c r="I4478">
        <v>33.046875</v>
      </c>
      <c r="J4478">
        <v>39.960937999999999</v>
      </c>
      <c r="K4478">
        <v>39.960937999999999</v>
      </c>
      <c r="L4478">
        <v>33.632812999999999</v>
      </c>
      <c r="M4478">
        <v>34.21875</v>
      </c>
      <c r="N4478">
        <v>36.210937999999999</v>
      </c>
      <c r="O4478">
        <v>36.679687999999999</v>
      </c>
      <c r="P4478">
        <v>39.726562999999999</v>
      </c>
      <c r="Q4478">
        <v>42.65625</v>
      </c>
    </row>
    <row r="4479" spans="1:17" x14ac:dyDescent="0.25">
      <c r="A4479">
        <v>3300</v>
      </c>
      <c r="B4479">
        <v>9.9609380000000005</v>
      </c>
      <c r="C4479">
        <v>11.015625</v>
      </c>
      <c r="D4479">
        <v>11.953125</v>
      </c>
      <c r="E4479">
        <v>13.007813000000001</v>
      </c>
      <c r="F4479">
        <v>13.945313000000001</v>
      </c>
      <c r="G4479">
        <v>16.054687999999999</v>
      </c>
      <c r="H4479">
        <v>22.96875</v>
      </c>
      <c r="I4479">
        <v>31.992187999999999</v>
      </c>
      <c r="J4479">
        <v>39.960937999999999</v>
      </c>
      <c r="K4479">
        <v>35.507812999999999</v>
      </c>
      <c r="L4479">
        <v>33.515625</v>
      </c>
      <c r="M4479">
        <v>33.046875</v>
      </c>
      <c r="N4479">
        <v>32.460937999999999</v>
      </c>
      <c r="O4479">
        <v>31.992187999999999</v>
      </c>
      <c r="P4479">
        <v>33.515625</v>
      </c>
      <c r="Q4479">
        <v>35.039062999999999</v>
      </c>
    </row>
    <row r="4480" spans="1:17" x14ac:dyDescent="0.25">
      <c r="A4480">
        <v>3500</v>
      </c>
      <c r="B4480">
        <v>9.9609380000000005</v>
      </c>
      <c r="C4480">
        <v>11.015625</v>
      </c>
      <c r="D4480">
        <v>11.953125</v>
      </c>
      <c r="E4480">
        <v>13.007813000000001</v>
      </c>
      <c r="F4480">
        <v>13.945313000000001</v>
      </c>
      <c r="G4480">
        <v>15</v>
      </c>
      <c r="H4480">
        <v>22.03125</v>
      </c>
      <c r="I4480">
        <v>31.054687999999999</v>
      </c>
      <c r="J4480">
        <v>39.960937999999999</v>
      </c>
      <c r="K4480">
        <v>35.507812999999999</v>
      </c>
      <c r="L4480">
        <v>33.515625</v>
      </c>
      <c r="M4480">
        <v>33.046875</v>
      </c>
      <c r="N4480">
        <v>32.460937999999999</v>
      </c>
      <c r="O4480">
        <v>31.992187999999999</v>
      </c>
      <c r="P4480">
        <v>33.515625</v>
      </c>
      <c r="Q4480">
        <v>35.039062999999999</v>
      </c>
    </row>
    <row r="4482" spans="1:17" x14ac:dyDescent="0.25">
      <c r="A4482" t="s">
        <v>1255</v>
      </c>
      <c r="B4482" t="s">
        <v>1254</v>
      </c>
    </row>
    <row r="4483" spans="1:17" x14ac:dyDescent="0.25">
      <c r="B4483" t="s">
        <v>26</v>
      </c>
    </row>
    <row r="4484" spans="1:17" x14ac:dyDescent="0.25">
      <c r="A4484" t="s">
        <v>22</v>
      </c>
      <c r="B4484">
        <v>0</v>
      </c>
      <c r="C4484">
        <v>10</v>
      </c>
      <c r="D4484">
        <v>20</v>
      </c>
      <c r="E4484">
        <v>30</v>
      </c>
      <c r="F4484">
        <v>45</v>
      </c>
      <c r="G4484">
        <v>55</v>
      </c>
      <c r="H4484">
        <v>65</v>
      </c>
      <c r="I4484">
        <v>75</v>
      </c>
      <c r="J4484">
        <v>85</v>
      </c>
      <c r="K4484">
        <v>95</v>
      </c>
      <c r="L4484">
        <v>110</v>
      </c>
      <c r="M4484">
        <v>120</v>
      </c>
      <c r="N4484">
        <v>125</v>
      </c>
      <c r="O4484">
        <v>130</v>
      </c>
      <c r="P4484">
        <v>135</v>
      </c>
      <c r="Q4484">
        <v>140</v>
      </c>
    </row>
    <row r="4485" spans="1:17" x14ac:dyDescent="0.25">
      <c r="A4485">
        <v>620</v>
      </c>
      <c r="B4485">
        <v>13.007813000000001</v>
      </c>
      <c r="C4485">
        <v>13.007813000000001</v>
      </c>
      <c r="D4485">
        <v>13.007813000000001</v>
      </c>
      <c r="E4485">
        <v>13.945313000000001</v>
      </c>
      <c r="F4485">
        <v>13.945313000000001</v>
      </c>
      <c r="G4485">
        <v>14.53125</v>
      </c>
      <c r="H4485">
        <v>15</v>
      </c>
      <c r="I4485">
        <v>18.046875</v>
      </c>
      <c r="J4485">
        <v>19.101562999999999</v>
      </c>
      <c r="K4485">
        <v>20.273437999999999</v>
      </c>
      <c r="L4485">
        <v>21.796875</v>
      </c>
      <c r="M4485">
        <v>22.96875</v>
      </c>
      <c r="N4485">
        <v>23.4375</v>
      </c>
      <c r="O4485">
        <v>24.023437999999999</v>
      </c>
      <c r="P4485">
        <v>24.492187999999999</v>
      </c>
      <c r="Q4485">
        <v>25.078125</v>
      </c>
    </row>
    <row r="4486" spans="1:17" x14ac:dyDescent="0.25">
      <c r="A4486">
        <v>650</v>
      </c>
      <c r="B4486">
        <v>13.007813000000001</v>
      </c>
      <c r="C4486">
        <v>13.007813000000001</v>
      </c>
      <c r="D4486">
        <v>13.007813000000001</v>
      </c>
      <c r="E4486">
        <v>9.9609380000000005</v>
      </c>
      <c r="F4486">
        <v>11.015625</v>
      </c>
      <c r="G4486">
        <v>14.53125</v>
      </c>
      <c r="H4486">
        <v>15</v>
      </c>
      <c r="I4486">
        <v>18.046875</v>
      </c>
      <c r="J4486">
        <v>19.101562999999999</v>
      </c>
      <c r="K4486">
        <v>20.273437999999999</v>
      </c>
      <c r="L4486">
        <v>21.796875</v>
      </c>
      <c r="M4486">
        <v>22.96875</v>
      </c>
      <c r="N4486">
        <v>23.4375</v>
      </c>
      <c r="O4486">
        <v>24.023437999999999</v>
      </c>
      <c r="P4486">
        <v>24.492187999999999</v>
      </c>
      <c r="Q4486">
        <v>25.078125</v>
      </c>
    </row>
    <row r="4487" spans="1:17" x14ac:dyDescent="0.25">
      <c r="A4487">
        <v>800</v>
      </c>
      <c r="B4487">
        <v>13.007813000000001</v>
      </c>
      <c r="C4487">
        <v>13.007813000000001</v>
      </c>
      <c r="D4487">
        <v>13.007813000000001</v>
      </c>
      <c r="E4487">
        <v>9.9609380000000005</v>
      </c>
      <c r="F4487">
        <v>9.9609380000000005</v>
      </c>
      <c r="G4487">
        <v>13.945313000000001</v>
      </c>
      <c r="H4487">
        <v>13.945313000000001</v>
      </c>
      <c r="I4487">
        <v>18.046875</v>
      </c>
      <c r="J4487">
        <v>20.15625</v>
      </c>
      <c r="K4487">
        <v>20.625</v>
      </c>
      <c r="L4487">
        <v>21.210937999999999</v>
      </c>
      <c r="M4487">
        <v>21.5625</v>
      </c>
      <c r="N4487">
        <v>21.679687999999999</v>
      </c>
      <c r="O4487">
        <v>21.914062999999999</v>
      </c>
      <c r="P4487">
        <v>22.148437999999999</v>
      </c>
      <c r="Q4487">
        <v>22.265625</v>
      </c>
    </row>
    <row r="4488" spans="1:17" x14ac:dyDescent="0.25">
      <c r="A4488">
        <v>1000</v>
      </c>
      <c r="B4488">
        <v>9.9609380000000005</v>
      </c>
      <c r="C4488">
        <v>9.9609380000000005</v>
      </c>
      <c r="D4488">
        <v>9.9609380000000005</v>
      </c>
      <c r="E4488">
        <v>9.9609380000000005</v>
      </c>
      <c r="F4488">
        <v>9.9609380000000005</v>
      </c>
      <c r="G4488">
        <v>13.945313000000001</v>
      </c>
      <c r="H4488">
        <v>13.945313000000001</v>
      </c>
      <c r="I4488">
        <v>18.046875</v>
      </c>
      <c r="J4488">
        <v>20.976562999999999</v>
      </c>
      <c r="K4488">
        <v>20.976562999999999</v>
      </c>
      <c r="L4488">
        <v>20.273437999999999</v>
      </c>
      <c r="M4488">
        <v>19.6875</v>
      </c>
      <c r="N4488">
        <v>19.453125</v>
      </c>
      <c r="O4488">
        <v>19.21875</v>
      </c>
      <c r="P4488">
        <v>18.867187999999999</v>
      </c>
      <c r="Q4488">
        <v>18.632812999999999</v>
      </c>
    </row>
    <row r="4489" spans="1:17" x14ac:dyDescent="0.25">
      <c r="A4489">
        <v>1200</v>
      </c>
      <c r="B4489">
        <v>9.4921880000000005</v>
      </c>
      <c r="C4489">
        <v>9.4921880000000005</v>
      </c>
      <c r="D4489">
        <v>9.4921880000000005</v>
      </c>
      <c r="E4489">
        <v>9.9609380000000005</v>
      </c>
      <c r="F4489">
        <v>11.015625</v>
      </c>
      <c r="G4489">
        <v>13.007813000000001</v>
      </c>
      <c r="H4489">
        <v>13.945313000000001</v>
      </c>
      <c r="I4489">
        <v>18.046875</v>
      </c>
      <c r="J4489">
        <v>20.976562999999999</v>
      </c>
      <c r="K4489">
        <v>20.976562999999999</v>
      </c>
      <c r="L4489">
        <v>20.976562999999999</v>
      </c>
      <c r="M4489">
        <v>28.007812999999999</v>
      </c>
      <c r="N4489">
        <v>28.007812999999999</v>
      </c>
      <c r="O4489">
        <v>33.984375</v>
      </c>
      <c r="P4489">
        <v>33.984375</v>
      </c>
      <c r="Q4489">
        <v>33.984375</v>
      </c>
    </row>
    <row r="4490" spans="1:17" x14ac:dyDescent="0.25">
      <c r="A4490">
        <v>1400</v>
      </c>
      <c r="B4490">
        <v>9.4921880000000005</v>
      </c>
      <c r="C4490">
        <v>9.4921880000000005</v>
      </c>
      <c r="D4490">
        <v>9.9609380000000005</v>
      </c>
      <c r="E4490">
        <v>10.898438000000001</v>
      </c>
      <c r="F4490">
        <v>11.601563000000001</v>
      </c>
      <c r="G4490">
        <v>14.53125</v>
      </c>
      <c r="H4490">
        <v>16.992187999999999</v>
      </c>
      <c r="I4490">
        <v>22.03125</v>
      </c>
      <c r="J4490">
        <v>22.03125</v>
      </c>
      <c r="K4490">
        <v>22.03125</v>
      </c>
      <c r="L4490">
        <v>22.03125</v>
      </c>
      <c r="M4490">
        <v>31.992187999999999</v>
      </c>
      <c r="N4490">
        <v>46.054687999999999</v>
      </c>
      <c r="O4490">
        <v>46.054687999999999</v>
      </c>
      <c r="P4490">
        <v>46.054687999999999</v>
      </c>
      <c r="Q4490">
        <v>46.054687999999999</v>
      </c>
    </row>
    <row r="4491" spans="1:17" x14ac:dyDescent="0.25">
      <c r="A4491">
        <v>1550</v>
      </c>
      <c r="B4491">
        <v>9.4921880000000005</v>
      </c>
      <c r="C4491">
        <v>9.4921880000000005</v>
      </c>
      <c r="D4491">
        <v>9.4921880000000005</v>
      </c>
      <c r="E4491">
        <v>9.9609380000000005</v>
      </c>
      <c r="F4491">
        <v>11.953125</v>
      </c>
      <c r="G4491">
        <v>18.046875</v>
      </c>
      <c r="H4491">
        <v>22.96875</v>
      </c>
      <c r="I4491">
        <v>26.015625</v>
      </c>
      <c r="J4491">
        <v>26.015625</v>
      </c>
      <c r="K4491">
        <v>26.015625</v>
      </c>
      <c r="L4491">
        <v>30</v>
      </c>
      <c r="M4491">
        <v>47.226562999999999</v>
      </c>
      <c r="N4491">
        <v>46.054687999999999</v>
      </c>
      <c r="O4491">
        <v>46.054687999999999</v>
      </c>
      <c r="P4491">
        <v>46.054687999999999</v>
      </c>
      <c r="Q4491">
        <v>46.054687999999999</v>
      </c>
    </row>
    <row r="4492" spans="1:17" x14ac:dyDescent="0.25">
      <c r="A4492">
        <v>1700</v>
      </c>
      <c r="B4492">
        <v>9.4921880000000005</v>
      </c>
      <c r="C4492">
        <v>9.4921880000000005</v>
      </c>
      <c r="D4492">
        <v>9.9609380000000005</v>
      </c>
      <c r="E4492">
        <v>10.664063000000001</v>
      </c>
      <c r="F4492">
        <v>16.054687999999999</v>
      </c>
      <c r="G4492">
        <v>24.023437999999999</v>
      </c>
      <c r="H4492">
        <v>28.007812999999999</v>
      </c>
      <c r="I4492">
        <v>35.039062999999999</v>
      </c>
      <c r="J4492">
        <v>37.96875</v>
      </c>
      <c r="K4492">
        <v>39.960937999999999</v>
      </c>
      <c r="L4492">
        <v>45</v>
      </c>
      <c r="M4492">
        <v>48.867187999999999</v>
      </c>
      <c r="N4492">
        <v>47.695312999999999</v>
      </c>
      <c r="O4492">
        <v>47.34375</v>
      </c>
      <c r="P4492">
        <v>47.34375</v>
      </c>
      <c r="Q4492">
        <v>47.34375</v>
      </c>
    </row>
    <row r="4493" spans="1:17" x14ac:dyDescent="0.25">
      <c r="A4493">
        <v>1800</v>
      </c>
      <c r="B4493">
        <v>9.4921880000000005</v>
      </c>
      <c r="C4493">
        <v>9.4921880000000005</v>
      </c>
      <c r="D4493">
        <v>9.9609380000000005</v>
      </c>
      <c r="E4493">
        <v>11.015625</v>
      </c>
      <c r="F4493">
        <v>20.039062999999999</v>
      </c>
      <c r="G4493">
        <v>28.007812999999999</v>
      </c>
      <c r="H4493">
        <v>35.039062999999999</v>
      </c>
      <c r="I4493">
        <v>41.25</v>
      </c>
      <c r="J4493">
        <v>43.007812999999999</v>
      </c>
      <c r="K4493">
        <v>46.40625</v>
      </c>
      <c r="L4493">
        <v>48.164062999999999</v>
      </c>
      <c r="M4493">
        <v>48.75</v>
      </c>
      <c r="N4493">
        <v>48.046875</v>
      </c>
      <c r="O4493">
        <v>48.046875</v>
      </c>
      <c r="P4493">
        <v>48.046875</v>
      </c>
      <c r="Q4493">
        <v>48.046875</v>
      </c>
    </row>
    <row r="4494" spans="1:17" x14ac:dyDescent="0.25">
      <c r="A4494">
        <v>2000</v>
      </c>
      <c r="B4494">
        <v>9.9609380000000005</v>
      </c>
      <c r="C4494">
        <v>11.484375</v>
      </c>
      <c r="D4494">
        <v>13.476563000000001</v>
      </c>
      <c r="E4494">
        <v>13.476563000000001</v>
      </c>
      <c r="F4494">
        <v>22.96875</v>
      </c>
      <c r="G4494">
        <v>28.945312999999999</v>
      </c>
      <c r="H4494">
        <v>39.023437999999999</v>
      </c>
      <c r="I4494">
        <v>45</v>
      </c>
      <c r="J4494">
        <v>46.992187999999999</v>
      </c>
      <c r="K4494">
        <v>47.695312999999999</v>
      </c>
      <c r="L4494">
        <v>50.976562999999999</v>
      </c>
      <c r="M4494">
        <v>53.203125</v>
      </c>
      <c r="N4494">
        <v>54.257812999999999</v>
      </c>
      <c r="O4494">
        <v>55.3125</v>
      </c>
      <c r="P4494">
        <v>56.367187999999999</v>
      </c>
      <c r="Q4494">
        <v>57.421875</v>
      </c>
    </row>
    <row r="4495" spans="1:17" x14ac:dyDescent="0.25">
      <c r="A4495">
        <v>2200</v>
      </c>
      <c r="B4495">
        <v>9.9609380000000005</v>
      </c>
      <c r="C4495">
        <v>13.476563000000001</v>
      </c>
      <c r="D4495">
        <v>16.992187999999999</v>
      </c>
      <c r="E4495">
        <v>18.046875</v>
      </c>
      <c r="F4495">
        <v>26.015625</v>
      </c>
      <c r="G4495">
        <v>37.96875</v>
      </c>
      <c r="H4495">
        <v>43.945312999999999</v>
      </c>
      <c r="I4495">
        <v>54.023437999999999</v>
      </c>
      <c r="J4495">
        <v>54.492187999999999</v>
      </c>
      <c r="K4495">
        <v>54.492187999999999</v>
      </c>
      <c r="L4495">
        <v>54.960937999999999</v>
      </c>
      <c r="M4495">
        <v>52.617187999999999</v>
      </c>
      <c r="N4495">
        <v>52.382812999999999</v>
      </c>
      <c r="O4495">
        <v>52.617187999999999</v>
      </c>
      <c r="P4495">
        <v>52.851562999999999</v>
      </c>
      <c r="Q4495">
        <v>53.085937999999999</v>
      </c>
    </row>
    <row r="4496" spans="1:17" x14ac:dyDescent="0.25">
      <c r="A4496">
        <v>2400</v>
      </c>
      <c r="B4496">
        <v>9.9609380000000005</v>
      </c>
      <c r="C4496">
        <v>12.539063000000001</v>
      </c>
      <c r="D4496">
        <v>13.007813000000001</v>
      </c>
      <c r="E4496">
        <v>15</v>
      </c>
      <c r="F4496">
        <v>26.015625</v>
      </c>
      <c r="G4496">
        <v>37.03125</v>
      </c>
      <c r="H4496">
        <v>46.992187999999999</v>
      </c>
      <c r="I4496">
        <v>54.492187999999999</v>
      </c>
      <c r="J4496">
        <v>54.492187999999999</v>
      </c>
      <c r="K4496">
        <v>54.492187999999999</v>
      </c>
      <c r="L4496">
        <v>54.960937999999999</v>
      </c>
      <c r="M4496">
        <v>52.148437999999999</v>
      </c>
      <c r="N4496">
        <v>52.265625</v>
      </c>
      <c r="O4496">
        <v>52.5</v>
      </c>
      <c r="P4496">
        <v>52.03125</v>
      </c>
      <c r="Q4496">
        <v>52.265625</v>
      </c>
    </row>
    <row r="4497" spans="1:17" x14ac:dyDescent="0.25">
      <c r="A4497">
        <v>2600</v>
      </c>
      <c r="B4497">
        <v>9.9609380000000005</v>
      </c>
      <c r="C4497">
        <v>12.539063000000001</v>
      </c>
      <c r="D4497">
        <v>13.007813000000001</v>
      </c>
      <c r="E4497">
        <v>15</v>
      </c>
      <c r="F4497">
        <v>22.03125</v>
      </c>
      <c r="G4497">
        <v>35.507812999999999</v>
      </c>
      <c r="H4497">
        <v>43.945312999999999</v>
      </c>
      <c r="I4497">
        <v>54.492187999999999</v>
      </c>
      <c r="J4497">
        <v>54.492187999999999</v>
      </c>
      <c r="K4497">
        <v>54.492187999999999</v>
      </c>
      <c r="L4497">
        <v>54.960937999999999</v>
      </c>
      <c r="M4497">
        <v>53.320312999999999</v>
      </c>
      <c r="N4497">
        <v>54.023437999999999</v>
      </c>
      <c r="O4497">
        <v>53.789062999999999</v>
      </c>
      <c r="P4497">
        <v>54.140625</v>
      </c>
      <c r="Q4497">
        <v>54.84375</v>
      </c>
    </row>
    <row r="4498" spans="1:17" x14ac:dyDescent="0.25">
      <c r="A4498">
        <v>2800</v>
      </c>
      <c r="B4498">
        <v>9.9609380000000005</v>
      </c>
      <c r="C4498">
        <v>11.015625</v>
      </c>
      <c r="D4498">
        <v>11.953125</v>
      </c>
      <c r="E4498">
        <v>16.054687999999999</v>
      </c>
      <c r="F4498">
        <v>22.03125</v>
      </c>
      <c r="G4498">
        <v>35.976562999999999</v>
      </c>
      <c r="H4498">
        <v>43.007812999999999</v>
      </c>
      <c r="I4498">
        <v>52.96875</v>
      </c>
      <c r="J4498">
        <v>54.492187999999999</v>
      </c>
      <c r="K4498">
        <v>54.492187999999999</v>
      </c>
      <c r="L4498">
        <v>54.960937999999999</v>
      </c>
      <c r="M4498">
        <v>52.96875</v>
      </c>
      <c r="N4498">
        <v>52.734375</v>
      </c>
      <c r="O4498">
        <v>51.445312999999999</v>
      </c>
      <c r="P4498">
        <v>50.507812999999999</v>
      </c>
      <c r="Q4498">
        <v>50.273437999999999</v>
      </c>
    </row>
    <row r="4499" spans="1:17" x14ac:dyDescent="0.25">
      <c r="A4499">
        <v>2900</v>
      </c>
      <c r="B4499">
        <v>9.9609380000000005</v>
      </c>
      <c r="C4499">
        <v>11.953125</v>
      </c>
      <c r="D4499">
        <v>11.953125</v>
      </c>
      <c r="E4499">
        <v>16.992187999999999</v>
      </c>
      <c r="F4499">
        <v>20.039062999999999</v>
      </c>
      <c r="G4499">
        <v>30</v>
      </c>
      <c r="H4499">
        <v>41.015625</v>
      </c>
      <c r="I4499">
        <v>45.46875</v>
      </c>
      <c r="J4499">
        <v>52.03125</v>
      </c>
      <c r="K4499">
        <v>52.03125</v>
      </c>
      <c r="L4499">
        <v>53.554687999999999</v>
      </c>
      <c r="M4499">
        <v>51.445312999999999</v>
      </c>
      <c r="N4499">
        <v>50.507812999999999</v>
      </c>
      <c r="O4499">
        <v>50.507812999999999</v>
      </c>
      <c r="P4499">
        <v>50.039062999999999</v>
      </c>
      <c r="Q4499">
        <v>49.335937999999999</v>
      </c>
    </row>
    <row r="4500" spans="1:17" x14ac:dyDescent="0.25">
      <c r="A4500">
        <v>3000</v>
      </c>
      <c r="B4500">
        <v>9.9609380000000005</v>
      </c>
      <c r="C4500">
        <v>11.015625</v>
      </c>
      <c r="D4500">
        <v>11.953125</v>
      </c>
      <c r="E4500">
        <v>13.007813000000001</v>
      </c>
      <c r="F4500">
        <v>13.945313000000001</v>
      </c>
      <c r="G4500">
        <v>22.96875</v>
      </c>
      <c r="H4500">
        <v>35.976562999999999</v>
      </c>
      <c r="I4500">
        <v>43.945312999999999</v>
      </c>
      <c r="J4500">
        <v>48.984375</v>
      </c>
      <c r="K4500">
        <v>48.984375</v>
      </c>
      <c r="L4500">
        <v>49.570312999999999</v>
      </c>
      <c r="M4500">
        <v>49.570312999999999</v>
      </c>
      <c r="N4500">
        <v>50.039062999999999</v>
      </c>
      <c r="O4500">
        <v>50.039062999999999</v>
      </c>
      <c r="P4500">
        <v>52.03125</v>
      </c>
      <c r="Q4500">
        <v>52.03125</v>
      </c>
    </row>
    <row r="4501" spans="1:17" x14ac:dyDescent="0.25">
      <c r="A4501">
        <v>3200</v>
      </c>
      <c r="B4501">
        <v>9.9609380000000005</v>
      </c>
      <c r="C4501">
        <v>11.015625</v>
      </c>
      <c r="D4501">
        <v>11.953125</v>
      </c>
      <c r="E4501">
        <v>13.007813000000001</v>
      </c>
      <c r="F4501">
        <v>13.945313000000001</v>
      </c>
      <c r="G4501">
        <v>16.992187999999999</v>
      </c>
      <c r="H4501">
        <v>24.023437999999999</v>
      </c>
      <c r="I4501">
        <v>33.046875</v>
      </c>
      <c r="J4501">
        <v>39.960937999999999</v>
      </c>
      <c r="K4501">
        <v>39.960937999999999</v>
      </c>
      <c r="L4501">
        <v>33.632812999999999</v>
      </c>
      <c r="M4501">
        <v>34.21875</v>
      </c>
      <c r="N4501">
        <v>36.210937999999999</v>
      </c>
      <c r="O4501">
        <v>36.679687999999999</v>
      </c>
      <c r="P4501">
        <v>39.726562999999999</v>
      </c>
      <c r="Q4501">
        <v>42.65625</v>
      </c>
    </row>
    <row r="4502" spans="1:17" x14ac:dyDescent="0.25">
      <c r="A4502">
        <v>3300</v>
      </c>
      <c r="B4502">
        <v>9.9609380000000005</v>
      </c>
      <c r="C4502">
        <v>11.015625</v>
      </c>
      <c r="D4502">
        <v>11.953125</v>
      </c>
      <c r="E4502">
        <v>13.007813000000001</v>
      </c>
      <c r="F4502">
        <v>13.945313000000001</v>
      </c>
      <c r="G4502">
        <v>16.054687999999999</v>
      </c>
      <c r="H4502">
        <v>22.96875</v>
      </c>
      <c r="I4502">
        <v>31.992187999999999</v>
      </c>
      <c r="J4502">
        <v>39.960937999999999</v>
      </c>
      <c r="K4502">
        <v>35.507812999999999</v>
      </c>
      <c r="L4502">
        <v>33.515625</v>
      </c>
      <c r="M4502">
        <v>33.046875</v>
      </c>
      <c r="N4502">
        <v>32.460937999999999</v>
      </c>
      <c r="O4502">
        <v>31.992187999999999</v>
      </c>
      <c r="P4502">
        <v>33.515625</v>
      </c>
      <c r="Q4502">
        <v>35.039062999999999</v>
      </c>
    </row>
    <row r="4503" spans="1:17" x14ac:dyDescent="0.25">
      <c r="A4503">
        <v>3500</v>
      </c>
      <c r="B4503">
        <v>9.9609380000000005</v>
      </c>
      <c r="C4503">
        <v>11.015625</v>
      </c>
      <c r="D4503">
        <v>11.953125</v>
      </c>
      <c r="E4503">
        <v>13.007813000000001</v>
      </c>
      <c r="F4503">
        <v>13.945313000000001</v>
      </c>
      <c r="G4503">
        <v>15</v>
      </c>
      <c r="H4503">
        <v>22.03125</v>
      </c>
      <c r="I4503">
        <v>31.054687999999999</v>
      </c>
      <c r="J4503">
        <v>39.960937999999999</v>
      </c>
      <c r="K4503">
        <v>35.507812999999999</v>
      </c>
      <c r="L4503">
        <v>33.515625</v>
      </c>
      <c r="M4503">
        <v>33.046875</v>
      </c>
      <c r="N4503">
        <v>32.460937999999999</v>
      </c>
      <c r="O4503">
        <v>31.992187999999999</v>
      </c>
      <c r="P4503">
        <v>33.515625</v>
      </c>
      <c r="Q4503">
        <v>35.039062999999999</v>
      </c>
    </row>
    <row r="4505" spans="1:17" x14ac:dyDescent="0.25">
      <c r="A4505" t="s">
        <v>1256</v>
      </c>
      <c r="B4505" t="s">
        <v>1254</v>
      </c>
    </row>
    <row r="4506" spans="1:17" x14ac:dyDescent="0.25">
      <c r="B4506" t="s">
        <v>26</v>
      </c>
    </row>
    <row r="4507" spans="1:17" x14ac:dyDescent="0.25">
      <c r="A4507" t="s">
        <v>22</v>
      </c>
      <c r="B4507">
        <v>0</v>
      </c>
      <c r="C4507">
        <v>10</v>
      </c>
      <c r="D4507">
        <v>20</v>
      </c>
      <c r="E4507">
        <v>30</v>
      </c>
      <c r="F4507">
        <v>45</v>
      </c>
      <c r="G4507">
        <v>55</v>
      </c>
      <c r="H4507">
        <v>65</v>
      </c>
      <c r="I4507">
        <v>75</v>
      </c>
      <c r="J4507">
        <v>85</v>
      </c>
      <c r="K4507">
        <v>95</v>
      </c>
      <c r="L4507">
        <v>110</v>
      </c>
      <c r="M4507">
        <v>120</v>
      </c>
      <c r="N4507">
        <v>125</v>
      </c>
      <c r="O4507">
        <v>130</v>
      </c>
      <c r="P4507">
        <v>135</v>
      </c>
      <c r="Q4507">
        <v>140</v>
      </c>
    </row>
    <row r="4508" spans="1:17" x14ac:dyDescent="0.25">
      <c r="A4508">
        <v>620</v>
      </c>
      <c r="B4508">
        <v>13.007813000000001</v>
      </c>
      <c r="C4508">
        <v>13.007813000000001</v>
      </c>
      <c r="D4508">
        <v>13.007813000000001</v>
      </c>
      <c r="E4508">
        <v>13.945313000000001</v>
      </c>
      <c r="F4508">
        <v>13.945313000000001</v>
      </c>
      <c r="G4508">
        <v>14.53125</v>
      </c>
      <c r="H4508">
        <v>15</v>
      </c>
      <c r="I4508">
        <v>18.046875</v>
      </c>
      <c r="J4508">
        <v>19.101562999999999</v>
      </c>
      <c r="K4508">
        <v>20.273437999999999</v>
      </c>
      <c r="L4508">
        <v>21.796875</v>
      </c>
      <c r="M4508">
        <v>22.96875</v>
      </c>
      <c r="N4508">
        <v>23.4375</v>
      </c>
      <c r="O4508">
        <v>24.023437999999999</v>
      </c>
      <c r="P4508">
        <v>24.492187999999999</v>
      </c>
      <c r="Q4508">
        <v>25.078125</v>
      </c>
    </row>
    <row r="4509" spans="1:17" x14ac:dyDescent="0.25">
      <c r="A4509">
        <v>650</v>
      </c>
      <c r="B4509">
        <v>13.007813000000001</v>
      </c>
      <c r="C4509">
        <v>13.007813000000001</v>
      </c>
      <c r="D4509">
        <v>13.007813000000001</v>
      </c>
      <c r="E4509">
        <v>9.9609380000000005</v>
      </c>
      <c r="F4509">
        <v>11.015625</v>
      </c>
      <c r="G4509">
        <v>14.53125</v>
      </c>
      <c r="H4509">
        <v>15</v>
      </c>
      <c r="I4509">
        <v>18.046875</v>
      </c>
      <c r="J4509">
        <v>19.101562999999999</v>
      </c>
      <c r="K4509">
        <v>20.273437999999999</v>
      </c>
      <c r="L4509">
        <v>21.796875</v>
      </c>
      <c r="M4509">
        <v>22.96875</v>
      </c>
      <c r="N4509">
        <v>23.4375</v>
      </c>
      <c r="O4509">
        <v>24.023437999999999</v>
      </c>
      <c r="P4509">
        <v>24.492187999999999</v>
      </c>
      <c r="Q4509">
        <v>25.078125</v>
      </c>
    </row>
    <row r="4510" spans="1:17" x14ac:dyDescent="0.25">
      <c r="A4510">
        <v>800</v>
      </c>
      <c r="B4510">
        <v>13.007813000000001</v>
      </c>
      <c r="C4510">
        <v>13.007813000000001</v>
      </c>
      <c r="D4510">
        <v>13.007813000000001</v>
      </c>
      <c r="E4510">
        <v>9.9609380000000005</v>
      </c>
      <c r="F4510">
        <v>9.9609380000000005</v>
      </c>
      <c r="G4510">
        <v>13.945313000000001</v>
      </c>
      <c r="H4510">
        <v>13.945313000000001</v>
      </c>
      <c r="I4510">
        <v>18.046875</v>
      </c>
      <c r="J4510">
        <v>20.15625</v>
      </c>
      <c r="K4510">
        <v>20.625</v>
      </c>
      <c r="L4510">
        <v>21.210937999999999</v>
      </c>
      <c r="M4510">
        <v>21.5625</v>
      </c>
      <c r="N4510">
        <v>21.679687999999999</v>
      </c>
      <c r="O4510">
        <v>21.914062999999999</v>
      </c>
      <c r="P4510">
        <v>22.148437999999999</v>
      </c>
      <c r="Q4510">
        <v>22.265625</v>
      </c>
    </row>
    <row r="4511" spans="1:17" x14ac:dyDescent="0.25">
      <c r="A4511">
        <v>1000</v>
      </c>
      <c r="B4511">
        <v>9.9609380000000005</v>
      </c>
      <c r="C4511">
        <v>9.9609380000000005</v>
      </c>
      <c r="D4511">
        <v>9.9609380000000005</v>
      </c>
      <c r="E4511">
        <v>9.9609380000000005</v>
      </c>
      <c r="F4511">
        <v>9.9609380000000005</v>
      </c>
      <c r="G4511">
        <v>13.945313000000001</v>
      </c>
      <c r="H4511">
        <v>13.945313000000001</v>
      </c>
      <c r="I4511">
        <v>18.046875</v>
      </c>
      <c r="J4511">
        <v>20.976562999999999</v>
      </c>
      <c r="K4511">
        <v>20.976562999999999</v>
      </c>
      <c r="L4511">
        <v>20.273437999999999</v>
      </c>
      <c r="M4511">
        <v>19.6875</v>
      </c>
      <c r="N4511">
        <v>19.453125</v>
      </c>
      <c r="O4511">
        <v>19.21875</v>
      </c>
      <c r="P4511">
        <v>18.867187999999999</v>
      </c>
      <c r="Q4511">
        <v>18.632812999999999</v>
      </c>
    </row>
    <row r="4512" spans="1:17" x14ac:dyDescent="0.25">
      <c r="A4512">
        <v>1200</v>
      </c>
      <c r="B4512">
        <v>9.4921880000000005</v>
      </c>
      <c r="C4512">
        <v>9.4921880000000005</v>
      </c>
      <c r="D4512">
        <v>9.4921880000000005</v>
      </c>
      <c r="E4512">
        <v>9.9609380000000005</v>
      </c>
      <c r="F4512">
        <v>11.015625</v>
      </c>
      <c r="G4512">
        <v>13.007813000000001</v>
      </c>
      <c r="H4512">
        <v>13.945313000000001</v>
      </c>
      <c r="I4512">
        <v>18.046875</v>
      </c>
      <c r="J4512">
        <v>20.976562999999999</v>
      </c>
      <c r="K4512">
        <v>20.976562999999999</v>
      </c>
      <c r="L4512">
        <v>20.976562999999999</v>
      </c>
      <c r="M4512">
        <v>28.007812999999999</v>
      </c>
      <c r="N4512">
        <v>28.007812999999999</v>
      </c>
      <c r="O4512">
        <v>33.984375</v>
      </c>
      <c r="P4512">
        <v>33.984375</v>
      </c>
      <c r="Q4512">
        <v>33.984375</v>
      </c>
    </row>
    <row r="4513" spans="1:17" x14ac:dyDescent="0.25">
      <c r="A4513">
        <v>1400</v>
      </c>
      <c r="B4513">
        <v>9.4921880000000005</v>
      </c>
      <c r="C4513">
        <v>9.4921880000000005</v>
      </c>
      <c r="D4513">
        <v>9.9609380000000005</v>
      </c>
      <c r="E4513">
        <v>10.898438000000001</v>
      </c>
      <c r="F4513">
        <v>11.601563000000001</v>
      </c>
      <c r="G4513">
        <v>14.53125</v>
      </c>
      <c r="H4513">
        <v>16.992187999999999</v>
      </c>
      <c r="I4513">
        <v>22.03125</v>
      </c>
      <c r="J4513">
        <v>22.03125</v>
      </c>
      <c r="K4513">
        <v>22.03125</v>
      </c>
      <c r="L4513">
        <v>22.03125</v>
      </c>
      <c r="M4513">
        <v>31.992187999999999</v>
      </c>
      <c r="N4513">
        <v>46.054687999999999</v>
      </c>
      <c r="O4513">
        <v>46.054687999999999</v>
      </c>
      <c r="P4513">
        <v>46.054687999999999</v>
      </c>
      <c r="Q4513">
        <v>46.054687999999999</v>
      </c>
    </row>
    <row r="4514" spans="1:17" x14ac:dyDescent="0.25">
      <c r="A4514">
        <v>1550</v>
      </c>
      <c r="B4514">
        <v>9.4921880000000005</v>
      </c>
      <c r="C4514">
        <v>9.4921880000000005</v>
      </c>
      <c r="D4514">
        <v>9.4921880000000005</v>
      </c>
      <c r="E4514">
        <v>9.9609380000000005</v>
      </c>
      <c r="F4514">
        <v>11.953125</v>
      </c>
      <c r="G4514">
        <v>18.046875</v>
      </c>
      <c r="H4514">
        <v>22.96875</v>
      </c>
      <c r="I4514">
        <v>26.015625</v>
      </c>
      <c r="J4514">
        <v>26.015625</v>
      </c>
      <c r="K4514">
        <v>26.015625</v>
      </c>
      <c r="L4514">
        <v>30</v>
      </c>
      <c r="M4514">
        <v>47.226562999999999</v>
      </c>
      <c r="N4514">
        <v>46.054687999999999</v>
      </c>
      <c r="O4514">
        <v>46.054687999999999</v>
      </c>
      <c r="P4514">
        <v>46.054687999999999</v>
      </c>
      <c r="Q4514">
        <v>46.054687999999999</v>
      </c>
    </row>
    <row r="4515" spans="1:17" x14ac:dyDescent="0.25">
      <c r="A4515">
        <v>1700</v>
      </c>
      <c r="B4515">
        <v>9.4921880000000005</v>
      </c>
      <c r="C4515">
        <v>9.4921880000000005</v>
      </c>
      <c r="D4515">
        <v>9.9609380000000005</v>
      </c>
      <c r="E4515">
        <v>10.664063000000001</v>
      </c>
      <c r="F4515">
        <v>16.054687999999999</v>
      </c>
      <c r="G4515">
        <v>24.023437999999999</v>
      </c>
      <c r="H4515">
        <v>28.007812999999999</v>
      </c>
      <c r="I4515">
        <v>35.039062999999999</v>
      </c>
      <c r="J4515">
        <v>37.96875</v>
      </c>
      <c r="K4515">
        <v>39.960937999999999</v>
      </c>
      <c r="L4515">
        <v>45</v>
      </c>
      <c r="M4515">
        <v>48.867187999999999</v>
      </c>
      <c r="N4515">
        <v>47.695312999999999</v>
      </c>
      <c r="O4515">
        <v>47.34375</v>
      </c>
      <c r="P4515">
        <v>47.34375</v>
      </c>
      <c r="Q4515">
        <v>47.34375</v>
      </c>
    </row>
    <row r="4516" spans="1:17" x14ac:dyDescent="0.25">
      <c r="A4516">
        <v>1800</v>
      </c>
      <c r="B4516">
        <v>9.4921880000000005</v>
      </c>
      <c r="C4516">
        <v>9.4921880000000005</v>
      </c>
      <c r="D4516">
        <v>9.9609380000000005</v>
      </c>
      <c r="E4516">
        <v>11.015625</v>
      </c>
      <c r="F4516">
        <v>20.039062999999999</v>
      </c>
      <c r="G4516">
        <v>28.007812999999999</v>
      </c>
      <c r="H4516">
        <v>35.039062999999999</v>
      </c>
      <c r="I4516">
        <v>41.25</v>
      </c>
      <c r="J4516">
        <v>43.007812999999999</v>
      </c>
      <c r="K4516">
        <v>46.40625</v>
      </c>
      <c r="L4516">
        <v>48.164062999999999</v>
      </c>
      <c r="M4516">
        <v>48.75</v>
      </c>
      <c r="N4516">
        <v>48.046875</v>
      </c>
      <c r="O4516">
        <v>48.046875</v>
      </c>
      <c r="P4516">
        <v>48.046875</v>
      </c>
      <c r="Q4516">
        <v>48.046875</v>
      </c>
    </row>
    <row r="4517" spans="1:17" x14ac:dyDescent="0.25">
      <c r="A4517">
        <v>2000</v>
      </c>
      <c r="B4517">
        <v>9.9609380000000005</v>
      </c>
      <c r="C4517">
        <v>11.484375</v>
      </c>
      <c r="D4517">
        <v>13.476563000000001</v>
      </c>
      <c r="E4517">
        <v>13.476563000000001</v>
      </c>
      <c r="F4517">
        <v>22.96875</v>
      </c>
      <c r="G4517">
        <v>28.945312999999999</v>
      </c>
      <c r="H4517">
        <v>39.023437999999999</v>
      </c>
      <c r="I4517">
        <v>45</v>
      </c>
      <c r="J4517">
        <v>46.992187999999999</v>
      </c>
      <c r="K4517">
        <v>47.695312999999999</v>
      </c>
      <c r="L4517">
        <v>50.976562999999999</v>
      </c>
      <c r="M4517">
        <v>53.203125</v>
      </c>
      <c r="N4517">
        <v>54.257812999999999</v>
      </c>
      <c r="O4517">
        <v>55.3125</v>
      </c>
      <c r="P4517">
        <v>56.367187999999999</v>
      </c>
      <c r="Q4517">
        <v>57.421875</v>
      </c>
    </row>
    <row r="4518" spans="1:17" x14ac:dyDescent="0.25">
      <c r="A4518">
        <v>2200</v>
      </c>
      <c r="B4518">
        <v>9.9609380000000005</v>
      </c>
      <c r="C4518">
        <v>13.476563000000001</v>
      </c>
      <c r="D4518">
        <v>16.992187999999999</v>
      </c>
      <c r="E4518">
        <v>18.046875</v>
      </c>
      <c r="F4518">
        <v>26.015625</v>
      </c>
      <c r="G4518">
        <v>37.96875</v>
      </c>
      <c r="H4518">
        <v>43.945312999999999</v>
      </c>
      <c r="I4518">
        <v>54.023437999999999</v>
      </c>
      <c r="J4518">
        <v>54.492187999999999</v>
      </c>
      <c r="K4518">
        <v>54.492187999999999</v>
      </c>
      <c r="L4518">
        <v>54.960937999999999</v>
      </c>
      <c r="M4518">
        <v>52.617187999999999</v>
      </c>
      <c r="N4518">
        <v>52.382812999999999</v>
      </c>
      <c r="O4518">
        <v>52.617187999999999</v>
      </c>
      <c r="P4518">
        <v>52.851562999999999</v>
      </c>
      <c r="Q4518">
        <v>53.085937999999999</v>
      </c>
    </row>
    <row r="4519" spans="1:17" x14ac:dyDescent="0.25">
      <c r="A4519">
        <v>2400</v>
      </c>
      <c r="B4519">
        <v>9.9609380000000005</v>
      </c>
      <c r="C4519">
        <v>12.539063000000001</v>
      </c>
      <c r="D4519">
        <v>13.007813000000001</v>
      </c>
      <c r="E4519">
        <v>15</v>
      </c>
      <c r="F4519">
        <v>26.015625</v>
      </c>
      <c r="G4519">
        <v>37.03125</v>
      </c>
      <c r="H4519">
        <v>46.992187999999999</v>
      </c>
      <c r="I4519">
        <v>54.492187999999999</v>
      </c>
      <c r="J4519">
        <v>54.492187999999999</v>
      </c>
      <c r="K4519">
        <v>54.492187999999999</v>
      </c>
      <c r="L4519">
        <v>54.960937999999999</v>
      </c>
      <c r="M4519">
        <v>52.148437999999999</v>
      </c>
      <c r="N4519">
        <v>52.265625</v>
      </c>
      <c r="O4519">
        <v>52.5</v>
      </c>
      <c r="P4519">
        <v>52.03125</v>
      </c>
      <c r="Q4519">
        <v>52.265625</v>
      </c>
    </row>
    <row r="4520" spans="1:17" x14ac:dyDescent="0.25">
      <c r="A4520">
        <v>2600</v>
      </c>
      <c r="B4520">
        <v>9.9609380000000005</v>
      </c>
      <c r="C4520">
        <v>12.539063000000001</v>
      </c>
      <c r="D4520">
        <v>13.007813000000001</v>
      </c>
      <c r="E4520">
        <v>15</v>
      </c>
      <c r="F4520">
        <v>22.03125</v>
      </c>
      <c r="G4520">
        <v>35.507812999999999</v>
      </c>
      <c r="H4520">
        <v>43.945312999999999</v>
      </c>
      <c r="I4520">
        <v>54.492187999999999</v>
      </c>
      <c r="J4520">
        <v>54.492187999999999</v>
      </c>
      <c r="K4520">
        <v>54.492187999999999</v>
      </c>
      <c r="L4520">
        <v>54.960937999999999</v>
      </c>
      <c r="M4520">
        <v>53.320312999999999</v>
      </c>
      <c r="N4520">
        <v>54.023437999999999</v>
      </c>
      <c r="O4520">
        <v>53.789062999999999</v>
      </c>
      <c r="P4520">
        <v>54.140625</v>
      </c>
      <c r="Q4520">
        <v>54.84375</v>
      </c>
    </row>
    <row r="4521" spans="1:17" x14ac:dyDescent="0.25">
      <c r="A4521">
        <v>2800</v>
      </c>
      <c r="B4521">
        <v>9.9609380000000005</v>
      </c>
      <c r="C4521">
        <v>11.015625</v>
      </c>
      <c r="D4521">
        <v>11.953125</v>
      </c>
      <c r="E4521">
        <v>16.054687999999999</v>
      </c>
      <c r="F4521">
        <v>22.03125</v>
      </c>
      <c r="G4521">
        <v>35.976562999999999</v>
      </c>
      <c r="H4521">
        <v>43.007812999999999</v>
      </c>
      <c r="I4521">
        <v>52.96875</v>
      </c>
      <c r="J4521">
        <v>54.492187999999999</v>
      </c>
      <c r="K4521">
        <v>54.492187999999999</v>
      </c>
      <c r="L4521">
        <v>54.960937999999999</v>
      </c>
      <c r="M4521">
        <v>52.96875</v>
      </c>
      <c r="N4521">
        <v>52.734375</v>
      </c>
      <c r="O4521">
        <v>51.445312999999999</v>
      </c>
      <c r="P4521">
        <v>50.507812999999999</v>
      </c>
      <c r="Q4521">
        <v>50.273437999999999</v>
      </c>
    </row>
    <row r="4522" spans="1:17" x14ac:dyDescent="0.25">
      <c r="A4522">
        <v>2900</v>
      </c>
      <c r="B4522">
        <v>9.9609380000000005</v>
      </c>
      <c r="C4522">
        <v>11.953125</v>
      </c>
      <c r="D4522">
        <v>11.953125</v>
      </c>
      <c r="E4522">
        <v>16.992187999999999</v>
      </c>
      <c r="F4522">
        <v>20.039062999999999</v>
      </c>
      <c r="G4522">
        <v>30</v>
      </c>
      <c r="H4522">
        <v>41.015625</v>
      </c>
      <c r="I4522">
        <v>45.46875</v>
      </c>
      <c r="J4522">
        <v>52.03125</v>
      </c>
      <c r="K4522">
        <v>52.03125</v>
      </c>
      <c r="L4522">
        <v>53.554687999999999</v>
      </c>
      <c r="M4522">
        <v>51.445312999999999</v>
      </c>
      <c r="N4522">
        <v>50.507812999999999</v>
      </c>
      <c r="O4522">
        <v>50.507812999999999</v>
      </c>
      <c r="P4522">
        <v>50.039062999999999</v>
      </c>
      <c r="Q4522">
        <v>49.335937999999999</v>
      </c>
    </row>
    <row r="4523" spans="1:17" x14ac:dyDescent="0.25">
      <c r="A4523">
        <v>3000</v>
      </c>
      <c r="B4523">
        <v>9.9609380000000005</v>
      </c>
      <c r="C4523">
        <v>11.015625</v>
      </c>
      <c r="D4523">
        <v>11.953125</v>
      </c>
      <c r="E4523">
        <v>13.007813000000001</v>
      </c>
      <c r="F4523">
        <v>13.945313000000001</v>
      </c>
      <c r="G4523">
        <v>22.96875</v>
      </c>
      <c r="H4523">
        <v>35.976562999999999</v>
      </c>
      <c r="I4523">
        <v>43.945312999999999</v>
      </c>
      <c r="J4523">
        <v>48.984375</v>
      </c>
      <c r="K4523">
        <v>48.984375</v>
      </c>
      <c r="L4523">
        <v>49.570312999999999</v>
      </c>
      <c r="M4523">
        <v>49.570312999999999</v>
      </c>
      <c r="N4523">
        <v>50.039062999999999</v>
      </c>
      <c r="O4523">
        <v>50.039062999999999</v>
      </c>
      <c r="P4523">
        <v>52.03125</v>
      </c>
      <c r="Q4523">
        <v>52.03125</v>
      </c>
    </row>
    <row r="4524" spans="1:17" x14ac:dyDescent="0.25">
      <c r="A4524">
        <v>3200</v>
      </c>
      <c r="B4524">
        <v>9.9609380000000005</v>
      </c>
      <c r="C4524">
        <v>11.015625</v>
      </c>
      <c r="D4524">
        <v>11.953125</v>
      </c>
      <c r="E4524">
        <v>13.007813000000001</v>
      </c>
      <c r="F4524">
        <v>13.945313000000001</v>
      </c>
      <c r="G4524">
        <v>16.992187999999999</v>
      </c>
      <c r="H4524">
        <v>24.023437999999999</v>
      </c>
      <c r="I4524">
        <v>33.046875</v>
      </c>
      <c r="J4524">
        <v>39.960937999999999</v>
      </c>
      <c r="K4524">
        <v>39.960937999999999</v>
      </c>
      <c r="L4524">
        <v>33.632812999999999</v>
      </c>
      <c r="M4524">
        <v>34.21875</v>
      </c>
      <c r="N4524">
        <v>36.210937999999999</v>
      </c>
      <c r="O4524">
        <v>36.679687999999999</v>
      </c>
      <c r="P4524">
        <v>39.726562999999999</v>
      </c>
      <c r="Q4524">
        <v>42.65625</v>
      </c>
    </row>
    <row r="4525" spans="1:17" x14ac:dyDescent="0.25">
      <c r="A4525">
        <v>3300</v>
      </c>
      <c r="B4525">
        <v>9.9609380000000005</v>
      </c>
      <c r="C4525">
        <v>11.015625</v>
      </c>
      <c r="D4525">
        <v>11.953125</v>
      </c>
      <c r="E4525">
        <v>13.007813000000001</v>
      </c>
      <c r="F4525">
        <v>13.945313000000001</v>
      </c>
      <c r="G4525">
        <v>16.054687999999999</v>
      </c>
      <c r="H4525">
        <v>22.96875</v>
      </c>
      <c r="I4525">
        <v>31.992187999999999</v>
      </c>
      <c r="J4525">
        <v>39.960937999999999</v>
      </c>
      <c r="K4525">
        <v>35.507812999999999</v>
      </c>
      <c r="L4525">
        <v>33.515625</v>
      </c>
      <c r="M4525">
        <v>33.046875</v>
      </c>
      <c r="N4525">
        <v>32.460937999999999</v>
      </c>
      <c r="O4525">
        <v>31.992187999999999</v>
      </c>
      <c r="P4525">
        <v>33.515625</v>
      </c>
      <c r="Q4525">
        <v>35.039062999999999</v>
      </c>
    </row>
    <row r="4526" spans="1:17" x14ac:dyDescent="0.25">
      <c r="A4526">
        <v>3500</v>
      </c>
      <c r="B4526">
        <v>9.9609380000000005</v>
      </c>
      <c r="C4526">
        <v>11.015625</v>
      </c>
      <c r="D4526">
        <v>11.953125</v>
      </c>
      <c r="E4526">
        <v>13.007813000000001</v>
      </c>
      <c r="F4526">
        <v>13.945313000000001</v>
      </c>
      <c r="G4526">
        <v>15</v>
      </c>
      <c r="H4526">
        <v>22.03125</v>
      </c>
      <c r="I4526">
        <v>31.054687999999999</v>
      </c>
      <c r="J4526">
        <v>39.960937999999999</v>
      </c>
      <c r="K4526">
        <v>35.507812999999999</v>
      </c>
      <c r="L4526">
        <v>33.515625</v>
      </c>
      <c r="M4526">
        <v>33.046875</v>
      </c>
      <c r="N4526">
        <v>32.460937999999999</v>
      </c>
      <c r="O4526">
        <v>31.992187999999999</v>
      </c>
      <c r="P4526">
        <v>33.515625</v>
      </c>
      <c r="Q4526">
        <v>35.039062999999999</v>
      </c>
    </row>
    <row r="4528" spans="1:17" x14ac:dyDescent="0.25">
      <c r="A4528" t="s">
        <v>1257</v>
      </c>
      <c r="B4528" t="s">
        <v>1254</v>
      </c>
    </row>
    <row r="4529" spans="1:17" x14ac:dyDescent="0.25">
      <c r="B4529" t="s">
        <v>26</v>
      </c>
    </row>
    <row r="4530" spans="1:17" x14ac:dyDescent="0.25">
      <c r="A4530" t="s">
        <v>22</v>
      </c>
      <c r="B4530">
        <v>0</v>
      </c>
      <c r="C4530">
        <v>10</v>
      </c>
      <c r="D4530">
        <v>20</v>
      </c>
      <c r="E4530">
        <v>30</v>
      </c>
      <c r="F4530">
        <v>45</v>
      </c>
      <c r="G4530">
        <v>55</v>
      </c>
      <c r="H4530">
        <v>65</v>
      </c>
      <c r="I4530">
        <v>75</v>
      </c>
      <c r="J4530">
        <v>85</v>
      </c>
      <c r="K4530">
        <v>95</v>
      </c>
      <c r="L4530">
        <v>110</v>
      </c>
      <c r="M4530">
        <v>120</v>
      </c>
      <c r="N4530">
        <v>125</v>
      </c>
      <c r="O4530">
        <v>130</v>
      </c>
      <c r="P4530">
        <v>135</v>
      </c>
      <c r="Q4530">
        <v>140</v>
      </c>
    </row>
    <row r="4531" spans="1:17" x14ac:dyDescent="0.25">
      <c r="A4531">
        <v>620</v>
      </c>
      <c r="B4531">
        <v>13.007813000000001</v>
      </c>
      <c r="C4531">
        <v>13.007813000000001</v>
      </c>
      <c r="D4531">
        <v>13.007813000000001</v>
      </c>
      <c r="E4531">
        <v>13.945313000000001</v>
      </c>
      <c r="F4531">
        <v>13.945313000000001</v>
      </c>
      <c r="G4531">
        <v>14.53125</v>
      </c>
      <c r="H4531">
        <v>15</v>
      </c>
      <c r="I4531">
        <v>18.046875</v>
      </c>
      <c r="J4531">
        <v>19.101562999999999</v>
      </c>
      <c r="K4531">
        <v>20.273437999999999</v>
      </c>
      <c r="L4531">
        <v>21.796875</v>
      </c>
      <c r="M4531">
        <v>22.96875</v>
      </c>
      <c r="N4531">
        <v>23.4375</v>
      </c>
      <c r="O4531">
        <v>24.023437999999999</v>
      </c>
      <c r="P4531">
        <v>24.492187999999999</v>
      </c>
      <c r="Q4531">
        <v>25.078125</v>
      </c>
    </row>
    <row r="4532" spans="1:17" x14ac:dyDescent="0.25">
      <c r="A4532">
        <v>650</v>
      </c>
      <c r="B4532">
        <v>13.007813000000001</v>
      </c>
      <c r="C4532">
        <v>13.007813000000001</v>
      </c>
      <c r="D4532">
        <v>13.007813000000001</v>
      </c>
      <c r="E4532">
        <v>9.9609380000000005</v>
      </c>
      <c r="F4532">
        <v>11.015625</v>
      </c>
      <c r="G4532">
        <v>14.53125</v>
      </c>
      <c r="H4532">
        <v>15</v>
      </c>
      <c r="I4532">
        <v>18.046875</v>
      </c>
      <c r="J4532">
        <v>19.101562999999999</v>
      </c>
      <c r="K4532">
        <v>20.273437999999999</v>
      </c>
      <c r="L4532">
        <v>21.796875</v>
      </c>
      <c r="M4532">
        <v>22.96875</v>
      </c>
      <c r="N4532">
        <v>23.4375</v>
      </c>
      <c r="O4532">
        <v>24.023437999999999</v>
      </c>
      <c r="P4532">
        <v>24.492187999999999</v>
      </c>
      <c r="Q4532">
        <v>25.078125</v>
      </c>
    </row>
    <row r="4533" spans="1:17" x14ac:dyDescent="0.25">
      <c r="A4533">
        <v>800</v>
      </c>
      <c r="B4533">
        <v>13.007813000000001</v>
      </c>
      <c r="C4533">
        <v>13.007813000000001</v>
      </c>
      <c r="D4533">
        <v>13.007813000000001</v>
      </c>
      <c r="E4533">
        <v>9.9609380000000005</v>
      </c>
      <c r="F4533">
        <v>9.9609380000000005</v>
      </c>
      <c r="G4533">
        <v>13.945313000000001</v>
      </c>
      <c r="H4533">
        <v>13.945313000000001</v>
      </c>
      <c r="I4533">
        <v>18.046875</v>
      </c>
      <c r="J4533">
        <v>20.15625</v>
      </c>
      <c r="K4533">
        <v>20.625</v>
      </c>
      <c r="L4533">
        <v>21.210937999999999</v>
      </c>
      <c r="M4533">
        <v>21.5625</v>
      </c>
      <c r="N4533">
        <v>21.679687999999999</v>
      </c>
      <c r="O4533">
        <v>21.914062999999999</v>
      </c>
      <c r="P4533">
        <v>22.148437999999999</v>
      </c>
      <c r="Q4533">
        <v>22.265625</v>
      </c>
    </row>
    <row r="4534" spans="1:17" x14ac:dyDescent="0.25">
      <c r="A4534">
        <v>1000</v>
      </c>
      <c r="B4534">
        <v>9.9609380000000005</v>
      </c>
      <c r="C4534">
        <v>9.9609380000000005</v>
      </c>
      <c r="D4534">
        <v>9.9609380000000005</v>
      </c>
      <c r="E4534">
        <v>9.9609380000000005</v>
      </c>
      <c r="F4534">
        <v>9.9609380000000005</v>
      </c>
      <c r="G4534">
        <v>13.945313000000001</v>
      </c>
      <c r="H4534">
        <v>13.945313000000001</v>
      </c>
      <c r="I4534">
        <v>18.046875</v>
      </c>
      <c r="J4534">
        <v>20.976562999999999</v>
      </c>
      <c r="K4534">
        <v>20.976562999999999</v>
      </c>
      <c r="L4534">
        <v>20.273437999999999</v>
      </c>
      <c r="M4534">
        <v>19.6875</v>
      </c>
      <c r="N4534">
        <v>19.453125</v>
      </c>
      <c r="O4534">
        <v>19.21875</v>
      </c>
      <c r="P4534">
        <v>18.867187999999999</v>
      </c>
      <c r="Q4534">
        <v>18.632812999999999</v>
      </c>
    </row>
    <row r="4535" spans="1:17" x14ac:dyDescent="0.25">
      <c r="A4535">
        <v>1200</v>
      </c>
      <c r="B4535">
        <v>9.4921880000000005</v>
      </c>
      <c r="C4535">
        <v>9.4921880000000005</v>
      </c>
      <c r="D4535">
        <v>9.4921880000000005</v>
      </c>
      <c r="E4535">
        <v>9.9609380000000005</v>
      </c>
      <c r="F4535">
        <v>11.015625</v>
      </c>
      <c r="G4535">
        <v>13.007813000000001</v>
      </c>
      <c r="H4535">
        <v>13.945313000000001</v>
      </c>
      <c r="I4535">
        <v>18.046875</v>
      </c>
      <c r="J4535">
        <v>20.976562999999999</v>
      </c>
      <c r="K4535">
        <v>20.976562999999999</v>
      </c>
      <c r="L4535">
        <v>20.976562999999999</v>
      </c>
      <c r="M4535">
        <v>28.007812999999999</v>
      </c>
      <c r="N4535">
        <v>28.007812999999999</v>
      </c>
      <c r="O4535">
        <v>33.984375</v>
      </c>
      <c r="P4535">
        <v>33.984375</v>
      </c>
      <c r="Q4535">
        <v>33.984375</v>
      </c>
    </row>
    <row r="4536" spans="1:17" x14ac:dyDescent="0.25">
      <c r="A4536">
        <v>1400</v>
      </c>
      <c r="B4536">
        <v>9.4921880000000005</v>
      </c>
      <c r="C4536">
        <v>9.4921880000000005</v>
      </c>
      <c r="D4536">
        <v>9.9609380000000005</v>
      </c>
      <c r="E4536">
        <v>10.898438000000001</v>
      </c>
      <c r="F4536">
        <v>11.601563000000001</v>
      </c>
      <c r="G4536">
        <v>14.53125</v>
      </c>
      <c r="H4536">
        <v>16.992187999999999</v>
      </c>
      <c r="I4536">
        <v>22.03125</v>
      </c>
      <c r="J4536">
        <v>22.03125</v>
      </c>
      <c r="K4536">
        <v>22.03125</v>
      </c>
      <c r="L4536">
        <v>22.03125</v>
      </c>
      <c r="M4536">
        <v>31.992187999999999</v>
      </c>
      <c r="N4536">
        <v>46.054687999999999</v>
      </c>
      <c r="O4536">
        <v>46.054687999999999</v>
      </c>
      <c r="P4536">
        <v>46.054687999999999</v>
      </c>
      <c r="Q4536">
        <v>46.054687999999999</v>
      </c>
    </row>
    <row r="4537" spans="1:17" x14ac:dyDescent="0.25">
      <c r="A4537">
        <v>1550</v>
      </c>
      <c r="B4537">
        <v>9.4921880000000005</v>
      </c>
      <c r="C4537">
        <v>9.4921880000000005</v>
      </c>
      <c r="D4537">
        <v>9.4921880000000005</v>
      </c>
      <c r="E4537">
        <v>9.9609380000000005</v>
      </c>
      <c r="F4537">
        <v>11.953125</v>
      </c>
      <c r="G4537">
        <v>18.046875</v>
      </c>
      <c r="H4537">
        <v>22.96875</v>
      </c>
      <c r="I4537">
        <v>26.015625</v>
      </c>
      <c r="J4537">
        <v>26.015625</v>
      </c>
      <c r="K4537">
        <v>26.015625</v>
      </c>
      <c r="L4537">
        <v>30</v>
      </c>
      <c r="M4537">
        <v>47.226562999999999</v>
      </c>
      <c r="N4537">
        <v>46.054687999999999</v>
      </c>
      <c r="O4537">
        <v>46.054687999999999</v>
      </c>
      <c r="P4537">
        <v>46.054687999999999</v>
      </c>
      <c r="Q4537">
        <v>46.054687999999999</v>
      </c>
    </row>
    <row r="4538" spans="1:17" x14ac:dyDescent="0.25">
      <c r="A4538">
        <v>1700</v>
      </c>
      <c r="B4538">
        <v>9.4921880000000005</v>
      </c>
      <c r="C4538">
        <v>9.4921880000000005</v>
      </c>
      <c r="D4538">
        <v>9.9609380000000005</v>
      </c>
      <c r="E4538">
        <v>10.664063000000001</v>
      </c>
      <c r="F4538">
        <v>16.054687999999999</v>
      </c>
      <c r="G4538">
        <v>24.023437999999999</v>
      </c>
      <c r="H4538">
        <v>28.007812999999999</v>
      </c>
      <c r="I4538">
        <v>35.039062999999999</v>
      </c>
      <c r="J4538">
        <v>37.96875</v>
      </c>
      <c r="K4538">
        <v>39.960937999999999</v>
      </c>
      <c r="L4538">
        <v>45</v>
      </c>
      <c r="M4538">
        <v>48.867187999999999</v>
      </c>
      <c r="N4538">
        <v>47.695312999999999</v>
      </c>
      <c r="O4538">
        <v>47.34375</v>
      </c>
      <c r="P4538">
        <v>47.34375</v>
      </c>
      <c r="Q4538">
        <v>47.34375</v>
      </c>
    </row>
    <row r="4539" spans="1:17" x14ac:dyDescent="0.25">
      <c r="A4539">
        <v>1800</v>
      </c>
      <c r="B4539">
        <v>9.4921880000000005</v>
      </c>
      <c r="C4539">
        <v>9.4921880000000005</v>
      </c>
      <c r="D4539">
        <v>9.9609380000000005</v>
      </c>
      <c r="E4539">
        <v>11.015625</v>
      </c>
      <c r="F4539">
        <v>20.039062999999999</v>
      </c>
      <c r="G4539">
        <v>28.007812999999999</v>
      </c>
      <c r="H4539">
        <v>35.039062999999999</v>
      </c>
      <c r="I4539">
        <v>41.25</v>
      </c>
      <c r="J4539">
        <v>43.007812999999999</v>
      </c>
      <c r="K4539">
        <v>46.40625</v>
      </c>
      <c r="L4539">
        <v>48.164062999999999</v>
      </c>
      <c r="M4539">
        <v>48.75</v>
      </c>
      <c r="N4539">
        <v>48.046875</v>
      </c>
      <c r="O4539">
        <v>48.046875</v>
      </c>
      <c r="P4539">
        <v>48.046875</v>
      </c>
      <c r="Q4539">
        <v>48.046875</v>
      </c>
    </row>
    <row r="4540" spans="1:17" x14ac:dyDescent="0.25">
      <c r="A4540">
        <v>2000</v>
      </c>
      <c r="B4540">
        <v>9.9609380000000005</v>
      </c>
      <c r="C4540">
        <v>11.484375</v>
      </c>
      <c r="D4540">
        <v>13.476563000000001</v>
      </c>
      <c r="E4540">
        <v>13.476563000000001</v>
      </c>
      <c r="F4540">
        <v>22.96875</v>
      </c>
      <c r="G4540">
        <v>28.945312999999999</v>
      </c>
      <c r="H4540">
        <v>39.023437999999999</v>
      </c>
      <c r="I4540">
        <v>45</v>
      </c>
      <c r="J4540">
        <v>46.992187999999999</v>
      </c>
      <c r="K4540">
        <v>47.695312999999999</v>
      </c>
      <c r="L4540">
        <v>50.976562999999999</v>
      </c>
      <c r="M4540">
        <v>53.203125</v>
      </c>
      <c r="N4540">
        <v>54.257812999999999</v>
      </c>
      <c r="O4540">
        <v>55.3125</v>
      </c>
      <c r="P4540">
        <v>56.367187999999999</v>
      </c>
      <c r="Q4540">
        <v>57.421875</v>
      </c>
    </row>
    <row r="4541" spans="1:17" x14ac:dyDescent="0.25">
      <c r="A4541">
        <v>2200</v>
      </c>
      <c r="B4541">
        <v>9.9609380000000005</v>
      </c>
      <c r="C4541">
        <v>13.476563000000001</v>
      </c>
      <c r="D4541">
        <v>16.992187999999999</v>
      </c>
      <c r="E4541">
        <v>18.046875</v>
      </c>
      <c r="F4541">
        <v>26.015625</v>
      </c>
      <c r="G4541">
        <v>37.96875</v>
      </c>
      <c r="H4541">
        <v>43.945312999999999</v>
      </c>
      <c r="I4541">
        <v>54.023437999999999</v>
      </c>
      <c r="J4541">
        <v>54.492187999999999</v>
      </c>
      <c r="K4541">
        <v>54.492187999999999</v>
      </c>
      <c r="L4541">
        <v>54.960937999999999</v>
      </c>
      <c r="M4541">
        <v>52.617187999999999</v>
      </c>
      <c r="N4541">
        <v>52.382812999999999</v>
      </c>
      <c r="O4541">
        <v>52.617187999999999</v>
      </c>
      <c r="P4541">
        <v>52.851562999999999</v>
      </c>
      <c r="Q4541">
        <v>53.085937999999999</v>
      </c>
    </row>
    <row r="4542" spans="1:17" x14ac:dyDescent="0.25">
      <c r="A4542">
        <v>2400</v>
      </c>
      <c r="B4542">
        <v>9.9609380000000005</v>
      </c>
      <c r="C4542">
        <v>12.539063000000001</v>
      </c>
      <c r="D4542">
        <v>13.007813000000001</v>
      </c>
      <c r="E4542">
        <v>15</v>
      </c>
      <c r="F4542">
        <v>26.015625</v>
      </c>
      <c r="G4542">
        <v>37.03125</v>
      </c>
      <c r="H4542">
        <v>46.992187999999999</v>
      </c>
      <c r="I4542">
        <v>54.492187999999999</v>
      </c>
      <c r="J4542">
        <v>54.492187999999999</v>
      </c>
      <c r="K4542">
        <v>54.492187999999999</v>
      </c>
      <c r="L4542">
        <v>54.960937999999999</v>
      </c>
      <c r="M4542">
        <v>52.148437999999999</v>
      </c>
      <c r="N4542">
        <v>52.265625</v>
      </c>
      <c r="O4542">
        <v>52.5</v>
      </c>
      <c r="P4542">
        <v>52.03125</v>
      </c>
      <c r="Q4542">
        <v>52.265625</v>
      </c>
    </row>
    <row r="4543" spans="1:17" x14ac:dyDescent="0.25">
      <c r="A4543">
        <v>2600</v>
      </c>
      <c r="B4543">
        <v>9.9609380000000005</v>
      </c>
      <c r="C4543">
        <v>12.539063000000001</v>
      </c>
      <c r="D4543">
        <v>13.007813000000001</v>
      </c>
      <c r="E4543">
        <v>15</v>
      </c>
      <c r="F4543">
        <v>22.03125</v>
      </c>
      <c r="G4543">
        <v>35.507812999999999</v>
      </c>
      <c r="H4543">
        <v>43.945312999999999</v>
      </c>
      <c r="I4543">
        <v>54.492187999999999</v>
      </c>
      <c r="J4543">
        <v>54.492187999999999</v>
      </c>
      <c r="K4543">
        <v>54.492187999999999</v>
      </c>
      <c r="L4543">
        <v>54.960937999999999</v>
      </c>
      <c r="M4543">
        <v>53.320312999999999</v>
      </c>
      <c r="N4543">
        <v>54.023437999999999</v>
      </c>
      <c r="O4543">
        <v>53.789062999999999</v>
      </c>
      <c r="P4543">
        <v>54.140625</v>
      </c>
      <c r="Q4543">
        <v>54.84375</v>
      </c>
    </row>
    <row r="4544" spans="1:17" x14ac:dyDescent="0.25">
      <c r="A4544">
        <v>2800</v>
      </c>
      <c r="B4544">
        <v>9.9609380000000005</v>
      </c>
      <c r="C4544">
        <v>11.015625</v>
      </c>
      <c r="D4544">
        <v>11.953125</v>
      </c>
      <c r="E4544">
        <v>16.054687999999999</v>
      </c>
      <c r="F4544">
        <v>22.03125</v>
      </c>
      <c r="G4544">
        <v>35.976562999999999</v>
      </c>
      <c r="H4544">
        <v>43.007812999999999</v>
      </c>
      <c r="I4544">
        <v>52.96875</v>
      </c>
      <c r="J4544">
        <v>54.492187999999999</v>
      </c>
      <c r="K4544">
        <v>54.492187999999999</v>
      </c>
      <c r="L4544">
        <v>54.960937999999999</v>
      </c>
      <c r="M4544">
        <v>52.96875</v>
      </c>
      <c r="N4544">
        <v>52.734375</v>
      </c>
      <c r="O4544">
        <v>51.445312999999999</v>
      </c>
      <c r="P4544">
        <v>50.507812999999999</v>
      </c>
      <c r="Q4544">
        <v>50.273437999999999</v>
      </c>
    </row>
    <row r="4545" spans="1:17" x14ac:dyDescent="0.25">
      <c r="A4545">
        <v>2900</v>
      </c>
      <c r="B4545">
        <v>9.9609380000000005</v>
      </c>
      <c r="C4545">
        <v>11.953125</v>
      </c>
      <c r="D4545">
        <v>11.953125</v>
      </c>
      <c r="E4545">
        <v>16.992187999999999</v>
      </c>
      <c r="F4545">
        <v>20.039062999999999</v>
      </c>
      <c r="G4545">
        <v>30</v>
      </c>
      <c r="H4545">
        <v>41.015625</v>
      </c>
      <c r="I4545">
        <v>45.46875</v>
      </c>
      <c r="J4545">
        <v>52.03125</v>
      </c>
      <c r="K4545">
        <v>52.03125</v>
      </c>
      <c r="L4545">
        <v>53.554687999999999</v>
      </c>
      <c r="M4545">
        <v>51.445312999999999</v>
      </c>
      <c r="N4545">
        <v>50.507812999999999</v>
      </c>
      <c r="O4545">
        <v>50.507812999999999</v>
      </c>
      <c r="P4545">
        <v>50.039062999999999</v>
      </c>
      <c r="Q4545">
        <v>49.335937999999999</v>
      </c>
    </row>
    <row r="4546" spans="1:17" x14ac:dyDescent="0.25">
      <c r="A4546">
        <v>3000</v>
      </c>
      <c r="B4546">
        <v>9.9609380000000005</v>
      </c>
      <c r="C4546">
        <v>11.015625</v>
      </c>
      <c r="D4546">
        <v>11.953125</v>
      </c>
      <c r="E4546">
        <v>13.007813000000001</v>
      </c>
      <c r="F4546">
        <v>13.945313000000001</v>
      </c>
      <c r="G4546">
        <v>22.96875</v>
      </c>
      <c r="H4546">
        <v>35.976562999999999</v>
      </c>
      <c r="I4546">
        <v>43.945312999999999</v>
      </c>
      <c r="J4546">
        <v>48.984375</v>
      </c>
      <c r="K4546">
        <v>48.984375</v>
      </c>
      <c r="L4546">
        <v>49.570312999999999</v>
      </c>
      <c r="M4546">
        <v>49.570312999999999</v>
      </c>
      <c r="N4546">
        <v>50.039062999999999</v>
      </c>
      <c r="O4546">
        <v>50.039062999999999</v>
      </c>
      <c r="P4546">
        <v>52.03125</v>
      </c>
      <c r="Q4546">
        <v>52.03125</v>
      </c>
    </row>
    <row r="4547" spans="1:17" x14ac:dyDescent="0.25">
      <c r="A4547">
        <v>3200</v>
      </c>
      <c r="B4547">
        <v>9.9609380000000005</v>
      </c>
      <c r="C4547">
        <v>11.015625</v>
      </c>
      <c r="D4547">
        <v>11.953125</v>
      </c>
      <c r="E4547">
        <v>13.007813000000001</v>
      </c>
      <c r="F4547">
        <v>13.945313000000001</v>
      </c>
      <c r="G4547">
        <v>16.992187999999999</v>
      </c>
      <c r="H4547">
        <v>24.023437999999999</v>
      </c>
      <c r="I4547">
        <v>33.046875</v>
      </c>
      <c r="J4547">
        <v>39.960937999999999</v>
      </c>
      <c r="K4547">
        <v>39.960937999999999</v>
      </c>
      <c r="L4547">
        <v>33.632812999999999</v>
      </c>
      <c r="M4547">
        <v>34.21875</v>
      </c>
      <c r="N4547">
        <v>36.210937999999999</v>
      </c>
      <c r="O4547">
        <v>36.679687999999999</v>
      </c>
      <c r="P4547">
        <v>39.726562999999999</v>
      </c>
      <c r="Q4547">
        <v>42.65625</v>
      </c>
    </row>
    <row r="4548" spans="1:17" x14ac:dyDescent="0.25">
      <c r="A4548">
        <v>3300</v>
      </c>
      <c r="B4548">
        <v>9.9609380000000005</v>
      </c>
      <c r="C4548">
        <v>11.015625</v>
      </c>
      <c r="D4548">
        <v>11.953125</v>
      </c>
      <c r="E4548">
        <v>13.007813000000001</v>
      </c>
      <c r="F4548">
        <v>13.945313000000001</v>
      </c>
      <c r="G4548">
        <v>16.054687999999999</v>
      </c>
      <c r="H4548">
        <v>22.96875</v>
      </c>
      <c r="I4548">
        <v>31.992187999999999</v>
      </c>
      <c r="J4548">
        <v>39.960937999999999</v>
      </c>
      <c r="K4548">
        <v>35.507812999999999</v>
      </c>
      <c r="L4548">
        <v>33.515625</v>
      </c>
      <c r="M4548">
        <v>33.046875</v>
      </c>
      <c r="N4548">
        <v>32.460937999999999</v>
      </c>
      <c r="O4548">
        <v>31.992187999999999</v>
      </c>
      <c r="P4548">
        <v>33.515625</v>
      </c>
      <c r="Q4548">
        <v>35.039062999999999</v>
      </c>
    </row>
    <row r="4549" spans="1:17" x14ac:dyDescent="0.25">
      <c r="A4549">
        <v>3500</v>
      </c>
      <c r="B4549">
        <v>9.9609380000000005</v>
      </c>
      <c r="C4549">
        <v>11.015625</v>
      </c>
      <c r="D4549">
        <v>11.953125</v>
      </c>
      <c r="E4549">
        <v>13.007813000000001</v>
      </c>
      <c r="F4549">
        <v>13.945313000000001</v>
      </c>
      <c r="G4549">
        <v>15</v>
      </c>
      <c r="H4549">
        <v>22.03125</v>
      </c>
      <c r="I4549">
        <v>31.054687999999999</v>
      </c>
      <c r="J4549">
        <v>39.960937999999999</v>
      </c>
      <c r="K4549">
        <v>35.507812999999999</v>
      </c>
      <c r="L4549">
        <v>33.515625</v>
      </c>
      <c r="M4549">
        <v>33.046875</v>
      </c>
      <c r="N4549">
        <v>32.460937999999999</v>
      </c>
      <c r="O4549">
        <v>31.992187999999999</v>
      </c>
      <c r="P4549">
        <v>33.515625</v>
      </c>
      <c r="Q4549">
        <v>35.039062999999999</v>
      </c>
    </row>
    <row r="4551" spans="1:17" x14ac:dyDescent="0.25">
      <c r="A4551" t="s">
        <v>1258</v>
      </c>
      <c r="B4551" t="s">
        <v>1254</v>
      </c>
    </row>
    <row r="4552" spans="1:17" x14ac:dyDescent="0.25">
      <c r="B4552" t="s">
        <v>26</v>
      </c>
    </row>
    <row r="4553" spans="1:17" x14ac:dyDescent="0.25">
      <c r="A4553" t="s">
        <v>22</v>
      </c>
      <c r="B4553">
        <v>0</v>
      </c>
      <c r="C4553">
        <v>10</v>
      </c>
      <c r="D4553">
        <v>20</v>
      </c>
      <c r="E4553">
        <v>30</v>
      </c>
      <c r="F4553">
        <v>45</v>
      </c>
      <c r="G4553">
        <v>55</v>
      </c>
      <c r="H4553">
        <v>65</v>
      </c>
      <c r="I4553">
        <v>75</v>
      </c>
      <c r="J4553">
        <v>85</v>
      </c>
      <c r="K4553">
        <v>95</v>
      </c>
      <c r="L4553">
        <v>110</v>
      </c>
      <c r="M4553">
        <v>120</v>
      </c>
      <c r="N4553">
        <v>125</v>
      </c>
      <c r="O4553">
        <v>130</v>
      </c>
      <c r="P4553">
        <v>135</v>
      </c>
      <c r="Q4553">
        <v>140</v>
      </c>
    </row>
    <row r="4554" spans="1:17" x14ac:dyDescent="0.25">
      <c r="A4554">
        <v>620</v>
      </c>
      <c r="B4554">
        <v>13.007813000000001</v>
      </c>
      <c r="C4554">
        <v>13.007813000000001</v>
      </c>
      <c r="D4554">
        <v>13.007813000000001</v>
      </c>
      <c r="E4554">
        <v>13.945313000000001</v>
      </c>
      <c r="F4554">
        <v>13.945313000000001</v>
      </c>
      <c r="G4554">
        <v>14.53125</v>
      </c>
      <c r="H4554">
        <v>15</v>
      </c>
      <c r="I4554">
        <v>18.046875</v>
      </c>
      <c r="J4554">
        <v>19.101562999999999</v>
      </c>
      <c r="K4554">
        <v>20.273437999999999</v>
      </c>
      <c r="L4554">
        <v>21.796875</v>
      </c>
      <c r="M4554">
        <v>22.96875</v>
      </c>
      <c r="N4554">
        <v>23.4375</v>
      </c>
      <c r="O4554">
        <v>24.023437999999999</v>
      </c>
      <c r="P4554">
        <v>24.492187999999999</v>
      </c>
      <c r="Q4554">
        <v>25.078125</v>
      </c>
    </row>
    <row r="4555" spans="1:17" x14ac:dyDescent="0.25">
      <c r="A4555">
        <v>650</v>
      </c>
      <c r="B4555">
        <v>13.007813000000001</v>
      </c>
      <c r="C4555">
        <v>13.007813000000001</v>
      </c>
      <c r="D4555">
        <v>13.007813000000001</v>
      </c>
      <c r="E4555">
        <v>9.9609380000000005</v>
      </c>
      <c r="F4555">
        <v>11.015625</v>
      </c>
      <c r="G4555">
        <v>14.53125</v>
      </c>
      <c r="H4555">
        <v>15</v>
      </c>
      <c r="I4555">
        <v>18.046875</v>
      </c>
      <c r="J4555">
        <v>19.101562999999999</v>
      </c>
      <c r="K4555">
        <v>20.273437999999999</v>
      </c>
      <c r="L4555">
        <v>21.796875</v>
      </c>
      <c r="M4555">
        <v>22.96875</v>
      </c>
      <c r="N4555">
        <v>23.4375</v>
      </c>
      <c r="O4555">
        <v>24.023437999999999</v>
      </c>
      <c r="P4555">
        <v>24.492187999999999</v>
      </c>
      <c r="Q4555">
        <v>25.078125</v>
      </c>
    </row>
    <row r="4556" spans="1:17" x14ac:dyDescent="0.25">
      <c r="A4556">
        <v>800</v>
      </c>
      <c r="B4556">
        <v>13.007813000000001</v>
      </c>
      <c r="C4556">
        <v>13.007813000000001</v>
      </c>
      <c r="D4556">
        <v>13.007813000000001</v>
      </c>
      <c r="E4556">
        <v>9.9609380000000005</v>
      </c>
      <c r="F4556">
        <v>9.9609380000000005</v>
      </c>
      <c r="G4556">
        <v>13.945313000000001</v>
      </c>
      <c r="H4556">
        <v>13.945313000000001</v>
      </c>
      <c r="I4556">
        <v>18.046875</v>
      </c>
      <c r="J4556">
        <v>20.15625</v>
      </c>
      <c r="K4556">
        <v>20.625</v>
      </c>
      <c r="L4556">
        <v>21.210937999999999</v>
      </c>
      <c r="M4556">
        <v>21.5625</v>
      </c>
      <c r="N4556">
        <v>21.679687999999999</v>
      </c>
      <c r="O4556">
        <v>21.914062999999999</v>
      </c>
      <c r="P4556">
        <v>22.148437999999999</v>
      </c>
      <c r="Q4556">
        <v>22.265625</v>
      </c>
    </row>
    <row r="4557" spans="1:17" x14ac:dyDescent="0.25">
      <c r="A4557">
        <v>1000</v>
      </c>
      <c r="B4557">
        <v>9.9609380000000005</v>
      </c>
      <c r="C4557">
        <v>9.9609380000000005</v>
      </c>
      <c r="D4557">
        <v>9.9609380000000005</v>
      </c>
      <c r="E4557">
        <v>9.9609380000000005</v>
      </c>
      <c r="F4557">
        <v>9.9609380000000005</v>
      </c>
      <c r="G4557">
        <v>13.945313000000001</v>
      </c>
      <c r="H4557">
        <v>13.945313000000001</v>
      </c>
      <c r="I4557">
        <v>18.046875</v>
      </c>
      <c r="J4557">
        <v>20.976562999999999</v>
      </c>
      <c r="K4557">
        <v>20.976562999999999</v>
      </c>
      <c r="L4557">
        <v>20.273437999999999</v>
      </c>
      <c r="M4557">
        <v>19.6875</v>
      </c>
      <c r="N4557">
        <v>19.453125</v>
      </c>
      <c r="O4557">
        <v>19.21875</v>
      </c>
      <c r="P4557">
        <v>18.867187999999999</v>
      </c>
      <c r="Q4557">
        <v>18.632812999999999</v>
      </c>
    </row>
    <row r="4558" spans="1:17" x14ac:dyDescent="0.25">
      <c r="A4558">
        <v>1200</v>
      </c>
      <c r="B4558">
        <v>9.4921880000000005</v>
      </c>
      <c r="C4558">
        <v>9.4921880000000005</v>
      </c>
      <c r="D4558">
        <v>9.4921880000000005</v>
      </c>
      <c r="E4558">
        <v>9.9609380000000005</v>
      </c>
      <c r="F4558">
        <v>11.015625</v>
      </c>
      <c r="G4558">
        <v>13.007813000000001</v>
      </c>
      <c r="H4558">
        <v>13.945313000000001</v>
      </c>
      <c r="I4558">
        <v>18.046875</v>
      </c>
      <c r="J4558">
        <v>20.976562999999999</v>
      </c>
      <c r="K4558">
        <v>20.976562999999999</v>
      </c>
      <c r="L4558">
        <v>20.976562999999999</v>
      </c>
      <c r="M4558">
        <v>28.007812999999999</v>
      </c>
      <c r="N4558">
        <v>28.007812999999999</v>
      </c>
      <c r="O4558">
        <v>33.984375</v>
      </c>
      <c r="P4558">
        <v>33.984375</v>
      </c>
      <c r="Q4558">
        <v>33.984375</v>
      </c>
    </row>
    <row r="4559" spans="1:17" x14ac:dyDescent="0.25">
      <c r="A4559">
        <v>1400</v>
      </c>
      <c r="B4559">
        <v>9.4921880000000005</v>
      </c>
      <c r="C4559">
        <v>9.4921880000000005</v>
      </c>
      <c r="D4559">
        <v>9.9609380000000005</v>
      </c>
      <c r="E4559">
        <v>10.898438000000001</v>
      </c>
      <c r="F4559">
        <v>11.601563000000001</v>
      </c>
      <c r="G4559">
        <v>14.53125</v>
      </c>
      <c r="H4559">
        <v>16.992187999999999</v>
      </c>
      <c r="I4559">
        <v>22.03125</v>
      </c>
      <c r="J4559">
        <v>22.03125</v>
      </c>
      <c r="K4559">
        <v>22.03125</v>
      </c>
      <c r="L4559">
        <v>22.03125</v>
      </c>
      <c r="M4559">
        <v>31.992187999999999</v>
      </c>
      <c r="N4559">
        <v>46.054687999999999</v>
      </c>
      <c r="O4559">
        <v>46.054687999999999</v>
      </c>
      <c r="P4559">
        <v>46.054687999999999</v>
      </c>
      <c r="Q4559">
        <v>46.054687999999999</v>
      </c>
    </row>
    <row r="4560" spans="1:17" x14ac:dyDescent="0.25">
      <c r="A4560">
        <v>1550</v>
      </c>
      <c r="B4560">
        <v>9.4921880000000005</v>
      </c>
      <c r="C4560">
        <v>9.4921880000000005</v>
      </c>
      <c r="D4560">
        <v>9.4921880000000005</v>
      </c>
      <c r="E4560">
        <v>9.9609380000000005</v>
      </c>
      <c r="F4560">
        <v>11.953125</v>
      </c>
      <c r="G4560">
        <v>18.046875</v>
      </c>
      <c r="H4560">
        <v>22.96875</v>
      </c>
      <c r="I4560">
        <v>26.015625</v>
      </c>
      <c r="J4560">
        <v>26.015625</v>
      </c>
      <c r="K4560">
        <v>26.015625</v>
      </c>
      <c r="L4560">
        <v>30</v>
      </c>
      <c r="M4560">
        <v>47.226562999999999</v>
      </c>
      <c r="N4560">
        <v>46.054687999999999</v>
      </c>
      <c r="O4560">
        <v>46.054687999999999</v>
      </c>
      <c r="P4560">
        <v>46.054687999999999</v>
      </c>
      <c r="Q4560">
        <v>46.054687999999999</v>
      </c>
    </row>
    <row r="4561" spans="1:17" x14ac:dyDescent="0.25">
      <c r="A4561">
        <v>1700</v>
      </c>
      <c r="B4561">
        <v>9.4921880000000005</v>
      </c>
      <c r="C4561">
        <v>9.4921880000000005</v>
      </c>
      <c r="D4561">
        <v>9.9609380000000005</v>
      </c>
      <c r="E4561">
        <v>10.664063000000001</v>
      </c>
      <c r="F4561">
        <v>16.054687999999999</v>
      </c>
      <c r="G4561">
        <v>24.023437999999999</v>
      </c>
      <c r="H4561">
        <v>28.007812999999999</v>
      </c>
      <c r="I4561">
        <v>35.039062999999999</v>
      </c>
      <c r="J4561">
        <v>37.96875</v>
      </c>
      <c r="K4561">
        <v>39.960937999999999</v>
      </c>
      <c r="L4561">
        <v>45</v>
      </c>
      <c r="M4561">
        <v>48.867187999999999</v>
      </c>
      <c r="N4561">
        <v>47.695312999999999</v>
      </c>
      <c r="O4561">
        <v>47.34375</v>
      </c>
      <c r="P4561">
        <v>47.34375</v>
      </c>
      <c r="Q4561">
        <v>47.34375</v>
      </c>
    </row>
    <row r="4562" spans="1:17" x14ac:dyDescent="0.25">
      <c r="A4562">
        <v>1800</v>
      </c>
      <c r="B4562">
        <v>9.4921880000000005</v>
      </c>
      <c r="C4562">
        <v>9.4921880000000005</v>
      </c>
      <c r="D4562">
        <v>9.9609380000000005</v>
      </c>
      <c r="E4562">
        <v>11.015625</v>
      </c>
      <c r="F4562">
        <v>20.039062999999999</v>
      </c>
      <c r="G4562">
        <v>28.007812999999999</v>
      </c>
      <c r="H4562">
        <v>35.039062999999999</v>
      </c>
      <c r="I4562">
        <v>41.25</v>
      </c>
      <c r="J4562">
        <v>43.007812999999999</v>
      </c>
      <c r="K4562">
        <v>46.40625</v>
      </c>
      <c r="L4562">
        <v>48.164062999999999</v>
      </c>
      <c r="M4562">
        <v>48.75</v>
      </c>
      <c r="N4562">
        <v>48.046875</v>
      </c>
      <c r="O4562">
        <v>48.046875</v>
      </c>
      <c r="P4562">
        <v>48.046875</v>
      </c>
      <c r="Q4562">
        <v>48.046875</v>
      </c>
    </row>
    <row r="4563" spans="1:17" x14ac:dyDescent="0.25">
      <c r="A4563">
        <v>2000</v>
      </c>
      <c r="B4563">
        <v>9.9609380000000005</v>
      </c>
      <c r="C4563">
        <v>11.484375</v>
      </c>
      <c r="D4563">
        <v>13.476563000000001</v>
      </c>
      <c r="E4563">
        <v>13.476563000000001</v>
      </c>
      <c r="F4563">
        <v>22.96875</v>
      </c>
      <c r="G4563">
        <v>28.945312999999999</v>
      </c>
      <c r="H4563">
        <v>39.023437999999999</v>
      </c>
      <c r="I4563">
        <v>45</v>
      </c>
      <c r="J4563">
        <v>46.992187999999999</v>
      </c>
      <c r="K4563">
        <v>47.695312999999999</v>
      </c>
      <c r="L4563">
        <v>50.976562999999999</v>
      </c>
      <c r="M4563">
        <v>53.203125</v>
      </c>
      <c r="N4563">
        <v>54.257812999999999</v>
      </c>
      <c r="O4563">
        <v>55.3125</v>
      </c>
      <c r="P4563">
        <v>56.367187999999999</v>
      </c>
      <c r="Q4563">
        <v>57.421875</v>
      </c>
    </row>
    <row r="4564" spans="1:17" x14ac:dyDescent="0.25">
      <c r="A4564">
        <v>2200</v>
      </c>
      <c r="B4564">
        <v>9.9609380000000005</v>
      </c>
      <c r="C4564">
        <v>13.476563000000001</v>
      </c>
      <c r="D4564">
        <v>16.992187999999999</v>
      </c>
      <c r="E4564">
        <v>18.046875</v>
      </c>
      <c r="F4564">
        <v>26.015625</v>
      </c>
      <c r="G4564">
        <v>37.96875</v>
      </c>
      <c r="H4564">
        <v>43.945312999999999</v>
      </c>
      <c r="I4564">
        <v>54.023437999999999</v>
      </c>
      <c r="J4564">
        <v>54.492187999999999</v>
      </c>
      <c r="K4564">
        <v>54.492187999999999</v>
      </c>
      <c r="L4564">
        <v>54.960937999999999</v>
      </c>
      <c r="M4564">
        <v>52.617187999999999</v>
      </c>
      <c r="N4564">
        <v>52.382812999999999</v>
      </c>
      <c r="O4564">
        <v>52.617187999999999</v>
      </c>
      <c r="P4564">
        <v>52.851562999999999</v>
      </c>
      <c r="Q4564">
        <v>53.085937999999999</v>
      </c>
    </row>
    <row r="4565" spans="1:17" x14ac:dyDescent="0.25">
      <c r="A4565">
        <v>2400</v>
      </c>
      <c r="B4565">
        <v>9.9609380000000005</v>
      </c>
      <c r="C4565">
        <v>12.539063000000001</v>
      </c>
      <c r="D4565">
        <v>13.007813000000001</v>
      </c>
      <c r="E4565">
        <v>15</v>
      </c>
      <c r="F4565">
        <v>26.015625</v>
      </c>
      <c r="G4565">
        <v>37.03125</v>
      </c>
      <c r="H4565">
        <v>46.992187999999999</v>
      </c>
      <c r="I4565">
        <v>54.492187999999999</v>
      </c>
      <c r="J4565">
        <v>54.492187999999999</v>
      </c>
      <c r="K4565">
        <v>54.492187999999999</v>
      </c>
      <c r="L4565">
        <v>54.960937999999999</v>
      </c>
      <c r="M4565">
        <v>52.148437999999999</v>
      </c>
      <c r="N4565">
        <v>52.265625</v>
      </c>
      <c r="O4565">
        <v>52.5</v>
      </c>
      <c r="P4565">
        <v>52.03125</v>
      </c>
      <c r="Q4565">
        <v>52.265625</v>
      </c>
    </row>
    <row r="4566" spans="1:17" x14ac:dyDescent="0.25">
      <c r="A4566">
        <v>2600</v>
      </c>
      <c r="B4566">
        <v>9.9609380000000005</v>
      </c>
      <c r="C4566">
        <v>12.539063000000001</v>
      </c>
      <c r="D4566">
        <v>13.007813000000001</v>
      </c>
      <c r="E4566">
        <v>15</v>
      </c>
      <c r="F4566">
        <v>22.03125</v>
      </c>
      <c r="G4566">
        <v>35.507812999999999</v>
      </c>
      <c r="H4566">
        <v>43.945312999999999</v>
      </c>
      <c r="I4566">
        <v>54.492187999999999</v>
      </c>
      <c r="J4566">
        <v>54.492187999999999</v>
      </c>
      <c r="K4566">
        <v>54.492187999999999</v>
      </c>
      <c r="L4566">
        <v>54.960937999999999</v>
      </c>
      <c r="M4566">
        <v>53.320312999999999</v>
      </c>
      <c r="N4566">
        <v>54.023437999999999</v>
      </c>
      <c r="O4566">
        <v>53.789062999999999</v>
      </c>
      <c r="P4566">
        <v>54.140625</v>
      </c>
      <c r="Q4566">
        <v>54.84375</v>
      </c>
    </row>
    <row r="4567" spans="1:17" x14ac:dyDescent="0.25">
      <c r="A4567">
        <v>2800</v>
      </c>
      <c r="B4567">
        <v>9.9609380000000005</v>
      </c>
      <c r="C4567">
        <v>11.015625</v>
      </c>
      <c r="D4567">
        <v>11.953125</v>
      </c>
      <c r="E4567">
        <v>16.054687999999999</v>
      </c>
      <c r="F4567">
        <v>22.03125</v>
      </c>
      <c r="G4567">
        <v>35.976562999999999</v>
      </c>
      <c r="H4567">
        <v>43.007812999999999</v>
      </c>
      <c r="I4567">
        <v>52.96875</v>
      </c>
      <c r="J4567">
        <v>54.492187999999999</v>
      </c>
      <c r="K4567">
        <v>54.492187999999999</v>
      </c>
      <c r="L4567">
        <v>54.960937999999999</v>
      </c>
      <c r="M4567">
        <v>52.96875</v>
      </c>
      <c r="N4567">
        <v>52.734375</v>
      </c>
      <c r="O4567">
        <v>51.445312999999999</v>
      </c>
      <c r="P4567">
        <v>50.507812999999999</v>
      </c>
      <c r="Q4567">
        <v>50.273437999999999</v>
      </c>
    </row>
    <row r="4568" spans="1:17" x14ac:dyDescent="0.25">
      <c r="A4568">
        <v>2900</v>
      </c>
      <c r="B4568">
        <v>9.9609380000000005</v>
      </c>
      <c r="C4568">
        <v>11.953125</v>
      </c>
      <c r="D4568">
        <v>11.953125</v>
      </c>
      <c r="E4568">
        <v>16.992187999999999</v>
      </c>
      <c r="F4568">
        <v>20.039062999999999</v>
      </c>
      <c r="G4568">
        <v>30</v>
      </c>
      <c r="H4568">
        <v>41.015625</v>
      </c>
      <c r="I4568">
        <v>45.46875</v>
      </c>
      <c r="J4568">
        <v>52.03125</v>
      </c>
      <c r="K4568">
        <v>52.03125</v>
      </c>
      <c r="L4568">
        <v>53.554687999999999</v>
      </c>
      <c r="M4568">
        <v>51.445312999999999</v>
      </c>
      <c r="N4568">
        <v>50.507812999999999</v>
      </c>
      <c r="O4568">
        <v>50.507812999999999</v>
      </c>
      <c r="P4568">
        <v>50.039062999999999</v>
      </c>
      <c r="Q4568">
        <v>49.335937999999999</v>
      </c>
    </row>
    <row r="4569" spans="1:17" x14ac:dyDescent="0.25">
      <c r="A4569">
        <v>3000</v>
      </c>
      <c r="B4569">
        <v>9.9609380000000005</v>
      </c>
      <c r="C4569">
        <v>11.015625</v>
      </c>
      <c r="D4569">
        <v>11.953125</v>
      </c>
      <c r="E4569">
        <v>13.007813000000001</v>
      </c>
      <c r="F4569">
        <v>13.945313000000001</v>
      </c>
      <c r="G4569">
        <v>22.96875</v>
      </c>
      <c r="H4569">
        <v>35.976562999999999</v>
      </c>
      <c r="I4569">
        <v>43.945312999999999</v>
      </c>
      <c r="J4569">
        <v>48.984375</v>
      </c>
      <c r="K4569">
        <v>48.984375</v>
      </c>
      <c r="L4569">
        <v>49.570312999999999</v>
      </c>
      <c r="M4569">
        <v>49.570312999999999</v>
      </c>
      <c r="N4569">
        <v>50.039062999999999</v>
      </c>
      <c r="O4569">
        <v>50.039062999999999</v>
      </c>
      <c r="P4569">
        <v>52.03125</v>
      </c>
      <c r="Q4569">
        <v>52.03125</v>
      </c>
    </row>
    <row r="4570" spans="1:17" x14ac:dyDescent="0.25">
      <c r="A4570">
        <v>3200</v>
      </c>
      <c r="B4570">
        <v>9.9609380000000005</v>
      </c>
      <c r="C4570">
        <v>11.015625</v>
      </c>
      <c r="D4570">
        <v>11.953125</v>
      </c>
      <c r="E4570">
        <v>13.007813000000001</v>
      </c>
      <c r="F4570">
        <v>13.945313000000001</v>
      </c>
      <c r="G4570">
        <v>16.992187999999999</v>
      </c>
      <c r="H4570">
        <v>24.023437999999999</v>
      </c>
      <c r="I4570">
        <v>33.046875</v>
      </c>
      <c r="J4570">
        <v>39.960937999999999</v>
      </c>
      <c r="K4570">
        <v>39.960937999999999</v>
      </c>
      <c r="L4570">
        <v>33.632812999999999</v>
      </c>
      <c r="M4570">
        <v>34.21875</v>
      </c>
      <c r="N4570">
        <v>36.210937999999999</v>
      </c>
      <c r="O4570">
        <v>36.679687999999999</v>
      </c>
      <c r="P4570">
        <v>39.726562999999999</v>
      </c>
      <c r="Q4570">
        <v>42.65625</v>
      </c>
    </row>
    <row r="4571" spans="1:17" x14ac:dyDescent="0.25">
      <c r="A4571">
        <v>3300</v>
      </c>
      <c r="B4571">
        <v>9.9609380000000005</v>
      </c>
      <c r="C4571">
        <v>11.015625</v>
      </c>
      <c r="D4571">
        <v>11.953125</v>
      </c>
      <c r="E4571">
        <v>13.007813000000001</v>
      </c>
      <c r="F4571">
        <v>13.945313000000001</v>
      </c>
      <c r="G4571">
        <v>16.054687999999999</v>
      </c>
      <c r="H4571">
        <v>22.96875</v>
      </c>
      <c r="I4571">
        <v>31.992187999999999</v>
      </c>
      <c r="J4571">
        <v>39.960937999999999</v>
      </c>
      <c r="K4571">
        <v>35.507812999999999</v>
      </c>
      <c r="L4571">
        <v>33.515625</v>
      </c>
      <c r="M4571">
        <v>33.046875</v>
      </c>
      <c r="N4571">
        <v>32.460937999999999</v>
      </c>
      <c r="O4571">
        <v>31.992187999999999</v>
      </c>
      <c r="P4571">
        <v>33.515625</v>
      </c>
      <c r="Q4571">
        <v>35.039062999999999</v>
      </c>
    </row>
    <row r="4572" spans="1:17" x14ac:dyDescent="0.25">
      <c r="A4572">
        <v>3500</v>
      </c>
      <c r="B4572">
        <v>9.9609380000000005</v>
      </c>
      <c r="C4572">
        <v>11.015625</v>
      </c>
      <c r="D4572">
        <v>11.953125</v>
      </c>
      <c r="E4572">
        <v>13.007813000000001</v>
      </c>
      <c r="F4572">
        <v>13.945313000000001</v>
      </c>
      <c r="G4572">
        <v>15</v>
      </c>
      <c r="H4572">
        <v>22.03125</v>
      </c>
      <c r="I4572">
        <v>31.054687999999999</v>
      </c>
      <c r="J4572">
        <v>39.960937999999999</v>
      </c>
      <c r="K4572">
        <v>35.507812999999999</v>
      </c>
      <c r="L4572">
        <v>33.515625</v>
      </c>
      <c r="M4572">
        <v>33.046875</v>
      </c>
      <c r="N4572">
        <v>32.460937999999999</v>
      </c>
      <c r="O4572">
        <v>31.992187999999999</v>
      </c>
      <c r="P4572">
        <v>33.515625</v>
      </c>
      <c r="Q4572">
        <v>35.039062999999999</v>
      </c>
    </row>
    <row r="4574" spans="1:17" x14ac:dyDescent="0.25">
      <c r="A4574" t="s">
        <v>1259</v>
      </c>
      <c r="B4574" t="s">
        <v>1254</v>
      </c>
    </row>
    <row r="4575" spans="1:17" x14ac:dyDescent="0.25">
      <c r="B4575" t="s">
        <v>26</v>
      </c>
    </row>
    <row r="4576" spans="1:17" x14ac:dyDescent="0.25">
      <c r="A4576" t="s">
        <v>22</v>
      </c>
      <c r="B4576">
        <v>0</v>
      </c>
      <c r="C4576">
        <v>10</v>
      </c>
      <c r="D4576">
        <v>20</v>
      </c>
      <c r="E4576">
        <v>30</v>
      </c>
      <c r="F4576">
        <v>45</v>
      </c>
      <c r="G4576">
        <v>55</v>
      </c>
      <c r="H4576">
        <v>65</v>
      </c>
      <c r="I4576">
        <v>75</v>
      </c>
      <c r="J4576">
        <v>85</v>
      </c>
      <c r="K4576">
        <v>95</v>
      </c>
      <c r="L4576">
        <v>110</v>
      </c>
      <c r="M4576">
        <v>120</v>
      </c>
      <c r="N4576">
        <v>125</v>
      </c>
      <c r="O4576">
        <v>130</v>
      </c>
      <c r="P4576">
        <v>135</v>
      </c>
      <c r="Q4576">
        <v>140</v>
      </c>
    </row>
    <row r="4577" spans="1:17" x14ac:dyDescent="0.25">
      <c r="A4577">
        <v>620</v>
      </c>
      <c r="B4577">
        <v>13.007813000000001</v>
      </c>
      <c r="C4577">
        <v>13.007813000000001</v>
      </c>
      <c r="D4577">
        <v>13.007813000000001</v>
      </c>
      <c r="E4577">
        <v>13.945313000000001</v>
      </c>
      <c r="F4577">
        <v>13.945313000000001</v>
      </c>
      <c r="G4577">
        <v>14.53125</v>
      </c>
      <c r="H4577">
        <v>15</v>
      </c>
      <c r="I4577">
        <v>18.046875</v>
      </c>
      <c r="J4577">
        <v>19.101562999999999</v>
      </c>
      <c r="K4577">
        <v>20.273437999999999</v>
      </c>
      <c r="L4577">
        <v>21.796875</v>
      </c>
      <c r="M4577">
        <v>22.96875</v>
      </c>
      <c r="N4577">
        <v>23.4375</v>
      </c>
      <c r="O4577">
        <v>24.023437999999999</v>
      </c>
      <c r="P4577">
        <v>24.492187999999999</v>
      </c>
      <c r="Q4577">
        <v>25.078125</v>
      </c>
    </row>
    <row r="4578" spans="1:17" x14ac:dyDescent="0.25">
      <c r="A4578">
        <v>650</v>
      </c>
      <c r="B4578">
        <v>13.007813000000001</v>
      </c>
      <c r="C4578">
        <v>13.007813000000001</v>
      </c>
      <c r="D4578">
        <v>13.007813000000001</v>
      </c>
      <c r="E4578">
        <v>9.9609380000000005</v>
      </c>
      <c r="F4578">
        <v>11.015625</v>
      </c>
      <c r="G4578">
        <v>14.53125</v>
      </c>
      <c r="H4578">
        <v>15</v>
      </c>
      <c r="I4578">
        <v>18.046875</v>
      </c>
      <c r="J4578">
        <v>19.101562999999999</v>
      </c>
      <c r="K4578">
        <v>20.273437999999999</v>
      </c>
      <c r="L4578">
        <v>21.796875</v>
      </c>
      <c r="M4578">
        <v>22.96875</v>
      </c>
      <c r="N4578">
        <v>23.4375</v>
      </c>
      <c r="O4578">
        <v>24.023437999999999</v>
      </c>
      <c r="P4578">
        <v>24.492187999999999</v>
      </c>
      <c r="Q4578">
        <v>25.078125</v>
      </c>
    </row>
    <row r="4579" spans="1:17" x14ac:dyDescent="0.25">
      <c r="A4579">
        <v>800</v>
      </c>
      <c r="B4579">
        <v>13.007813000000001</v>
      </c>
      <c r="C4579">
        <v>13.007813000000001</v>
      </c>
      <c r="D4579">
        <v>13.007813000000001</v>
      </c>
      <c r="E4579">
        <v>9.9609380000000005</v>
      </c>
      <c r="F4579">
        <v>9.9609380000000005</v>
      </c>
      <c r="G4579">
        <v>13.945313000000001</v>
      </c>
      <c r="H4579">
        <v>13.945313000000001</v>
      </c>
      <c r="I4579">
        <v>18.046875</v>
      </c>
      <c r="J4579">
        <v>20.15625</v>
      </c>
      <c r="K4579">
        <v>20.625</v>
      </c>
      <c r="L4579">
        <v>21.210937999999999</v>
      </c>
      <c r="M4579">
        <v>21.5625</v>
      </c>
      <c r="N4579">
        <v>21.679687999999999</v>
      </c>
      <c r="O4579">
        <v>21.914062999999999</v>
      </c>
      <c r="P4579">
        <v>22.148437999999999</v>
      </c>
      <c r="Q4579">
        <v>22.265625</v>
      </c>
    </row>
    <row r="4580" spans="1:17" x14ac:dyDescent="0.25">
      <c r="A4580">
        <v>1000</v>
      </c>
      <c r="B4580">
        <v>9.9609380000000005</v>
      </c>
      <c r="C4580">
        <v>9.9609380000000005</v>
      </c>
      <c r="D4580">
        <v>9.9609380000000005</v>
      </c>
      <c r="E4580">
        <v>9.9609380000000005</v>
      </c>
      <c r="F4580">
        <v>9.9609380000000005</v>
      </c>
      <c r="G4580">
        <v>13.945313000000001</v>
      </c>
      <c r="H4580">
        <v>13.945313000000001</v>
      </c>
      <c r="I4580">
        <v>18.046875</v>
      </c>
      <c r="J4580">
        <v>20.976562999999999</v>
      </c>
      <c r="K4580">
        <v>20.976562999999999</v>
      </c>
      <c r="L4580">
        <v>20.273437999999999</v>
      </c>
      <c r="M4580">
        <v>19.6875</v>
      </c>
      <c r="N4580">
        <v>19.453125</v>
      </c>
      <c r="O4580">
        <v>19.21875</v>
      </c>
      <c r="P4580">
        <v>18.867187999999999</v>
      </c>
      <c r="Q4580">
        <v>18.632812999999999</v>
      </c>
    </row>
    <row r="4581" spans="1:17" x14ac:dyDescent="0.25">
      <c r="A4581">
        <v>1200</v>
      </c>
      <c r="B4581">
        <v>9.4921880000000005</v>
      </c>
      <c r="C4581">
        <v>9.4921880000000005</v>
      </c>
      <c r="D4581">
        <v>9.4921880000000005</v>
      </c>
      <c r="E4581">
        <v>9.9609380000000005</v>
      </c>
      <c r="F4581">
        <v>11.015625</v>
      </c>
      <c r="G4581">
        <v>13.007813000000001</v>
      </c>
      <c r="H4581">
        <v>13.945313000000001</v>
      </c>
      <c r="I4581">
        <v>18.046875</v>
      </c>
      <c r="J4581">
        <v>20.976562999999999</v>
      </c>
      <c r="K4581">
        <v>20.976562999999999</v>
      </c>
      <c r="L4581">
        <v>20.976562999999999</v>
      </c>
      <c r="M4581">
        <v>28.007812999999999</v>
      </c>
      <c r="N4581">
        <v>28.007812999999999</v>
      </c>
      <c r="O4581">
        <v>33.984375</v>
      </c>
      <c r="P4581">
        <v>33.984375</v>
      </c>
      <c r="Q4581">
        <v>33.984375</v>
      </c>
    </row>
    <row r="4582" spans="1:17" x14ac:dyDescent="0.25">
      <c r="A4582">
        <v>1400</v>
      </c>
      <c r="B4582">
        <v>9.4921880000000005</v>
      </c>
      <c r="C4582">
        <v>9.4921880000000005</v>
      </c>
      <c r="D4582">
        <v>9.9609380000000005</v>
      </c>
      <c r="E4582">
        <v>10.898438000000001</v>
      </c>
      <c r="F4582">
        <v>11.601563000000001</v>
      </c>
      <c r="G4582">
        <v>14.53125</v>
      </c>
      <c r="H4582">
        <v>16.992187999999999</v>
      </c>
      <c r="I4582">
        <v>22.03125</v>
      </c>
      <c r="J4582">
        <v>22.03125</v>
      </c>
      <c r="K4582">
        <v>22.03125</v>
      </c>
      <c r="L4582">
        <v>22.03125</v>
      </c>
      <c r="M4582">
        <v>31.992187999999999</v>
      </c>
      <c r="N4582">
        <v>46.054687999999999</v>
      </c>
      <c r="O4582">
        <v>46.054687999999999</v>
      </c>
      <c r="P4582">
        <v>46.054687999999999</v>
      </c>
      <c r="Q4582">
        <v>46.054687999999999</v>
      </c>
    </row>
    <row r="4583" spans="1:17" x14ac:dyDescent="0.25">
      <c r="A4583">
        <v>1550</v>
      </c>
      <c r="B4583">
        <v>9.4921880000000005</v>
      </c>
      <c r="C4583">
        <v>9.4921880000000005</v>
      </c>
      <c r="D4583">
        <v>9.4921880000000005</v>
      </c>
      <c r="E4583">
        <v>9.9609380000000005</v>
      </c>
      <c r="F4583">
        <v>11.953125</v>
      </c>
      <c r="G4583">
        <v>18.046875</v>
      </c>
      <c r="H4583">
        <v>22.96875</v>
      </c>
      <c r="I4583">
        <v>26.015625</v>
      </c>
      <c r="J4583">
        <v>26.015625</v>
      </c>
      <c r="K4583">
        <v>26.015625</v>
      </c>
      <c r="L4583">
        <v>30</v>
      </c>
      <c r="M4583">
        <v>47.226562999999999</v>
      </c>
      <c r="N4583">
        <v>46.054687999999999</v>
      </c>
      <c r="O4583">
        <v>46.054687999999999</v>
      </c>
      <c r="P4583">
        <v>46.054687999999999</v>
      </c>
      <c r="Q4583">
        <v>46.054687999999999</v>
      </c>
    </row>
    <row r="4584" spans="1:17" x14ac:dyDescent="0.25">
      <c r="A4584">
        <v>1700</v>
      </c>
      <c r="B4584">
        <v>9.4921880000000005</v>
      </c>
      <c r="C4584">
        <v>9.4921880000000005</v>
      </c>
      <c r="D4584">
        <v>9.9609380000000005</v>
      </c>
      <c r="E4584">
        <v>10.664063000000001</v>
      </c>
      <c r="F4584">
        <v>16.054687999999999</v>
      </c>
      <c r="G4584">
        <v>24.023437999999999</v>
      </c>
      <c r="H4584">
        <v>28.007812999999999</v>
      </c>
      <c r="I4584">
        <v>35.039062999999999</v>
      </c>
      <c r="J4584">
        <v>37.96875</v>
      </c>
      <c r="K4584">
        <v>39.960937999999999</v>
      </c>
      <c r="L4584">
        <v>45</v>
      </c>
      <c r="M4584">
        <v>48.867187999999999</v>
      </c>
      <c r="N4584">
        <v>47.695312999999999</v>
      </c>
      <c r="O4584">
        <v>47.34375</v>
      </c>
      <c r="P4584">
        <v>47.34375</v>
      </c>
      <c r="Q4584">
        <v>47.34375</v>
      </c>
    </row>
    <row r="4585" spans="1:17" x14ac:dyDescent="0.25">
      <c r="A4585">
        <v>1800</v>
      </c>
      <c r="B4585">
        <v>9.4921880000000005</v>
      </c>
      <c r="C4585">
        <v>9.4921880000000005</v>
      </c>
      <c r="D4585">
        <v>9.9609380000000005</v>
      </c>
      <c r="E4585">
        <v>11.015625</v>
      </c>
      <c r="F4585">
        <v>20.039062999999999</v>
      </c>
      <c r="G4585">
        <v>28.007812999999999</v>
      </c>
      <c r="H4585">
        <v>35.039062999999999</v>
      </c>
      <c r="I4585">
        <v>41.25</v>
      </c>
      <c r="J4585">
        <v>43.007812999999999</v>
      </c>
      <c r="K4585">
        <v>46.40625</v>
      </c>
      <c r="L4585">
        <v>48.164062999999999</v>
      </c>
      <c r="M4585">
        <v>48.75</v>
      </c>
      <c r="N4585">
        <v>48.046875</v>
      </c>
      <c r="O4585">
        <v>48.046875</v>
      </c>
      <c r="P4585">
        <v>48.046875</v>
      </c>
      <c r="Q4585">
        <v>48.046875</v>
      </c>
    </row>
    <row r="4586" spans="1:17" x14ac:dyDescent="0.25">
      <c r="A4586">
        <v>2000</v>
      </c>
      <c r="B4586">
        <v>9.9609380000000005</v>
      </c>
      <c r="C4586">
        <v>11.484375</v>
      </c>
      <c r="D4586">
        <v>13.476563000000001</v>
      </c>
      <c r="E4586">
        <v>13.476563000000001</v>
      </c>
      <c r="F4586">
        <v>22.96875</v>
      </c>
      <c r="G4586">
        <v>28.945312999999999</v>
      </c>
      <c r="H4586">
        <v>39.023437999999999</v>
      </c>
      <c r="I4586">
        <v>45</v>
      </c>
      <c r="J4586">
        <v>46.992187999999999</v>
      </c>
      <c r="K4586">
        <v>47.695312999999999</v>
      </c>
      <c r="L4586">
        <v>50.976562999999999</v>
      </c>
      <c r="M4586">
        <v>53.203125</v>
      </c>
      <c r="N4586">
        <v>54.257812999999999</v>
      </c>
      <c r="O4586">
        <v>55.3125</v>
      </c>
      <c r="P4586">
        <v>56.367187999999999</v>
      </c>
      <c r="Q4586">
        <v>57.421875</v>
      </c>
    </row>
    <row r="4587" spans="1:17" x14ac:dyDescent="0.25">
      <c r="A4587">
        <v>2200</v>
      </c>
      <c r="B4587">
        <v>9.9609380000000005</v>
      </c>
      <c r="C4587">
        <v>13.476563000000001</v>
      </c>
      <c r="D4587">
        <v>16.992187999999999</v>
      </c>
      <c r="E4587">
        <v>18.046875</v>
      </c>
      <c r="F4587">
        <v>26.015625</v>
      </c>
      <c r="G4587">
        <v>37.96875</v>
      </c>
      <c r="H4587">
        <v>43.945312999999999</v>
      </c>
      <c r="I4587">
        <v>54.023437999999999</v>
      </c>
      <c r="J4587">
        <v>54.492187999999999</v>
      </c>
      <c r="K4587">
        <v>54.492187999999999</v>
      </c>
      <c r="L4587">
        <v>54.960937999999999</v>
      </c>
      <c r="M4587">
        <v>52.617187999999999</v>
      </c>
      <c r="N4587">
        <v>52.382812999999999</v>
      </c>
      <c r="O4587">
        <v>52.617187999999999</v>
      </c>
      <c r="P4587">
        <v>52.851562999999999</v>
      </c>
      <c r="Q4587">
        <v>53.085937999999999</v>
      </c>
    </row>
    <row r="4588" spans="1:17" x14ac:dyDescent="0.25">
      <c r="A4588">
        <v>2400</v>
      </c>
      <c r="B4588">
        <v>9.9609380000000005</v>
      </c>
      <c r="C4588">
        <v>12.539063000000001</v>
      </c>
      <c r="D4588">
        <v>13.007813000000001</v>
      </c>
      <c r="E4588">
        <v>15</v>
      </c>
      <c r="F4588">
        <v>26.015625</v>
      </c>
      <c r="G4588">
        <v>37.03125</v>
      </c>
      <c r="H4588">
        <v>46.992187999999999</v>
      </c>
      <c r="I4588">
        <v>54.492187999999999</v>
      </c>
      <c r="J4588">
        <v>54.492187999999999</v>
      </c>
      <c r="K4588">
        <v>54.492187999999999</v>
      </c>
      <c r="L4588">
        <v>54.960937999999999</v>
      </c>
      <c r="M4588">
        <v>52.148437999999999</v>
      </c>
      <c r="N4588">
        <v>52.265625</v>
      </c>
      <c r="O4588">
        <v>52.5</v>
      </c>
      <c r="P4588">
        <v>52.03125</v>
      </c>
      <c r="Q4588">
        <v>52.265625</v>
      </c>
    </row>
    <row r="4589" spans="1:17" x14ac:dyDescent="0.25">
      <c r="A4589">
        <v>2600</v>
      </c>
      <c r="B4589">
        <v>9.9609380000000005</v>
      </c>
      <c r="C4589">
        <v>12.539063000000001</v>
      </c>
      <c r="D4589">
        <v>13.007813000000001</v>
      </c>
      <c r="E4589">
        <v>15</v>
      </c>
      <c r="F4589">
        <v>22.03125</v>
      </c>
      <c r="G4589">
        <v>35.507812999999999</v>
      </c>
      <c r="H4589">
        <v>43.945312999999999</v>
      </c>
      <c r="I4589">
        <v>54.492187999999999</v>
      </c>
      <c r="J4589">
        <v>54.492187999999999</v>
      </c>
      <c r="K4589">
        <v>54.492187999999999</v>
      </c>
      <c r="L4589">
        <v>54.960937999999999</v>
      </c>
      <c r="M4589">
        <v>53.320312999999999</v>
      </c>
      <c r="N4589">
        <v>54.023437999999999</v>
      </c>
      <c r="O4589">
        <v>53.789062999999999</v>
      </c>
      <c r="P4589">
        <v>54.140625</v>
      </c>
      <c r="Q4589">
        <v>54.84375</v>
      </c>
    </row>
    <row r="4590" spans="1:17" x14ac:dyDescent="0.25">
      <c r="A4590">
        <v>2800</v>
      </c>
      <c r="B4590">
        <v>9.9609380000000005</v>
      </c>
      <c r="C4590">
        <v>11.015625</v>
      </c>
      <c r="D4590">
        <v>11.953125</v>
      </c>
      <c r="E4590">
        <v>16.054687999999999</v>
      </c>
      <c r="F4590">
        <v>22.03125</v>
      </c>
      <c r="G4590">
        <v>35.976562999999999</v>
      </c>
      <c r="H4590">
        <v>43.007812999999999</v>
      </c>
      <c r="I4590">
        <v>52.96875</v>
      </c>
      <c r="J4590">
        <v>54.492187999999999</v>
      </c>
      <c r="K4590">
        <v>54.492187999999999</v>
      </c>
      <c r="L4590">
        <v>54.960937999999999</v>
      </c>
      <c r="M4590">
        <v>52.96875</v>
      </c>
      <c r="N4590">
        <v>52.734375</v>
      </c>
      <c r="O4590">
        <v>51.445312999999999</v>
      </c>
      <c r="P4590">
        <v>50.507812999999999</v>
      </c>
      <c r="Q4590">
        <v>50.273437999999999</v>
      </c>
    </row>
    <row r="4591" spans="1:17" x14ac:dyDescent="0.25">
      <c r="A4591">
        <v>2900</v>
      </c>
      <c r="B4591">
        <v>9.9609380000000005</v>
      </c>
      <c r="C4591">
        <v>11.953125</v>
      </c>
      <c r="D4591">
        <v>11.953125</v>
      </c>
      <c r="E4591">
        <v>16.992187999999999</v>
      </c>
      <c r="F4591">
        <v>20.039062999999999</v>
      </c>
      <c r="G4591">
        <v>30</v>
      </c>
      <c r="H4591">
        <v>41.015625</v>
      </c>
      <c r="I4591">
        <v>45.46875</v>
      </c>
      <c r="J4591">
        <v>52.03125</v>
      </c>
      <c r="K4591">
        <v>52.03125</v>
      </c>
      <c r="L4591">
        <v>53.554687999999999</v>
      </c>
      <c r="M4591">
        <v>51.445312999999999</v>
      </c>
      <c r="N4591">
        <v>50.507812999999999</v>
      </c>
      <c r="O4591">
        <v>50.507812999999999</v>
      </c>
      <c r="P4591">
        <v>50.039062999999999</v>
      </c>
      <c r="Q4591">
        <v>49.335937999999999</v>
      </c>
    </row>
    <row r="4592" spans="1:17" x14ac:dyDescent="0.25">
      <c r="A4592">
        <v>3000</v>
      </c>
      <c r="B4592">
        <v>9.9609380000000005</v>
      </c>
      <c r="C4592">
        <v>11.015625</v>
      </c>
      <c r="D4592">
        <v>11.953125</v>
      </c>
      <c r="E4592">
        <v>13.007813000000001</v>
      </c>
      <c r="F4592">
        <v>13.945313000000001</v>
      </c>
      <c r="G4592">
        <v>22.96875</v>
      </c>
      <c r="H4592">
        <v>35.976562999999999</v>
      </c>
      <c r="I4592">
        <v>43.945312999999999</v>
      </c>
      <c r="J4592">
        <v>48.984375</v>
      </c>
      <c r="K4592">
        <v>48.984375</v>
      </c>
      <c r="L4592">
        <v>49.570312999999999</v>
      </c>
      <c r="M4592">
        <v>49.570312999999999</v>
      </c>
      <c r="N4592">
        <v>50.039062999999999</v>
      </c>
      <c r="O4592">
        <v>50.039062999999999</v>
      </c>
      <c r="P4592">
        <v>52.03125</v>
      </c>
      <c r="Q4592">
        <v>52.03125</v>
      </c>
    </row>
    <row r="4593" spans="1:17" x14ac:dyDescent="0.25">
      <c r="A4593">
        <v>3200</v>
      </c>
      <c r="B4593">
        <v>9.9609380000000005</v>
      </c>
      <c r="C4593">
        <v>11.015625</v>
      </c>
      <c r="D4593">
        <v>11.953125</v>
      </c>
      <c r="E4593">
        <v>13.007813000000001</v>
      </c>
      <c r="F4593">
        <v>13.945313000000001</v>
      </c>
      <c r="G4593">
        <v>16.992187999999999</v>
      </c>
      <c r="H4593">
        <v>24.023437999999999</v>
      </c>
      <c r="I4593">
        <v>33.046875</v>
      </c>
      <c r="J4593">
        <v>39.960937999999999</v>
      </c>
      <c r="K4593">
        <v>39.960937999999999</v>
      </c>
      <c r="L4593">
        <v>33.632812999999999</v>
      </c>
      <c r="M4593">
        <v>34.21875</v>
      </c>
      <c r="N4593">
        <v>36.210937999999999</v>
      </c>
      <c r="O4593">
        <v>36.679687999999999</v>
      </c>
      <c r="P4593">
        <v>39.726562999999999</v>
      </c>
      <c r="Q4593">
        <v>42.65625</v>
      </c>
    </row>
    <row r="4594" spans="1:17" x14ac:dyDescent="0.25">
      <c r="A4594">
        <v>3300</v>
      </c>
      <c r="B4594">
        <v>9.9609380000000005</v>
      </c>
      <c r="C4594">
        <v>11.015625</v>
      </c>
      <c r="D4594">
        <v>11.953125</v>
      </c>
      <c r="E4594">
        <v>13.007813000000001</v>
      </c>
      <c r="F4594">
        <v>13.945313000000001</v>
      </c>
      <c r="G4594">
        <v>16.054687999999999</v>
      </c>
      <c r="H4594">
        <v>22.96875</v>
      </c>
      <c r="I4594">
        <v>31.992187999999999</v>
      </c>
      <c r="J4594">
        <v>39.960937999999999</v>
      </c>
      <c r="K4594">
        <v>35.507812999999999</v>
      </c>
      <c r="L4594">
        <v>33.515625</v>
      </c>
      <c r="M4594">
        <v>33.046875</v>
      </c>
      <c r="N4594">
        <v>32.460937999999999</v>
      </c>
      <c r="O4594">
        <v>31.992187999999999</v>
      </c>
      <c r="P4594">
        <v>33.515625</v>
      </c>
      <c r="Q4594">
        <v>35.039062999999999</v>
      </c>
    </row>
    <row r="4595" spans="1:17" x14ac:dyDescent="0.25">
      <c r="A4595">
        <v>3500</v>
      </c>
      <c r="B4595">
        <v>9.9609380000000005</v>
      </c>
      <c r="C4595">
        <v>11.015625</v>
      </c>
      <c r="D4595">
        <v>11.953125</v>
      </c>
      <c r="E4595">
        <v>13.007813000000001</v>
      </c>
      <c r="F4595">
        <v>13.945313000000001</v>
      </c>
      <c r="G4595">
        <v>15</v>
      </c>
      <c r="H4595">
        <v>22.03125</v>
      </c>
      <c r="I4595">
        <v>31.054687999999999</v>
      </c>
      <c r="J4595">
        <v>39.960937999999999</v>
      </c>
      <c r="K4595">
        <v>35.507812999999999</v>
      </c>
      <c r="L4595">
        <v>33.515625</v>
      </c>
      <c r="M4595">
        <v>33.046875</v>
      </c>
      <c r="N4595">
        <v>32.460937999999999</v>
      </c>
      <c r="O4595">
        <v>31.992187999999999</v>
      </c>
      <c r="P4595">
        <v>33.515625</v>
      </c>
      <c r="Q4595">
        <v>35.039062999999999</v>
      </c>
    </row>
    <row r="4597" spans="1:17" x14ac:dyDescent="0.25">
      <c r="A4597" t="s">
        <v>1260</v>
      </c>
      <c r="B4597" t="s">
        <v>1261</v>
      </c>
    </row>
    <row r="4598" spans="1:17" x14ac:dyDescent="0.25">
      <c r="B4598" t="s">
        <v>26</v>
      </c>
    </row>
    <row r="4599" spans="1:17" x14ac:dyDescent="0.25">
      <c r="A4599" t="s">
        <v>22</v>
      </c>
      <c r="B4599">
        <v>0</v>
      </c>
      <c r="C4599">
        <v>10</v>
      </c>
      <c r="D4599">
        <v>20</v>
      </c>
      <c r="E4599">
        <v>30</v>
      </c>
      <c r="F4599">
        <v>45</v>
      </c>
      <c r="G4599">
        <v>55</v>
      </c>
      <c r="H4599">
        <v>65</v>
      </c>
      <c r="I4599">
        <v>75</v>
      </c>
      <c r="J4599">
        <v>85</v>
      </c>
      <c r="K4599">
        <v>95</v>
      </c>
      <c r="L4599">
        <v>110</v>
      </c>
      <c r="M4599">
        <v>120</v>
      </c>
      <c r="N4599">
        <v>125</v>
      </c>
      <c r="O4599">
        <v>130</v>
      </c>
      <c r="P4599">
        <v>135</v>
      </c>
      <c r="Q4599">
        <v>140</v>
      </c>
    </row>
    <row r="4600" spans="1:17" x14ac:dyDescent="0.25">
      <c r="A4600">
        <v>620</v>
      </c>
      <c r="B4600">
        <v>13.007813000000001</v>
      </c>
      <c r="C4600">
        <v>13.007813000000001</v>
      </c>
      <c r="D4600">
        <v>13.007813000000001</v>
      </c>
      <c r="E4600">
        <v>13.945313000000001</v>
      </c>
      <c r="F4600">
        <v>13.945313000000001</v>
      </c>
      <c r="G4600">
        <v>14.53125</v>
      </c>
      <c r="H4600">
        <v>15</v>
      </c>
      <c r="I4600">
        <v>18.046875</v>
      </c>
      <c r="J4600">
        <v>19.101562999999999</v>
      </c>
      <c r="K4600">
        <v>20.273437999999999</v>
      </c>
      <c r="L4600">
        <v>21.796875</v>
      </c>
      <c r="M4600">
        <v>22.96875</v>
      </c>
      <c r="N4600">
        <v>23.4375</v>
      </c>
      <c r="O4600">
        <v>24.023437999999999</v>
      </c>
      <c r="P4600">
        <v>24.492187999999999</v>
      </c>
      <c r="Q4600">
        <v>25.078125</v>
      </c>
    </row>
    <row r="4601" spans="1:17" x14ac:dyDescent="0.25">
      <c r="A4601">
        <v>650</v>
      </c>
      <c r="B4601">
        <v>9.9609380000000005</v>
      </c>
      <c r="C4601">
        <v>9.9609380000000005</v>
      </c>
      <c r="D4601">
        <v>9.9609380000000005</v>
      </c>
      <c r="E4601">
        <v>9.9609380000000005</v>
      </c>
      <c r="F4601">
        <v>11.015625</v>
      </c>
      <c r="G4601">
        <v>13.007813000000001</v>
      </c>
      <c r="H4601">
        <v>15</v>
      </c>
      <c r="I4601">
        <v>18.046875</v>
      </c>
      <c r="J4601">
        <v>19.101562999999999</v>
      </c>
      <c r="K4601">
        <v>20.273437999999999</v>
      </c>
      <c r="L4601">
        <v>21.796875</v>
      </c>
      <c r="M4601">
        <v>22.96875</v>
      </c>
      <c r="N4601">
        <v>23.4375</v>
      </c>
      <c r="O4601">
        <v>24.023437999999999</v>
      </c>
      <c r="P4601">
        <v>24.492187999999999</v>
      </c>
      <c r="Q4601">
        <v>25.078125</v>
      </c>
    </row>
    <row r="4602" spans="1:17" x14ac:dyDescent="0.25">
      <c r="A4602">
        <v>800</v>
      </c>
      <c r="B4602">
        <v>9.9609380000000005</v>
      </c>
      <c r="C4602">
        <v>9.9609380000000005</v>
      </c>
      <c r="D4602">
        <v>9.9609380000000005</v>
      </c>
      <c r="E4602">
        <v>9.9609380000000005</v>
      </c>
      <c r="F4602">
        <v>9.9609380000000005</v>
      </c>
      <c r="G4602">
        <v>11.953125</v>
      </c>
      <c r="H4602">
        <v>13.945313000000001</v>
      </c>
      <c r="I4602">
        <v>18.046875</v>
      </c>
      <c r="J4602">
        <v>20.15625</v>
      </c>
      <c r="K4602">
        <v>20.625</v>
      </c>
      <c r="L4602">
        <v>21.210937999999999</v>
      </c>
      <c r="M4602">
        <v>21.5625</v>
      </c>
      <c r="N4602">
        <v>21.679687999999999</v>
      </c>
      <c r="O4602">
        <v>21.914062999999999</v>
      </c>
      <c r="P4602">
        <v>22.148437999999999</v>
      </c>
      <c r="Q4602">
        <v>22.265625</v>
      </c>
    </row>
    <row r="4603" spans="1:17" x14ac:dyDescent="0.25">
      <c r="A4603">
        <v>1000</v>
      </c>
      <c r="B4603">
        <v>9.9609380000000005</v>
      </c>
      <c r="C4603">
        <v>9.9609380000000005</v>
      </c>
      <c r="D4603">
        <v>9.9609380000000005</v>
      </c>
      <c r="E4603">
        <v>9.9609380000000005</v>
      </c>
      <c r="F4603">
        <v>9.9609380000000005</v>
      </c>
      <c r="G4603">
        <v>11.953125</v>
      </c>
      <c r="H4603">
        <v>13.945313000000001</v>
      </c>
      <c r="I4603">
        <v>18.046875</v>
      </c>
      <c r="J4603">
        <v>20.976562999999999</v>
      </c>
      <c r="K4603">
        <v>20.976562999999999</v>
      </c>
      <c r="L4603">
        <v>20.273437999999999</v>
      </c>
      <c r="M4603">
        <v>19.6875</v>
      </c>
      <c r="N4603">
        <v>19.453125</v>
      </c>
      <c r="O4603">
        <v>19.21875</v>
      </c>
      <c r="P4603">
        <v>18.867187999999999</v>
      </c>
      <c r="Q4603">
        <v>18.632812999999999</v>
      </c>
    </row>
    <row r="4604" spans="1:17" x14ac:dyDescent="0.25">
      <c r="A4604">
        <v>1200</v>
      </c>
      <c r="B4604">
        <v>9.4921880000000005</v>
      </c>
      <c r="C4604">
        <v>9.4921880000000005</v>
      </c>
      <c r="D4604">
        <v>9.4921880000000005</v>
      </c>
      <c r="E4604">
        <v>9.9609380000000005</v>
      </c>
      <c r="F4604">
        <v>11.015625</v>
      </c>
      <c r="G4604">
        <v>13.007813000000001</v>
      </c>
      <c r="H4604">
        <v>13.945313000000001</v>
      </c>
      <c r="I4604">
        <v>18.046875</v>
      </c>
      <c r="J4604">
        <v>20.976562999999999</v>
      </c>
      <c r="K4604">
        <v>20.976562999999999</v>
      </c>
      <c r="L4604">
        <v>20.976562999999999</v>
      </c>
      <c r="M4604">
        <v>28.007812999999999</v>
      </c>
      <c r="N4604">
        <v>28.007812999999999</v>
      </c>
      <c r="O4604">
        <v>33.984375</v>
      </c>
      <c r="P4604">
        <v>33.984375</v>
      </c>
      <c r="Q4604">
        <v>33.984375</v>
      </c>
    </row>
    <row r="4605" spans="1:17" x14ac:dyDescent="0.25">
      <c r="A4605">
        <v>1400</v>
      </c>
      <c r="B4605">
        <v>9.4921880000000005</v>
      </c>
      <c r="C4605">
        <v>9.4921880000000005</v>
      </c>
      <c r="D4605">
        <v>9.9609380000000005</v>
      </c>
      <c r="E4605">
        <v>10.898438000000001</v>
      </c>
      <c r="F4605">
        <v>11.601563000000001</v>
      </c>
      <c r="G4605">
        <v>13.007813000000001</v>
      </c>
      <c r="H4605">
        <v>16.054687999999999</v>
      </c>
      <c r="I4605">
        <v>20.039062999999999</v>
      </c>
      <c r="J4605">
        <v>22.03125</v>
      </c>
      <c r="K4605">
        <v>22.03125</v>
      </c>
      <c r="L4605">
        <v>26.015625</v>
      </c>
      <c r="M4605">
        <v>31.992187999999999</v>
      </c>
      <c r="N4605">
        <v>46.054687999999999</v>
      </c>
      <c r="O4605">
        <v>46.054687999999999</v>
      </c>
      <c r="P4605">
        <v>46.054687999999999</v>
      </c>
      <c r="Q4605">
        <v>46.054687999999999</v>
      </c>
    </row>
    <row r="4606" spans="1:17" x14ac:dyDescent="0.25">
      <c r="A4606">
        <v>1550</v>
      </c>
      <c r="B4606">
        <v>9.4921880000000005</v>
      </c>
      <c r="C4606">
        <v>9.4921880000000005</v>
      </c>
      <c r="D4606">
        <v>9.4921880000000005</v>
      </c>
      <c r="E4606">
        <v>9.9609380000000005</v>
      </c>
      <c r="F4606">
        <v>11.953125</v>
      </c>
      <c r="G4606">
        <v>18.046875</v>
      </c>
      <c r="H4606">
        <v>22.96875</v>
      </c>
      <c r="I4606">
        <v>26.015625</v>
      </c>
      <c r="J4606">
        <v>26.015625</v>
      </c>
      <c r="K4606">
        <v>28.945312999999999</v>
      </c>
      <c r="L4606">
        <v>35.039062999999999</v>
      </c>
      <c r="M4606">
        <v>47.695312999999999</v>
      </c>
      <c r="N4606">
        <v>46.054687999999999</v>
      </c>
      <c r="O4606">
        <v>46.054687999999999</v>
      </c>
      <c r="P4606">
        <v>46.054687999999999</v>
      </c>
      <c r="Q4606">
        <v>46.054687999999999</v>
      </c>
    </row>
    <row r="4607" spans="1:17" x14ac:dyDescent="0.25">
      <c r="A4607">
        <v>1700</v>
      </c>
      <c r="B4607">
        <v>9.4921880000000005</v>
      </c>
      <c r="C4607">
        <v>9.4921880000000005</v>
      </c>
      <c r="D4607">
        <v>9.9609380000000005</v>
      </c>
      <c r="E4607">
        <v>10.664063000000001</v>
      </c>
      <c r="F4607">
        <v>16.054687999999999</v>
      </c>
      <c r="G4607">
        <v>24.023437999999999</v>
      </c>
      <c r="H4607">
        <v>28.007812999999999</v>
      </c>
      <c r="I4607">
        <v>35.039062999999999</v>
      </c>
      <c r="J4607">
        <v>37.96875</v>
      </c>
      <c r="K4607">
        <v>39.960937999999999</v>
      </c>
      <c r="L4607">
        <v>45</v>
      </c>
      <c r="M4607">
        <v>48.867187999999999</v>
      </c>
      <c r="N4607">
        <v>47.226562999999999</v>
      </c>
      <c r="O4607">
        <v>47.34375</v>
      </c>
      <c r="P4607">
        <v>47.34375</v>
      </c>
      <c r="Q4607">
        <v>47.34375</v>
      </c>
    </row>
    <row r="4608" spans="1:17" x14ac:dyDescent="0.25">
      <c r="A4608">
        <v>1800</v>
      </c>
      <c r="B4608">
        <v>9.4921880000000005</v>
      </c>
      <c r="C4608">
        <v>9.4921880000000005</v>
      </c>
      <c r="D4608">
        <v>9.9609380000000005</v>
      </c>
      <c r="E4608">
        <v>11.015625</v>
      </c>
      <c r="F4608">
        <v>20.039062999999999</v>
      </c>
      <c r="G4608">
        <v>28.007812999999999</v>
      </c>
      <c r="H4608">
        <v>35.039062999999999</v>
      </c>
      <c r="I4608">
        <v>39.492187999999999</v>
      </c>
      <c r="J4608">
        <v>41.015625</v>
      </c>
      <c r="K4608">
        <v>43.007812999999999</v>
      </c>
      <c r="L4608">
        <v>45.46875</v>
      </c>
      <c r="M4608">
        <v>47.226562999999999</v>
      </c>
      <c r="N4608">
        <v>48.984375</v>
      </c>
      <c r="O4608">
        <v>48.046875</v>
      </c>
      <c r="P4608">
        <v>48.046875</v>
      </c>
      <c r="Q4608">
        <v>48.046875</v>
      </c>
    </row>
    <row r="4609" spans="1:17" x14ac:dyDescent="0.25">
      <c r="A4609">
        <v>2000</v>
      </c>
      <c r="B4609">
        <v>9.9609380000000005</v>
      </c>
      <c r="C4609">
        <v>11.484375</v>
      </c>
      <c r="D4609">
        <v>13.476563000000001</v>
      </c>
      <c r="E4609">
        <v>13.476563000000001</v>
      </c>
      <c r="F4609">
        <v>22.96875</v>
      </c>
      <c r="G4609">
        <v>28.945312999999999</v>
      </c>
      <c r="H4609">
        <v>39.023437999999999</v>
      </c>
      <c r="I4609">
        <v>43.945312999999999</v>
      </c>
      <c r="J4609">
        <v>48.046875</v>
      </c>
      <c r="K4609">
        <v>48.984375</v>
      </c>
      <c r="L4609">
        <v>52.03125</v>
      </c>
      <c r="M4609">
        <v>53.203125</v>
      </c>
      <c r="N4609">
        <v>54.257812999999999</v>
      </c>
      <c r="O4609">
        <v>55.3125</v>
      </c>
      <c r="P4609">
        <v>56.367187999999999</v>
      </c>
      <c r="Q4609">
        <v>57.421875</v>
      </c>
    </row>
    <row r="4610" spans="1:17" x14ac:dyDescent="0.25">
      <c r="A4610">
        <v>2200</v>
      </c>
      <c r="B4610">
        <v>9.9609380000000005</v>
      </c>
      <c r="C4610">
        <v>11.484375</v>
      </c>
      <c r="D4610">
        <v>13.476563000000001</v>
      </c>
      <c r="E4610">
        <v>15</v>
      </c>
      <c r="F4610">
        <v>24.960937999999999</v>
      </c>
      <c r="G4610">
        <v>31.054687999999999</v>
      </c>
      <c r="H4610">
        <v>43.007812999999999</v>
      </c>
      <c r="I4610">
        <v>49.6875</v>
      </c>
      <c r="J4610">
        <v>52.5</v>
      </c>
      <c r="K4610">
        <v>52.5</v>
      </c>
      <c r="L4610">
        <v>52.5</v>
      </c>
      <c r="M4610">
        <v>52.617187999999999</v>
      </c>
      <c r="N4610">
        <v>52.382812999999999</v>
      </c>
      <c r="O4610">
        <v>52.265625</v>
      </c>
      <c r="P4610">
        <v>52.851562999999999</v>
      </c>
      <c r="Q4610">
        <v>53.554687999999999</v>
      </c>
    </row>
    <row r="4611" spans="1:17" x14ac:dyDescent="0.25">
      <c r="A4611">
        <v>2400</v>
      </c>
      <c r="B4611">
        <v>9.9609380000000005</v>
      </c>
      <c r="C4611">
        <v>12.539063000000001</v>
      </c>
      <c r="D4611">
        <v>13.007813000000001</v>
      </c>
      <c r="E4611">
        <v>15</v>
      </c>
      <c r="F4611">
        <v>24.023437999999999</v>
      </c>
      <c r="G4611">
        <v>31.992187999999999</v>
      </c>
      <c r="H4611">
        <v>43.476562999999999</v>
      </c>
      <c r="I4611">
        <v>49.453125</v>
      </c>
      <c r="J4611">
        <v>52.5</v>
      </c>
      <c r="K4611">
        <v>52.5</v>
      </c>
      <c r="L4611">
        <v>52.5</v>
      </c>
      <c r="M4611">
        <v>51.679687999999999</v>
      </c>
      <c r="N4611">
        <v>51.445312999999999</v>
      </c>
      <c r="O4611">
        <v>51.679687999999999</v>
      </c>
      <c r="P4611">
        <v>51.914062999999999</v>
      </c>
      <c r="Q4611">
        <v>51.445312999999999</v>
      </c>
    </row>
    <row r="4612" spans="1:17" x14ac:dyDescent="0.25">
      <c r="A4612">
        <v>2600</v>
      </c>
      <c r="B4612">
        <v>9.9609380000000005</v>
      </c>
      <c r="C4612">
        <v>12.539063000000001</v>
      </c>
      <c r="D4612">
        <v>13.007813000000001</v>
      </c>
      <c r="E4612">
        <v>15</v>
      </c>
      <c r="F4612">
        <v>23.554687999999999</v>
      </c>
      <c r="G4612">
        <v>31.992187999999999</v>
      </c>
      <c r="H4612">
        <v>41.484375</v>
      </c>
      <c r="I4612">
        <v>50.976562999999999</v>
      </c>
      <c r="J4612">
        <v>52.03125</v>
      </c>
      <c r="K4612">
        <v>52.03125</v>
      </c>
      <c r="L4612">
        <v>54.960937999999999</v>
      </c>
      <c r="M4612">
        <v>51.796875</v>
      </c>
      <c r="N4612">
        <v>52.03125</v>
      </c>
      <c r="O4612">
        <v>52.5</v>
      </c>
      <c r="P4612">
        <v>52.851562999999999</v>
      </c>
      <c r="Q4612">
        <v>53.554687999999999</v>
      </c>
    </row>
    <row r="4613" spans="1:17" x14ac:dyDescent="0.25">
      <c r="A4613">
        <v>2800</v>
      </c>
      <c r="B4613">
        <v>9.9609380000000005</v>
      </c>
      <c r="C4613">
        <v>11.015625</v>
      </c>
      <c r="D4613">
        <v>11.953125</v>
      </c>
      <c r="E4613">
        <v>15</v>
      </c>
      <c r="F4613">
        <v>23.554687999999999</v>
      </c>
      <c r="G4613">
        <v>33.046875</v>
      </c>
      <c r="H4613">
        <v>40.546875</v>
      </c>
      <c r="I4613">
        <v>54.023437999999999</v>
      </c>
      <c r="J4613">
        <v>54.492187999999999</v>
      </c>
      <c r="K4613">
        <v>54.492187999999999</v>
      </c>
      <c r="L4613">
        <v>54.960937999999999</v>
      </c>
      <c r="M4613">
        <v>51.5625</v>
      </c>
      <c r="N4613">
        <v>51.210937999999999</v>
      </c>
      <c r="O4613">
        <v>50.976562999999999</v>
      </c>
      <c r="P4613">
        <v>50.039062999999999</v>
      </c>
      <c r="Q4613">
        <v>49.804687999999999</v>
      </c>
    </row>
    <row r="4614" spans="1:17" x14ac:dyDescent="0.25">
      <c r="A4614">
        <v>2900</v>
      </c>
      <c r="B4614">
        <v>9.9609380000000005</v>
      </c>
      <c r="C4614">
        <v>11.953125</v>
      </c>
      <c r="D4614">
        <v>11.953125</v>
      </c>
      <c r="E4614">
        <v>16.992187999999999</v>
      </c>
      <c r="F4614">
        <v>20.507812999999999</v>
      </c>
      <c r="G4614">
        <v>27.890625</v>
      </c>
      <c r="H4614">
        <v>36.445312999999999</v>
      </c>
      <c r="I4614">
        <v>50.039062999999999</v>
      </c>
      <c r="J4614">
        <v>54.960937999999999</v>
      </c>
      <c r="K4614">
        <v>54.023437999999999</v>
      </c>
      <c r="L4614">
        <v>53.554687999999999</v>
      </c>
      <c r="M4614">
        <v>50.976562999999999</v>
      </c>
      <c r="N4614">
        <v>50.039062999999999</v>
      </c>
      <c r="O4614">
        <v>50.039062999999999</v>
      </c>
      <c r="P4614">
        <v>49.570312999999999</v>
      </c>
      <c r="Q4614">
        <v>49.335937999999999</v>
      </c>
    </row>
    <row r="4615" spans="1:17" x14ac:dyDescent="0.25">
      <c r="A4615">
        <v>3000</v>
      </c>
      <c r="B4615">
        <v>9.9609380000000005</v>
      </c>
      <c r="C4615">
        <v>11.015625</v>
      </c>
      <c r="D4615">
        <v>11.953125</v>
      </c>
      <c r="E4615">
        <v>13.007813000000001</v>
      </c>
      <c r="F4615">
        <v>14.53125</v>
      </c>
      <c r="G4615">
        <v>22.03125</v>
      </c>
      <c r="H4615">
        <v>33.515625</v>
      </c>
      <c r="I4615">
        <v>43.007812999999999</v>
      </c>
      <c r="J4615">
        <v>50.039062999999999</v>
      </c>
      <c r="K4615">
        <v>50.039062999999999</v>
      </c>
      <c r="L4615">
        <v>50.039062999999999</v>
      </c>
      <c r="M4615">
        <v>44.53125</v>
      </c>
      <c r="N4615">
        <v>44.53125</v>
      </c>
      <c r="O4615">
        <v>46.523437999999999</v>
      </c>
      <c r="P4615">
        <v>51.5625</v>
      </c>
      <c r="Q4615">
        <v>57.539062999999999</v>
      </c>
    </row>
    <row r="4616" spans="1:17" x14ac:dyDescent="0.25">
      <c r="A4616">
        <v>3200</v>
      </c>
      <c r="B4616">
        <v>9.9609380000000005</v>
      </c>
      <c r="C4616">
        <v>11.015625</v>
      </c>
      <c r="D4616">
        <v>11.953125</v>
      </c>
      <c r="E4616">
        <v>13.007813000000001</v>
      </c>
      <c r="F4616">
        <v>13.945313000000001</v>
      </c>
      <c r="G4616">
        <v>16.992187999999999</v>
      </c>
      <c r="H4616">
        <v>24.023437999999999</v>
      </c>
      <c r="I4616">
        <v>33.046875</v>
      </c>
      <c r="J4616">
        <v>39.960937999999999</v>
      </c>
      <c r="K4616">
        <v>39.960937999999999</v>
      </c>
      <c r="L4616">
        <v>36.5625</v>
      </c>
      <c r="M4616">
        <v>36.679687999999999</v>
      </c>
      <c r="N4616">
        <v>36.679687999999999</v>
      </c>
      <c r="O4616">
        <v>36.679687999999999</v>
      </c>
      <c r="P4616">
        <v>39.726562999999999</v>
      </c>
      <c r="Q4616">
        <v>42.65625</v>
      </c>
    </row>
    <row r="4617" spans="1:17" x14ac:dyDescent="0.25">
      <c r="A4617">
        <v>3300</v>
      </c>
      <c r="B4617">
        <v>9.9609380000000005</v>
      </c>
      <c r="C4617">
        <v>11.015625</v>
      </c>
      <c r="D4617">
        <v>11.953125</v>
      </c>
      <c r="E4617">
        <v>13.007813000000001</v>
      </c>
      <c r="F4617">
        <v>13.945313000000001</v>
      </c>
      <c r="G4617">
        <v>16.054687999999999</v>
      </c>
      <c r="H4617">
        <v>22.96875</v>
      </c>
      <c r="I4617">
        <v>31.992187999999999</v>
      </c>
      <c r="J4617">
        <v>39.960937999999999</v>
      </c>
      <c r="K4617">
        <v>35.507812999999999</v>
      </c>
      <c r="L4617">
        <v>33.515625</v>
      </c>
      <c r="M4617">
        <v>33.046875</v>
      </c>
      <c r="N4617">
        <v>32.460937999999999</v>
      </c>
      <c r="O4617">
        <v>31.992187999999999</v>
      </c>
      <c r="P4617">
        <v>33.515625</v>
      </c>
      <c r="Q4617">
        <v>35.039062999999999</v>
      </c>
    </row>
    <row r="4618" spans="1:17" x14ac:dyDescent="0.25">
      <c r="A4618">
        <v>3500</v>
      </c>
      <c r="B4618">
        <v>9.9609380000000005</v>
      </c>
      <c r="C4618">
        <v>11.015625</v>
      </c>
      <c r="D4618">
        <v>11.953125</v>
      </c>
      <c r="E4618">
        <v>13.007813000000001</v>
      </c>
      <c r="F4618">
        <v>13.945313000000001</v>
      </c>
      <c r="G4618">
        <v>15</v>
      </c>
      <c r="H4618">
        <v>22.03125</v>
      </c>
      <c r="I4618">
        <v>31.054687999999999</v>
      </c>
      <c r="J4618">
        <v>39.960937999999999</v>
      </c>
      <c r="K4618">
        <v>35.507812999999999</v>
      </c>
      <c r="L4618">
        <v>33.515625</v>
      </c>
      <c r="M4618">
        <v>33.046875</v>
      </c>
      <c r="N4618">
        <v>32.460937999999999</v>
      </c>
      <c r="O4618">
        <v>31.992187999999999</v>
      </c>
      <c r="P4618">
        <v>33.515625</v>
      </c>
      <c r="Q4618">
        <v>35.039062999999999</v>
      </c>
    </row>
    <row r="4620" spans="1:17" x14ac:dyDescent="0.25">
      <c r="A4620" t="s">
        <v>1262</v>
      </c>
      <c r="B4620" t="s">
        <v>1261</v>
      </c>
    </row>
    <row r="4621" spans="1:17" x14ac:dyDescent="0.25">
      <c r="B4621" t="s">
        <v>26</v>
      </c>
    </row>
    <row r="4622" spans="1:17" x14ac:dyDescent="0.25">
      <c r="A4622" t="s">
        <v>22</v>
      </c>
      <c r="B4622">
        <v>0</v>
      </c>
      <c r="C4622">
        <v>10</v>
      </c>
      <c r="D4622">
        <v>20</v>
      </c>
      <c r="E4622">
        <v>30</v>
      </c>
      <c r="F4622">
        <v>45</v>
      </c>
      <c r="G4622">
        <v>55</v>
      </c>
      <c r="H4622">
        <v>65</v>
      </c>
      <c r="I4622">
        <v>75</v>
      </c>
      <c r="J4622">
        <v>85</v>
      </c>
      <c r="K4622">
        <v>95</v>
      </c>
      <c r="L4622">
        <v>110</v>
      </c>
      <c r="M4622">
        <v>120</v>
      </c>
      <c r="N4622">
        <v>125</v>
      </c>
      <c r="O4622">
        <v>130</v>
      </c>
      <c r="P4622">
        <v>135</v>
      </c>
      <c r="Q4622">
        <v>140</v>
      </c>
    </row>
    <row r="4623" spans="1:17" x14ac:dyDescent="0.25">
      <c r="A4623">
        <v>620</v>
      </c>
      <c r="B4623">
        <v>13.007813000000001</v>
      </c>
      <c r="C4623">
        <v>13.007813000000001</v>
      </c>
      <c r="D4623">
        <v>13.007813000000001</v>
      </c>
      <c r="E4623">
        <v>13.945313000000001</v>
      </c>
      <c r="F4623">
        <v>13.945313000000001</v>
      </c>
      <c r="G4623">
        <v>14.53125</v>
      </c>
      <c r="H4623">
        <v>15</v>
      </c>
      <c r="I4623">
        <v>18.046875</v>
      </c>
      <c r="J4623">
        <v>19.101562999999999</v>
      </c>
      <c r="K4623">
        <v>20.273437999999999</v>
      </c>
      <c r="L4623">
        <v>21.796875</v>
      </c>
      <c r="M4623">
        <v>22.96875</v>
      </c>
      <c r="N4623">
        <v>23.4375</v>
      </c>
      <c r="O4623">
        <v>24.023437999999999</v>
      </c>
      <c r="P4623">
        <v>24.492187999999999</v>
      </c>
      <c r="Q4623">
        <v>25.078125</v>
      </c>
    </row>
    <row r="4624" spans="1:17" x14ac:dyDescent="0.25">
      <c r="A4624">
        <v>650</v>
      </c>
      <c r="B4624">
        <v>9.9609380000000005</v>
      </c>
      <c r="C4624">
        <v>9.9609380000000005</v>
      </c>
      <c r="D4624">
        <v>9.9609380000000005</v>
      </c>
      <c r="E4624">
        <v>9.9609380000000005</v>
      </c>
      <c r="F4624">
        <v>11.015625</v>
      </c>
      <c r="G4624">
        <v>13.007813000000001</v>
      </c>
      <c r="H4624">
        <v>15</v>
      </c>
      <c r="I4624">
        <v>18.046875</v>
      </c>
      <c r="J4624">
        <v>19.101562999999999</v>
      </c>
      <c r="K4624">
        <v>20.273437999999999</v>
      </c>
      <c r="L4624">
        <v>21.796875</v>
      </c>
      <c r="M4624">
        <v>22.96875</v>
      </c>
      <c r="N4624">
        <v>23.4375</v>
      </c>
      <c r="O4624">
        <v>24.023437999999999</v>
      </c>
      <c r="P4624">
        <v>24.492187999999999</v>
      </c>
      <c r="Q4624">
        <v>25.078125</v>
      </c>
    </row>
    <row r="4625" spans="1:17" x14ac:dyDescent="0.25">
      <c r="A4625">
        <v>800</v>
      </c>
      <c r="B4625">
        <v>9.9609380000000005</v>
      </c>
      <c r="C4625">
        <v>9.9609380000000005</v>
      </c>
      <c r="D4625">
        <v>9.9609380000000005</v>
      </c>
      <c r="E4625">
        <v>9.9609380000000005</v>
      </c>
      <c r="F4625">
        <v>9.9609380000000005</v>
      </c>
      <c r="G4625">
        <v>11.953125</v>
      </c>
      <c r="H4625">
        <v>13.945313000000001</v>
      </c>
      <c r="I4625">
        <v>18.046875</v>
      </c>
      <c r="J4625">
        <v>20.15625</v>
      </c>
      <c r="K4625">
        <v>20.625</v>
      </c>
      <c r="L4625">
        <v>21.210937999999999</v>
      </c>
      <c r="M4625">
        <v>21.5625</v>
      </c>
      <c r="N4625">
        <v>21.679687999999999</v>
      </c>
      <c r="O4625">
        <v>21.914062999999999</v>
      </c>
      <c r="P4625">
        <v>22.148437999999999</v>
      </c>
      <c r="Q4625">
        <v>22.265625</v>
      </c>
    </row>
    <row r="4626" spans="1:17" x14ac:dyDescent="0.25">
      <c r="A4626">
        <v>1000</v>
      </c>
      <c r="B4626">
        <v>9.9609380000000005</v>
      </c>
      <c r="C4626">
        <v>9.9609380000000005</v>
      </c>
      <c r="D4626">
        <v>9.9609380000000005</v>
      </c>
      <c r="E4626">
        <v>9.9609380000000005</v>
      </c>
      <c r="F4626">
        <v>9.9609380000000005</v>
      </c>
      <c r="G4626">
        <v>11.953125</v>
      </c>
      <c r="H4626">
        <v>13.945313000000001</v>
      </c>
      <c r="I4626">
        <v>18.046875</v>
      </c>
      <c r="J4626">
        <v>20.976562999999999</v>
      </c>
      <c r="K4626">
        <v>20.976562999999999</v>
      </c>
      <c r="L4626">
        <v>20.273437999999999</v>
      </c>
      <c r="M4626">
        <v>19.6875</v>
      </c>
      <c r="N4626">
        <v>19.453125</v>
      </c>
      <c r="O4626">
        <v>19.21875</v>
      </c>
      <c r="P4626">
        <v>18.867187999999999</v>
      </c>
      <c r="Q4626">
        <v>18.632812999999999</v>
      </c>
    </row>
    <row r="4627" spans="1:17" x14ac:dyDescent="0.25">
      <c r="A4627">
        <v>1200</v>
      </c>
      <c r="B4627">
        <v>9.4921880000000005</v>
      </c>
      <c r="C4627">
        <v>9.4921880000000005</v>
      </c>
      <c r="D4627">
        <v>9.4921880000000005</v>
      </c>
      <c r="E4627">
        <v>9.9609380000000005</v>
      </c>
      <c r="F4627">
        <v>11.015625</v>
      </c>
      <c r="G4627">
        <v>13.007813000000001</v>
      </c>
      <c r="H4627">
        <v>13.945313000000001</v>
      </c>
      <c r="I4627">
        <v>18.046875</v>
      </c>
      <c r="J4627">
        <v>20.976562999999999</v>
      </c>
      <c r="K4627">
        <v>20.976562999999999</v>
      </c>
      <c r="L4627">
        <v>20.976562999999999</v>
      </c>
      <c r="M4627">
        <v>28.007812999999999</v>
      </c>
      <c r="N4627">
        <v>28.007812999999999</v>
      </c>
      <c r="O4627">
        <v>33.984375</v>
      </c>
      <c r="P4627">
        <v>33.984375</v>
      </c>
      <c r="Q4627">
        <v>33.984375</v>
      </c>
    </row>
    <row r="4628" spans="1:17" x14ac:dyDescent="0.25">
      <c r="A4628">
        <v>1400</v>
      </c>
      <c r="B4628">
        <v>9.4921880000000005</v>
      </c>
      <c r="C4628">
        <v>9.4921880000000005</v>
      </c>
      <c r="D4628">
        <v>9.9609380000000005</v>
      </c>
      <c r="E4628">
        <v>10.898438000000001</v>
      </c>
      <c r="F4628">
        <v>11.601563000000001</v>
      </c>
      <c r="G4628">
        <v>13.007813000000001</v>
      </c>
      <c r="H4628">
        <v>16.054687999999999</v>
      </c>
      <c r="I4628">
        <v>20.039062999999999</v>
      </c>
      <c r="J4628">
        <v>22.03125</v>
      </c>
      <c r="K4628">
        <v>22.03125</v>
      </c>
      <c r="L4628">
        <v>26.015625</v>
      </c>
      <c r="M4628">
        <v>31.992187999999999</v>
      </c>
      <c r="N4628">
        <v>46.054687999999999</v>
      </c>
      <c r="O4628">
        <v>46.054687999999999</v>
      </c>
      <c r="P4628">
        <v>46.054687999999999</v>
      </c>
      <c r="Q4628">
        <v>46.054687999999999</v>
      </c>
    </row>
    <row r="4629" spans="1:17" x14ac:dyDescent="0.25">
      <c r="A4629">
        <v>1550</v>
      </c>
      <c r="B4629">
        <v>9.4921880000000005</v>
      </c>
      <c r="C4629">
        <v>9.4921880000000005</v>
      </c>
      <c r="D4629">
        <v>9.4921880000000005</v>
      </c>
      <c r="E4629">
        <v>9.9609380000000005</v>
      </c>
      <c r="F4629">
        <v>11.953125</v>
      </c>
      <c r="G4629">
        <v>18.046875</v>
      </c>
      <c r="H4629">
        <v>22.96875</v>
      </c>
      <c r="I4629">
        <v>26.015625</v>
      </c>
      <c r="J4629">
        <v>26.015625</v>
      </c>
      <c r="K4629">
        <v>28.945312999999999</v>
      </c>
      <c r="L4629">
        <v>35.039062999999999</v>
      </c>
      <c r="M4629">
        <v>47.695312999999999</v>
      </c>
      <c r="N4629">
        <v>46.054687999999999</v>
      </c>
      <c r="O4629">
        <v>46.054687999999999</v>
      </c>
      <c r="P4629">
        <v>46.054687999999999</v>
      </c>
      <c r="Q4629">
        <v>46.054687999999999</v>
      </c>
    </row>
    <row r="4630" spans="1:17" x14ac:dyDescent="0.25">
      <c r="A4630">
        <v>1700</v>
      </c>
      <c r="B4630">
        <v>9.4921880000000005</v>
      </c>
      <c r="C4630">
        <v>9.4921880000000005</v>
      </c>
      <c r="D4630">
        <v>9.9609380000000005</v>
      </c>
      <c r="E4630">
        <v>10.664063000000001</v>
      </c>
      <c r="F4630">
        <v>16.054687999999999</v>
      </c>
      <c r="G4630">
        <v>24.023437999999999</v>
      </c>
      <c r="H4630">
        <v>28.007812999999999</v>
      </c>
      <c r="I4630">
        <v>35.039062999999999</v>
      </c>
      <c r="J4630">
        <v>37.96875</v>
      </c>
      <c r="K4630">
        <v>39.960937999999999</v>
      </c>
      <c r="L4630">
        <v>45</v>
      </c>
      <c r="M4630">
        <v>48.867187999999999</v>
      </c>
      <c r="N4630">
        <v>47.226562999999999</v>
      </c>
      <c r="O4630">
        <v>47.34375</v>
      </c>
      <c r="P4630">
        <v>47.34375</v>
      </c>
      <c r="Q4630">
        <v>47.34375</v>
      </c>
    </row>
    <row r="4631" spans="1:17" x14ac:dyDescent="0.25">
      <c r="A4631">
        <v>1800</v>
      </c>
      <c r="B4631">
        <v>9.4921880000000005</v>
      </c>
      <c r="C4631">
        <v>9.4921880000000005</v>
      </c>
      <c r="D4631">
        <v>9.9609380000000005</v>
      </c>
      <c r="E4631">
        <v>11.015625</v>
      </c>
      <c r="F4631">
        <v>20.039062999999999</v>
      </c>
      <c r="G4631">
        <v>28.007812999999999</v>
      </c>
      <c r="H4631">
        <v>35.039062999999999</v>
      </c>
      <c r="I4631">
        <v>39.492187999999999</v>
      </c>
      <c r="J4631">
        <v>41.015625</v>
      </c>
      <c r="K4631">
        <v>43.007812999999999</v>
      </c>
      <c r="L4631">
        <v>45.46875</v>
      </c>
      <c r="M4631">
        <v>47.226562999999999</v>
      </c>
      <c r="N4631">
        <v>48.984375</v>
      </c>
      <c r="O4631">
        <v>48.046875</v>
      </c>
      <c r="P4631">
        <v>48.046875</v>
      </c>
      <c r="Q4631">
        <v>48.046875</v>
      </c>
    </row>
    <row r="4632" spans="1:17" x14ac:dyDescent="0.25">
      <c r="A4632">
        <v>2000</v>
      </c>
      <c r="B4632">
        <v>9.9609380000000005</v>
      </c>
      <c r="C4632">
        <v>11.484375</v>
      </c>
      <c r="D4632">
        <v>13.476563000000001</v>
      </c>
      <c r="E4632">
        <v>13.476563000000001</v>
      </c>
      <c r="F4632">
        <v>22.96875</v>
      </c>
      <c r="G4632">
        <v>28.945312999999999</v>
      </c>
      <c r="H4632">
        <v>39.023437999999999</v>
      </c>
      <c r="I4632">
        <v>43.945312999999999</v>
      </c>
      <c r="J4632">
        <v>48.046875</v>
      </c>
      <c r="K4632">
        <v>48.984375</v>
      </c>
      <c r="L4632">
        <v>52.03125</v>
      </c>
      <c r="M4632">
        <v>53.203125</v>
      </c>
      <c r="N4632">
        <v>54.257812999999999</v>
      </c>
      <c r="O4632">
        <v>55.3125</v>
      </c>
      <c r="P4632">
        <v>56.367187999999999</v>
      </c>
      <c r="Q4632">
        <v>57.421875</v>
      </c>
    </row>
    <row r="4633" spans="1:17" x14ac:dyDescent="0.25">
      <c r="A4633">
        <v>2200</v>
      </c>
      <c r="B4633">
        <v>9.9609380000000005</v>
      </c>
      <c r="C4633">
        <v>11.484375</v>
      </c>
      <c r="D4633">
        <v>13.476563000000001</v>
      </c>
      <c r="E4633">
        <v>15</v>
      </c>
      <c r="F4633">
        <v>24.960937999999999</v>
      </c>
      <c r="G4633">
        <v>31.054687999999999</v>
      </c>
      <c r="H4633">
        <v>43.007812999999999</v>
      </c>
      <c r="I4633">
        <v>49.6875</v>
      </c>
      <c r="J4633">
        <v>52.5</v>
      </c>
      <c r="K4633">
        <v>52.5</v>
      </c>
      <c r="L4633">
        <v>52.5</v>
      </c>
      <c r="M4633">
        <v>52.617187999999999</v>
      </c>
      <c r="N4633">
        <v>52.382812999999999</v>
      </c>
      <c r="O4633">
        <v>52.265625</v>
      </c>
      <c r="P4633">
        <v>52.851562999999999</v>
      </c>
      <c r="Q4633">
        <v>53.554687999999999</v>
      </c>
    </row>
    <row r="4634" spans="1:17" x14ac:dyDescent="0.25">
      <c r="A4634">
        <v>2400</v>
      </c>
      <c r="B4634">
        <v>9.9609380000000005</v>
      </c>
      <c r="C4634">
        <v>12.539063000000001</v>
      </c>
      <c r="D4634">
        <v>13.007813000000001</v>
      </c>
      <c r="E4634">
        <v>15</v>
      </c>
      <c r="F4634">
        <v>24.023437999999999</v>
      </c>
      <c r="G4634">
        <v>31.992187999999999</v>
      </c>
      <c r="H4634">
        <v>43.476562999999999</v>
      </c>
      <c r="I4634">
        <v>49.453125</v>
      </c>
      <c r="J4634">
        <v>52.5</v>
      </c>
      <c r="K4634">
        <v>52.5</v>
      </c>
      <c r="L4634">
        <v>52.5</v>
      </c>
      <c r="M4634">
        <v>51.679687999999999</v>
      </c>
      <c r="N4634">
        <v>51.445312999999999</v>
      </c>
      <c r="O4634">
        <v>51.679687999999999</v>
      </c>
      <c r="P4634">
        <v>51.914062999999999</v>
      </c>
      <c r="Q4634">
        <v>51.445312999999999</v>
      </c>
    </row>
    <row r="4635" spans="1:17" x14ac:dyDescent="0.25">
      <c r="A4635">
        <v>2600</v>
      </c>
      <c r="B4635">
        <v>9.9609380000000005</v>
      </c>
      <c r="C4635">
        <v>12.539063000000001</v>
      </c>
      <c r="D4635">
        <v>13.007813000000001</v>
      </c>
      <c r="E4635">
        <v>15</v>
      </c>
      <c r="F4635">
        <v>23.554687999999999</v>
      </c>
      <c r="G4635">
        <v>31.992187999999999</v>
      </c>
      <c r="H4635">
        <v>41.484375</v>
      </c>
      <c r="I4635">
        <v>50.976562999999999</v>
      </c>
      <c r="J4635">
        <v>52.03125</v>
      </c>
      <c r="K4635">
        <v>52.03125</v>
      </c>
      <c r="L4635">
        <v>54.960937999999999</v>
      </c>
      <c r="M4635">
        <v>51.796875</v>
      </c>
      <c r="N4635">
        <v>52.03125</v>
      </c>
      <c r="O4635">
        <v>52.5</v>
      </c>
      <c r="P4635">
        <v>52.851562999999999</v>
      </c>
      <c r="Q4635">
        <v>53.554687999999999</v>
      </c>
    </row>
    <row r="4636" spans="1:17" x14ac:dyDescent="0.25">
      <c r="A4636">
        <v>2800</v>
      </c>
      <c r="B4636">
        <v>9.9609380000000005</v>
      </c>
      <c r="C4636">
        <v>11.015625</v>
      </c>
      <c r="D4636">
        <v>11.953125</v>
      </c>
      <c r="E4636">
        <v>15</v>
      </c>
      <c r="F4636">
        <v>23.554687999999999</v>
      </c>
      <c r="G4636">
        <v>33.046875</v>
      </c>
      <c r="H4636">
        <v>40.546875</v>
      </c>
      <c r="I4636">
        <v>54.023437999999999</v>
      </c>
      <c r="J4636">
        <v>54.492187999999999</v>
      </c>
      <c r="K4636">
        <v>54.492187999999999</v>
      </c>
      <c r="L4636">
        <v>54.960937999999999</v>
      </c>
      <c r="M4636">
        <v>51.5625</v>
      </c>
      <c r="N4636">
        <v>51.210937999999999</v>
      </c>
      <c r="O4636">
        <v>50.976562999999999</v>
      </c>
      <c r="P4636">
        <v>50.039062999999999</v>
      </c>
      <c r="Q4636">
        <v>49.804687999999999</v>
      </c>
    </row>
    <row r="4637" spans="1:17" x14ac:dyDescent="0.25">
      <c r="A4637">
        <v>2900</v>
      </c>
      <c r="B4637">
        <v>9.9609380000000005</v>
      </c>
      <c r="C4637">
        <v>11.953125</v>
      </c>
      <c r="D4637">
        <v>11.953125</v>
      </c>
      <c r="E4637">
        <v>16.992187999999999</v>
      </c>
      <c r="F4637">
        <v>20.507812999999999</v>
      </c>
      <c r="G4637">
        <v>27.890625</v>
      </c>
      <c r="H4637">
        <v>36.445312999999999</v>
      </c>
      <c r="I4637">
        <v>50.039062999999999</v>
      </c>
      <c r="J4637">
        <v>54.960937999999999</v>
      </c>
      <c r="K4637">
        <v>54.023437999999999</v>
      </c>
      <c r="L4637">
        <v>53.554687999999999</v>
      </c>
      <c r="M4637">
        <v>50.976562999999999</v>
      </c>
      <c r="N4637">
        <v>50.039062999999999</v>
      </c>
      <c r="O4637">
        <v>50.039062999999999</v>
      </c>
      <c r="P4637">
        <v>49.570312999999999</v>
      </c>
      <c r="Q4637">
        <v>49.335937999999999</v>
      </c>
    </row>
    <row r="4638" spans="1:17" x14ac:dyDescent="0.25">
      <c r="A4638">
        <v>3000</v>
      </c>
      <c r="B4638">
        <v>9.9609380000000005</v>
      </c>
      <c r="C4638">
        <v>11.015625</v>
      </c>
      <c r="D4638">
        <v>11.953125</v>
      </c>
      <c r="E4638">
        <v>13.007813000000001</v>
      </c>
      <c r="F4638">
        <v>14.53125</v>
      </c>
      <c r="G4638">
        <v>22.03125</v>
      </c>
      <c r="H4638">
        <v>33.515625</v>
      </c>
      <c r="I4638">
        <v>43.007812999999999</v>
      </c>
      <c r="J4638">
        <v>50.039062999999999</v>
      </c>
      <c r="K4638">
        <v>50.039062999999999</v>
      </c>
      <c r="L4638">
        <v>50.039062999999999</v>
      </c>
      <c r="M4638">
        <v>44.53125</v>
      </c>
      <c r="N4638">
        <v>44.53125</v>
      </c>
      <c r="O4638">
        <v>46.523437999999999</v>
      </c>
      <c r="P4638">
        <v>51.5625</v>
      </c>
      <c r="Q4638">
        <v>57.539062999999999</v>
      </c>
    </row>
    <row r="4639" spans="1:17" x14ac:dyDescent="0.25">
      <c r="A4639">
        <v>3200</v>
      </c>
      <c r="B4639">
        <v>9.9609380000000005</v>
      </c>
      <c r="C4639">
        <v>11.015625</v>
      </c>
      <c r="D4639">
        <v>11.953125</v>
      </c>
      <c r="E4639">
        <v>13.007813000000001</v>
      </c>
      <c r="F4639">
        <v>13.945313000000001</v>
      </c>
      <c r="G4639">
        <v>16.992187999999999</v>
      </c>
      <c r="H4639">
        <v>24.023437999999999</v>
      </c>
      <c r="I4639">
        <v>33.046875</v>
      </c>
      <c r="J4639">
        <v>39.960937999999999</v>
      </c>
      <c r="K4639">
        <v>39.960937999999999</v>
      </c>
      <c r="L4639">
        <v>36.5625</v>
      </c>
      <c r="M4639">
        <v>36.679687999999999</v>
      </c>
      <c r="N4639">
        <v>36.679687999999999</v>
      </c>
      <c r="O4639">
        <v>36.679687999999999</v>
      </c>
      <c r="P4639">
        <v>39.726562999999999</v>
      </c>
      <c r="Q4639">
        <v>42.65625</v>
      </c>
    </row>
    <row r="4640" spans="1:17" x14ac:dyDescent="0.25">
      <c r="A4640">
        <v>3300</v>
      </c>
      <c r="B4640">
        <v>9.9609380000000005</v>
      </c>
      <c r="C4640">
        <v>11.015625</v>
      </c>
      <c r="D4640">
        <v>11.953125</v>
      </c>
      <c r="E4640">
        <v>13.007813000000001</v>
      </c>
      <c r="F4640">
        <v>13.945313000000001</v>
      </c>
      <c r="G4640">
        <v>16.054687999999999</v>
      </c>
      <c r="H4640">
        <v>22.96875</v>
      </c>
      <c r="I4640">
        <v>31.992187999999999</v>
      </c>
      <c r="J4640">
        <v>39.960937999999999</v>
      </c>
      <c r="K4640">
        <v>35.507812999999999</v>
      </c>
      <c r="L4640">
        <v>33.515625</v>
      </c>
      <c r="M4640">
        <v>33.046875</v>
      </c>
      <c r="N4640">
        <v>32.460937999999999</v>
      </c>
      <c r="O4640">
        <v>31.992187999999999</v>
      </c>
      <c r="P4640">
        <v>33.515625</v>
      </c>
      <c r="Q4640">
        <v>35.039062999999999</v>
      </c>
    </row>
    <row r="4641" spans="1:17" x14ac:dyDescent="0.25">
      <c r="A4641">
        <v>3500</v>
      </c>
      <c r="B4641">
        <v>9.9609380000000005</v>
      </c>
      <c r="C4641">
        <v>11.015625</v>
      </c>
      <c r="D4641">
        <v>11.953125</v>
      </c>
      <c r="E4641">
        <v>13.007813000000001</v>
      </c>
      <c r="F4641">
        <v>13.945313000000001</v>
      </c>
      <c r="G4641">
        <v>15</v>
      </c>
      <c r="H4641">
        <v>22.03125</v>
      </c>
      <c r="I4641">
        <v>31.054687999999999</v>
      </c>
      <c r="J4641">
        <v>39.960937999999999</v>
      </c>
      <c r="K4641">
        <v>35.507812999999999</v>
      </c>
      <c r="L4641">
        <v>33.515625</v>
      </c>
      <c r="M4641">
        <v>33.046875</v>
      </c>
      <c r="N4641">
        <v>32.460937999999999</v>
      </c>
      <c r="O4641">
        <v>31.992187999999999</v>
      </c>
      <c r="P4641">
        <v>33.515625</v>
      </c>
      <c r="Q4641">
        <v>35.039062999999999</v>
      </c>
    </row>
    <row r="4643" spans="1:17" x14ac:dyDescent="0.25">
      <c r="A4643" t="s">
        <v>1263</v>
      </c>
      <c r="B4643" t="s">
        <v>1261</v>
      </c>
    </row>
    <row r="4644" spans="1:17" x14ac:dyDescent="0.25">
      <c r="B4644" t="s">
        <v>26</v>
      </c>
    </row>
    <row r="4645" spans="1:17" x14ac:dyDescent="0.25">
      <c r="A4645" t="s">
        <v>22</v>
      </c>
      <c r="B4645">
        <v>0</v>
      </c>
      <c r="C4645">
        <v>10</v>
      </c>
      <c r="D4645">
        <v>20</v>
      </c>
      <c r="E4645">
        <v>30</v>
      </c>
      <c r="F4645">
        <v>45</v>
      </c>
      <c r="G4645">
        <v>55</v>
      </c>
      <c r="H4645">
        <v>65</v>
      </c>
      <c r="I4645">
        <v>75</v>
      </c>
      <c r="J4645">
        <v>85</v>
      </c>
      <c r="K4645">
        <v>95</v>
      </c>
      <c r="L4645">
        <v>110</v>
      </c>
      <c r="M4645">
        <v>120</v>
      </c>
      <c r="N4645">
        <v>125</v>
      </c>
      <c r="O4645">
        <v>130</v>
      </c>
      <c r="P4645">
        <v>135</v>
      </c>
      <c r="Q4645">
        <v>140</v>
      </c>
    </row>
    <row r="4646" spans="1:17" x14ac:dyDescent="0.25">
      <c r="A4646">
        <v>620</v>
      </c>
      <c r="B4646">
        <v>13.007813000000001</v>
      </c>
      <c r="C4646">
        <v>13.007813000000001</v>
      </c>
      <c r="D4646">
        <v>13.007813000000001</v>
      </c>
      <c r="E4646">
        <v>13.945313000000001</v>
      </c>
      <c r="F4646">
        <v>13.945313000000001</v>
      </c>
      <c r="G4646">
        <v>14.53125</v>
      </c>
      <c r="H4646">
        <v>15</v>
      </c>
      <c r="I4646">
        <v>18.046875</v>
      </c>
      <c r="J4646">
        <v>19.101562999999999</v>
      </c>
      <c r="K4646">
        <v>20.273437999999999</v>
      </c>
      <c r="L4646">
        <v>21.796875</v>
      </c>
      <c r="M4646">
        <v>22.96875</v>
      </c>
      <c r="N4646">
        <v>23.4375</v>
      </c>
      <c r="O4646">
        <v>24.023437999999999</v>
      </c>
      <c r="P4646">
        <v>24.492187999999999</v>
      </c>
      <c r="Q4646">
        <v>25.078125</v>
      </c>
    </row>
    <row r="4647" spans="1:17" x14ac:dyDescent="0.25">
      <c r="A4647">
        <v>650</v>
      </c>
      <c r="B4647">
        <v>9.9609380000000005</v>
      </c>
      <c r="C4647">
        <v>9.9609380000000005</v>
      </c>
      <c r="D4647">
        <v>9.9609380000000005</v>
      </c>
      <c r="E4647">
        <v>9.9609380000000005</v>
      </c>
      <c r="F4647">
        <v>11.015625</v>
      </c>
      <c r="G4647">
        <v>13.007813000000001</v>
      </c>
      <c r="H4647">
        <v>15</v>
      </c>
      <c r="I4647">
        <v>18.046875</v>
      </c>
      <c r="J4647">
        <v>19.101562999999999</v>
      </c>
      <c r="K4647">
        <v>20.273437999999999</v>
      </c>
      <c r="L4647">
        <v>21.796875</v>
      </c>
      <c r="M4647">
        <v>22.96875</v>
      </c>
      <c r="N4647">
        <v>23.4375</v>
      </c>
      <c r="O4647">
        <v>24.023437999999999</v>
      </c>
      <c r="P4647">
        <v>24.492187999999999</v>
      </c>
      <c r="Q4647">
        <v>25.078125</v>
      </c>
    </row>
    <row r="4648" spans="1:17" x14ac:dyDescent="0.25">
      <c r="A4648">
        <v>800</v>
      </c>
      <c r="B4648">
        <v>9.9609380000000005</v>
      </c>
      <c r="C4648">
        <v>9.9609380000000005</v>
      </c>
      <c r="D4648">
        <v>9.9609380000000005</v>
      </c>
      <c r="E4648">
        <v>9.9609380000000005</v>
      </c>
      <c r="F4648">
        <v>9.9609380000000005</v>
      </c>
      <c r="G4648">
        <v>11.953125</v>
      </c>
      <c r="H4648">
        <v>13.945313000000001</v>
      </c>
      <c r="I4648">
        <v>18.046875</v>
      </c>
      <c r="J4648">
        <v>20.15625</v>
      </c>
      <c r="K4648">
        <v>20.625</v>
      </c>
      <c r="L4648">
        <v>21.210937999999999</v>
      </c>
      <c r="M4648">
        <v>21.5625</v>
      </c>
      <c r="N4648">
        <v>21.679687999999999</v>
      </c>
      <c r="O4648">
        <v>21.914062999999999</v>
      </c>
      <c r="P4648">
        <v>22.148437999999999</v>
      </c>
      <c r="Q4648">
        <v>22.265625</v>
      </c>
    </row>
    <row r="4649" spans="1:17" x14ac:dyDescent="0.25">
      <c r="A4649">
        <v>1000</v>
      </c>
      <c r="B4649">
        <v>9.9609380000000005</v>
      </c>
      <c r="C4649">
        <v>9.9609380000000005</v>
      </c>
      <c r="D4649">
        <v>9.9609380000000005</v>
      </c>
      <c r="E4649">
        <v>9.9609380000000005</v>
      </c>
      <c r="F4649">
        <v>9.9609380000000005</v>
      </c>
      <c r="G4649">
        <v>11.953125</v>
      </c>
      <c r="H4649">
        <v>13.945313000000001</v>
      </c>
      <c r="I4649">
        <v>18.046875</v>
      </c>
      <c r="J4649">
        <v>20.976562999999999</v>
      </c>
      <c r="K4649">
        <v>20.976562999999999</v>
      </c>
      <c r="L4649">
        <v>20.273437999999999</v>
      </c>
      <c r="M4649">
        <v>19.6875</v>
      </c>
      <c r="N4649">
        <v>19.453125</v>
      </c>
      <c r="O4649">
        <v>19.21875</v>
      </c>
      <c r="P4649">
        <v>18.867187999999999</v>
      </c>
      <c r="Q4649">
        <v>18.632812999999999</v>
      </c>
    </row>
    <row r="4650" spans="1:17" x14ac:dyDescent="0.25">
      <c r="A4650">
        <v>1200</v>
      </c>
      <c r="B4650">
        <v>9.4921880000000005</v>
      </c>
      <c r="C4650">
        <v>9.4921880000000005</v>
      </c>
      <c r="D4650">
        <v>9.4921880000000005</v>
      </c>
      <c r="E4650">
        <v>9.9609380000000005</v>
      </c>
      <c r="F4650">
        <v>11.015625</v>
      </c>
      <c r="G4650">
        <v>13.007813000000001</v>
      </c>
      <c r="H4650">
        <v>13.945313000000001</v>
      </c>
      <c r="I4650">
        <v>18.046875</v>
      </c>
      <c r="J4650">
        <v>20.976562999999999</v>
      </c>
      <c r="K4650">
        <v>20.976562999999999</v>
      </c>
      <c r="L4650">
        <v>20.976562999999999</v>
      </c>
      <c r="M4650">
        <v>28.007812999999999</v>
      </c>
      <c r="N4650">
        <v>28.007812999999999</v>
      </c>
      <c r="O4650">
        <v>33.984375</v>
      </c>
      <c r="P4650">
        <v>33.984375</v>
      </c>
      <c r="Q4650">
        <v>33.984375</v>
      </c>
    </row>
    <row r="4651" spans="1:17" x14ac:dyDescent="0.25">
      <c r="A4651">
        <v>1400</v>
      </c>
      <c r="B4651">
        <v>9.4921880000000005</v>
      </c>
      <c r="C4651">
        <v>9.4921880000000005</v>
      </c>
      <c r="D4651">
        <v>9.9609380000000005</v>
      </c>
      <c r="E4651">
        <v>10.898438000000001</v>
      </c>
      <c r="F4651">
        <v>11.601563000000001</v>
      </c>
      <c r="G4651">
        <v>13.007813000000001</v>
      </c>
      <c r="H4651">
        <v>16.054687999999999</v>
      </c>
      <c r="I4651">
        <v>20.039062999999999</v>
      </c>
      <c r="J4651">
        <v>22.03125</v>
      </c>
      <c r="K4651">
        <v>22.03125</v>
      </c>
      <c r="L4651">
        <v>26.015625</v>
      </c>
      <c r="M4651">
        <v>31.992187999999999</v>
      </c>
      <c r="N4651">
        <v>46.054687999999999</v>
      </c>
      <c r="O4651">
        <v>46.054687999999999</v>
      </c>
      <c r="P4651">
        <v>46.054687999999999</v>
      </c>
      <c r="Q4651">
        <v>46.054687999999999</v>
      </c>
    </row>
    <row r="4652" spans="1:17" x14ac:dyDescent="0.25">
      <c r="A4652">
        <v>1550</v>
      </c>
      <c r="B4652">
        <v>9.4921880000000005</v>
      </c>
      <c r="C4652">
        <v>9.4921880000000005</v>
      </c>
      <c r="D4652">
        <v>9.4921880000000005</v>
      </c>
      <c r="E4652">
        <v>9.9609380000000005</v>
      </c>
      <c r="F4652">
        <v>11.953125</v>
      </c>
      <c r="G4652">
        <v>18.046875</v>
      </c>
      <c r="H4652">
        <v>22.96875</v>
      </c>
      <c r="I4652">
        <v>26.015625</v>
      </c>
      <c r="J4652">
        <v>26.015625</v>
      </c>
      <c r="K4652">
        <v>28.945312999999999</v>
      </c>
      <c r="L4652">
        <v>35.039062999999999</v>
      </c>
      <c r="M4652">
        <v>47.695312999999999</v>
      </c>
      <c r="N4652">
        <v>46.054687999999999</v>
      </c>
      <c r="O4652">
        <v>46.054687999999999</v>
      </c>
      <c r="P4652">
        <v>46.054687999999999</v>
      </c>
      <c r="Q4652">
        <v>46.054687999999999</v>
      </c>
    </row>
    <row r="4653" spans="1:17" x14ac:dyDescent="0.25">
      <c r="A4653">
        <v>1700</v>
      </c>
      <c r="B4653">
        <v>9.4921880000000005</v>
      </c>
      <c r="C4653">
        <v>9.4921880000000005</v>
      </c>
      <c r="D4653">
        <v>9.9609380000000005</v>
      </c>
      <c r="E4653">
        <v>10.664063000000001</v>
      </c>
      <c r="F4653">
        <v>16.054687999999999</v>
      </c>
      <c r="G4653">
        <v>24.023437999999999</v>
      </c>
      <c r="H4653">
        <v>28.007812999999999</v>
      </c>
      <c r="I4653">
        <v>35.039062999999999</v>
      </c>
      <c r="J4653">
        <v>37.96875</v>
      </c>
      <c r="K4653">
        <v>39.960937999999999</v>
      </c>
      <c r="L4653">
        <v>45</v>
      </c>
      <c r="M4653">
        <v>48.867187999999999</v>
      </c>
      <c r="N4653">
        <v>47.226562999999999</v>
      </c>
      <c r="O4653">
        <v>47.34375</v>
      </c>
      <c r="P4653">
        <v>47.34375</v>
      </c>
      <c r="Q4653">
        <v>47.34375</v>
      </c>
    </row>
    <row r="4654" spans="1:17" x14ac:dyDescent="0.25">
      <c r="A4654">
        <v>1800</v>
      </c>
      <c r="B4654">
        <v>9.4921880000000005</v>
      </c>
      <c r="C4654">
        <v>9.4921880000000005</v>
      </c>
      <c r="D4654">
        <v>9.9609380000000005</v>
      </c>
      <c r="E4654">
        <v>11.015625</v>
      </c>
      <c r="F4654">
        <v>20.039062999999999</v>
      </c>
      <c r="G4654">
        <v>28.007812999999999</v>
      </c>
      <c r="H4654">
        <v>35.039062999999999</v>
      </c>
      <c r="I4654">
        <v>39.492187999999999</v>
      </c>
      <c r="J4654">
        <v>41.015625</v>
      </c>
      <c r="K4654">
        <v>43.007812999999999</v>
      </c>
      <c r="L4654">
        <v>45.46875</v>
      </c>
      <c r="M4654">
        <v>47.226562999999999</v>
      </c>
      <c r="N4654">
        <v>48.984375</v>
      </c>
      <c r="O4654">
        <v>48.046875</v>
      </c>
      <c r="P4654">
        <v>48.046875</v>
      </c>
      <c r="Q4654">
        <v>48.046875</v>
      </c>
    </row>
    <row r="4655" spans="1:17" x14ac:dyDescent="0.25">
      <c r="A4655">
        <v>2000</v>
      </c>
      <c r="B4655">
        <v>9.9609380000000005</v>
      </c>
      <c r="C4655">
        <v>11.484375</v>
      </c>
      <c r="D4655">
        <v>13.476563000000001</v>
      </c>
      <c r="E4655">
        <v>13.476563000000001</v>
      </c>
      <c r="F4655">
        <v>22.96875</v>
      </c>
      <c r="G4655">
        <v>28.945312999999999</v>
      </c>
      <c r="H4655">
        <v>39.023437999999999</v>
      </c>
      <c r="I4655">
        <v>43.945312999999999</v>
      </c>
      <c r="J4655">
        <v>48.046875</v>
      </c>
      <c r="K4655">
        <v>48.984375</v>
      </c>
      <c r="L4655">
        <v>52.03125</v>
      </c>
      <c r="M4655">
        <v>53.203125</v>
      </c>
      <c r="N4655">
        <v>54.257812999999999</v>
      </c>
      <c r="O4655">
        <v>55.3125</v>
      </c>
      <c r="P4655">
        <v>56.367187999999999</v>
      </c>
      <c r="Q4655">
        <v>57.421875</v>
      </c>
    </row>
    <row r="4656" spans="1:17" x14ac:dyDescent="0.25">
      <c r="A4656">
        <v>2200</v>
      </c>
      <c r="B4656">
        <v>9.9609380000000005</v>
      </c>
      <c r="C4656">
        <v>11.484375</v>
      </c>
      <c r="D4656">
        <v>13.476563000000001</v>
      </c>
      <c r="E4656">
        <v>15</v>
      </c>
      <c r="F4656">
        <v>24.960937999999999</v>
      </c>
      <c r="G4656">
        <v>31.054687999999999</v>
      </c>
      <c r="H4656">
        <v>43.007812999999999</v>
      </c>
      <c r="I4656">
        <v>49.6875</v>
      </c>
      <c r="J4656">
        <v>52.5</v>
      </c>
      <c r="K4656">
        <v>52.5</v>
      </c>
      <c r="L4656">
        <v>52.5</v>
      </c>
      <c r="M4656">
        <v>52.617187999999999</v>
      </c>
      <c r="N4656">
        <v>52.382812999999999</v>
      </c>
      <c r="O4656">
        <v>52.265625</v>
      </c>
      <c r="P4656">
        <v>52.851562999999999</v>
      </c>
      <c r="Q4656">
        <v>53.554687999999999</v>
      </c>
    </row>
    <row r="4657" spans="1:17" x14ac:dyDescent="0.25">
      <c r="A4657">
        <v>2400</v>
      </c>
      <c r="B4657">
        <v>9.9609380000000005</v>
      </c>
      <c r="C4657">
        <v>12.539063000000001</v>
      </c>
      <c r="D4657">
        <v>13.007813000000001</v>
      </c>
      <c r="E4657">
        <v>15</v>
      </c>
      <c r="F4657">
        <v>24.023437999999999</v>
      </c>
      <c r="G4657">
        <v>31.992187999999999</v>
      </c>
      <c r="H4657">
        <v>43.476562999999999</v>
      </c>
      <c r="I4657">
        <v>49.453125</v>
      </c>
      <c r="J4657">
        <v>52.5</v>
      </c>
      <c r="K4657">
        <v>52.5</v>
      </c>
      <c r="L4657">
        <v>52.5</v>
      </c>
      <c r="M4657">
        <v>51.679687999999999</v>
      </c>
      <c r="N4657">
        <v>51.445312999999999</v>
      </c>
      <c r="O4657">
        <v>51.679687999999999</v>
      </c>
      <c r="P4657">
        <v>51.914062999999999</v>
      </c>
      <c r="Q4657">
        <v>51.445312999999999</v>
      </c>
    </row>
    <row r="4658" spans="1:17" x14ac:dyDescent="0.25">
      <c r="A4658">
        <v>2600</v>
      </c>
      <c r="B4658">
        <v>9.9609380000000005</v>
      </c>
      <c r="C4658">
        <v>12.539063000000001</v>
      </c>
      <c r="D4658">
        <v>13.007813000000001</v>
      </c>
      <c r="E4658">
        <v>15</v>
      </c>
      <c r="F4658">
        <v>23.554687999999999</v>
      </c>
      <c r="G4658">
        <v>31.992187999999999</v>
      </c>
      <c r="H4658">
        <v>41.484375</v>
      </c>
      <c r="I4658">
        <v>50.976562999999999</v>
      </c>
      <c r="J4658">
        <v>52.03125</v>
      </c>
      <c r="K4658">
        <v>52.03125</v>
      </c>
      <c r="L4658">
        <v>54.960937999999999</v>
      </c>
      <c r="M4658">
        <v>51.796875</v>
      </c>
      <c r="N4658">
        <v>52.03125</v>
      </c>
      <c r="O4658">
        <v>52.5</v>
      </c>
      <c r="P4658">
        <v>52.851562999999999</v>
      </c>
      <c r="Q4658">
        <v>53.554687999999999</v>
      </c>
    </row>
    <row r="4659" spans="1:17" x14ac:dyDescent="0.25">
      <c r="A4659">
        <v>2800</v>
      </c>
      <c r="B4659">
        <v>9.9609380000000005</v>
      </c>
      <c r="C4659">
        <v>11.015625</v>
      </c>
      <c r="D4659">
        <v>11.953125</v>
      </c>
      <c r="E4659">
        <v>15</v>
      </c>
      <c r="F4659">
        <v>23.554687999999999</v>
      </c>
      <c r="G4659">
        <v>33.046875</v>
      </c>
      <c r="H4659">
        <v>40.546875</v>
      </c>
      <c r="I4659">
        <v>54.023437999999999</v>
      </c>
      <c r="J4659">
        <v>54.492187999999999</v>
      </c>
      <c r="K4659">
        <v>54.492187999999999</v>
      </c>
      <c r="L4659">
        <v>54.960937999999999</v>
      </c>
      <c r="M4659">
        <v>51.5625</v>
      </c>
      <c r="N4659">
        <v>51.210937999999999</v>
      </c>
      <c r="O4659">
        <v>50.976562999999999</v>
      </c>
      <c r="P4659">
        <v>50.039062999999999</v>
      </c>
      <c r="Q4659">
        <v>49.804687999999999</v>
      </c>
    </row>
    <row r="4660" spans="1:17" x14ac:dyDescent="0.25">
      <c r="A4660">
        <v>2900</v>
      </c>
      <c r="B4660">
        <v>9.9609380000000005</v>
      </c>
      <c r="C4660">
        <v>11.953125</v>
      </c>
      <c r="D4660">
        <v>11.953125</v>
      </c>
      <c r="E4660">
        <v>16.992187999999999</v>
      </c>
      <c r="F4660">
        <v>20.507812999999999</v>
      </c>
      <c r="G4660">
        <v>27.890625</v>
      </c>
      <c r="H4660">
        <v>36.445312999999999</v>
      </c>
      <c r="I4660">
        <v>50.039062999999999</v>
      </c>
      <c r="J4660">
        <v>54.960937999999999</v>
      </c>
      <c r="K4660">
        <v>54.023437999999999</v>
      </c>
      <c r="L4660">
        <v>53.554687999999999</v>
      </c>
      <c r="M4660">
        <v>50.976562999999999</v>
      </c>
      <c r="N4660">
        <v>50.039062999999999</v>
      </c>
      <c r="O4660">
        <v>50.039062999999999</v>
      </c>
      <c r="P4660">
        <v>49.570312999999999</v>
      </c>
      <c r="Q4660">
        <v>49.335937999999999</v>
      </c>
    </row>
    <row r="4661" spans="1:17" x14ac:dyDescent="0.25">
      <c r="A4661">
        <v>3000</v>
      </c>
      <c r="B4661">
        <v>9.9609380000000005</v>
      </c>
      <c r="C4661">
        <v>11.015625</v>
      </c>
      <c r="D4661">
        <v>11.953125</v>
      </c>
      <c r="E4661">
        <v>13.007813000000001</v>
      </c>
      <c r="F4661">
        <v>14.53125</v>
      </c>
      <c r="G4661">
        <v>22.03125</v>
      </c>
      <c r="H4661">
        <v>33.515625</v>
      </c>
      <c r="I4661">
        <v>43.007812999999999</v>
      </c>
      <c r="J4661">
        <v>50.039062999999999</v>
      </c>
      <c r="K4661">
        <v>50.039062999999999</v>
      </c>
      <c r="L4661">
        <v>50.039062999999999</v>
      </c>
      <c r="M4661">
        <v>44.53125</v>
      </c>
      <c r="N4661">
        <v>44.53125</v>
      </c>
      <c r="O4661">
        <v>46.523437999999999</v>
      </c>
      <c r="P4661">
        <v>51.5625</v>
      </c>
      <c r="Q4661">
        <v>57.539062999999999</v>
      </c>
    </row>
    <row r="4662" spans="1:17" x14ac:dyDescent="0.25">
      <c r="A4662">
        <v>3200</v>
      </c>
      <c r="B4662">
        <v>9.9609380000000005</v>
      </c>
      <c r="C4662">
        <v>11.015625</v>
      </c>
      <c r="D4662">
        <v>11.953125</v>
      </c>
      <c r="E4662">
        <v>13.007813000000001</v>
      </c>
      <c r="F4662">
        <v>13.945313000000001</v>
      </c>
      <c r="G4662">
        <v>16.992187999999999</v>
      </c>
      <c r="H4662">
        <v>24.023437999999999</v>
      </c>
      <c r="I4662">
        <v>33.046875</v>
      </c>
      <c r="J4662">
        <v>39.960937999999999</v>
      </c>
      <c r="K4662">
        <v>39.960937999999999</v>
      </c>
      <c r="L4662">
        <v>36.5625</v>
      </c>
      <c r="M4662">
        <v>36.679687999999999</v>
      </c>
      <c r="N4662">
        <v>36.679687999999999</v>
      </c>
      <c r="O4662">
        <v>36.679687999999999</v>
      </c>
      <c r="P4662">
        <v>39.726562999999999</v>
      </c>
      <c r="Q4662">
        <v>42.65625</v>
      </c>
    </row>
    <row r="4663" spans="1:17" x14ac:dyDescent="0.25">
      <c r="A4663">
        <v>3300</v>
      </c>
      <c r="B4663">
        <v>9.9609380000000005</v>
      </c>
      <c r="C4663">
        <v>11.015625</v>
      </c>
      <c r="D4663">
        <v>11.953125</v>
      </c>
      <c r="E4663">
        <v>13.007813000000001</v>
      </c>
      <c r="F4663">
        <v>13.945313000000001</v>
      </c>
      <c r="G4663">
        <v>16.054687999999999</v>
      </c>
      <c r="H4663">
        <v>22.96875</v>
      </c>
      <c r="I4663">
        <v>31.992187999999999</v>
      </c>
      <c r="J4663">
        <v>39.960937999999999</v>
      </c>
      <c r="K4663">
        <v>35.507812999999999</v>
      </c>
      <c r="L4663">
        <v>33.515625</v>
      </c>
      <c r="M4663">
        <v>33.046875</v>
      </c>
      <c r="N4663">
        <v>32.460937999999999</v>
      </c>
      <c r="O4663">
        <v>31.992187999999999</v>
      </c>
      <c r="P4663">
        <v>33.515625</v>
      </c>
      <c r="Q4663">
        <v>35.039062999999999</v>
      </c>
    </row>
    <row r="4664" spans="1:17" x14ac:dyDescent="0.25">
      <c r="A4664">
        <v>3500</v>
      </c>
      <c r="B4664">
        <v>9.9609380000000005</v>
      </c>
      <c r="C4664">
        <v>11.015625</v>
      </c>
      <c r="D4664">
        <v>11.953125</v>
      </c>
      <c r="E4664">
        <v>13.007813000000001</v>
      </c>
      <c r="F4664">
        <v>13.945313000000001</v>
      </c>
      <c r="G4664">
        <v>15</v>
      </c>
      <c r="H4664">
        <v>22.03125</v>
      </c>
      <c r="I4664">
        <v>31.054687999999999</v>
      </c>
      <c r="J4664">
        <v>39.960937999999999</v>
      </c>
      <c r="K4664">
        <v>35.507812999999999</v>
      </c>
      <c r="L4664">
        <v>33.515625</v>
      </c>
      <c r="M4664">
        <v>33.046875</v>
      </c>
      <c r="N4664">
        <v>32.460937999999999</v>
      </c>
      <c r="O4664">
        <v>31.992187999999999</v>
      </c>
      <c r="P4664">
        <v>33.515625</v>
      </c>
      <c r="Q4664">
        <v>35.039062999999999</v>
      </c>
    </row>
    <row r="4666" spans="1:17" x14ac:dyDescent="0.25">
      <c r="A4666" t="s">
        <v>1264</v>
      </c>
      <c r="B4666" t="s">
        <v>1261</v>
      </c>
    </row>
    <row r="4667" spans="1:17" x14ac:dyDescent="0.25">
      <c r="B4667" t="s">
        <v>26</v>
      </c>
    </row>
    <row r="4668" spans="1:17" x14ac:dyDescent="0.25">
      <c r="A4668" t="s">
        <v>22</v>
      </c>
      <c r="B4668">
        <v>0</v>
      </c>
      <c r="C4668">
        <v>10</v>
      </c>
      <c r="D4668">
        <v>20</v>
      </c>
      <c r="E4668">
        <v>30</v>
      </c>
      <c r="F4668">
        <v>45</v>
      </c>
      <c r="G4668">
        <v>55</v>
      </c>
      <c r="H4668">
        <v>65</v>
      </c>
      <c r="I4668">
        <v>75</v>
      </c>
      <c r="J4668">
        <v>85</v>
      </c>
      <c r="K4668">
        <v>95</v>
      </c>
      <c r="L4668">
        <v>110</v>
      </c>
      <c r="M4668">
        <v>120</v>
      </c>
      <c r="N4668">
        <v>125</v>
      </c>
      <c r="O4668">
        <v>130</v>
      </c>
      <c r="P4668">
        <v>135</v>
      </c>
      <c r="Q4668">
        <v>140</v>
      </c>
    </row>
    <row r="4669" spans="1:17" x14ac:dyDescent="0.25">
      <c r="A4669">
        <v>620</v>
      </c>
      <c r="B4669">
        <v>13.007813000000001</v>
      </c>
      <c r="C4669">
        <v>13.007813000000001</v>
      </c>
      <c r="D4669">
        <v>13.007813000000001</v>
      </c>
      <c r="E4669">
        <v>13.945313000000001</v>
      </c>
      <c r="F4669">
        <v>13.945313000000001</v>
      </c>
      <c r="G4669">
        <v>14.53125</v>
      </c>
      <c r="H4669">
        <v>15</v>
      </c>
      <c r="I4669">
        <v>18.046875</v>
      </c>
      <c r="J4669">
        <v>19.101562999999999</v>
      </c>
      <c r="K4669">
        <v>20.273437999999999</v>
      </c>
      <c r="L4669">
        <v>21.796875</v>
      </c>
      <c r="M4669">
        <v>22.96875</v>
      </c>
      <c r="N4669">
        <v>23.4375</v>
      </c>
      <c r="O4669">
        <v>24.023437999999999</v>
      </c>
      <c r="P4669">
        <v>24.492187999999999</v>
      </c>
      <c r="Q4669">
        <v>25.078125</v>
      </c>
    </row>
    <row r="4670" spans="1:17" x14ac:dyDescent="0.25">
      <c r="A4670">
        <v>650</v>
      </c>
      <c r="B4670">
        <v>9.9609380000000005</v>
      </c>
      <c r="C4670">
        <v>9.9609380000000005</v>
      </c>
      <c r="D4670">
        <v>9.9609380000000005</v>
      </c>
      <c r="E4670">
        <v>9.9609380000000005</v>
      </c>
      <c r="F4670">
        <v>11.015625</v>
      </c>
      <c r="G4670">
        <v>13.007813000000001</v>
      </c>
      <c r="H4670">
        <v>15</v>
      </c>
      <c r="I4670">
        <v>18.046875</v>
      </c>
      <c r="J4670">
        <v>19.101562999999999</v>
      </c>
      <c r="K4670">
        <v>20.273437999999999</v>
      </c>
      <c r="L4670">
        <v>21.796875</v>
      </c>
      <c r="M4670">
        <v>22.96875</v>
      </c>
      <c r="N4670">
        <v>23.4375</v>
      </c>
      <c r="O4670">
        <v>24.023437999999999</v>
      </c>
      <c r="P4670">
        <v>24.492187999999999</v>
      </c>
      <c r="Q4670">
        <v>25.078125</v>
      </c>
    </row>
    <row r="4671" spans="1:17" x14ac:dyDescent="0.25">
      <c r="A4671">
        <v>800</v>
      </c>
      <c r="B4671">
        <v>9.9609380000000005</v>
      </c>
      <c r="C4671">
        <v>9.9609380000000005</v>
      </c>
      <c r="D4671">
        <v>9.9609380000000005</v>
      </c>
      <c r="E4671">
        <v>9.9609380000000005</v>
      </c>
      <c r="F4671">
        <v>9.9609380000000005</v>
      </c>
      <c r="G4671">
        <v>11.953125</v>
      </c>
      <c r="H4671">
        <v>13.945313000000001</v>
      </c>
      <c r="I4671">
        <v>18.046875</v>
      </c>
      <c r="J4671">
        <v>20.15625</v>
      </c>
      <c r="K4671">
        <v>20.625</v>
      </c>
      <c r="L4671">
        <v>21.210937999999999</v>
      </c>
      <c r="M4671">
        <v>21.5625</v>
      </c>
      <c r="N4671">
        <v>21.679687999999999</v>
      </c>
      <c r="O4671">
        <v>21.914062999999999</v>
      </c>
      <c r="P4671">
        <v>22.148437999999999</v>
      </c>
      <c r="Q4671">
        <v>22.265625</v>
      </c>
    </row>
    <row r="4672" spans="1:17" x14ac:dyDescent="0.25">
      <c r="A4672">
        <v>1000</v>
      </c>
      <c r="B4672">
        <v>9.9609380000000005</v>
      </c>
      <c r="C4672">
        <v>9.9609380000000005</v>
      </c>
      <c r="D4672">
        <v>9.9609380000000005</v>
      </c>
      <c r="E4672">
        <v>9.9609380000000005</v>
      </c>
      <c r="F4672">
        <v>9.9609380000000005</v>
      </c>
      <c r="G4672">
        <v>11.953125</v>
      </c>
      <c r="H4672">
        <v>13.945313000000001</v>
      </c>
      <c r="I4672">
        <v>18.046875</v>
      </c>
      <c r="J4672">
        <v>20.976562999999999</v>
      </c>
      <c r="K4672">
        <v>20.976562999999999</v>
      </c>
      <c r="L4672">
        <v>20.273437999999999</v>
      </c>
      <c r="M4672">
        <v>19.6875</v>
      </c>
      <c r="N4672">
        <v>19.453125</v>
      </c>
      <c r="O4672">
        <v>19.21875</v>
      </c>
      <c r="P4672">
        <v>18.867187999999999</v>
      </c>
      <c r="Q4672">
        <v>18.632812999999999</v>
      </c>
    </row>
    <row r="4673" spans="1:17" x14ac:dyDescent="0.25">
      <c r="A4673">
        <v>1200</v>
      </c>
      <c r="B4673">
        <v>9.4921880000000005</v>
      </c>
      <c r="C4673">
        <v>9.4921880000000005</v>
      </c>
      <c r="D4673">
        <v>9.4921880000000005</v>
      </c>
      <c r="E4673">
        <v>9.9609380000000005</v>
      </c>
      <c r="F4673">
        <v>11.015625</v>
      </c>
      <c r="G4673">
        <v>13.007813000000001</v>
      </c>
      <c r="H4673">
        <v>13.945313000000001</v>
      </c>
      <c r="I4673">
        <v>18.046875</v>
      </c>
      <c r="J4673">
        <v>20.976562999999999</v>
      </c>
      <c r="K4673">
        <v>20.976562999999999</v>
      </c>
      <c r="L4673">
        <v>20.976562999999999</v>
      </c>
      <c r="M4673">
        <v>28.007812999999999</v>
      </c>
      <c r="N4673">
        <v>28.007812999999999</v>
      </c>
      <c r="O4673">
        <v>33.984375</v>
      </c>
      <c r="P4673">
        <v>33.984375</v>
      </c>
      <c r="Q4673">
        <v>33.984375</v>
      </c>
    </row>
    <row r="4674" spans="1:17" x14ac:dyDescent="0.25">
      <c r="A4674">
        <v>1400</v>
      </c>
      <c r="B4674">
        <v>9.4921880000000005</v>
      </c>
      <c r="C4674">
        <v>9.4921880000000005</v>
      </c>
      <c r="D4674">
        <v>9.9609380000000005</v>
      </c>
      <c r="E4674">
        <v>10.898438000000001</v>
      </c>
      <c r="F4674">
        <v>11.601563000000001</v>
      </c>
      <c r="G4674">
        <v>13.007813000000001</v>
      </c>
      <c r="H4674">
        <v>16.054687999999999</v>
      </c>
      <c r="I4674">
        <v>20.039062999999999</v>
      </c>
      <c r="J4674">
        <v>22.03125</v>
      </c>
      <c r="K4674">
        <v>22.03125</v>
      </c>
      <c r="L4674">
        <v>26.015625</v>
      </c>
      <c r="M4674">
        <v>31.992187999999999</v>
      </c>
      <c r="N4674">
        <v>46.054687999999999</v>
      </c>
      <c r="O4674">
        <v>46.054687999999999</v>
      </c>
      <c r="P4674">
        <v>46.054687999999999</v>
      </c>
      <c r="Q4674">
        <v>46.054687999999999</v>
      </c>
    </row>
    <row r="4675" spans="1:17" x14ac:dyDescent="0.25">
      <c r="A4675">
        <v>1550</v>
      </c>
      <c r="B4675">
        <v>9.4921880000000005</v>
      </c>
      <c r="C4675">
        <v>9.4921880000000005</v>
      </c>
      <c r="D4675">
        <v>9.4921880000000005</v>
      </c>
      <c r="E4675">
        <v>9.9609380000000005</v>
      </c>
      <c r="F4675">
        <v>11.953125</v>
      </c>
      <c r="G4675">
        <v>18.046875</v>
      </c>
      <c r="H4675">
        <v>22.96875</v>
      </c>
      <c r="I4675">
        <v>26.015625</v>
      </c>
      <c r="J4675">
        <v>26.015625</v>
      </c>
      <c r="K4675">
        <v>28.945312999999999</v>
      </c>
      <c r="L4675">
        <v>35.039062999999999</v>
      </c>
      <c r="M4675">
        <v>47.695312999999999</v>
      </c>
      <c r="N4675">
        <v>46.054687999999999</v>
      </c>
      <c r="O4675">
        <v>46.054687999999999</v>
      </c>
      <c r="P4675">
        <v>46.054687999999999</v>
      </c>
      <c r="Q4675">
        <v>46.054687999999999</v>
      </c>
    </row>
    <row r="4676" spans="1:17" x14ac:dyDescent="0.25">
      <c r="A4676">
        <v>1700</v>
      </c>
      <c r="B4676">
        <v>9.4921880000000005</v>
      </c>
      <c r="C4676">
        <v>9.4921880000000005</v>
      </c>
      <c r="D4676">
        <v>9.9609380000000005</v>
      </c>
      <c r="E4676">
        <v>10.664063000000001</v>
      </c>
      <c r="F4676">
        <v>16.054687999999999</v>
      </c>
      <c r="G4676">
        <v>24.023437999999999</v>
      </c>
      <c r="H4676">
        <v>28.007812999999999</v>
      </c>
      <c r="I4676">
        <v>35.039062999999999</v>
      </c>
      <c r="J4676">
        <v>37.96875</v>
      </c>
      <c r="K4676">
        <v>39.960937999999999</v>
      </c>
      <c r="L4676">
        <v>45</v>
      </c>
      <c r="M4676">
        <v>48.867187999999999</v>
      </c>
      <c r="N4676">
        <v>47.226562999999999</v>
      </c>
      <c r="O4676">
        <v>47.34375</v>
      </c>
      <c r="P4676">
        <v>47.34375</v>
      </c>
      <c r="Q4676">
        <v>47.34375</v>
      </c>
    </row>
    <row r="4677" spans="1:17" x14ac:dyDescent="0.25">
      <c r="A4677">
        <v>1800</v>
      </c>
      <c r="B4677">
        <v>9.4921880000000005</v>
      </c>
      <c r="C4677">
        <v>9.4921880000000005</v>
      </c>
      <c r="D4677">
        <v>9.9609380000000005</v>
      </c>
      <c r="E4677">
        <v>11.015625</v>
      </c>
      <c r="F4677">
        <v>20.039062999999999</v>
      </c>
      <c r="G4677">
        <v>28.007812999999999</v>
      </c>
      <c r="H4677">
        <v>35.039062999999999</v>
      </c>
      <c r="I4677">
        <v>39.492187999999999</v>
      </c>
      <c r="J4677">
        <v>41.015625</v>
      </c>
      <c r="K4677">
        <v>43.007812999999999</v>
      </c>
      <c r="L4677">
        <v>45.46875</v>
      </c>
      <c r="M4677">
        <v>47.226562999999999</v>
      </c>
      <c r="N4677">
        <v>48.984375</v>
      </c>
      <c r="O4677">
        <v>48.046875</v>
      </c>
      <c r="P4677">
        <v>48.046875</v>
      </c>
      <c r="Q4677">
        <v>48.046875</v>
      </c>
    </row>
    <row r="4678" spans="1:17" x14ac:dyDescent="0.25">
      <c r="A4678">
        <v>2000</v>
      </c>
      <c r="B4678">
        <v>9.9609380000000005</v>
      </c>
      <c r="C4678">
        <v>11.484375</v>
      </c>
      <c r="D4678">
        <v>13.476563000000001</v>
      </c>
      <c r="E4678">
        <v>13.476563000000001</v>
      </c>
      <c r="F4678">
        <v>22.96875</v>
      </c>
      <c r="G4678">
        <v>28.945312999999999</v>
      </c>
      <c r="H4678">
        <v>39.023437999999999</v>
      </c>
      <c r="I4678">
        <v>43.945312999999999</v>
      </c>
      <c r="J4678">
        <v>48.046875</v>
      </c>
      <c r="K4678">
        <v>48.984375</v>
      </c>
      <c r="L4678">
        <v>52.03125</v>
      </c>
      <c r="M4678">
        <v>53.203125</v>
      </c>
      <c r="N4678">
        <v>54.257812999999999</v>
      </c>
      <c r="O4678">
        <v>55.3125</v>
      </c>
      <c r="P4678">
        <v>56.367187999999999</v>
      </c>
      <c r="Q4678">
        <v>57.421875</v>
      </c>
    </row>
    <row r="4679" spans="1:17" x14ac:dyDescent="0.25">
      <c r="A4679">
        <v>2200</v>
      </c>
      <c r="B4679">
        <v>9.9609380000000005</v>
      </c>
      <c r="C4679">
        <v>11.484375</v>
      </c>
      <c r="D4679">
        <v>13.476563000000001</v>
      </c>
      <c r="E4679">
        <v>15</v>
      </c>
      <c r="F4679">
        <v>24.960937999999999</v>
      </c>
      <c r="G4679">
        <v>31.054687999999999</v>
      </c>
      <c r="H4679">
        <v>43.007812999999999</v>
      </c>
      <c r="I4679">
        <v>49.6875</v>
      </c>
      <c r="J4679">
        <v>52.5</v>
      </c>
      <c r="K4679">
        <v>52.5</v>
      </c>
      <c r="L4679">
        <v>52.5</v>
      </c>
      <c r="M4679">
        <v>52.617187999999999</v>
      </c>
      <c r="N4679">
        <v>52.382812999999999</v>
      </c>
      <c r="O4679">
        <v>52.265625</v>
      </c>
      <c r="P4679">
        <v>52.851562999999999</v>
      </c>
      <c r="Q4679">
        <v>53.554687999999999</v>
      </c>
    </row>
    <row r="4680" spans="1:17" x14ac:dyDescent="0.25">
      <c r="A4680">
        <v>2400</v>
      </c>
      <c r="B4680">
        <v>9.9609380000000005</v>
      </c>
      <c r="C4680">
        <v>12.539063000000001</v>
      </c>
      <c r="D4680">
        <v>13.007813000000001</v>
      </c>
      <c r="E4680">
        <v>15</v>
      </c>
      <c r="F4680">
        <v>24.023437999999999</v>
      </c>
      <c r="G4680">
        <v>31.992187999999999</v>
      </c>
      <c r="H4680">
        <v>43.476562999999999</v>
      </c>
      <c r="I4680">
        <v>49.453125</v>
      </c>
      <c r="J4680">
        <v>52.5</v>
      </c>
      <c r="K4680">
        <v>52.5</v>
      </c>
      <c r="L4680">
        <v>52.5</v>
      </c>
      <c r="M4680">
        <v>51.679687999999999</v>
      </c>
      <c r="N4680">
        <v>51.445312999999999</v>
      </c>
      <c r="O4680">
        <v>51.679687999999999</v>
      </c>
      <c r="P4680">
        <v>51.914062999999999</v>
      </c>
      <c r="Q4680">
        <v>51.445312999999999</v>
      </c>
    </row>
    <row r="4681" spans="1:17" x14ac:dyDescent="0.25">
      <c r="A4681">
        <v>2600</v>
      </c>
      <c r="B4681">
        <v>9.9609380000000005</v>
      </c>
      <c r="C4681">
        <v>12.539063000000001</v>
      </c>
      <c r="D4681">
        <v>13.007813000000001</v>
      </c>
      <c r="E4681">
        <v>15</v>
      </c>
      <c r="F4681">
        <v>23.554687999999999</v>
      </c>
      <c r="G4681">
        <v>31.992187999999999</v>
      </c>
      <c r="H4681">
        <v>41.484375</v>
      </c>
      <c r="I4681">
        <v>50.976562999999999</v>
      </c>
      <c r="J4681">
        <v>52.03125</v>
      </c>
      <c r="K4681">
        <v>52.03125</v>
      </c>
      <c r="L4681">
        <v>54.960937999999999</v>
      </c>
      <c r="M4681">
        <v>51.796875</v>
      </c>
      <c r="N4681">
        <v>52.03125</v>
      </c>
      <c r="O4681">
        <v>52.5</v>
      </c>
      <c r="P4681">
        <v>52.851562999999999</v>
      </c>
      <c r="Q4681">
        <v>53.554687999999999</v>
      </c>
    </row>
    <row r="4682" spans="1:17" x14ac:dyDescent="0.25">
      <c r="A4682">
        <v>2800</v>
      </c>
      <c r="B4682">
        <v>9.9609380000000005</v>
      </c>
      <c r="C4682">
        <v>11.015625</v>
      </c>
      <c r="D4682">
        <v>11.953125</v>
      </c>
      <c r="E4682">
        <v>15</v>
      </c>
      <c r="F4682">
        <v>23.554687999999999</v>
      </c>
      <c r="G4682">
        <v>33.046875</v>
      </c>
      <c r="H4682">
        <v>40.546875</v>
      </c>
      <c r="I4682">
        <v>54.023437999999999</v>
      </c>
      <c r="J4682">
        <v>54.492187999999999</v>
      </c>
      <c r="K4682">
        <v>54.492187999999999</v>
      </c>
      <c r="L4682">
        <v>54.960937999999999</v>
      </c>
      <c r="M4682">
        <v>51.5625</v>
      </c>
      <c r="N4682">
        <v>51.210937999999999</v>
      </c>
      <c r="O4682">
        <v>50.976562999999999</v>
      </c>
      <c r="P4682">
        <v>50.039062999999999</v>
      </c>
      <c r="Q4682">
        <v>49.804687999999999</v>
      </c>
    </row>
    <row r="4683" spans="1:17" x14ac:dyDescent="0.25">
      <c r="A4683">
        <v>2900</v>
      </c>
      <c r="B4683">
        <v>9.9609380000000005</v>
      </c>
      <c r="C4683">
        <v>11.953125</v>
      </c>
      <c r="D4683">
        <v>11.953125</v>
      </c>
      <c r="E4683">
        <v>16.992187999999999</v>
      </c>
      <c r="F4683">
        <v>20.507812999999999</v>
      </c>
      <c r="G4683">
        <v>27.890625</v>
      </c>
      <c r="H4683">
        <v>36.445312999999999</v>
      </c>
      <c r="I4683">
        <v>50.039062999999999</v>
      </c>
      <c r="J4683">
        <v>54.960937999999999</v>
      </c>
      <c r="K4683">
        <v>54.023437999999999</v>
      </c>
      <c r="L4683">
        <v>53.554687999999999</v>
      </c>
      <c r="M4683">
        <v>50.976562999999999</v>
      </c>
      <c r="N4683">
        <v>50.039062999999999</v>
      </c>
      <c r="O4683">
        <v>50.039062999999999</v>
      </c>
      <c r="P4683">
        <v>49.570312999999999</v>
      </c>
      <c r="Q4683">
        <v>49.335937999999999</v>
      </c>
    </row>
    <row r="4684" spans="1:17" x14ac:dyDescent="0.25">
      <c r="A4684">
        <v>3000</v>
      </c>
      <c r="B4684">
        <v>9.9609380000000005</v>
      </c>
      <c r="C4684">
        <v>11.015625</v>
      </c>
      <c r="D4684">
        <v>11.953125</v>
      </c>
      <c r="E4684">
        <v>13.007813000000001</v>
      </c>
      <c r="F4684">
        <v>14.53125</v>
      </c>
      <c r="G4684">
        <v>22.03125</v>
      </c>
      <c r="H4684">
        <v>33.515625</v>
      </c>
      <c r="I4684">
        <v>43.007812999999999</v>
      </c>
      <c r="J4684">
        <v>50.039062999999999</v>
      </c>
      <c r="K4684">
        <v>50.039062999999999</v>
      </c>
      <c r="L4684">
        <v>50.039062999999999</v>
      </c>
      <c r="M4684">
        <v>44.53125</v>
      </c>
      <c r="N4684">
        <v>44.53125</v>
      </c>
      <c r="O4684">
        <v>46.523437999999999</v>
      </c>
      <c r="P4684">
        <v>51.5625</v>
      </c>
      <c r="Q4684">
        <v>57.539062999999999</v>
      </c>
    </row>
    <row r="4685" spans="1:17" x14ac:dyDescent="0.25">
      <c r="A4685">
        <v>3200</v>
      </c>
      <c r="B4685">
        <v>9.9609380000000005</v>
      </c>
      <c r="C4685">
        <v>11.015625</v>
      </c>
      <c r="D4685">
        <v>11.953125</v>
      </c>
      <c r="E4685">
        <v>13.007813000000001</v>
      </c>
      <c r="F4685">
        <v>13.945313000000001</v>
      </c>
      <c r="G4685">
        <v>16.992187999999999</v>
      </c>
      <c r="H4685">
        <v>24.023437999999999</v>
      </c>
      <c r="I4685">
        <v>33.046875</v>
      </c>
      <c r="J4685">
        <v>39.960937999999999</v>
      </c>
      <c r="K4685">
        <v>39.960937999999999</v>
      </c>
      <c r="L4685">
        <v>36.5625</v>
      </c>
      <c r="M4685">
        <v>36.679687999999999</v>
      </c>
      <c r="N4685">
        <v>36.679687999999999</v>
      </c>
      <c r="O4685">
        <v>36.679687999999999</v>
      </c>
      <c r="P4685">
        <v>39.726562999999999</v>
      </c>
      <c r="Q4685">
        <v>42.65625</v>
      </c>
    </row>
    <row r="4686" spans="1:17" x14ac:dyDescent="0.25">
      <c r="A4686">
        <v>3300</v>
      </c>
      <c r="B4686">
        <v>9.9609380000000005</v>
      </c>
      <c r="C4686">
        <v>11.015625</v>
      </c>
      <c r="D4686">
        <v>11.953125</v>
      </c>
      <c r="E4686">
        <v>13.007813000000001</v>
      </c>
      <c r="F4686">
        <v>13.945313000000001</v>
      </c>
      <c r="G4686">
        <v>16.054687999999999</v>
      </c>
      <c r="H4686">
        <v>22.96875</v>
      </c>
      <c r="I4686">
        <v>31.992187999999999</v>
      </c>
      <c r="J4686">
        <v>39.960937999999999</v>
      </c>
      <c r="K4686">
        <v>35.507812999999999</v>
      </c>
      <c r="L4686">
        <v>33.515625</v>
      </c>
      <c r="M4686">
        <v>33.046875</v>
      </c>
      <c r="N4686">
        <v>32.460937999999999</v>
      </c>
      <c r="O4686">
        <v>31.992187999999999</v>
      </c>
      <c r="P4686">
        <v>33.515625</v>
      </c>
      <c r="Q4686">
        <v>35.039062999999999</v>
      </c>
    </row>
    <row r="4687" spans="1:17" x14ac:dyDescent="0.25">
      <c r="A4687">
        <v>3500</v>
      </c>
      <c r="B4687">
        <v>9.9609380000000005</v>
      </c>
      <c r="C4687">
        <v>11.015625</v>
      </c>
      <c r="D4687">
        <v>11.953125</v>
      </c>
      <c r="E4687">
        <v>13.007813000000001</v>
      </c>
      <c r="F4687">
        <v>13.945313000000001</v>
      </c>
      <c r="G4687">
        <v>15</v>
      </c>
      <c r="H4687">
        <v>22.03125</v>
      </c>
      <c r="I4687">
        <v>31.054687999999999</v>
      </c>
      <c r="J4687">
        <v>39.960937999999999</v>
      </c>
      <c r="K4687">
        <v>35.507812999999999</v>
      </c>
      <c r="L4687">
        <v>33.515625</v>
      </c>
      <c r="M4687">
        <v>33.046875</v>
      </c>
      <c r="N4687">
        <v>32.460937999999999</v>
      </c>
      <c r="O4687">
        <v>31.992187999999999</v>
      </c>
      <c r="P4687">
        <v>33.515625</v>
      </c>
      <c r="Q4687">
        <v>35.039062999999999</v>
      </c>
    </row>
    <row r="4689" spans="1:17" x14ac:dyDescent="0.25">
      <c r="A4689" t="s">
        <v>1265</v>
      </c>
      <c r="B4689" t="s">
        <v>1261</v>
      </c>
    </row>
    <row r="4690" spans="1:17" x14ac:dyDescent="0.25">
      <c r="B4690" t="s">
        <v>26</v>
      </c>
    </row>
    <row r="4691" spans="1:17" x14ac:dyDescent="0.25">
      <c r="A4691" t="s">
        <v>22</v>
      </c>
      <c r="B4691">
        <v>0</v>
      </c>
      <c r="C4691">
        <v>10</v>
      </c>
      <c r="D4691">
        <v>20</v>
      </c>
      <c r="E4691">
        <v>30</v>
      </c>
      <c r="F4691">
        <v>45</v>
      </c>
      <c r="G4691">
        <v>55</v>
      </c>
      <c r="H4691">
        <v>65</v>
      </c>
      <c r="I4691">
        <v>75</v>
      </c>
      <c r="J4691">
        <v>85</v>
      </c>
      <c r="K4691">
        <v>95</v>
      </c>
      <c r="L4691">
        <v>110</v>
      </c>
      <c r="M4691">
        <v>120</v>
      </c>
      <c r="N4691">
        <v>125</v>
      </c>
      <c r="O4691">
        <v>130</v>
      </c>
      <c r="P4691">
        <v>135</v>
      </c>
      <c r="Q4691">
        <v>140</v>
      </c>
    </row>
    <row r="4692" spans="1:17" x14ac:dyDescent="0.25">
      <c r="A4692">
        <v>620</v>
      </c>
      <c r="B4692">
        <v>13.007813000000001</v>
      </c>
      <c r="C4692">
        <v>13.007813000000001</v>
      </c>
      <c r="D4692">
        <v>13.007813000000001</v>
      </c>
      <c r="E4692">
        <v>13.945313000000001</v>
      </c>
      <c r="F4692">
        <v>13.945313000000001</v>
      </c>
      <c r="G4692">
        <v>14.53125</v>
      </c>
      <c r="H4692">
        <v>15</v>
      </c>
      <c r="I4692">
        <v>18.046875</v>
      </c>
      <c r="J4692">
        <v>19.101562999999999</v>
      </c>
      <c r="K4692">
        <v>20.273437999999999</v>
      </c>
      <c r="L4692">
        <v>21.796875</v>
      </c>
      <c r="M4692">
        <v>22.96875</v>
      </c>
      <c r="N4692">
        <v>23.4375</v>
      </c>
      <c r="O4692">
        <v>24.023437999999999</v>
      </c>
      <c r="P4692">
        <v>24.492187999999999</v>
      </c>
      <c r="Q4692">
        <v>25.078125</v>
      </c>
    </row>
    <row r="4693" spans="1:17" x14ac:dyDescent="0.25">
      <c r="A4693">
        <v>650</v>
      </c>
      <c r="B4693">
        <v>9.9609380000000005</v>
      </c>
      <c r="C4693">
        <v>9.9609380000000005</v>
      </c>
      <c r="D4693">
        <v>9.9609380000000005</v>
      </c>
      <c r="E4693">
        <v>9.9609380000000005</v>
      </c>
      <c r="F4693">
        <v>11.015625</v>
      </c>
      <c r="G4693">
        <v>13.007813000000001</v>
      </c>
      <c r="H4693">
        <v>15</v>
      </c>
      <c r="I4693">
        <v>18.046875</v>
      </c>
      <c r="J4693">
        <v>19.101562999999999</v>
      </c>
      <c r="K4693">
        <v>20.273437999999999</v>
      </c>
      <c r="L4693">
        <v>21.796875</v>
      </c>
      <c r="M4693">
        <v>22.96875</v>
      </c>
      <c r="N4693">
        <v>23.4375</v>
      </c>
      <c r="O4693">
        <v>24.023437999999999</v>
      </c>
      <c r="P4693">
        <v>24.492187999999999</v>
      </c>
      <c r="Q4693">
        <v>25.078125</v>
      </c>
    </row>
    <row r="4694" spans="1:17" x14ac:dyDescent="0.25">
      <c r="A4694">
        <v>800</v>
      </c>
      <c r="B4694">
        <v>9.9609380000000005</v>
      </c>
      <c r="C4694">
        <v>9.9609380000000005</v>
      </c>
      <c r="D4694">
        <v>9.9609380000000005</v>
      </c>
      <c r="E4694">
        <v>9.9609380000000005</v>
      </c>
      <c r="F4694">
        <v>9.9609380000000005</v>
      </c>
      <c r="G4694">
        <v>11.953125</v>
      </c>
      <c r="H4694">
        <v>13.945313000000001</v>
      </c>
      <c r="I4694">
        <v>18.046875</v>
      </c>
      <c r="J4694">
        <v>20.15625</v>
      </c>
      <c r="K4694">
        <v>20.625</v>
      </c>
      <c r="L4694">
        <v>21.210937999999999</v>
      </c>
      <c r="M4694">
        <v>21.5625</v>
      </c>
      <c r="N4694">
        <v>21.679687999999999</v>
      </c>
      <c r="O4694">
        <v>21.914062999999999</v>
      </c>
      <c r="P4694">
        <v>22.148437999999999</v>
      </c>
      <c r="Q4694">
        <v>22.265625</v>
      </c>
    </row>
    <row r="4695" spans="1:17" x14ac:dyDescent="0.25">
      <c r="A4695">
        <v>1000</v>
      </c>
      <c r="B4695">
        <v>9.9609380000000005</v>
      </c>
      <c r="C4695">
        <v>9.9609380000000005</v>
      </c>
      <c r="D4695">
        <v>9.9609380000000005</v>
      </c>
      <c r="E4695">
        <v>9.9609380000000005</v>
      </c>
      <c r="F4695">
        <v>9.9609380000000005</v>
      </c>
      <c r="G4695">
        <v>11.953125</v>
      </c>
      <c r="H4695">
        <v>13.945313000000001</v>
      </c>
      <c r="I4695">
        <v>18.046875</v>
      </c>
      <c r="J4695">
        <v>20.976562999999999</v>
      </c>
      <c r="K4695">
        <v>20.976562999999999</v>
      </c>
      <c r="L4695">
        <v>20.273437999999999</v>
      </c>
      <c r="M4695">
        <v>19.6875</v>
      </c>
      <c r="N4695">
        <v>19.453125</v>
      </c>
      <c r="O4695">
        <v>19.21875</v>
      </c>
      <c r="P4695">
        <v>18.867187999999999</v>
      </c>
      <c r="Q4695">
        <v>18.632812999999999</v>
      </c>
    </row>
    <row r="4696" spans="1:17" x14ac:dyDescent="0.25">
      <c r="A4696">
        <v>1200</v>
      </c>
      <c r="B4696">
        <v>9.4921880000000005</v>
      </c>
      <c r="C4696">
        <v>9.4921880000000005</v>
      </c>
      <c r="D4696">
        <v>9.4921880000000005</v>
      </c>
      <c r="E4696">
        <v>9.9609380000000005</v>
      </c>
      <c r="F4696">
        <v>11.015625</v>
      </c>
      <c r="G4696">
        <v>13.007813000000001</v>
      </c>
      <c r="H4696">
        <v>13.945313000000001</v>
      </c>
      <c r="I4696">
        <v>18.046875</v>
      </c>
      <c r="J4696">
        <v>20.976562999999999</v>
      </c>
      <c r="K4696">
        <v>20.976562999999999</v>
      </c>
      <c r="L4696">
        <v>20.976562999999999</v>
      </c>
      <c r="M4696">
        <v>28.007812999999999</v>
      </c>
      <c r="N4696">
        <v>28.007812999999999</v>
      </c>
      <c r="O4696">
        <v>33.984375</v>
      </c>
      <c r="P4696">
        <v>33.984375</v>
      </c>
      <c r="Q4696">
        <v>33.984375</v>
      </c>
    </row>
    <row r="4697" spans="1:17" x14ac:dyDescent="0.25">
      <c r="A4697">
        <v>1400</v>
      </c>
      <c r="B4697">
        <v>9.4921880000000005</v>
      </c>
      <c r="C4697">
        <v>9.4921880000000005</v>
      </c>
      <c r="D4697">
        <v>9.9609380000000005</v>
      </c>
      <c r="E4697">
        <v>10.898438000000001</v>
      </c>
      <c r="F4697">
        <v>11.601563000000001</v>
      </c>
      <c r="G4697">
        <v>13.007813000000001</v>
      </c>
      <c r="H4697">
        <v>16.054687999999999</v>
      </c>
      <c r="I4697">
        <v>20.039062999999999</v>
      </c>
      <c r="J4697">
        <v>22.03125</v>
      </c>
      <c r="K4697">
        <v>22.03125</v>
      </c>
      <c r="L4697">
        <v>26.015625</v>
      </c>
      <c r="M4697">
        <v>31.992187999999999</v>
      </c>
      <c r="N4697">
        <v>46.054687999999999</v>
      </c>
      <c r="O4697">
        <v>46.054687999999999</v>
      </c>
      <c r="P4697">
        <v>46.054687999999999</v>
      </c>
      <c r="Q4697">
        <v>46.054687999999999</v>
      </c>
    </row>
    <row r="4698" spans="1:17" x14ac:dyDescent="0.25">
      <c r="A4698">
        <v>1550</v>
      </c>
      <c r="B4698">
        <v>9.4921880000000005</v>
      </c>
      <c r="C4698">
        <v>9.4921880000000005</v>
      </c>
      <c r="D4698">
        <v>9.4921880000000005</v>
      </c>
      <c r="E4698">
        <v>9.9609380000000005</v>
      </c>
      <c r="F4698">
        <v>11.953125</v>
      </c>
      <c r="G4698">
        <v>18.046875</v>
      </c>
      <c r="H4698">
        <v>22.96875</v>
      </c>
      <c r="I4698">
        <v>26.015625</v>
      </c>
      <c r="J4698">
        <v>26.015625</v>
      </c>
      <c r="K4698">
        <v>28.945312999999999</v>
      </c>
      <c r="L4698">
        <v>35.039062999999999</v>
      </c>
      <c r="M4698">
        <v>47.695312999999999</v>
      </c>
      <c r="N4698">
        <v>46.054687999999999</v>
      </c>
      <c r="O4698">
        <v>46.054687999999999</v>
      </c>
      <c r="P4698">
        <v>46.054687999999999</v>
      </c>
      <c r="Q4698">
        <v>46.054687999999999</v>
      </c>
    </row>
    <row r="4699" spans="1:17" x14ac:dyDescent="0.25">
      <c r="A4699">
        <v>1700</v>
      </c>
      <c r="B4699">
        <v>9.4921880000000005</v>
      </c>
      <c r="C4699">
        <v>9.4921880000000005</v>
      </c>
      <c r="D4699">
        <v>9.9609380000000005</v>
      </c>
      <c r="E4699">
        <v>10.664063000000001</v>
      </c>
      <c r="F4699">
        <v>16.054687999999999</v>
      </c>
      <c r="G4699">
        <v>24.023437999999999</v>
      </c>
      <c r="H4699">
        <v>28.007812999999999</v>
      </c>
      <c r="I4699">
        <v>35.039062999999999</v>
      </c>
      <c r="J4699">
        <v>37.96875</v>
      </c>
      <c r="K4699">
        <v>39.960937999999999</v>
      </c>
      <c r="L4699">
        <v>45</v>
      </c>
      <c r="M4699">
        <v>48.867187999999999</v>
      </c>
      <c r="N4699">
        <v>47.226562999999999</v>
      </c>
      <c r="O4699">
        <v>47.34375</v>
      </c>
      <c r="P4699">
        <v>47.34375</v>
      </c>
      <c r="Q4699">
        <v>47.34375</v>
      </c>
    </row>
    <row r="4700" spans="1:17" x14ac:dyDescent="0.25">
      <c r="A4700">
        <v>1800</v>
      </c>
      <c r="B4700">
        <v>9.4921880000000005</v>
      </c>
      <c r="C4700">
        <v>9.4921880000000005</v>
      </c>
      <c r="D4700">
        <v>9.9609380000000005</v>
      </c>
      <c r="E4700">
        <v>11.015625</v>
      </c>
      <c r="F4700">
        <v>20.039062999999999</v>
      </c>
      <c r="G4700">
        <v>28.007812999999999</v>
      </c>
      <c r="H4700">
        <v>35.039062999999999</v>
      </c>
      <c r="I4700">
        <v>39.492187999999999</v>
      </c>
      <c r="J4700">
        <v>41.015625</v>
      </c>
      <c r="K4700">
        <v>43.007812999999999</v>
      </c>
      <c r="L4700">
        <v>45.46875</v>
      </c>
      <c r="M4700">
        <v>47.226562999999999</v>
      </c>
      <c r="N4700">
        <v>48.984375</v>
      </c>
      <c r="O4700">
        <v>48.046875</v>
      </c>
      <c r="P4700">
        <v>48.046875</v>
      </c>
      <c r="Q4700">
        <v>48.046875</v>
      </c>
    </row>
    <row r="4701" spans="1:17" x14ac:dyDescent="0.25">
      <c r="A4701">
        <v>2000</v>
      </c>
      <c r="B4701">
        <v>9.9609380000000005</v>
      </c>
      <c r="C4701">
        <v>11.484375</v>
      </c>
      <c r="D4701">
        <v>13.476563000000001</v>
      </c>
      <c r="E4701">
        <v>13.476563000000001</v>
      </c>
      <c r="F4701">
        <v>22.96875</v>
      </c>
      <c r="G4701">
        <v>28.945312999999999</v>
      </c>
      <c r="H4701">
        <v>39.023437999999999</v>
      </c>
      <c r="I4701">
        <v>43.945312999999999</v>
      </c>
      <c r="J4701">
        <v>48.046875</v>
      </c>
      <c r="K4701">
        <v>48.984375</v>
      </c>
      <c r="L4701">
        <v>52.03125</v>
      </c>
      <c r="M4701">
        <v>53.203125</v>
      </c>
      <c r="N4701">
        <v>54.257812999999999</v>
      </c>
      <c r="O4701">
        <v>55.3125</v>
      </c>
      <c r="P4701">
        <v>56.367187999999999</v>
      </c>
      <c r="Q4701">
        <v>57.421875</v>
      </c>
    </row>
    <row r="4702" spans="1:17" x14ac:dyDescent="0.25">
      <c r="A4702">
        <v>2200</v>
      </c>
      <c r="B4702">
        <v>9.9609380000000005</v>
      </c>
      <c r="C4702">
        <v>11.484375</v>
      </c>
      <c r="D4702">
        <v>13.476563000000001</v>
      </c>
      <c r="E4702">
        <v>15</v>
      </c>
      <c r="F4702">
        <v>24.960937999999999</v>
      </c>
      <c r="G4702">
        <v>31.054687999999999</v>
      </c>
      <c r="H4702">
        <v>43.007812999999999</v>
      </c>
      <c r="I4702">
        <v>49.6875</v>
      </c>
      <c r="J4702">
        <v>52.5</v>
      </c>
      <c r="K4702">
        <v>52.5</v>
      </c>
      <c r="L4702">
        <v>52.5</v>
      </c>
      <c r="M4702">
        <v>52.617187999999999</v>
      </c>
      <c r="N4702">
        <v>52.382812999999999</v>
      </c>
      <c r="O4702">
        <v>52.265625</v>
      </c>
      <c r="P4702">
        <v>52.851562999999999</v>
      </c>
      <c r="Q4702">
        <v>53.554687999999999</v>
      </c>
    </row>
    <row r="4703" spans="1:17" x14ac:dyDescent="0.25">
      <c r="A4703">
        <v>2400</v>
      </c>
      <c r="B4703">
        <v>9.9609380000000005</v>
      </c>
      <c r="C4703">
        <v>12.539063000000001</v>
      </c>
      <c r="D4703">
        <v>13.007813000000001</v>
      </c>
      <c r="E4703">
        <v>15</v>
      </c>
      <c r="F4703">
        <v>24.023437999999999</v>
      </c>
      <c r="G4703">
        <v>31.992187999999999</v>
      </c>
      <c r="H4703">
        <v>43.476562999999999</v>
      </c>
      <c r="I4703">
        <v>49.453125</v>
      </c>
      <c r="J4703">
        <v>52.5</v>
      </c>
      <c r="K4703">
        <v>52.5</v>
      </c>
      <c r="L4703">
        <v>52.5</v>
      </c>
      <c r="M4703">
        <v>51.679687999999999</v>
      </c>
      <c r="N4703">
        <v>51.445312999999999</v>
      </c>
      <c r="O4703">
        <v>51.679687999999999</v>
      </c>
      <c r="P4703">
        <v>51.914062999999999</v>
      </c>
      <c r="Q4703">
        <v>51.445312999999999</v>
      </c>
    </row>
    <row r="4704" spans="1:17" x14ac:dyDescent="0.25">
      <c r="A4704">
        <v>2600</v>
      </c>
      <c r="B4704">
        <v>9.9609380000000005</v>
      </c>
      <c r="C4704">
        <v>12.539063000000001</v>
      </c>
      <c r="D4704">
        <v>13.007813000000001</v>
      </c>
      <c r="E4704">
        <v>15</v>
      </c>
      <c r="F4704">
        <v>23.554687999999999</v>
      </c>
      <c r="G4704">
        <v>31.992187999999999</v>
      </c>
      <c r="H4704">
        <v>41.484375</v>
      </c>
      <c r="I4704">
        <v>50.976562999999999</v>
      </c>
      <c r="J4704">
        <v>52.03125</v>
      </c>
      <c r="K4704">
        <v>52.03125</v>
      </c>
      <c r="L4704">
        <v>54.960937999999999</v>
      </c>
      <c r="M4704">
        <v>51.796875</v>
      </c>
      <c r="N4704">
        <v>52.03125</v>
      </c>
      <c r="O4704">
        <v>52.5</v>
      </c>
      <c r="P4704">
        <v>52.851562999999999</v>
      </c>
      <c r="Q4704">
        <v>53.554687999999999</v>
      </c>
    </row>
    <row r="4705" spans="1:17" x14ac:dyDescent="0.25">
      <c r="A4705">
        <v>2800</v>
      </c>
      <c r="B4705">
        <v>9.9609380000000005</v>
      </c>
      <c r="C4705">
        <v>11.015625</v>
      </c>
      <c r="D4705">
        <v>11.953125</v>
      </c>
      <c r="E4705">
        <v>15</v>
      </c>
      <c r="F4705">
        <v>23.554687999999999</v>
      </c>
      <c r="G4705">
        <v>33.046875</v>
      </c>
      <c r="H4705">
        <v>40.546875</v>
      </c>
      <c r="I4705">
        <v>54.023437999999999</v>
      </c>
      <c r="J4705">
        <v>54.492187999999999</v>
      </c>
      <c r="K4705">
        <v>54.492187999999999</v>
      </c>
      <c r="L4705">
        <v>54.960937999999999</v>
      </c>
      <c r="M4705">
        <v>51.5625</v>
      </c>
      <c r="N4705">
        <v>51.210937999999999</v>
      </c>
      <c r="O4705">
        <v>50.976562999999999</v>
      </c>
      <c r="P4705">
        <v>50.039062999999999</v>
      </c>
      <c r="Q4705">
        <v>49.804687999999999</v>
      </c>
    </row>
    <row r="4706" spans="1:17" x14ac:dyDescent="0.25">
      <c r="A4706">
        <v>2900</v>
      </c>
      <c r="B4706">
        <v>9.9609380000000005</v>
      </c>
      <c r="C4706">
        <v>11.953125</v>
      </c>
      <c r="D4706">
        <v>11.953125</v>
      </c>
      <c r="E4706">
        <v>16.992187999999999</v>
      </c>
      <c r="F4706">
        <v>20.507812999999999</v>
      </c>
      <c r="G4706">
        <v>27.890625</v>
      </c>
      <c r="H4706">
        <v>36.445312999999999</v>
      </c>
      <c r="I4706">
        <v>50.039062999999999</v>
      </c>
      <c r="J4706">
        <v>54.960937999999999</v>
      </c>
      <c r="K4706">
        <v>54.023437999999999</v>
      </c>
      <c r="L4706">
        <v>53.554687999999999</v>
      </c>
      <c r="M4706">
        <v>50.976562999999999</v>
      </c>
      <c r="N4706">
        <v>50.039062999999999</v>
      </c>
      <c r="O4706">
        <v>50.039062999999999</v>
      </c>
      <c r="P4706">
        <v>49.570312999999999</v>
      </c>
      <c r="Q4706">
        <v>49.335937999999999</v>
      </c>
    </row>
    <row r="4707" spans="1:17" x14ac:dyDescent="0.25">
      <c r="A4707">
        <v>3000</v>
      </c>
      <c r="B4707">
        <v>9.9609380000000005</v>
      </c>
      <c r="C4707">
        <v>11.015625</v>
      </c>
      <c r="D4707">
        <v>11.953125</v>
      </c>
      <c r="E4707">
        <v>13.007813000000001</v>
      </c>
      <c r="F4707">
        <v>14.53125</v>
      </c>
      <c r="G4707">
        <v>22.03125</v>
      </c>
      <c r="H4707">
        <v>33.515625</v>
      </c>
      <c r="I4707">
        <v>43.007812999999999</v>
      </c>
      <c r="J4707">
        <v>50.039062999999999</v>
      </c>
      <c r="K4707">
        <v>50.039062999999999</v>
      </c>
      <c r="L4707">
        <v>50.039062999999999</v>
      </c>
      <c r="M4707">
        <v>44.53125</v>
      </c>
      <c r="N4707">
        <v>44.53125</v>
      </c>
      <c r="O4707">
        <v>46.523437999999999</v>
      </c>
      <c r="P4707">
        <v>51.5625</v>
      </c>
      <c r="Q4707">
        <v>57.539062999999999</v>
      </c>
    </row>
    <row r="4708" spans="1:17" x14ac:dyDescent="0.25">
      <c r="A4708">
        <v>3200</v>
      </c>
      <c r="B4708">
        <v>9.9609380000000005</v>
      </c>
      <c r="C4708">
        <v>11.015625</v>
      </c>
      <c r="D4708">
        <v>11.953125</v>
      </c>
      <c r="E4708">
        <v>13.007813000000001</v>
      </c>
      <c r="F4708">
        <v>13.945313000000001</v>
      </c>
      <c r="G4708">
        <v>16.992187999999999</v>
      </c>
      <c r="H4708">
        <v>24.023437999999999</v>
      </c>
      <c r="I4708">
        <v>33.046875</v>
      </c>
      <c r="J4708">
        <v>39.960937999999999</v>
      </c>
      <c r="K4708">
        <v>39.960937999999999</v>
      </c>
      <c r="L4708">
        <v>36.5625</v>
      </c>
      <c r="M4708">
        <v>36.679687999999999</v>
      </c>
      <c r="N4708">
        <v>36.679687999999999</v>
      </c>
      <c r="O4708">
        <v>36.679687999999999</v>
      </c>
      <c r="P4708">
        <v>39.726562999999999</v>
      </c>
      <c r="Q4708">
        <v>42.65625</v>
      </c>
    </row>
    <row r="4709" spans="1:17" x14ac:dyDescent="0.25">
      <c r="A4709">
        <v>3300</v>
      </c>
      <c r="B4709">
        <v>9.9609380000000005</v>
      </c>
      <c r="C4709">
        <v>11.015625</v>
      </c>
      <c r="D4709">
        <v>11.953125</v>
      </c>
      <c r="E4709">
        <v>13.007813000000001</v>
      </c>
      <c r="F4709">
        <v>13.945313000000001</v>
      </c>
      <c r="G4709">
        <v>16.054687999999999</v>
      </c>
      <c r="H4709">
        <v>22.96875</v>
      </c>
      <c r="I4709">
        <v>31.992187999999999</v>
      </c>
      <c r="J4709">
        <v>39.960937999999999</v>
      </c>
      <c r="K4709">
        <v>35.507812999999999</v>
      </c>
      <c r="L4709">
        <v>33.515625</v>
      </c>
      <c r="M4709">
        <v>33.046875</v>
      </c>
      <c r="N4709">
        <v>32.460937999999999</v>
      </c>
      <c r="O4709">
        <v>31.992187999999999</v>
      </c>
      <c r="P4709">
        <v>33.515625</v>
      </c>
      <c r="Q4709">
        <v>35.039062999999999</v>
      </c>
    </row>
    <row r="4710" spans="1:17" x14ac:dyDescent="0.25">
      <c r="A4710">
        <v>3500</v>
      </c>
      <c r="B4710">
        <v>9.9609380000000005</v>
      </c>
      <c r="C4710">
        <v>11.015625</v>
      </c>
      <c r="D4710">
        <v>11.953125</v>
      </c>
      <c r="E4710">
        <v>13.007813000000001</v>
      </c>
      <c r="F4710">
        <v>13.945313000000001</v>
      </c>
      <c r="G4710">
        <v>15</v>
      </c>
      <c r="H4710">
        <v>22.03125</v>
      </c>
      <c r="I4710">
        <v>31.054687999999999</v>
      </c>
      <c r="J4710">
        <v>39.960937999999999</v>
      </c>
      <c r="K4710">
        <v>35.507812999999999</v>
      </c>
      <c r="L4710">
        <v>33.515625</v>
      </c>
      <c r="M4710">
        <v>33.046875</v>
      </c>
      <c r="N4710">
        <v>32.460937999999999</v>
      </c>
      <c r="O4710">
        <v>31.992187999999999</v>
      </c>
      <c r="P4710">
        <v>33.515625</v>
      </c>
      <c r="Q4710">
        <v>35.039062999999999</v>
      </c>
    </row>
    <row r="4712" spans="1:17" x14ac:dyDescent="0.25">
      <c r="A4712" t="s">
        <v>1266</v>
      </c>
      <c r="B4712" t="s">
        <v>1261</v>
      </c>
    </row>
    <row r="4713" spans="1:17" x14ac:dyDescent="0.25">
      <c r="B4713" t="s">
        <v>26</v>
      </c>
    </row>
    <row r="4714" spans="1:17" x14ac:dyDescent="0.25">
      <c r="A4714" t="s">
        <v>22</v>
      </c>
      <c r="B4714">
        <v>0</v>
      </c>
      <c r="C4714">
        <v>10</v>
      </c>
      <c r="D4714">
        <v>20</v>
      </c>
      <c r="E4714">
        <v>30</v>
      </c>
      <c r="F4714">
        <v>45</v>
      </c>
      <c r="G4714">
        <v>55</v>
      </c>
      <c r="H4714">
        <v>65</v>
      </c>
      <c r="I4714">
        <v>75</v>
      </c>
      <c r="J4714">
        <v>85</v>
      </c>
      <c r="K4714">
        <v>95</v>
      </c>
      <c r="L4714">
        <v>110</v>
      </c>
      <c r="M4714">
        <v>120</v>
      </c>
      <c r="N4714">
        <v>125</v>
      </c>
      <c r="O4714">
        <v>130</v>
      </c>
      <c r="P4714">
        <v>135</v>
      </c>
      <c r="Q4714">
        <v>140</v>
      </c>
    </row>
    <row r="4715" spans="1:17" x14ac:dyDescent="0.25">
      <c r="A4715">
        <v>620</v>
      </c>
      <c r="B4715">
        <v>13.007813000000001</v>
      </c>
      <c r="C4715">
        <v>13.007813000000001</v>
      </c>
      <c r="D4715">
        <v>13.007813000000001</v>
      </c>
      <c r="E4715">
        <v>13.945313000000001</v>
      </c>
      <c r="F4715">
        <v>13.945313000000001</v>
      </c>
      <c r="G4715">
        <v>14.53125</v>
      </c>
      <c r="H4715">
        <v>15</v>
      </c>
      <c r="I4715">
        <v>18.046875</v>
      </c>
      <c r="J4715">
        <v>19.101562999999999</v>
      </c>
      <c r="K4715">
        <v>20.273437999999999</v>
      </c>
      <c r="L4715">
        <v>21.796875</v>
      </c>
      <c r="M4715">
        <v>22.96875</v>
      </c>
      <c r="N4715">
        <v>23.4375</v>
      </c>
      <c r="O4715">
        <v>24.023437999999999</v>
      </c>
      <c r="P4715">
        <v>24.492187999999999</v>
      </c>
      <c r="Q4715">
        <v>25.078125</v>
      </c>
    </row>
    <row r="4716" spans="1:17" x14ac:dyDescent="0.25">
      <c r="A4716">
        <v>650</v>
      </c>
      <c r="B4716">
        <v>9.9609380000000005</v>
      </c>
      <c r="C4716">
        <v>9.9609380000000005</v>
      </c>
      <c r="D4716">
        <v>9.9609380000000005</v>
      </c>
      <c r="E4716">
        <v>9.9609380000000005</v>
      </c>
      <c r="F4716">
        <v>11.015625</v>
      </c>
      <c r="G4716">
        <v>13.007813000000001</v>
      </c>
      <c r="H4716">
        <v>15</v>
      </c>
      <c r="I4716">
        <v>18.046875</v>
      </c>
      <c r="J4716">
        <v>19.101562999999999</v>
      </c>
      <c r="K4716">
        <v>20.273437999999999</v>
      </c>
      <c r="L4716">
        <v>21.796875</v>
      </c>
      <c r="M4716">
        <v>22.96875</v>
      </c>
      <c r="N4716">
        <v>23.4375</v>
      </c>
      <c r="O4716">
        <v>24.023437999999999</v>
      </c>
      <c r="P4716">
        <v>24.492187999999999</v>
      </c>
      <c r="Q4716">
        <v>25.078125</v>
      </c>
    </row>
    <row r="4717" spans="1:17" x14ac:dyDescent="0.25">
      <c r="A4717">
        <v>800</v>
      </c>
      <c r="B4717">
        <v>9.9609380000000005</v>
      </c>
      <c r="C4717">
        <v>9.9609380000000005</v>
      </c>
      <c r="D4717">
        <v>9.9609380000000005</v>
      </c>
      <c r="E4717">
        <v>9.9609380000000005</v>
      </c>
      <c r="F4717">
        <v>9.9609380000000005</v>
      </c>
      <c r="G4717">
        <v>11.953125</v>
      </c>
      <c r="H4717">
        <v>13.945313000000001</v>
      </c>
      <c r="I4717">
        <v>18.046875</v>
      </c>
      <c r="J4717">
        <v>20.15625</v>
      </c>
      <c r="K4717">
        <v>20.625</v>
      </c>
      <c r="L4717">
        <v>21.210937999999999</v>
      </c>
      <c r="M4717">
        <v>21.5625</v>
      </c>
      <c r="N4717">
        <v>21.679687999999999</v>
      </c>
      <c r="O4717">
        <v>21.914062999999999</v>
      </c>
      <c r="P4717">
        <v>22.148437999999999</v>
      </c>
      <c r="Q4717">
        <v>22.265625</v>
      </c>
    </row>
    <row r="4718" spans="1:17" x14ac:dyDescent="0.25">
      <c r="A4718">
        <v>1000</v>
      </c>
      <c r="B4718">
        <v>9.9609380000000005</v>
      </c>
      <c r="C4718">
        <v>9.9609380000000005</v>
      </c>
      <c r="D4718">
        <v>9.9609380000000005</v>
      </c>
      <c r="E4718">
        <v>9.9609380000000005</v>
      </c>
      <c r="F4718">
        <v>9.9609380000000005</v>
      </c>
      <c r="G4718">
        <v>11.953125</v>
      </c>
      <c r="H4718">
        <v>13.945313000000001</v>
      </c>
      <c r="I4718">
        <v>18.046875</v>
      </c>
      <c r="J4718">
        <v>20.976562999999999</v>
      </c>
      <c r="K4718">
        <v>20.976562999999999</v>
      </c>
      <c r="L4718">
        <v>20.273437999999999</v>
      </c>
      <c r="M4718">
        <v>19.6875</v>
      </c>
      <c r="N4718">
        <v>19.453125</v>
      </c>
      <c r="O4718">
        <v>19.21875</v>
      </c>
      <c r="P4718">
        <v>18.867187999999999</v>
      </c>
      <c r="Q4718">
        <v>18.632812999999999</v>
      </c>
    </row>
    <row r="4719" spans="1:17" x14ac:dyDescent="0.25">
      <c r="A4719">
        <v>1200</v>
      </c>
      <c r="B4719">
        <v>9.4921880000000005</v>
      </c>
      <c r="C4719">
        <v>9.4921880000000005</v>
      </c>
      <c r="D4719">
        <v>9.4921880000000005</v>
      </c>
      <c r="E4719">
        <v>9.9609380000000005</v>
      </c>
      <c r="F4719">
        <v>11.015625</v>
      </c>
      <c r="G4719">
        <v>13.007813000000001</v>
      </c>
      <c r="H4719">
        <v>13.945313000000001</v>
      </c>
      <c r="I4719">
        <v>18.046875</v>
      </c>
      <c r="J4719">
        <v>20.976562999999999</v>
      </c>
      <c r="K4719">
        <v>20.976562999999999</v>
      </c>
      <c r="L4719">
        <v>20.976562999999999</v>
      </c>
      <c r="M4719">
        <v>28.007812999999999</v>
      </c>
      <c r="N4719">
        <v>28.007812999999999</v>
      </c>
      <c r="O4719">
        <v>33.984375</v>
      </c>
      <c r="P4719">
        <v>33.984375</v>
      </c>
      <c r="Q4719">
        <v>33.984375</v>
      </c>
    </row>
    <row r="4720" spans="1:17" x14ac:dyDescent="0.25">
      <c r="A4720">
        <v>1400</v>
      </c>
      <c r="B4720">
        <v>9.4921880000000005</v>
      </c>
      <c r="C4720">
        <v>9.4921880000000005</v>
      </c>
      <c r="D4720">
        <v>9.9609380000000005</v>
      </c>
      <c r="E4720">
        <v>10.898438000000001</v>
      </c>
      <c r="F4720">
        <v>11.601563000000001</v>
      </c>
      <c r="G4720">
        <v>13.007813000000001</v>
      </c>
      <c r="H4720">
        <v>16.054687999999999</v>
      </c>
      <c r="I4720">
        <v>20.039062999999999</v>
      </c>
      <c r="J4720">
        <v>22.03125</v>
      </c>
      <c r="K4720">
        <v>22.03125</v>
      </c>
      <c r="L4720">
        <v>26.015625</v>
      </c>
      <c r="M4720">
        <v>31.992187999999999</v>
      </c>
      <c r="N4720">
        <v>46.054687999999999</v>
      </c>
      <c r="O4720">
        <v>46.054687999999999</v>
      </c>
      <c r="P4720">
        <v>46.054687999999999</v>
      </c>
      <c r="Q4720">
        <v>46.054687999999999</v>
      </c>
    </row>
    <row r="4721" spans="1:17" x14ac:dyDescent="0.25">
      <c r="A4721">
        <v>1550</v>
      </c>
      <c r="B4721">
        <v>9.4921880000000005</v>
      </c>
      <c r="C4721">
        <v>9.4921880000000005</v>
      </c>
      <c r="D4721">
        <v>9.4921880000000005</v>
      </c>
      <c r="E4721">
        <v>9.9609380000000005</v>
      </c>
      <c r="F4721">
        <v>11.953125</v>
      </c>
      <c r="G4721">
        <v>18.046875</v>
      </c>
      <c r="H4721">
        <v>22.96875</v>
      </c>
      <c r="I4721">
        <v>26.015625</v>
      </c>
      <c r="J4721">
        <v>26.015625</v>
      </c>
      <c r="K4721">
        <v>28.945312999999999</v>
      </c>
      <c r="L4721">
        <v>35.039062999999999</v>
      </c>
      <c r="M4721">
        <v>47.695312999999999</v>
      </c>
      <c r="N4721">
        <v>46.054687999999999</v>
      </c>
      <c r="O4721">
        <v>46.054687999999999</v>
      </c>
      <c r="P4721">
        <v>46.054687999999999</v>
      </c>
      <c r="Q4721">
        <v>46.054687999999999</v>
      </c>
    </row>
    <row r="4722" spans="1:17" x14ac:dyDescent="0.25">
      <c r="A4722">
        <v>1700</v>
      </c>
      <c r="B4722">
        <v>9.4921880000000005</v>
      </c>
      <c r="C4722">
        <v>9.4921880000000005</v>
      </c>
      <c r="D4722">
        <v>9.9609380000000005</v>
      </c>
      <c r="E4722">
        <v>10.664063000000001</v>
      </c>
      <c r="F4722">
        <v>16.054687999999999</v>
      </c>
      <c r="G4722">
        <v>24.023437999999999</v>
      </c>
      <c r="H4722">
        <v>28.007812999999999</v>
      </c>
      <c r="I4722">
        <v>35.039062999999999</v>
      </c>
      <c r="J4722">
        <v>37.96875</v>
      </c>
      <c r="K4722">
        <v>39.960937999999999</v>
      </c>
      <c r="L4722">
        <v>45</v>
      </c>
      <c r="M4722">
        <v>48.867187999999999</v>
      </c>
      <c r="N4722">
        <v>47.226562999999999</v>
      </c>
      <c r="O4722">
        <v>47.34375</v>
      </c>
      <c r="P4722">
        <v>47.34375</v>
      </c>
      <c r="Q4722">
        <v>47.34375</v>
      </c>
    </row>
    <row r="4723" spans="1:17" x14ac:dyDescent="0.25">
      <c r="A4723">
        <v>1800</v>
      </c>
      <c r="B4723">
        <v>9.4921880000000005</v>
      </c>
      <c r="C4723">
        <v>9.4921880000000005</v>
      </c>
      <c r="D4723">
        <v>9.9609380000000005</v>
      </c>
      <c r="E4723">
        <v>11.015625</v>
      </c>
      <c r="F4723">
        <v>20.039062999999999</v>
      </c>
      <c r="G4723">
        <v>28.007812999999999</v>
      </c>
      <c r="H4723">
        <v>35.039062999999999</v>
      </c>
      <c r="I4723">
        <v>39.492187999999999</v>
      </c>
      <c r="J4723">
        <v>41.015625</v>
      </c>
      <c r="K4723">
        <v>43.007812999999999</v>
      </c>
      <c r="L4723">
        <v>45.46875</v>
      </c>
      <c r="M4723">
        <v>47.226562999999999</v>
      </c>
      <c r="N4723">
        <v>48.984375</v>
      </c>
      <c r="O4723">
        <v>48.046875</v>
      </c>
      <c r="P4723">
        <v>48.046875</v>
      </c>
      <c r="Q4723">
        <v>48.046875</v>
      </c>
    </row>
    <row r="4724" spans="1:17" x14ac:dyDescent="0.25">
      <c r="A4724">
        <v>2000</v>
      </c>
      <c r="B4724">
        <v>9.9609380000000005</v>
      </c>
      <c r="C4724">
        <v>11.484375</v>
      </c>
      <c r="D4724">
        <v>13.476563000000001</v>
      </c>
      <c r="E4724">
        <v>13.476563000000001</v>
      </c>
      <c r="F4724">
        <v>22.96875</v>
      </c>
      <c r="G4724">
        <v>28.945312999999999</v>
      </c>
      <c r="H4724">
        <v>39.023437999999999</v>
      </c>
      <c r="I4724">
        <v>43.945312999999999</v>
      </c>
      <c r="J4724">
        <v>48.046875</v>
      </c>
      <c r="K4724">
        <v>48.984375</v>
      </c>
      <c r="L4724">
        <v>52.03125</v>
      </c>
      <c r="M4724">
        <v>53.203125</v>
      </c>
      <c r="N4724">
        <v>54.257812999999999</v>
      </c>
      <c r="O4724">
        <v>55.3125</v>
      </c>
      <c r="P4724">
        <v>56.367187999999999</v>
      </c>
      <c r="Q4724">
        <v>57.421875</v>
      </c>
    </row>
    <row r="4725" spans="1:17" x14ac:dyDescent="0.25">
      <c r="A4725">
        <v>2200</v>
      </c>
      <c r="B4725">
        <v>9.9609380000000005</v>
      </c>
      <c r="C4725">
        <v>11.484375</v>
      </c>
      <c r="D4725">
        <v>13.476563000000001</v>
      </c>
      <c r="E4725">
        <v>15</v>
      </c>
      <c r="F4725">
        <v>24.960937999999999</v>
      </c>
      <c r="G4725">
        <v>31.054687999999999</v>
      </c>
      <c r="H4725">
        <v>43.007812999999999</v>
      </c>
      <c r="I4725">
        <v>49.6875</v>
      </c>
      <c r="J4725">
        <v>52.5</v>
      </c>
      <c r="K4725">
        <v>52.5</v>
      </c>
      <c r="L4725">
        <v>52.5</v>
      </c>
      <c r="M4725">
        <v>52.617187999999999</v>
      </c>
      <c r="N4725">
        <v>52.382812999999999</v>
      </c>
      <c r="O4725">
        <v>52.265625</v>
      </c>
      <c r="P4725">
        <v>52.851562999999999</v>
      </c>
      <c r="Q4725">
        <v>53.554687999999999</v>
      </c>
    </row>
    <row r="4726" spans="1:17" x14ac:dyDescent="0.25">
      <c r="A4726">
        <v>2400</v>
      </c>
      <c r="B4726">
        <v>9.9609380000000005</v>
      </c>
      <c r="C4726">
        <v>12.539063000000001</v>
      </c>
      <c r="D4726">
        <v>13.007813000000001</v>
      </c>
      <c r="E4726">
        <v>15</v>
      </c>
      <c r="F4726">
        <v>24.023437999999999</v>
      </c>
      <c r="G4726">
        <v>31.992187999999999</v>
      </c>
      <c r="H4726">
        <v>43.476562999999999</v>
      </c>
      <c r="I4726">
        <v>49.453125</v>
      </c>
      <c r="J4726">
        <v>52.5</v>
      </c>
      <c r="K4726">
        <v>52.5</v>
      </c>
      <c r="L4726">
        <v>52.5</v>
      </c>
      <c r="M4726">
        <v>51.679687999999999</v>
      </c>
      <c r="N4726">
        <v>51.445312999999999</v>
      </c>
      <c r="O4726">
        <v>51.679687999999999</v>
      </c>
      <c r="P4726">
        <v>51.914062999999999</v>
      </c>
      <c r="Q4726">
        <v>51.445312999999999</v>
      </c>
    </row>
    <row r="4727" spans="1:17" x14ac:dyDescent="0.25">
      <c r="A4727">
        <v>2600</v>
      </c>
      <c r="B4727">
        <v>9.9609380000000005</v>
      </c>
      <c r="C4727">
        <v>12.539063000000001</v>
      </c>
      <c r="D4727">
        <v>13.007813000000001</v>
      </c>
      <c r="E4727">
        <v>15</v>
      </c>
      <c r="F4727">
        <v>23.554687999999999</v>
      </c>
      <c r="G4727">
        <v>31.992187999999999</v>
      </c>
      <c r="H4727">
        <v>41.484375</v>
      </c>
      <c r="I4727">
        <v>50.976562999999999</v>
      </c>
      <c r="J4727">
        <v>52.03125</v>
      </c>
      <c r="K4727">
        <v>52.03125</v>
      </c>
      <c r="L4727">
        <v>54.960937999999999</v>
      </c>
      <c r="M4727">
        <v>51.796875</v>
      </c>
      <c r="N4727">
        <v>52.03125</v>
      </c>
      <c r="O4727">
        <v>52.5</v>
      </c>
      <c r="P4727">
        <v>52.851562999999999</v>
      </c>
      <c r="Q4727">
        <v>53.554687999999999</v>
      </c>
    </row>
    <row r="4728" spans="1:17" x14ac:dyDescent="0.25">
      <c r="A4728">
        <v>2800</v>
      </c>
      <c r="B4728">
        <v>9.9609380000000005</v>
      </c>
      <c r="C4728">
        <v>11.015625</v>
      </c>
      <c r="D4728">
        <v>11.953125</v>
      </c>
      <c r="E4728">
        <v>15</v>
      </c>
      <c r="F4728">
        <v>23.554687999999999</v>
      </c>
      <c r="G4728">
        <v>33.046875</v>
      </c>
      <c r="H4728">
        <v>40.546875</v>
      </c>
      <c r="I4728">
        <v>54.023437999999999</v>
      </c>
      <c r="J4728">
        <v>54.492187999999999</v>
      </c>
      <c r="K4728">
        <v>54.492187999999999</v>
      </c>
      <c r="L4728">
        <v>54.960937999999999</v>
      </c>
      <c r="M4728">
        <v>51.5625</v>
      </c>
      <c r="N4728">
        <v>51.210937999999999</v>
      </c>
      <c r="O4728">
        <v>50.976562999999999</v>
      </c>
      <c r="P4728">
        <v>50.039062999999999</v>
      </c>
      <c r="Q4728">
        <v>49.804687999999999</v>
      </c>
    </row>
    <row r="4729" spans="1:17" x14ac:dyDescent="0.25">
      <c r="A4729">
        <v>2900</v>
      </c>
      <c r="B4729">
        <v>9.9609380000000005</v>
      </c>
      <c r="C4729">
        <v>11.953125</v>
      </c>
      <c r="D4729">
        <v>11.953125</v>
      </c>
      <c r="E4729">
        <v>16.992187999999999</v>
      </c>
      <c r="F4729">
        <v>20.507812999999999</v>
      </c>
      <c r="G4729">
        <v>27.890625</v>
      </c>
      <c r="H4729">
        <v>36.445312999999999</v>
      </c>
      <c r="I4729">
        <v>50.039062999999999</v>
      </c>
      <c r="J4729">
        <v>54.960937999999999</v>
      </c>
      <c r="K4729">
        <v>54.023437999999999</v>
      </c>
      <c r="L4729">
        <v>53.554687999999999</v>
      </c>
      <c r="M4729">
        <v>50.976562999999999</v>
      </c>
      <c r="N4729">
        <v>50.039062999999999</v>
      </c>
      <c r="O4729">
        <v>50.039062999999999</v>
      </c>
      <c r="P4729">
        <v>49.570312999999999</v>
      </c>
      <c r="Q4729">
        <v>49.335937999999999</v>
      </c>
    </row>
    <row r="4730" spans="1:17" x14ac:dyDescent="0.25">
      <c r="A4730">
        <v>3000</v>
      </c>
      <c r="B4730">
        <v>9.9609380000000005</v>
      </c>
      <c r="C4730">
        <v>11.015625</v>
      </c>
      <c r="D4730">
        <v>11.953125</v>
      </c>
      <c r="E4730">
        <v>13.007813000000001</v>
      </c>
      <c r="F4730">
        <v>14.53125</v>
      </c>
      <c r="G4730">
        <v>22.03125</v>
      </c>
      <c r="H4730">
        <v>33.515625</v>
      </c>
      <c r="I4730">
        <v>43.007812999999999</v>
      </c>
      <c r="J4730">
        <v>50.039062999999999</v>
      </c>
      <c r="K4730">
        <v>50.039062999999999</v>
      </c>
      <c r="L4730">
        <v>50.039062999999999</v>
      </c>
      <c r="M4730">
        <v>44.53125</v>
      </c>
      <c r="N4730">
        <v>44.53125</v>
      </c>
      <c r="O4730">
        <v>46.523437999999999</v>
      </c>
      <c r="P4730">
        <v>51.5625</v>
      </c>
      <c r="Q4730">
        <v>57.539062999999999</v>
      </c>
    </row>
    <row r="4731" spans="1:17" x14ac:dyDescent="0.25">
      <c r="A4731">
        <v>3200</v>
      </c>
      <c r="B4731">
        <v>9.9609380000000005</v>
      </c>
      <c r="C4731">
        <v>11.015625</v>
      </c>
      <c r="D4731">
        <v>11.953125</v>
      </c>
      <c r="E4731">
        <v>13.007813000000001</v>
      </c>
      <c r="F4731">
        <v>13.945313000000001</v>
      </c>
      <c r="G4731">
        <v>16.992187999999999</v>
      </c>
      <c r="H4731">
        <v>24.023437999999999</v>
      </c>
      <c r="I4731">
        <v>33.046875</v>
      </c>
      <c r="J4731">
        <v>39.960937999999999</v>
      </c>
      <c r="K4731">
        <v>39.960937999999999</v>
      </c>
      <c r="L4731">
        <v>36.5625</v>
      </c>
      <c r="M4731">
        <v>36.679687999999999</v>
      </c>
      <c r="N4731">
        <v>36.679687999999999</v>
      </c>
      <c r="O4731">
        <v>36.679687999999999</v>
      </c>
      <c r="P4731">
        <v>39.726562999999999</v>
      </c>
      <c r="Q4731">
        <v>42.65625</v>
      </c>
    </row>
    <row r="4732" spans="1:17" x14ac:dyDescent="0.25">
      <c r="A4732">
        <v>3300</v>
      </c>
      <c r="B4732">
        <v>9.9609380000000005</v>
      </c>
      <c r="C4732">
        <v>11.015625</v>
      </c>
      <c r="D4732">
        <v>11.953125</v>
      </c>
      <c r="E4732">
        <v>13.007813000000001</v>
      </c>
      <c r="F4732">
        <v>13.945313000000001</v>
      </c>
      <c r="G4732">
        <v>16.054687999999999</v>
      </c>
      <c r="H4732">
        <v>22.96875</v>
      </c>
      <c r="I4732">
        <v>31.992187999999999</v>
      </c>
      <c r="J4732">
        <v>39.960937999999999</v>
      </c>
      <c r="K4732">
        <v>35.507812999999999</v>
      </c>
      <c r="L4732">
        <v>33.515625</v>
      </c>
      <c r="M4732">
        <v>33.046875</v>
      </c>
      <c r="N4732">
        <v>32.460937999999999</v>
      </c>
      <c r="O4732">
        <v>31.992187999999999</v>
      </c>
      <c r="P4732">
        <v>33.515625</v>
      </c>
      <c r="Q4732">
        <v>35.039062999999999</v>
      </c>
    </row>
    <row r="4733" spans="1:17" x14ac:dyDescent="0.25">
      <c r="A4733">
        <v>3500</v>
      </c>
      <c r="B4733">
        <v>9.9609380000000005</v>
      </c>
      <c r="C4733">
        <v>11.015625</v>
      </c>
      <c r="D4733">
        <v>11.953125</v>
      </c>
      <c r="E4733">
        <v>13.007813000000001</v>
      </c>
      <c r="F4733">
        <v>13.945313000000001</v>
      </c>
      <c r="G4733">
        <v>15</v>
      </c>
      <c r="H4733">
        <v>22.03125</v>
      </c>
      <c r="I4733">
        <v>31.054687999999999</v>
      </c>
      <c r="J4733">
        <v>39.960937999999999</v>
      </c>
      <c r="K4733">
        <v>35.507812999999999</v>
      </c>
      <c r="L4733">
        <v>33.515625</v>
      </c>
      <c r="M4733">
        <v>33.046875</v>
      </c>
      <c r="N4733">
        <v>32.460937999999999</v>
      </c>
      <c r="O4733">
        <v>31.992187999999999</v>
      </c>
      <c r="P4733">
        <v>33.515625</v>
      </c>
      <c r="Q4733">
        <v>35.039062999999999</v>
      </c>
    </row>
    <row r="4735" spans="1:17" x14ac:dyDescent="0.25">
      <c r="A4735" t="s">
        <v>319</v>
      </c>
      <c r="B4735" t="s">
        <v>320</v>
      </c>
    </row>
    <row r="4736" spans="1:17" x14ac:dyDescent="0.25">
      <c r="A4736" t="s">
        <v>3</v>
      </c>
      <c r="B4736" t="s">
        <v>6</v>
      </c>
    </row>
    <row r="4737" spans="1:2" x14ac:dyDescent="0.25">
      <c r="A4737">
        <v>1</v>
      </c>
      <c r="B4737">
        <v>620</v>
      </c>
    </row>
    <row r="4738" spans="1:2" x14ac:dyDescent="0.25">
      <c r="A4738">
        <v>2</v>
      </c>
      <c r="B4738">
        <v>650</v>
      </c>
    </row>
    <row r="4739" spans="1:2" x14ac:dyDescent="0.25">
      <c r="A4739">
        <v>3</v>
      </c>
      <c r="B4739">
        <v>800</v>
      </c>
    </row>
    <row r="4740" spans="1:2" x14ac:dyDescent="0.25">
      <c r="A4740">
        <v>4</v>
      </c>
      <c r="B4740">
        <v>1000</v>
      </c>
    </row>
    <row r="4741" spans="1:2" x14ac:dyDescent="0.25">
      <c r="A4741">
        <v>5</v>
      </c>
      <c r="B4741">
        <v>1200</v>
      </c>
    </row>
    <row r="4742" spans="1:2" x14ac:dyDescent="0.25">
      <c r="A4742">
        <v>6</v>
      </c>
      <c r="B4742">
        <v>1400</v>
      </c>
    </row>
    <row r="4743" spans="1:2" x14ac:dyDescent="0.25">
      <c r="A4743">
        <v>7</v>
      </c>
      <c r="B4743">
        <v>1550</v>
      </c>
    </row>
    <row r="4744" spans="1:2" x14ac:dyDescent="0.25">
      <c r="A4744">
        <v>8</v>
      </c>
      <c r="B4744">
        <v>1700</v>
      </c>
    </row>
    <row r="4745" spans="1:2" x14ac:dyDescent="0.25">
      <c r="A4745">
        <v>9</v>
      </c>
      <c r="B4745">
        <v>1800</v>
      </c>
    </row>
    <row r="4746" spans="1:2" x14ac:dyDescent="0.25">
      <c r="A4746">
        <v>10</v>
      </c>
      <c r="B4746">
        <v>2000</v>
      </c>
    </row>
    <row r="4747" spans="1:2" x14ac:dyDescent="0.25">
      <c r="A4747">
        <v>11</v>
      </c>
      <c r="B4747">
        <v>2200</v>
      </c>
    </row>
    <row r="4748" spans="1:2" x14ac:dyDescent="0.25">
      <c r="A4748">
        <v>12</v>
      </c>
      <c r="B4748">
        <v>2400</v>
      </c>
    </row>
    <row r="4749" spans="1:2" x14ac:dyDescent="0.25">
      <c r="A4749">
        <v>13</v>
      </c>
      <c r="B4749">
        <v>2600</v>
      </c>
    </row>
    <row r="4750" spans="1:2" x14ac:dyDescent="0.25">
      <c r="A4750">
        <v>14</v>
      </c>
      <c r="B4750">
        <v>2800</v>
      </c>
    </row>
    <row r="4751" spans="1:2" x14ac:dyDescent="0.25">
      <c r="A4751">
        <v>15</v>
      </c>
      <c r="B4751">
        <v>2900</v>
      </c>
    </row>
    <row r="4752" spans="1:2" x14ac:dyDescent="0.25">
      <c r="A4752">
        <v>16</v>
      </c>
      <c r="B4752">
        <v>3000</v>
      </c>
    </row>
    <row r="4753" spans="1:2" x14ac:dyDescent="0.25">
      <c r="A4753">
        <v>17</v>
      </c>
      <c r="B4753">
        <v>3200</v>
      </c>
    </row>
    <row r="4754" spans="1:2" x14ac:dyDescent="0.25">
      <c r="A4754">
        <v>18</v>
      </c>
      <c r="B4754">
        <v>3300</v>
      </c>
    </row>
    <row r="4755" spans="1:2" x14ac:dyDescent="0.25">
      <c r="A4755">
        <v>19</v>
      </c>
      <c r="B4755">
        <v>3500</v>
      </c>
    </row>
    <row r="4757" spans="1:2" x14ac:dyDescent="0.25">
      <c r="A4757" t="s">
        <v>321</v>
      </c>
      <c r="B4757" t="s">
        <v>322</v>
      </c>
    </row>
    <row r="4758" spans="1:2" x14ac:dyDescent="0.25">
      <c r="A4758" t="s">
        <v>3</v>
      </c>
      <c r="B4758" t="s">
        <v>16</v>
      </c>
    </row>
    <row r="4759" spans="1:2" x14ac:dyDescent="0.25">
      <c r="A4759">
        <v>1</v>
      </c>
      <c r="B4759">
        <v>0</v>
      </c>
    </row>
    <row r="4760" spans="1:2" x14ac:dyDescent="0.25">
      <c r="A4760">
        <v>2</v>
      </c>
      <c r="B4760">
        <v>9.9864130000000007</v>
      </c>
    </row>
    <row r="4761" spans="1:2" x14ac:dyDescent="0.25">
      <c r="A4761">
        <v>3</v>
      </c>
      <c r="B4761">
        <v>19.972826000000001</v>
      </c>
    </row>
    <row r="4762" spans="1:2" x14ac:dyDescent="0.25">
      <c r="A4762">
        <v>4</v>
      </c>
      <c r="B4762">
        <v>30.027175</v>
      </c>
    </row>
    <row r="4763" spans="1:2" x14ac:dyDescent="0.25">
      <c r="A4763">
        <v>5</v>
      </c>
      <c r="B4763">
        <v>44.972827000000002</v>
      </c>
    </row>
    <row r="4764" spans="1:2" x14ac:dyDescent="0.25">
      <c r="A4764">
        <v>6</v>
      </c>
      <c r="B4764">
        <v>55.027175</v>
      </c>
    </row>
    <row r="4765" spans="1:2" x14ac:dyDescent="0.25">
      <c r="A4765">
        <v>7</v>
      </c>
      <c r="B4765">
        <v>65.013587999999999</v>
      </c>
    </row>
    <row r="4766" spans="1:2" x14ac:dyDescent="0.25">
      <c r="A4766">
        <v>8</v>
      </c>
      <c r="B4766">
        <v>75.000001999999995</v>
      </c>
    </row>
    <row r="4767" spans="1:2" x14ac:dyDescent="0.25">
      <c r="A4767">
        <v>9</v>
      </c>
      <c r="B4767">
        <v>84.986414999999994</v>
      </c>
    </row>
    <row r="4768" spans="1:2" x14ac:dyDescent="0.25">
      <c r="A4768">
        <v>10</v>
      </c>
      <c r="B4768">
        <v>94.972828000000007</v>
      </c>
    </row>
    <row r="4769" spans="1:17" x14ac:dyDescent="0.25">
      <c r="A4769">
        <v>11</v>
      </c>
      <c r="B4769">
        <v>109.98641499999999</v>
      </c>
    </row>
    <row r="4770" spans="1:17" x14ac:dyDescent="0.25">
      <c r="A4770">
        <v>12</v>
      </c>
      <c r="B4770">
        <v>119.972829</v>
      </c>
    </row>
    <row r="4771" spans="1:17" x14ac:dyDescent="0.25">
      <c r="A4771">
        <v>13</v>
      </c>
      <c r="B4771">
        <v>125.00000300000001</v>
      </c>
    </row>
    <row r="4772" spans="1:17" x14ac:dyDescent="0.25">
      <c r="A4772">
        <v>14</v>
      </c>
      <c r="B4772">
        <v>130.02717699999999</v>
      </c>
    </row>
    <row r="4773" spans="1:17" x14ac:dyDescent="0.25">
      <c r="A4773">
        <v>15</v>
      </c>
      <c r="B4773">
        <v>134.98641599999999</v>
      </c>
    </row>
    <row r="4774" spans="1:17" x14ac:dyDescent="0.25">
      <c r="A4774">
        <v>16</v>
      </c>
      <c r="B4774">
        <v>140.01358999999999</v>
      </c>
    </row>
    <row r="4776" spans="1:17" x14ac:dyDescent="0.25">
      <c r="A4776" t="s">
        <v>323</v>
      </c>
      <c r="B4776" t="s">
        <v>324</v>
      </c>
    </row>
    <row r="4777" spans="1:17" x14ac:dyDescent="0.25">
      <c r="B4777" t="s">
        <v>26</v>
      </c>
    </row>
    <row r="4778" spans="1:17" x14ac:dyDescent="0.25">
      <c r="A4778" t="s">
        <v>22</v>
      </c>
      <c r="B4778">
        <v>0</v>
      </c>
      <c r="C4778">
        <v>10</v>
      </c>
      <c r="D4778">
        <v>20</v>
      </c>
      <c r="E4778">
        <v>30</v>
      </c>
      <c r="F4778">
        <v>45</v>
      </c>
      <c r="G4778">
        <v>55</v>
      </c>
      <c r="H4778">
        <v>65</v>
      </c>
      <c r="I4778">
        <v>75</v>
      </c>
      <c r="J4778">
        <v>85</v>
      </c>
      <c r="K4778">
        <v>95</v>
      </c>
      <c r="L4778">
        <v>110</v>
      </c>
      <c r="M4778">
        <v>120</v>
      </c>
      <c r="N4778">
        <v>125</v>
      </c>
      <c r="O4778">
        <v>130</v>
      </c>
      <c r="P4778">
        <v>135</v>
      </c>
      <c r="Q4778">
        <v>140</v>
      </c>
    </row>
    <row r="4779" spans="1:17" x14ac:dyDescent="0.25">
      <c r="A4779">
        <v>620</v>
      </c>
      <c r="B4779">
        <v>13.007813000000001</v>
      </c>
      <c r="C4779">
        <v>13.007813000000001</v>
      </c>
      <c r="D4779">
        <v>13.007813000000001</v>
      </c>
      <c r="E4779">
        <v>13.945313000000001</v>
      </c>
      <c r="F4779">
        <v>16.054687999999999</v>
      </c>
      <c r="G4779">
        <v>16.992187999999999</v>
      </c>
      <c r="H4779">
        <v>16.992187999999999</v>
      </c>
      <c r="I4779">
        <v>18.984375</v>
      </c>
      <c r="J4779">
        <v>19.101562999999999</v>
      </c>
      <c r="K4779">
        <v>20.273437999999999</v>
      </c>
      <c r="L4779">
        <v>21.796875</v>
      </c>
      <c r="M4779">
        <v>22.96875</v>
      </c>
      <c r="N4779">
        <v>23.4375</v>
      </c>
      <c r="O4779">
        <v>24.023437999999999</v>
      </c>
      <c r="P4779">
        <v>24.492187999999999</v>
      </c>
      <c r="Q4779">
        <v>25.078125</v>
      </c>
    </row>
    <row r="4780" spans="1:17" x14ac:dyDescent="0.25">
      <c r="A4780">
        <v>650</v>
      </c>
      <c r="B4780">
        <v>13.007813000000001</v>
      </c>
      <c r="C4780">
        <v>13.007813000000001</v>
      </c>
      <c r="D4780">
        <v>13.007813000000001</v>
      </c>
      <c r="E4780">
        <v>13.945313000000001</v>
      </c>
      <c r="F4780">
        <v>16.054687999999999</v>
      </c>
      <c r="G4780">
        <v>16.992187999999999</v>
      </c>
      <c r="H4780">
        <v>18.046875</v>
      </c>
      <c r="I4780">
        <v>20.039062999999999</v>
      </c>
      <c r="J4780">
        <v>22.851562999999999</v>
      </c>
      <c r="K4780">
        <v>22.851562999999999</v>
      </c>
      <c r="L4780">
        <v>24.960937999999999</v>
      </c>
      <c r="M4780">
        <v>24.960937999999999</v>
      </c>
      <c r="N4780">
        <v>23.4375</v>
      </c>
      <c r="O4780">
        <v>24.023437999999999</v>
      </c>
      <c r="P4780">
        <v>24.492187999999999</v>
      </c>
      <c r="Q4780">
        <v>25.078125</v>
      </c>
    </row>
    <row r="4781" spans="1:17" x14ac:dyDescent="0.25">
      <c r="A4781">
        <v>800</v>
      </c>
      <c r="B4781">
        <v>13.007813000000001</v>
      </c>
      <c r="C4781">
        <v>13.007813000000001</v>
      </c>
      <c r="D4781">
        <v>13.007813000000001</v>
      </c>
      <c r="E4781">
        <v>13.945313000000001</v>
      </c>
      <c r="F4781">
        <v>16.054687999999999</v>
      </c>
      <c r="G4781">
        <v>16.992187999999999</v>
      </c>
      <c r="H4781">
        <v>18.046875</v>
      </c>
      <c r="I4781">
        <v>20.039062999999999</v>
      </c>
      <c r="J4781">
        <v>22.851562999999999</v>
      </c>
      <c r="K4781">
        <v>22.851562999999999</v>
      </c>
      <c r="L4781">
        <v>27.070312999999999</v>
      </c>
      <c r="M4781">
        <v>27.070312999999999</v>
      </c>
      <c r="N4781">
        <v>21.679687999999999</v>
      </c>
      <c r="O4781">
        <v>21.914062999999999</v>
      </c>
      <c r="P4781">
        <v>22.148437999999999</v>
      </c>
      <c r="Q4781">
        <v>22.265625</v>
      </c>
    </row>
    <row r="4782" spans="1:17" x14ac:dyDescent="0.25">
      <c r="A4782">
        <v>1000</v>
      </c>
      <c r="B4782">
        <v>15</v>
      </c>
      <c r="C4782">
        <v>13.007813000000001</v>
      </c>
      <c r="D4782">
        <v>13.007813000000001</v>
      </c>
      <c r="E4782">
        <v>13.945313000000001</v>
      </c>
      <c r="F4782">
        <v>16.054687999999999</v>
      </c>
      <c r="G4782">
        <v>16.992187999999999</v>
      </c>
      <c r="H4782">
        <v>18.046875</v>
      </c>
      <c r="I4782">
        <v>20.039062999999999</v>
      </c>
      <c r="J4782">
        <v>22.96875</v>
      </c>
      <c r="K4782">
        <v>22.03125</v>
      </c>
      <c r="L4782">
        <v>24.960937999999999</v>
      </c>
      <c r="M4782">
        <v>24.960937999999999</v>
      </c>
      <c r="N4782">
        <v>19.453125</v>
      </c>
      <c r="O4782">
        <v>19.21875</v>
      </c>
      <c r="P4782">
        <v>18.867187999999999</v>
      </c>
      <c r="Q4782">
        <v>18.632812999999999</v>
      </c>
    </row>
    <row r="4783" spans="1:17" x14ac:dyDescent="0.25">
      <c r="A4783">
        <v>1200</v>
      </c>
      <c r="B4783">
        <v>9.9609380000000005</v>
      </c>
      <c r="C4783">
        <v>11.953125</v>
      </c>
      <c r="D4783">
        <v>11.953125</v>
      </c>
      <c r="E4783">
        <v>11.953125</v>
      </c>
      <c r="F4783">
        <v>13.007813000000001</v>
      </c>
      <c r="G4783">
        <v>13.945313000000001</v>
      </c>
      <c r="H4783">
        <v>18.046875</v>
      </c>
      <c r="I4783">
        <v>22.5</v>
      </c>
      <c r="J4783">
        <v>24.960937999999999</v>
      </c>
      <c r="K4783">
        <v>24.960937999999999</v>
      </c>
      <c r="L4783">
        <v>24.960937999999999</v>
      </c>
      <c r="M4783">
        <v>24.960937999999999</v>
      </c>
      <c r="N4783">
        <v>33.984375</v>
      </c>
      <c r="O4783">
        <v>33.984375</v>
      </c>
      <c r="P4783">
        <v>33.984375</v>
      </c>
      <c r="Q4783">
        <v>33.984375</v>
      </c>
    </row>
    <row r="4784" spans="1:17" x14ac:dyDescent="0.25">
      <c r="A4784">
        <v>1400</v>
      </c>
      <c r="B4784">
        <v>9.9609380000000005</v>
      </c>
      <c r="C4784">
        <v>13.007813000000001</v>
      </c>
      <c r="D4784">
        <v>13.007813000000001</v>
      </c>
      <c r="E4784">
        <v>13.007813000000001</v>
      </c>
      <c r="F4784">
        <v>16.054687999999999</v>
      </c>
      <c r="G4784">
        <v>16.054687999999999</v>
      </c>
      <c r="H4784">
        <v>18.046875</v>
      </c>
      <c r="I4784">
        <v>24.960937999999999</v>
      </c>
      <c r="J4784">
        <v>30</v>
      </c>
      <c r="K4784">
        <v>30</v>
      </c>
      <c r="L4784">
        <v>30</v>
      </c>
      <c r="M4784">
        <v>33.046875</v>
      </c>
      <c r="N4784">
        <v>39.960937999999999</v>
      </c>
      <c r="O4784">
        <v>49.101562999999999</v>
      </c>
      <c r="P4784">
        <v>50.976562999999999</v>
      </c>
      <c r="Q4784">
        <v>52.96875</v>
      </c>
    </row>
    <row r="4785" spans="1:17" x14ac:dyDescent="0.25">
      <c r="A4785">
        <v>1550</v>
      </c>
      <c r="B4785">
        <v>9.9609380000000005</v>
      </c>
      <c r="C4785">
        <v>13.945313000000001</v>
      </c>
      <c r="D4785">
        <v>13.945313000000001</v>
      </c>
      <c r="E4785">
        <v>13.945313000000001</v>
      </c>
      <c r="F4785">
        <v>16.992187999999999</v>
      </c>
      <c r="G4785">
        <v>22.96875</v>
      </c>
      <c r="H4785">
        <v>22.96875</v>
      </c>
      <c r="I4785">
        <v>33.046875</v>
      </c>
      <c r="J4785">
        <v>35.039062999999999</v>
      </c>
      <c r="K4785">
        <v>35.039062999999999</v>
      </c>
      <c r="L4785">
        <v>37.03125</v>
      </c>
      <c r="M4785">
        <v>39.960937999999999</v>
      </c>
      <c r="N4785">
        <v>49.6875</v>
      </c>
      <c r="O4785">
        <v>51.5625</v>
      </c>
      <c r="P4785">
        <v>53.4375</v>
      </c>
      <c r="Q4785">
        <v>55.3125</v>
      </c>
    </row>
    <row r="4786" spans="1:17" x14ac:dyDescent="0.25">
      <c r="A4786">
        <v>1700</v>
      </c>
      <c r="B4786">
        <v>9.9609380000000005</v>
      </c>
      <c r="C4786">
        <v>14.765625</v>
      </c>
      <c r="D4786">
        <v>16.992187999999999</v>
      </c>
      <c r="E4786">
        <v>16.992187999999999</v>
      </c>
      <c r="F4786">
        <v>20.976562999999999</v>
      </c>
      <c r="G4786">
        <v>28.007812999999999</v>
      </c>
      <c r="H4786">
        <v>33.984375</v>
      </c>
      <c r="I4786">
        <v>41.601562999999999</v>
      </c>
      <c r="J4786">
        <v>44.882812999999999</v>
      </c>
      <c r="K4786">
        <v>48.046875</v>
      </c>
      <c r="L4786">
        <v>51.445312999999999</v>
      </c>
      <c r="M4786">
        <v>53.4375</v>
      </c>
      <c r="N4786">
        <v>54.375</v>
      </c>
      <c r="O4786">
        <v>55.429687999999999</v>
      </c>
      <c r="P4786">
        <v>56.367187999999999</v>
      </c>
      <c r="Q4786">
        <v>57.421875</v>
      </c>
    </row>
    <row r="4787" spans="1:17" x14ac:dyDescent="0.25">
      <c r="A4787">
        <v>1800</v>
      </c>
      <c r="B4787">
        <v>9.9609380000000005</v>
      </c>
      <c r="C4787">
        <v>14.765625</v>
      </c>
      <c r="D4787">
        <v>18.046875</v>
      </c>
      <c r="E4787">
        <v>18.046875</v>
      </c>
      <c r="F4787">
        <v>22.96875</v>
      </c>
      <c r="G4787">
        <v>26.015625</v>
      </c>
      <c r="H4787">
        <v>35.976562999999999</v>
      </c>
      <c r="I4787">
        <v>41.25</v>
      </c>
      <c r="J4787">
        <v>43.007812999999999</v>
      </c>
      <c r="K4787">
        <v>46.40625</v>
      </c>
      <c r="L4787">
        <v>50.273437999999999</v>
      </c>
      <c r="M4787">
        <v>52.734375</v>
      </c>
      <c r="N4787">
        <v>54.023437999999999</v>
      </c>
      <c r="O4787">
        <v>55.3125</v>
      </c>
      <c r="P4787">
        <v>56.601562999999999</v>
      </c>
      <c r="Q4787">
        <v>57.890625</v>
      </c>
    </row>
    <row r="4788" spans="1:17" x14ac:dyDescent="0.25">
      <c r="A4788">
        <v>2000</v>
      </c>
      <c r="B4788">
        <v>9.9609380000000005</v>
      </c>
      <c r="C4788">
        <v>13.945313000000001</v>
      </c>
      <c r="D4788">
        <v>18.046875</v>
      </c>
      <c r="E4788">
        <v>18.046875</v>
      </c>
      <c r="F4788">
        <v>22.03125</v>
      </c>
      <c r="G4788">
        <v>28.007812999999999</v>
      </c>
      <c r="H4788">
        <v>37.96875</v>
      </c>
      <c r="I4788">
        <v>43.125</v>
      </c>
      <c r="J4788">
        <v>44.414062999999999</v>
      </c>
      <c r="K4788">
        <v>47.695312999999999</v>
      </c>
      <c r="L4788">
        <v>50.976562999999999</v>
      </c>
      <c r="M4788">
        <v>53.203125</v>
      </c>
      <c r="N4788">
        <v>54.257812999999999</v>
      </c>
      <c r="O4788">
        <v>55.3125</v>
      </c>
      <c r="P4788">
        <v>56.367187999999999</v>
      </c>
      <c r="Q4788">
        <v>57.421875</v>
      </c>
    </row>
    <row r="4789" spans="1:17" x14ac:dyDescent="0.25">
      <c r="A4789">
        <v>2200</v>
      </c>
      <c r="B4789">
        <v>9.9609380000000005</v>
      </c>
      <c r="C4789">
        <v>13.476563000000001</v>
      </c>
      <c r="D4789">
        <v>16.992187999999999</v>
      </c>
      <c r="E4789">
        <v>18.046875</v>
      </c>
      <c r="F4789">
        <v>24.960937999999999</v>
      </c>
      <c r="G4789">
        <v>31.054687999999999</v>
      </c>
      <c r="H4789">
        <v>43.007812999999999</v>
      </c>
      <c r="I4789">
        <v>49.453125</v>
      </c>
      <c r="J4789">
        <v>49.804687999999999</v>
      </c>
      <c r="K4789">
        <v>50.742187999999999</v>
      </c>
      <c r="L4789">
        <v>51.679687999999999</v>
      </c>
      <c r="M4789">
        <v>52.617187999999999</v>
      </c>
      <c r="N4789">
        <v>52.382812999999999</v>
      </c>
      <c r="O4789">
        <v>52.617187999999999</v>
      </c>
      <c r="P4789">
        <v>52.851562999999999</v>
      </c>
      <c r="Q4789">
        <v>53.085937999999999</v>
      </c>
    </row>
    <row r="4790" spans="1:17" x14ac:dyDescent="0.25">
      <c r="A4790">
        <v>2400</v>
      </c>
      <c r="B4790">
        <v>9.9609380000000005</v>
      </c>
      <c r="C4790">
        <v>12.539063000000001</v>
      </c>
      <c r="D4790">
        <v>13.007813000000001</v>
      </c>
      <c r="E4790">
        <v>15</v>
      </c>
      <c r="F4790">
        <v>24.023437999999999</v>
      </c>
      <c r="G4790">
        <v>32.460937999999999</v>
      </c>
      <c r="H4790">
        <v>43.945312999999999</v>
      </c>
      <c r="I4790">
        <v>50.039062999999999</v>
      </c>
      <c r="J4790">
        <v>51.5625</v>
      </c>
      <c r="K4790">
        <v>51.445312999999999</v>
      </c>
      <c r="L4790">
        <v>51.914062999999999</v>
      </c>
      <c r="M4790">
        <v>43.359375</v>
      </c>
      <c r="N4790">
        <v>44.179687999999999</v>
      </c>
      <c r="O4790">
        <v>44.296875</v>
      </c>
      <c r="P4790">
        <v>44.882812999999999</v>
      </c>
      <c r="Q4790">
        <v>45.351562999999999</v>
      </c>
    </row>
    <row r="4791" spans="1:17" x14ac:dyDescent="0.25">
      <c r="A4791">
        <v>2600</v>
      </c>
      <c r="B4791">
        <v>9.9609380000000005</v>
      </c>
      <c r="C4791">
        <v>12.539063000000001</v>
      </c>
      <c r="D4791">
        <v>13.007813000000001</v>
      </c>
      <c r="E4791">
        <v>15</v>
      </c>
      <c r="F4791">
        <v>23.554687999999999</v>
      </c>
      <c r="G4791">
        <v>31.992187999999999</v>
      </c>
      <c r="H4791">
        <v>41.484375</v>
      </c>
      <c r="I4791">
        <v>48.046875</v>
      </c>
      <c r="J4791">
        <v>49.804687999999999</v>
      </c>
      <c r="K4791">
        <v>50.273437999999999</v>
      </c>
      <c r="L4791">
        <v>50.742187999999999</v>
      </c>
      <c r="M4791">
        <v>43.242187999999999</v>
      </c>
      <c r="N4791">
        <v>45.117187999999999</v>
      </c>
      <c r="O4791">
        <v>46.40625</v>
      </c>
      <c r="P4791">
        <v>47.8125</v>
      </c>
      <c r="Q4791">
        <v>48.046875</v>
      </c>
    </row>
    <row r="4792" spans="1:17" x14ac:dyDescent="0.25">
      <c r="A4792">
        <v>2800</v>
      </c>
      <c r="B4792">
        <v>9.9609380000000005</v>
      </c>
      <c r="C4792">
        <v>11.015625</v>
      </c>
      <c r="D4792">
        <v>11.953125</v>
      </c>
      <c r="E4792">
        <v>15</v>
      </c>
      <c r="F4792">
        <v>23.554687999999999</v>
      </c>
      <c r="G4792">
        <v>33.046875</v>
      </c>
      <c r="H4792">
        <v>40.546875</v>
      </c>
      <c r="I4792">
        <v>43.007812999999999</v>
      </c>
      <c r="J4792">
        <v>45.585937999999999</v>
      </c>
      <c r="K4792">
        <v>49.804687999999999</v>
      </c>
      <c r="L4792">
        <v>52.617187999999999</v>
      </c>
      <c r="M4792">
        <v>46.523437999999999</v>
      </c>
      <c r="N4792">
        <v>46.171875</v>
      </c>
      <c r="O4792">
        <v>46.40625</v>
      </c>
      <c r="P4792">
        <v>46.289062999999999</v>
      </c>
      <c r="Q4792">
        <v>46.757812999999999</v>
      </c>
    </row>
    <row r="4793" spans="1:17" x14ac:dyDescent="0.25">
      <c r="A4793">
        <v>2900</v>
      </c>
      <c r="B4793">
        <v>9.9609380000000005</v>
      </c>
      <c r="C4793">
        <v>11.953125</v>
      </c>
      <c r="D4793">
        <v>11.953125</v>
      </c>
      <c r="E4793">
        <v>16.992187999999999</v>
      </c>
      <c r="F4793">
        <v>20.507812999999999</v>
      </c>
      <c r="G4793">
        <v>27.890625</v>
      </c>
      <c r="H4793">
        <v>36.445312999999999</v>
      </c>
      <c r="I4793">
        <v>43.007812999999999</v>
      </c>
      <c r="J4793">
        <v>45.117187999999999</v>
      </c>
      <c r="K4793">
        <v>46.40625</v>
      </c>
      <c r="L4793">
        <v>53.554687999999999</v>
      </c>
      <c r="M4793">
        <v>46.40625</v>
      </c>
      <c r="N4793">
        <v>43.945312999999999</v>
      </c>
      <c r="O4793">
        <v>45.703125</v>
      </c>
      <c r="P4793">
        <v>46.875</v>
      </c>
      <c r="Q4793">
        <v>46.992187999999999</v>
      </c>
    </row>
    <row r="4794" spans="1:17" x14ac:dyDescent="0.25">
      <c r="A4794">
        <v>3000</v>
      </c>
      <c r="B4794">
        <v>9.9609380000000005</v>
      </c>
      <c r="C4794">
        <v>11.015625</v>
      </c>
      <c r="D4794">
        <v>11.953125</v>
      </c>
      <c r="E4794">
        <v>13.007813000000001</v>
      </c>
      <c r="F4794">
        <v>14.53125</v>
      </c>
      <c r="G4794">
        <v>22.03125</v>
      </c>
      <c r="H4794">
        <v>33.515625</v>
      </c>
      <c r="I4794">
        <v>43.007812999999999</v>
      </c>
      <c r="J4794">
        <v>50.039062999999999</v>
      </c>
      <c r="K4794">
        <v>50.039062999999999</v>
      </c>
      <c r="L4794">
        <v>50.039062999999999</v>
      </c>
      <c r="M4794">
        <v>38.671875</v>
      </c>
      <c r="N4794">
        <v>38.671875</v>
      </c>
      <c r="O4794">
        <v>41.953125</v>
      </c>
      <c r="P4794">
        <v>48.164062999999999</v>
      </c>
      <c r="Q4794">
        <v>54.492187999999999</v>
      </c>
    </row>
    <row r="4795" spans="1:17" x14ac:dyDescent="0.25">
      <c r="A4795">
        <v>3200</v>
      </c>
      <c r="B4795">
        <v>9.9609380000000005</v>
      </c>
      <c r="C4795">
        <v>11.015625</v>
      </c>
      <c r="D4795">
        <v>11.953125</v>
      </c>
      <c r="E4795">
        <v>13.007813000000001</v>
      </c>
      <c r="F4795">
        <v>13.945313000000001</v>
      </c>
      <c r="G4795">
        <v>16.992187999999999</v>
      </c>
      <c r="H4795">
        <v>24.023437999999999</v>
      </c>
      <c r="I4795">
        <v>33.046875</v>
      </c>
      <c r="J4795">
        <v>39.960937999999999</v>
      </c>
      <c r="K4795">
        <v>39.960937999999999</v>
      </c>
      <c r="L4795">
        <v>36.5625</v>
      </c>
      <c r="M4795">
        <v>25.78125</v>
      </c>
      <c r="N4795">
        <v>26.25</v>
      </c>
      <c r="O4795">
        <v>26.601562999999999</v>
      </c>
      <c r="P4795">
        <v>30.351562999999999</v>
      </c>
      <c r="Q4795">
        <v>33.28125</v>
      </c>
    </row>
    <row r="4796" spans="1:17" x14ac:dyDescent="0.25">
      <c r="A4796">
        <v>3300</v>
      </c>
      <c r="B4796">
        <v>9.9609380000000005</v>
      </c>
      <c r="C4796">
        <v>11.015625</v>
      </c>
      <c r="D4796">
        <v>11.953125</v>
      </c>
      <c r="E4796">
        <v>13.007813000000001</v>
      </c>
      <c r="F4796">
        <v>13.945313000000001</v>
      </c>
      <c r="G4796">
        <v>16.054687999999999</v>
      </c>
      <c r="H4796">
        <v>22.96875</v>
      </c>
      <c r="I4796">
        <v>31.992187999999999</v>
      </c>
      <c r="J4796">
        <v>39.960937999999999</v>
      </c>
      <c r="K4796">
        <v>35.507812999999999</v>
      </c>
      <c r="L4796">
        <v>33.515625</v>
      </c>
      <c r="M4796">
        <v>22.03125</v>
      </c>
      <c r="N4796">
        <v>22.03125</v>
      </c>
      <c r="O4796">
        <v>21.914062999999999</v>
      </c>
      <c r="P4796">
        <v>24.140625</v>
      </c>
      <c r="Q4796">
        <v>25.546875</v>
      </c>
    </row>
    <row r="4797" spans="1:17" x14ac:dyDescent="0.25">
      <c r="A4797">
        <v>3500</v>
      </c>
      <c r="B4797">
        <v>9.9609380000000005</v>
      </c>
      <c r="C4797">
        <v>11.015625</v>
      </c>
      <c r="D4797">
        <v>11.953125</v>
      </c>
      <c r="E4797">
        <v>13.007813000000001</v>
      </c>
      <c r="F4797">
        <v>13.945313000000001</v>
      </c>
      <c r="G4797">
        <v>15</v>
      </c>
      <c r="H4797">
        <v>22.03125</v>
      </c>
      <c r="I4797">
        <v>31.054687999999999</v>
      </c>
      <c r="J4797">
        <v>39.960937999999999</v>
      </c>
      <c r="K4797">
        <v>35.507812999999999</v>
      </c>
      <c r="L4797">
        <v>33.515625</v>
      </c>
      <c r="M4797">
        <v>22.03125</v>
      </c>
      <c r="N4797">
        <v>22.03125</v>
      </c>
      <c r="O4797">
        <v>21.914062999999999</v>
      </c>
      <c r="P4797">
        <v>24.140625</v>
      </c>
      <c r="Q4797">
        <v>25.546875</v>
      </c>
    </row>
    <row r="4799" spans="1:17" x14ac:dyDescent="0.25">
      <c r="A4799" t="s">
        <v>325</v>
      </c>
      <c r="B4799" t="s">
        <v>326</v>
      </c>
    </row>
    <row r="4800" spans="1:17" x14ac:dyDescent="0.25">
      <c r="A4800" t="s">
        <v>3</v>
      </c>
      <c r="B4800" t="s">
        <v>6</v>
      </c>
    </row>
    <row r="4801" spans="1:2" x14ac:dyDescent="0.25">
      <c r="A4801">
        <v>1</v>
      </c>
      <c r="B4801">
        <v>620</v>
      </c>
    </row>
    <row r="4802" spans="1:2" x14ac:dyDescent="0.25">
      <c r="A4802">
        <v>2</v>
      </c>
      <c r="B4802">
        <v>650</v>
      </c>
    </row>
    <row r="4803" spans="1:2" x14ac:dyDescent="0.25">
      <c r="A4803">
        <v>3</v>
      </c>
      <c r="B4803">
        <v>800</v>
      </c>
    </row>
    <row r="4804" spans="1:2" x14ac:dyDescent="0.25">
      <c r="A4804">
        <v>4</v>
      </c>
      <c r="B4804">
        <v>1000</v>
      </c>
    </row>
    <row r="4805" spans="1:2" x14ac:dyDescent="0.25">
      <c r="A4805">
        <v>5</v>
      </c>
      <c r="B4805">
        <v>1200</v>
      </c>
    </row>
    <row r="4806" spans="1:2" x14ac:dyDescent="0.25">
      <c r="A4806">
        <v>6</v>
      </c>
      <c r="B4806">
        <v>1400</v>
      </c>
    </row>
    <row r="4807" spans="1:2" x14ac:dyDescent="0.25">
      <c r="A4807">
        <v>7</v>
      </c>
      <c r="B4807">
        <v>1550</v>
      </c>
    </row>
    <row r="4808" spans="1:2" x14ac:dyDescent="0.25">
      <c r="A4808">
        <v>8</v>
      </c>
      <c r="B4808">
        <v>1700</v>
      </c>
    </row>
    <row r="4809" spans="1:2" x14ac:dyDescent="0.25">
      <c r="A4809">
        <v>9</v>
      </c>
      <c r="B4809">
        <v>1800</v>
      </c>
    </row>
    <row r="4810" spans="1:2" x14ac:dyDescent="0.25">
      <c r="A4810">
        <v>10</v>
      </c>
      <c r="B4810">
        <v>2000</v>
      </c>
    </row>
    <row r="4811" spans="1:2" x14ac:dyDescent="0.25">
      <c r="A4811">
        <v>11</v>
      </c>
      <c r="B4811">
        <v>2200</v>
      </c>
    </row>
    <row r="4812" spans="1:2" x14ac:dyDescent="0.25">
      <c r="A4812">
        <v>12</v>
      </c>
      <c r="B4812">
        <v>2400</v>
      </c>
    </row>
    <row r="4813" spans="1:2" x14ac:dyDescent="0.25">
      <c r="A4813">
        <v>13</v>
      </c>
      <c r="B4813">
        <v>2600</v>
      </c>
    </row>
    <row r="4814" spans="1:2" x14ac:dyDescent="0.25">
      <c r="A4814">
        <v>14</v>
      </c>
      <c r="B4814">
        <v>2800</v>
      </c>
    </row>
    <row r="4815" spans="1:2" x14ac:dyDescent="0.25">
      <c r="A4815">
        <v>15</v>
      </c>
      <c r="B4815">
        <v>2900</v>
      </c>
    </row>
    <row r="4816" spans="1:2" x14ac:dyDescent="0.25">
      <c r="A4816">
        <v>16</v>
      </c>
      <c r="B4816">
        <v>3000</v>
      </c>
    </row>
    <row r="4817" spans="1:2" x14ac:dyDescent="0.25">
      <c r="A4817">
        <v>17</v>
      </c>
      <c r="B4817">
        <v>3200</v>
      </c>
    </row>
    <row r="4818" spans="1:2" x14ac:dyDescent="0.25">
      <c r="A4818">
        <v>18</v>
      </c>
      <c r="B4818">
        <v>3300</v>
      </c>
    </row>
    <row r="4819" spans="1:2" x14ac:dyDescent="0.25">
      <c r="A4819">
        <v>19</v>
      </c>
      <c r="B4819">
        <v>3500</v>
      </c>
    </row>
    <row r="4821" spans="1:2" x14ac:dyDescent="0.25">
      <c r="A4821" t="s">
        <v>327</v>
      </c>
      <c r="B4821" t="s">
        <v>328</v>
      </c>
    </row>
    <row r="4822" spans="1:2" x14ac:dyDescent="0.25">
      <c r="A4822" t="s">
        <v>3</v>
      </c>
      <c r="B4822" t="s">
        <v>16</v>
      </c>
    </row>
    <row r="4823" spans="1:2" x14ac:dyDescent="0.25">
      <c r="A4823">
        <v>1</v>
      </c>
      <c r="B4823">
        <v>0</v>
      </c>
    </row>
    <row r="4824" spans="1:2" x14ac:dyDescent="0.25">
      <c r="A4824">
        <v>2</v>
      </c>
      <c r="B4824">
        <v>9.9864130000000007</v>
      </c>
    </row>
    <row r="4825" spans="1:2" x14ac:dyDescent="0.25">
      <c r="A4825">
        <v>3</v>
      </c>
      <c r="B4825">
        <v>19.972826000000001</v>
      </c>
    </row>
    <row r="4826" spans="1:2" x14ac:dyDescent="0.25">
      <c r="A4826">
        <v>4</v>
      </c>
      <c r="B4826">
        <v>30.027175</v>
      </c>
    </row>
    <row r="4827" spans="1:2" x14ac:dyDescent="0.25">
      <c r="A4827">
        <v>5</v>
      </c>
      <c r="B4827">
        <v>44.972827000000002</v>
      </c>
    </row>
    <row r="4828" spans="1:2" x14ac:dyDescent="0.25">
      <c r="A4828">
        <v>6</v>
      </c>
      <c r="B4828">
        <v>55.027175</v>
      </c>
    </row>
    <row r="4829" spans="1:2" x14ac:dyDescent="0.25">
      <c r="A4829">
        <v>7</v>
      </c>
      <c r="B4829">
        <v>65.013587999999999</v>
      </c>
    </row>
    <row r="4830" spans="1:2" x14ac:dyDescent="0.25">
      <c r="A4830">
        <v>8</v>
      </c>
      <c r="B4830">
        <v>75.000001999999995</v>
      </c>
    </row>
    <row r="4831" spans="1:2" x14ac:dyDescent="0.25">
      <c r="A4831">
        <v>9</v>
      </c>
      <c r="B4831">
        <v>84.986414999999994</v>
      </c>
    </row>
    <row r="4832" spans="1:2" x14ac:dyDescent="0.25">
      <c r="A4832">
        <v>10</v>
      </c>
      <c r="B4832">
        <v>94.972828000000007</v>
      </c>
    </row>
    <row r="4833" spans="1:17" x14ac:dyDescent="0.25">
      <c r="A4833">
        <v>11</v>
      </c>
      <c r="B4833">
        <v>109.98641499999999</v>
      </c>
    </row>
    <row r="4834" spans="1:17" x14ac:dyDescent="0.25">
      <c r="A4834">
        <v>12</v>
      </c>
      <c r="B4834">
        <v>119.972829</v>
      </c>
    </row>
    <row r="4835" spans="1:17" x14ac:dyDescent="0.25">
      <c r="A4835">
        <v>13</v>
      </c>
      <c r="B4835">
        <v>125.00000300000001</v>
      </c>
    </row>
    <row r="4836" spans="1:17" x14ac:dyDescent="0.25">
      <c r="A4836">
        <v>14</v>
      </c>
      <c r="B4836">
        <v>130.02717699999999</v>
      </c>
    </row>
    <row r="4837" spans="1:17" x14ac:dyDescent="0.25">
      <c r="A4837">
        <v>15</v>
      </c>
      <c r="B4837">
        <v>134.98641599999999</v>
      </c>
    </row>
    <row r="4838" spans="1:17" x14ac:dyDescent="0.25">
      <c r="A4838">
        <v>16</v>
      </c>
      <c r="B4838">
        <v>140.01358999999999</v>
      </c>
    </row>
    <row r="4840" spans="1:17" x14ac:dyDescent="0.25">
      <c r="A4840" t="s">
        <v>329</v>
      </c>
      <c r="B4840" t="s">
        <v>330</v>
      </c>
    </row>
    <row r="4841" spans="1:17" x14ac:dyDescent="0.25">
      <c r="B4841" t="s">
        <v>26</v>
      </c>
    </row>
    <row r="4842" spans="1:17" x14ac:dyDescent="0.25">
      <c r="A4842" t="s">
        <v>22</v>
      </c>
      <c r="B4842">
        <v>0</v>
      </c>
      <c r="C4842">
        <v>10</v>
      </c>
      <c r="D4842">
        <v>20</v>
      </c>
      <c r="E4842">
        <v>30</v>
      </c>
      <c r="F4842">
        <v>45</v>
      </c>
      <c r="G4842">
        <v>55</v>
      </c>
      <c r="H4842">
        <v>65</v>
      </c>
      <c r="I4842">
        <v>75</v>
      </c>
      <c r="J4842">
        <v>85</v>
      </c>
      <c r="K4842">
        <v>95</v>
      </c>
      <c r="L4842">
        <v>110</v>
      </c>
      <c r="M4842">
        <v>120</v>
      </c>
      <c r="N4842">
        <v>125</v>
      </c>
      <c r="O4842">
        <v>130</v>
      </c>
      <c r="P4842">
        <v>135</v>
      </c>
      <c r="Q4842">
        <v>140</v>
      </c>
    </row>
    <row r="4843" spans="1:17" x14ac:dyDescent="0.25">
      <c r="A4843">
        <v>620</v>
      </c>
      <c r="B4843">
        <v>13.007813000000001</v>
      </c>
      <c r="C4843">
        <v>13.007813000000001</v>
      </c>
      <c r="D4843">
        <v>13.007813000000001</v>
      </c>
      <c r="E4843">
        <v>13.945313000000001</v>
      </c>
      <c r="F4843">
        <v>16.054687999999999</v>
      </c>
      <c r="G4843">
        <v>16.992187999999999</v>
      </c>
      <c r="H4843">
        <v>16.992187999999999</v>
      </c>
      <c r="I4843">
        <v>18.984375</v>
      </c>
      <c r="J4843">
        <v>19.101562999999999</v>
      </c>
      <c r="K4843">
        <v>20.273437999999999</v>
      </c>
      <c r="L4843">
        <v>21.796875</v>
      </c>
      <c r="M4843">
        <v>22.96875</v>
      </c>
      <c r="N4843">
        <v>23.4375</v>
      </c>
      <c r="O4843">
        <v>24.023437999999999</v>
      </c>
      <c r="P4843">
        <v>24.492187999999999</v>
      </c>
      <c r="Q4843">
        <v>25.078125</v>
      </c>
    </row>
    <row r="4844" spans="1:17" x14ac:dyDescent="0.25">
      <c r="A4844">
        <v>650</v>
      </c>
      <c r="B4844">
        <v>13.007813000000001</v>
      </c>
      <c r="C4844">
        <v>13.007813000000001</v>
      </c>
      <c r="D4844">
        <v>13.007813000000001</v>
      </c>
      <c r="E4844">
        <v>13.945313000000001</v>
      </c>
      <c r="F4844">
        <v>16.054687999999999</v>
      </c>
      <c r="G4844">
        <v>16.992187999999999</v>
      </c>
      <c r="H4844">
        <v>18.046875</v>
      </c>
      <c r="I4844">
        <v>20.039062999999999</v>
      </c>
      <c r="J4844">
        <v>22.851562999999999</v>
      </c>
      <c r="K4844">
        <v>22.851562999999999</v>
      </c>
      <c r="L4844">
        <v>24.960937999999999</v>
      </c>
      <c r="M4844">
        <v>24.960937999999999</v>
      </c>
      <c r="N4844">
        <v>23.4375</v>
      </c>
      <c r="O4844">
        <v>24.023437999999999</v>
      </c>
      <c r="P4844">
        <v>24.492187999999999</v>
      </c>
      <c r="Q4844">
        <v>25.078125</v>
      </c>
    </row>
    <row r="4845" spans="1:17" x14ac:dyDescent="0.25">
      <c r="A4845">
        <v>800</v>
      </c>
      <c r="B4845">
        <v>13.007813000000001</v>
      </c>
      <c r="C4845">
        <v>13.007813000000001</v>
      </c>
      <c r="D4845">
        <v>13.007813000000001</v>
      </c>
      <c r="E4845">
        <v>13.945313000000001</v>
      </c>
      <c r="F4845">
        <v>16.054687999999999</v>
      </c>
      <c r="G4845">
        <v>16.992187999999999</v>
      </c>
      <c r="H4845">
        <v>18.046875</v>
      </c>
      <c r="I4845">
        <v>20.039062999999999</v>
      </c>
      <c r="J4845">
        <v>22.851562999999999</v>
      </c>
      <c r="K4845">
        <v>22.851562999999999</v>
      </c>
      <c r="L4845">
        <v>27.070312999999999</v>
      </c>
      <c r="M4845">
        <v>27.070312999999999</v>
      </c>
      <c r="N4845">
        <v>21.679687999999999</v>
      </c>
      <c r="O4845">
        <v>21.914062999999999</v>
      </c>
      <c r="P4845">
        <v>22.148437999999999</v>
      </c>
      <c r="Q4845">
        <v>22.265625</v>
      </c>
    </row>
    <row r="4846" spans="1:17" x14ac:dyDescent="0.25">
      <c r="A4846">
        <v>1000</v>
      </c>
      <c r="B4846">
        <v>15</v>
      </c>
      <c r="C4846">
        <v>13.007813000000001</v>
      </c>
      <c r="D4846">
        <v>13.007813000000001</v>
      </c>
      <c r="E4846">
        <v>13.945313000000001</v>
      </c>
      <c r="F4846">
        <v>16.054687999999999</v>
      </c>
      <c r="G4846">
        <v>16.992187999999999</v>
      </c>
      <c r="H4846">
        <v>18.046875</v>
      </c>
      <c r="I4846">
        <v>20.039062999999999</v>
      </c>
      <c r="J4846">
        <v>22.96875</v>
      </c>
      <c r="K4846">
        <v>22.03125</v>
      </c>
      <c r="L4846">
        <v>24.960937999999999</v>
      </c>
      <c r="M4846">
        <v>24.960937999999999</v>
      </c>
      <c r="N4846">
        <v>19.453125</v>
      </c>
      <c r="O4846">
        <v>19.21875</v>
      </c>
      <c r="P4846">
        <v>18.867187999999999</v>
      </c>
      <c r="Q4846">
        <v>18.632812999999999</v>
      </c>
    </row>
    <row r="4847" spans="1:17" x14ac:dyDescent="0.25">
      <c r="A4847">
        <v>1200</v>
      </c>
      <c r="B4847">
        <v>9.9609380000000005</v>
      </c>
      <c r="C4847">
        <v>11.953125</v>
      </c>
      <c r="D4847">
        <v>11.953125</v>
      </c>
      <c r="E4847">
        <v>11.953125</v>
      </c>
      <c r="F4847">
        <v>13.007813000000001</v>
      </c>
      <c r="G4847">
        <v>13.945313000000001</v>
      </c>
      <c r="H4847">
        <v>18.046875</v>
      </c>
      <c r="I4847">
        <v>22.5</v>
      </c>
      <c r="J4847">
        <v>24.960937999999999</v>
      </c>
      <c r="K4847">
        <v>24.960937999999999</v>
      </c>
      <c r="L4847">
        <v>24.960937999999999</v>
      </c>
      <c r="M4847">
        <v>24.960937999999999</v>
      </c>
      <c r="N4847">
        <v>33.984375</v>
      </c>
      <c r="O4847">
        <v>33.984375</v>
      </c>
      <c r="P4847">
        <v>33.984375</v>
      </c>
      <c r="Q4847">
        <v>33.984375</v>
      </c>
    </row>
    <row r="4848" spans="1:17" x14ac:dyDescent="0.25">
      <c r="A4848">
        <v>1400</v>
      </c>
      <c r="B4848">
        <v>9.9609380000000005</v>
      </c>
      <c r="C4848">
        <v>13.007813000000001</v>
      </c>
      <c r="D4848">
        <v>13.007813000000001</v>
      </c>
      <c r="E4848">
        <v>13.007813000000001</v>
      </c>
      <c r="F4848">
        <v>16.054687999999999</v>
      </c>
      <c r="G4848">
        <v>16.054687999999999</v>
      </c>
      <c r="H4848">
        <v>18.046875</v>
      </c>
      <c r="I4848">
        <v>24.960937999999999</v>
      </c>
      <c r="J4848">
        <v>30</v>
      </c>
      <c r="K4848">
        <v>30</v>
      </c>
      <c r="L4848">
        <v>30</v>
      </c>
      <c r="M4848">
        <v>33.046875</v>
      </c>
      <c r="N4848">
        <v>39.960937999999999</v>
      </c>
      <c r="O4848">
        <v>49.101562999999999</v>
      </c>
      <c r="P4848">
        <v>50.976562999999999</v>
      </c>
      <c r="Q4848">
        <v>52.96875</v>
      </c>
    </row>
    <row r="4849" spans="1:17" x14ac:dyDescent="0.25">
      <c r="A4849">
        <v>1550</v>
      </c>
      <c r="B4849">
        <v>9.9609380000000005</v>
      </c>
      <c r="C4849">
        <v>13.945313000000001</v>
      </c>
      <c r="D4849">
        <v>13.945313000000001</v>
      </c>
      <c r="E4849">
        <v>13.945313000000001</v>
      </c>
      <c r="F4849">
        <v>16.992187999999999</v>
      </c>
      <c r="G4849">
        <v>22.96875</v>
      </c>
      <c r="H4849">
        <v>22.96875</v>
      </c>
      <c r="I4849">
        <v>33.046875</v>
      </c>
      <c r="J4849">
        <v>35.039062999999999</v>
      </c>
      <c r="K4849">
        <v>35.039062999999999</v>
      </c>
      <c r="L4849">
        <v>37.03125</v>
      </c>
      <c r="M4849">
        <v>39.960937999999999</v>
      </c>
      <c r="N4849">
        <v>49.6875</v>
      </c>
      <c r="O4849">
        <v>51.5625</v>
      </c>
      <c r="P4849">
        <v>53.4375</v>
      </c>
      <c r="Q4849">
        <v>55.3125</v>
      </c>
    </row>
    <row r="4850" spans="1:17" x14ac:dyDescent="0.25">
      <c r="A4850">
        <v>1700</v>
      </c>
      <c r="B4850">
        <v>9.9609380000000005</v>
      </c>
      <c r="C4850">
        <v>14.765625</v>
      </c>
      <c r="D4850">
        <v>16.992187999999999</v>
      </c>
      <c r="E4850">
        <v>16.992187999999999</v>
      </c>
      <c r="F4850">
        <v>20.976562999999999</v>
      </c>
      <c r="G4850">
        <v>28.007812999999999</v>
      </c>
      <c r="H4850">
        <v>35.039062999999999</v>
      </c>
      <c r="I4850">
        <v>37.96875</v>
      </c>
      <c r="J4850">
        <v>39.023437999999999</v>
      </c>
      <c r="K4850">
        <v>46.054687999999999</v>
      </c>
      <c r="L4850">
        <v>51.445312999999999</v>
      </c>
      <c r="M4850">
        <v>53.4375</v>
      </c>
      <c r="N4850">
        <v>54.375</v>
      </c>
      <c r="O4850">
        <v>55.429687999999999</v>
      </c>
      <c r="P4850">
        <v>56.367187999999999</v>
      </c>
      <c r="Q4850">
        <v>57.421875</v>
      </c>
    </row>
    <row r="4851" spans="1:17" x14ac:dyDescent="0.25">
      <c r="A4851">
        <v>1800</v>
      </c>
      <c r="B4851">
        <v>9.9609380000000005</v>
      </c>
      <c r="C4851">
        <v>14.765625</v>
      </c>
      <c r="D4851">
        <v>18.046875</v>
      </c>
      <c r="E4851">
        <v>18.046875</v>
      </c>
      <c r="F4851">
        <v>22.96875</v>
      </c>
      <c r="G4851">
        <v>26.015625</v>
      </c>
      <c r="H4851">
        <v>35.976562999999999</v>
      </c>
      <c r="I4851">
        <v>41.25</v>
      </c>
      <c r="J4851">
        <v>43.007812999999999</v>
      </c>
      <c r="K4851">
        <v>46.40625</v>
      </c>
      <c r="L4851">
        <v>50.273437999999999</v>
      </c>
      <c r="M4851">
        <v>52.734375</v>
      </c>
      <c r="N4851">
        <v>54.023437999999999</v>
      </c>
      <c r="O4851">
        <v>55.3125</v>
      </c>
      <c r="P4851">
        <v>56.601562999999999</v>
      </c>
      <c r="Q4851">
        <v>57.890625</v>
      </c>
    </row>
    <row r="4852" spans="1:17" x14ac:dyDescent="0.25">
      <c r="A4852">
        <v>2000</v>
      </c>
      <c r="B4852">
        <v>9.9609380000000005</v>
      </c>
      <c r="C4852">
        <v>13.945313000000001</v>
      </c>
      <c r="D4852">
        <v>18.046875</v>
      </c>
      <c r="E4852">
        <v>18.046875</v>
      </c>
      <c r="F4852">
        <v>22.03125</v>
      </c>
      <c r="G4852">
        <v>28.007812999999999</v>
      </c>
      <c r="H4852">
        <v>37.96875</v>
      </c>
      <c r="I4852">
        <v>43.125</v>
      </c>
      <c r="J4852">
        <v>44.414062999999999</v>
      </c>
      <c r="K4852">
        <v>47.695312999999999</v>
      </c>
      <c r="L4852">
        <v>50.976562999999999</v>
      </c>
      <c r="M4852">
        <v>53.203125</v>
      </c>
      <c r="N4852">
        <v>54.257812999999999</v>
      </c>
      <c r="O4852">
        <v>55.3125</v>
      </c>
      <c r="P4852">
        <v>56.367187999999999</v>
      </c>
      <c r="Q4852">
        <v>57.421875</v>
      </c>
    </row>
    <row r="4853" spans="1:17" x14ac:dyDescent="0.25">
      <c r="A4853">
        <v>2200</v>
      </c>
      <c r="B4853">
        <v>9.9609380000000005</v>
      </c>
      <c r="C4853">
        <v>13.476563000000001</v>
      </c>
      <c r="D4853">
        <v>16.992187999999999</v>
      </c>
      <c r="E4853">
        <v>18.046875</v>
      </c>
      <c r="F4853">
        <v>24.960937999999999</v>
      </c>
      <c r="G4853">
        <v>31.054687999999999</v>
      </c>
      <c r="H4853">
        <v>43.007812999999999</v>
      </c>
      <c r="I4853">
        <v>49.453125</v>
      </c>
      <c r="J4853">
        <v>49.804687999999999</v>
      </c>
      <c r="K4853">
        <v>50.742187999999999</v>
      </c>
      <c r="L4853">
        <v>50.15625</v>
      </c>
      <c r="M4853">
        <v>47.929687999999999</v>
      </c>
      <c r="N4853">
        <v>47.695312999999999</v>
      </c>
      <c r="O4853">
        <v>49.921875</v>
      </c>
      <c r="P4853">
        <v>51.445312999999999</v>
      </c>
      <c r="Q4853">
        <v>52.148437999999999</v>
      </c>
    </row>
    <row r="4854" spans="1:17" x14ac:dyDescent="0.25">
      <c r="A4854">
        <v>2400</v>
      </c>
      <c r="B4854">
        <v>9.9609380000000005</v>
      </c>
      <c r="C4854">
        <v>12.539063000000001</v>
      </c>
      <c r="D4854">
        <v>13.007813000000001</v>
      </c>
      <c r="E4854">
        <v>15</v>
      </c>
      <c r="F4854">
        <v>24.023437999999999</v>
      </c>
      <c r="G4854">
        <v>32.460937999999999</v>
      </c>
      <c r="H4854">
        <v>43.945312999999999</v>
      </c>
      <c r="I4854">
        <v>50.039062999999999</v>
      </c>
      <c r="J4854">
        <v>51.5625</v>
      </c>
      <c r="K4854">
        <v>48.398437999999999</v>
      </c>
      <c r="L4854">
        <v>47.34375</v>
      </c>
      <c r="M4854">
        <v>42.304687999999999</v>
      </c>
      <c r="N4854">
        <v>42.773437999999999</v>
      </c>
      <c r="O4854">
        <v>43.945312999999999</v>
      </c>
      <c r="P4854">
        <v>44.882812999999999</v>
      </c>
      <c r="Q4854">
        <v>45.351562999999999</v>
      </c>
    </row>
    <row r="4855" spans="1:17" x14ac:dyDescent="0.25">
      <c r="A4855">
        <v>2600</v>
      </c>
      <c r="B4855">
        <v>9.9609380000000005</v>
      </c>
      <c r="C4855">
        <v>12.539063000000001</v>
      </c>
      <c r="D4855">
        <v>13.007813000000001</v>
      </c>
      <c r="E4855">
        <v>15</v>
      </c>
      <c r="F4855">
        <v>23.554687999999999</v>
      </c>
      <c r="G4855">
        <v>31.992187999999999</v>
      </c>
      <c r="H4855">
        <v>41.484375</v>
      </c>
      <c r="I4855">
        <v>48.046875</v>
      </c>
      <c r="J4855">
        <v>49.804687999999999</v>
      </c>
      <c r="K4855">
        <v>45.234375</v>
      </c>
      <c r="L4855">
        <v>41.484375</v>
      </c>
      <c r="M4855">
        <v>44.296875</v>
      </c>
      <c r="N4855">
        <v>43.125</v>
      </c>
      <c r="O4855">
        <v>46.40625</v>
      </c>
      <c r="P4855">
        <v>47.8125</v>
      </c>
      <c r="Q4855">
        <v>48.046875</v>
      </c>
    </row>
    <row r="4856" spans="1:17" x14ac:dyDescent="0.25">
      <c r="A4856">
        <v>2800</v>
      </c>
      <c r="B4856">
        <v>9.9609380000000005</v>
      </c>
      <c r="C4856">
        <v>11.015625</v>
      </c>
      <c r="D4856">
        <v>11.953125</v>
      </c>
      <c r="E4856">
        <v>15</v>
      </c>
      <c r="F4856">
        <v>23.554687999999999</v>
      </c>
      <c r="G4856">
        <v>33.046875</v>
      </c>
      <c r="H4856">
        <v>40.546875</v>
      </c>
      <c r="I4856">
        <v>43.007812999999999</v>
      </c>
      <c r="J4856">
        <v>45.585937999999999</v>
      </c>
      <c r="K4856">
        <v>43.710937999999999</v>
      </c>
      <c r="L4856">
        <v>45.703125</v>
      </c>
      <c r="M4856">
        <v>43.476562999999999</v>
      </c>
      <c r="N4856">
        <v>46.171875</v>
      </c>
      <c r="O4856">
        <v>46.40625</v>
      </c>
      <c r="P4856">
        <v>46.289062999999999</v>
      </c>
      <c r="Q4856">
        <v>46.757812999999999</v>
      </c>
    </row>
    <row r="4857" spans="1:17" x14ac:dyDescent="0.25">
      <c r="A4857">
        <v>2900</v>
      </c>
      <c r="B4857">
        <v>9.9609380000000005</v>
      </c>
      <c r="C4857">
        <v>11.953125</v>
      </c>
      <c r="D4857">
        <v>11.953125</v>
      </c>
      <c r="E4857">
        <v>16.992187999999999</v>
      </c>
      <c r="F4857">
        <v>20.507812999999999</v>
      </c>
      <c r="G4857">
        <v>27.890625</v>
      </c>
      <c r="H4857">
        <v>36.445312999999999</v>
      </c>
      <c r="I4857">
        <v>43.007812999999999</v>
      </c>
      <c r="J4857">
        <v>45.117187999999999</v>
      </c>
      <c r="K4857">
        <v>40.898437999999999</v>
      </c>
      <c r="L4857">
        <v>46.523437999999999</v>
      </c>
      <c r="M4857">
        <v>43.476562999999999</v>
      </c>
      <c r="N4857">
        <v>43.945312999999999</v>
      </c>
      <c r="O4857">
        <v>45.703125</v>
      </c>
      <c r="P4857">
        <v>46.875</v>
      </c>
      <c r="Q4857">
        <v>46.992187999999999</v>
      </c>
    </row>
    <row r="4858" spans="1:17" x14ac:dyDescent="0.25">
      <c r="A4858">
        <v>3000</v>
      </c>
      <c r="B4858">
        <v>9.9609380000000005</v>
      </c>
      <c r="C4858">
        <v>11.015625</v>
      </c>
      <c r="D4858">
        <v>11.953125</v>
      </c>
      <c r="E4858">
        <v>13.007813000000001</v>
      </c>
      <c r="F4858">
        <v>14.53125</v>
      </c>
      <c r="G4858">
        <v>22.03125</v>
      </c>
      <c r="H4858">
        <v>33.515625</v>
      </c>
      <c r="I4858">
        <v>43.007812999999999</v>
      </c>
      <c r="J4858">
        <v>50.039062999999999</v>
      </c>
      <c r="K4858">
        <v>42.539062999999999</v>
      </c>
      <c r="L4858">
        <v>43.359375</v>
      </c>
      <c r="M4858">
        <v>38.671875</v>
      </c>
      <c r="N4858">
        <v>38.671875</v>
      </c>
      <c r="O4858">
        <v>41.953125</v>
      </c>
      <c r="P4858">
        <v>48.164062999999999</v>
      </c>
      <c r="Q4858">
        <v>54.492187999999999</v>
      </c>
    </row>
    <row r="4859" spans="1:17" x14ac:dyDescent="0.25">
      <c r="A4859">
        <v>3200</v>
      </c>
      <c r="B4859">
        <v>9.9609380000000005</v>
      </c>
      <c r="C4859">
        <v>11.015625</v>
      </c>
      <c r="D4859">
        <v>11.953125</v>
      </c>
      <c r="E4859">
        <v>13.007813000000001</v>
      </c>
      <c r="F4859">
        <v>13.945313000000001</v>
      </c>
      <c r="G4859">
        <v>16.992187999999999</v>
      </c>
      <c r="H4859">
        <v>24.023437999999999</v>
      </c>
      <c r="I4859">
        <v>33.046875</v>
      </c>
      <c r="J4859">
        <v>39.960937999999999</v>
      </c>
      <c r="K4859">
        <v>32.109375</v>
      </c>
      <c r="L4859">
        <v>26.015625</v>
      </c>
      <c r="M4859">
        <v>25.78125</v>
      </c>
      <c r="N4859">
        <v>26.25</v>
      </c>
      <c r="O4859">
        <v>26.601562999999999</v>
      </c>
      <c r="P4859">
        <v>30.351562999999999</v>
      </c>
      <c r="Q4859">
        <v>33.28125</v>
      </c>
    </row>
    <row r="4860" spans="1:17" x14ac:dyDescent="0.25">
      <c r="A4860">
        <v>3300</v>
      </c>
      <c r="B4860">
        <v>9.9609380000000005</v>
      </c>
      <c r="C4860">
        <v>11.015625</v>
      </c>
      <c r="D4860">
        <v>11.953125</v>
      </c>
      <c r="E4860">
        <v>13.007813000000001</v>
      </c>
      <c r="F4860">
        <v>13.945313000000001</v>
      </c>
      <c r="G4860">
        <v>16.054687999999999</v>
      </c>
      <c r="H4860">
        <v>22.96875</v>
      </c>
      <c r="I4860">
        <v>31.992187999999999</v>
      </c>
      <c r="J4860">
        <v>39.960937999999999</v>
      </c>
      <c r="K4860">
        <v>30.585937999999999</v>
      </c>
      <c r="L4860">
        <v>27.304687999999999</v>
      </c>
      <c r="M4860">
        <v>22.03125</v>
      </c>
      <c r="N4860">
        <v>22.03125</v>
      </c>
      <c r="O4860">
        <v>21.914062999999999</v>
      </c>
      <c r="P4860">
        <v>24.140625</v>
      </c>
      <c r="Q4860">
        <v>25.546875</v>
      </c>
    </row>
    <row r="4861" spans="1:17" x14ac:dyDescent="0.25">
      <c r="A4861">
        <v>3500</v>
      </c>
      <c r="B4861">
        <v>9.9609380000000005</v>
      </c>
      <c r="C4861">
        <v>11.015625</v>
      </c>
      <c r="D4861">
        <v>11.953125</v>
      </c>
      <c r="E4861">
        <v>13.007813000000001</v>
      </c>
      <c r="F4861">
        <v>13.945313000000001</v>
      </c>
      <c r="G4861">
        <v>15</v>
      </c>
      <c r="H4861">
        <v>22.03125</v>
      </c>
      <c r="I4861">
        <v>31.054687999999999</v>
      </c>
      <c r="J4861">
        <v>39.960937999999999</v>
      </c>
      <c r="K4861">
        <v>30.585937999999999</v>
      </c>
      <c r="L4861">
        <v>27.304687999999999</v>
      </c>
      <c r="M4861">
        <v>22.03125</v>
      </c>
      <c r="N4861">
        <v>22.03125</v>
      </c>
      <c r="O4861">
        <v>21.914062999999999</v>
      </c>
      <c r="P4861">
        <v>24.140625</v>
      </c>
      <c r="Q4861">
        <v>25.546875</v>
      </c>
    </row>
    <row r="4863" spans="1:17" x14ac:dyDescent="0.25">
      <c r="A4863" t="s">
        <v>331</v>
      </c>
      <c r="B4863" t="s">
        <v>332</v>
      </c>
    </row>
    <row r="4864" spans="1:17" x14ac:dyDescent="0.25">
      <c r="A4864" t="s">
        <v>3</v>
      </c>
      <c r="B4864" t="s">
        <v>6</v>
      </c>
    </row>
    <row r="4865" spans="1:2" x14ac:dyDescent="0.25">
      <c r="A4865">
        <v>1</v>
      </c>
      <c r="B4865">
        <v>620</v>
      </c>
    </row>
    <row r="4866" spans="1:2" x14ac:dyDescent="0.25">
      <c r="A4866">
        <v>2</v>
      </c>
      <c r="B4866">
        <v>650</v>
      </c>
    </row>
    <row r="4867" spans="1:2" x14ac:dyDescent="0.25">
      <c r="A4867">
        <v>3</v>
      </c>
      <c r="B4867">
        <v>800</v>
      </c>
    </row>
    <row r="4868" spans="1:2" x14ac:dyDescent="0.25">
      <c r="A4868">
        <v>4</v>
      </c>
      <c r="B4868">
        <v>1000</v>
      </c>
    </row>
    <row r="4869" spans="1:2" x14ac:dyDescent="0.25">
      <c r="A4869">
        <v>5</v>
      </c>
      <c r="B4869">
        <v>1200</v>
      </c>
    </row>
    <row r="4870" spans="1:2" x14ac:dyDescent="0.25">
      <c r="A4870">
        <v>6</v>
      </c>
      <c r="B4870">
        <v>1400</v>
      </c>
    </row>
    <row r="4871" spans="1:2" x14ac:dyDescent="0.25">
      <c r="A4871">
        <v>7</v>
      </c>
      <c r="B4871">
        <v>1550</v>
      </c>
    </row>
    <row r="4872" spans="1:2" x14ac:dyDescent="0.25">
      <c r="A4872">
        <v>8</v>
      </c>
      <c r="B4872">
        <v>1700</v>
      </c>
    </row>
    <row r="4873" spans="1:2" x14ac:dyDescent="0.25">
      <c r="A4873">
        <v>9</v>
      </c>
      <c r="B4873">
        <v>1800</v>
      </c>
    </row>
    <row r="4874" spans="1:2" x14ac:dyDescent="0.25">
      <c r="A4874">
        <v>10</v>
      </c>
      <c r="B4874">
        <v>2000</v>
      </c>
    </row>
    <row r="4875" spans="1:2" x14ac:dyDescent="0.25">
      <c r="A4875">
        <v>11</v>
      </c>
      <c r="B4875">
        <v>2200</v>
      </c>
    </row>
    <row r="4876" spans="1:2" x14ac:dyDescent="0.25">
      <c r="A4876">
        <v>12</v>
      </c>
      <c r="B4876">
        <v>2400</v>
      </c>
    </row>
    <row r="4877" spans="1:2" x14ac:dyDescent="0.25">
      <c r="A4877">
        <v>13</v>
      </c>
      <c r="B4877">
        <v>2600</v>
      </c>
    </row>
    <row r="4878" spans="1:2" x14ac:dyDescent="0.25">
      <c r="A4878">
        <v>14</v>
      </c>
      <c r="B4878">
        <v>2800</v>
      </c>
    </row>
    <row r="4879" spans="1:2" x14ac:dyDescent="0.25">
      <c r="A4879">
        <v>15</v>
      </c>
      <c r="B4879">
        <v>2900</v>
      </c>
    </row>
    <row r="4880" spans="1:2" x14ac:dyDescent="0.25">
      <c r="A4880">
        <v>16</v>
      </c>
      <c r="B4880">
        <v>3000</v>
      </c>
    </row>
    <row r="4881" spans="1:2" x14ac:dyDescent="0.25">
      <c r="A4881">
        <v>17</v>
      </c>
      <c r="B4881">
        <v>3200</v>
      </c>
    </row>
    <row r="4882" spans="1:2" x14ac:dyDescent="0.25">
      <c r="A4882">
        <v>18</v>
      </c>
      <c r="B4882">
        <v>3300</v>
      </c>
    </row>
    <row r="4883" spans="1:2" x14ac:dyDescent="0.25">
      <c r="A4883">
        <v>19</v>
      </c>
      <c r="B4883">
        <v>3500</v>
      </c>
    </row>
    <row r="4885" spans="1:2" x14ac:dyDescent="0.25">
      <c r="A4885" t="s">
        <v>333</v>
      </c>
      <c r="B4885" t="s">
        <v>334</v>
      </c>
    </row>
    <row r="4886" spans="1:2" x14ac:dyDescent="0.25">
      <c r="A4886" t="s">
        <v>3</v>
      </c>
      <c r="B4886" t="s">
        <v>16</v>
      </c>
    </row>
    <row r="4887" spans="1:2" x14ac:dyDescent="0.25">
      <c r="A4887">
        <v>1</v>
      </c>
      <c r="B4887">
        <v>0</v>
      </c>
    </row>
    <row r="4888" spans="1:2" x14ac:dyDescent="0.25">
      <c r="A4888">
        <v>2</v>
      </c>
      <c r="B4888">
        <v>9.9864130000000007</v>
      </c>
    </row>
    <row r="4889" spans="1:2" x14ac:dyDescent="0.25">
      <c r="A4889">
        <v>3</v>
      </c>
      <c r="B4889">
        <v>19.972826000000001</v>
      </c>
    </row>
    <row r="4890" spans="1:2" x14ac:dyDescent="0.25">
      <c r="A4890">
        <v>4</v>
      </c>
      <c r="B4890">
        <v>30.027175</v>
      </c>
    </row>
    <row r="4891" spans="1:2" x14ac:dyDescent="0.25">
      <c r="A4891">
        <v>5</v>
      </c>
      <c r="B4891">
        <v>44.972827000000002</v>
      </c>
    </row>
    <row r="4892" spans="1:2" x14ac:dyDescent="0.25">
      <c r="A4892">
        <v>6</v>
      </c>
      <c r="B4892">
        <v>55.027175</v>
      </c>
    </row>
    <row r="4893" spans="1:2" x14ac:dyDescent="0.25">
      <c r="A4893">
        <v>7</v>
      </c>
      <c r="B4893">
        <v>65.013587999999999</v>
      </c>
    </row>
    <row r="4894" spans="1:2" x14ac:dyDescent="0.25">
      <c r="A4894">
        <v>8</v>
      </c>
      <c r="B4894">
        <v>75.000001999999995</v>
      </c>
    </row>
    <row r="4895" spans="1:2" x14ac:dyDescent="0.25">
      <c r="A4895">
        <v>9</v>
      </c>
      <c r="B4895">
        <v>84.986414999999994</v>
      </c>
    </row>
    <row r="4896" spans="1:2" x14ac:dyDescent="0.25">
      <c r="A4896">
        <v>10</v>
      </c>
      <c r="B4896">
        <v>94.972828000000007</v>
      </c>
    </row>
    <row r="4897" spans="1:17" x14ac:dyDescent="0.25">
      <c r="A4897">
        <v>11</v>
      </c>
      <c r="B4897">
        <v>109.98641499999999</v>
      </c>
    </row>
    <row r="4898" spans="1:17" x14ac:dyDescent="0.25">
      <c r="A4898">
        <v>12</v>
      </c>
      <c r="B4898">
        <v>119.972829</v>
      </c>
    </row>
    <row r="4899" spans="1:17" x14ac:dyDescent="0.25">
      <c r="A4899">
        <v>13</v>
      </c>
      <c r="B4899">
        <v>125.00000300000001</v>
      </c>
    </row>
    <row r="4900" spans="1:17" x14ac:dyDescent="0.25">
      <c r="A4900">
        <v>14</v>
      </c>
      <c r="B4900">
        <v>130.02717699999999</v>
      </c>
    </row>
    <row r="4901" spans="1:17" x14ac:dyDescent="0.25">
      <c r="A4901">
        <v>15</v>
      </c>
      <c r="B4901">
        <v>134.98641599999999</v>
      </c>
    </row>
    <row r="4902" spans="1:17" x14ac:dyDescent="0.25">
      <c r="A4902">
        <v>16</v>
      </c>
      <c r="B4902">
        <v>140.01358999999999</v>
      </c>
    </row>
    <row r="4904" spans="1:17" x14ac:dyDescent="0.25">
      <c r="A4904" t="s">
        <v>335</v>
      </c>
      <c r="B4904" t="s">
        <v>336</v>
      </c>
    </row>
    <row r="4905" spans="1:17" x14ac:dyDescent="0.25">
      <c r="B4905" t="s">
        <v>26</v>
      </c>
    </row>
    <row r="4906" spans="1:17" x14ac:dyDescent="0.25">
      <c r="A4906" t="s">
        <v>22</v>
      </c>
      <c r="B4906">
        <v>0</v>
      </c>
      <c r="C4906">
        <v>10</v>
      </c>
      <c r="D4906">
        <v>20</v>
      </c>
      <c r="E4906">
        <v>30</v>
      </c>
      <c r="F4906">
        <v>45</v>
      </c>
      <c r="G4906">
        <v>55</v>
      </c>
      <c r="H4906">
        <v>65</v>
      </c>
      <c r="I4906">
        <v>75</v>
      </c>
      <c r="J4906">
        <v>85</v>
      </c>
      <c r="K4906">
        <v>95</v>
      </c>
      <c r="L4906">
        <v>110</v>
      </c>
      <c r="M4906">
        <v>120</v>
      </c>
      <c r="N4906">
        <v>125</v>
      </c>
      <c r="O4906">
        <v>130</v>
      </c>
      <c r="P4906">
        <v>135</v>
      </c>
      <c r="Q4906">
        <v>140</v>
      </c>
    </row>
    <row r="4907" spans="1:17" x14ac:dyDescent="0.25">
      <c r="A4907">
        <v>620</v>
      </c>
      <c r="B4907">
        <v>13.007813000000001</v>
      </c>
      <c r="C4907">
        <v>13.007813000000001</v>
      </c>
      <c r="D4907">
        <v>13.007813000000001</v>
      </c>
      <c r="E4907">
        <v>13.945313000000001</v>
      </c>
      <c r="F4907">
        <v>16.054687999999999</v>
      </c>
      <c r="G4907">
        <v>16.992187999999999</v>
      </c>
      <c r="H4907">
        <v>16.992187999999999</v>
      </c>
      <c r="I4907">
        <v>18.984375</v>
      </c>
      <c r="J4907">
        <v>19.101562999999999</v>
      </c>
      <c r="K4907">
        <v>20.273437999999999</v>
      </c>
      <c r="L4907">
        <v>21.796875</v>
      </c>
      <c r="M4907">
        <v>22.96875</v>
      </c>
      <c r="N4907">
        <v>23.4375</v>
      </c>
      <c r="O4907">
        <v>24.023437999999999</v>
      </c>
      <c r="P4907">
        <v>24.492187999999999</v>
      </c>
      <c r="Q4907">
        <v>25.078125</v>
      </c>
    </row>
    <row r="4908" spans="1:17" x14ac:dyDescent="0.25">
      <c r="A4908">
        <v>650</v>
      </c>
      <c r="B4908">
        <v>13.007813000000001</v>
      </c>
      <c r="C4908">
        <v>13.007813000000001</v>
      </c>
      <c r="D4908">
        <v>13.007813000000001</v>
      </c>
      <c r="E4908">
        <v>13.945313000000001</v>
      </c>
      <c r="F4908">
        <v>16.054687999999999</v>
      </c>
      <c r="G4908">
        <v>16.992187999999999</v>
      </c>
      <c r="H4908">
        <v>18.046875</v>
      </c>
      <c r="I4908">
        <v>20.039062999999999</v>
      </c>
      <c r="J4908">
        <v>22.851562999999999</v>
      </c>
      <c r="K4908">
        <v>22.851562999999999</v>
      </c>
      <c r="L4908">
        <v>24.960937999999999</v>
      </c>
      <c r="M4908">
        <v>24.960937999999999</v>
      </c>
      <c r="N4908">
        <v>23.4375</v>
      </c>
      <c r="O4908">
        <v>24.023437999999999</v>
      </c>
      <c r="P4908">
        <v>24.492187999999999</v>
      </c>
      <c r="Q4908">
        <v>25.078125</v>
      </c>
    </row>
    <row r="4909" spans="1:17" x14ac:dyDescent="0.25">
      <c r="A4909">
        <v>800</v>
      </c>
      <c r="B4909">
        <v>13.007813000000001</v>
      </c>
      <c r="C4909">
        <v>13.007813000000001</v>
      </c>
      <c r="D4909">
        <v>13.007813000000001</v>
      </c>
      <c r="E4909">
        <v>13.945313000000001</v>
      </c>
      <c r="F4909">
        <v>16.054687999999999</v>
      </c>
      <c r="G4909">
        <v>16.992187999999999</v>
      </c>
      <c r="H4909">
        <v>18.046875</v>
      </c>
      <c r="I4909">
        <v>20.039062999999999</v>
      </c>
      <c r="J4909">
        <v>22.851562999999999</v>
      </c>
      <c r="K4909">
        <v>22.851562999999999</v>
      </c>
      <c r="L4909">
        <v>27.070312999999999</v>
      </c>
      <c r="M4909">
        <v>27.070312999999999</v>
      </c>
      <c r="N4909">
        <v>21.679687999999999</v>
      </c>
      <c r="O4909">
        <v>21.914062999999999</v>
      </c>
      <c r="P4909">
        <v>22.148437999999999</v>
      </c>
      <c r="Q4909">
        <v>22.265625</v>
      </c>
    </row>
    <row r="4910" spans="1:17" x14ac:dyDescent="0.25">
      <c r="A4910">
        <v>1000</v>
      </c>
      <c r="B4910">
        <v>15</v>
      </c>
      <c r="C4910">
        <v>13.007813000000001</v>
      </c>
      <c r="D4910">
        <v>13.007813000000001</v>
      </c>
      <c r="E4910">
        <v>13.945313000000001</v>
      </c>
      <c r="F4910">
        <v>16.054687999999999</v>
      </c>
      <c r="G4910">
        <v>16.992187999999999</v>
      </c>
      <c r="H4910">
        <v>18.046875</v>
      </c>
      <c r="I4910">
        <v>20.039062999999999</v>
      </c>
      <c r="J4910">
        <v>22.96875</v>
      </c>
      <c r="K4910">
        <v>22.03125</v>
      </c>
      <c r="L4910">
        <v>24.960937999999999</v>
      </c>
      <c r="M4910">
        <v>24.960937999999999</v>
      </c>
      <c r="N4910">
        <v>19.453125</v>
      </c>
      <c r="O4910">
        <v>19.21875</v>
      </c>
      <c r="P4910">
        <v>18.867187999999999</v>
      </c>
      <c r="Q4910">
        <v>18.632812999999999</v>
      </c>
    </row>
    <row r="4911" spans="1:17" x14ac:dyDescent="0.25">
      <c r="A4911">
        <v>1200</v>
      </c>
      <c r="B4911">
        <v>9.9609380000000005</v>
      </c>
      <c r="C4911">
        <v>11.953125</v>
      </c>
      <c r="D4911">
        <v>11.953125</v>
      </c>
      <c r="E4911">
        <v>11.953125</v>
      </c>
      <c r="F4911">
        <v>13.007813000000001</v>
      </c>
      <c r="G4911">
        <v>13.945313000000001</v>
      </c>
      <c r="H4911">
        <v>18.046875</v>
      </c>
      <c r="I4911">
        <v>22.5</v>
      </c>
      <c r="J4911">
        <v>24.960937999999999</v>
      </c>
      <c r="K4911">
        <v>24.960937999999999</v>
      </c>
      <c r="L4911">
        <v>24.960937999999999</v>
      </c>
      <c r="M4911">
        <v>24.960937999999999</v>
      </c>
      <c r="N4911">
        <v>33.984375</v>
      </c>
      <c r="O4911">
        <v>33.984375</v>
      </c>
      <c r="P4911">
        <v>33.984375</v>
      </c>
      <c r="Q4911">
        <v>33.984375</v>
      </c>
    </row>
    <row r="4912" spans="1:17" x14ac:dyDescent="0.25">
      <c r="A4912">
        <v>1400</v>
      </c>
      <c r="B4912">
        <v>9.9609380000000005</v>
      </c>
      <c r="C4912">
        <v>13.007813000000001</v>
      </c>
      <c r="D4912">
        <v>13.007813000000001</v>
      </c>
      <c r="E4912">
        <v>13.007813000000001</v>
      </c>
      <c r="F4912">
        <v>16.054687999999999</v>
      </c>
      <c r="G4912">
        <v>16.054687999999999</v>
      </c>
      <c r="H4912">
        <v>18.046875</v>
      </c>
      <c r="I4912">
        <v>24.960937999999999</v>
      </c>
      <c r="J4912">
        <v>30</v>
      </c>
      <c r="K4912">
        <v>30</v>
      </c>
      <c r="L4912">
        <v>30</v>
      </c>
      <c r="M4912">
        <v>33.046875</v>
      </c>
      <c r="N4912">
        <v>39.960937999999999</v>
      </c>
      <c r="O4912">
        <v>49.101562999999999</v>
      </c>
      <c r="P4912">
        <v>50.976562999999999</v>
      </c>
      <c r="Q4912">
        <v>52.96875</v>
      </c>
    </row>
    <row r="4913" spans="1:17" x14ac:dyDescent="0.25">
      <c r="A4913">
        <v>1550</v>
      </c>
      <c r="B4913">
        <v>9.9609380000000005</v>
      </c>
      <c r="C4913">
        <v>13.945313000000001</v>
      </c>
      <c r="D4913">
        <v>13.945313000000001</v>
      </c>
      <c r="E4913">
        <v>13.945313000000001</v>
      </c>
      <c r="F4913">
        <v>16.992187999999999</v>
      </c>
      <c r="G4913">
        <v>22.96875</v>
      </c>
      <c r="H4913">
        <v>22.96875</v>
      </c>
      <c r="I4913">
        <v>33.046875</v>
      </c>
      <c r="J4913">
        <v>35.039062999999999</v>
      </c>
      <c r="K4913">
        <v>35.039062999999999</v>
      </c>
      <c r="L4913">
        <v>37.03125</v>
      </c>
      <c r="M4913">
        <v>39.960937999999999</v>
      </c>
      <c r="N4913">
        <v>49.6875</v>
      </c>
      <c r="O4913">
        <v>51.5625</v>
      </c>
      <c r="P4913">
        <v>53.4375</v>
      </c>
      <c r="Q4913">
        <v>55.3125</v>
      </c>
    </row>
    <row r="4914" spans="1:17" x14ac:dyDescent="0.25">
      <c r="A4914">
        <v>1700</v>
      </c>
      <c r="B4914">
        <v>9.9609380000000005</v>
      </c>
      <c r="C4914">
        <v>14.765625</v>
      </c>
      <c r="D4914">
        <v>16.992187999999999</v>
      </c>
      <c r="E4914">
        <v>16.992187999999999</v>
      </c>
      <c r="F4914">
        <v>20.976562999999999</v>
      </c>
      <c r="G4914">
        <v>28.007812999999999</v>
      </c>
      <c r="H4914">
        <v>35.039062999999999</v>
      </c>
      <c r="I4914">
        <v>37.96875</v>
      </c>
      <c r="J4914">
        <v>41.015625</v>
      </c>
      <c r="K4914">
        <v>46.054687999999999</v>
      </c>
      <c r="L4914">
        <v>51.445312999999999</v>
      </c>
      <c r="M4914">
        <v>53.4375</v>
      </c>
      <c r="N4914">
        <v>54.375</v>
      </c>
      <c r="O4914">
        <v>55.429687999999999</v>
      </c>
      <c r="P4914">
        <v>56.367187999999999</v>
      </c>
      <c r="Q4914">
        <v>57.421875</v>
      </c>
    </row>
    <row r="4915" spans="1:17" x14ac:dyDescent="0.25">
      <c r="A4915">
        <v>1800</v>
      </c>
      <c r="B4915">
        <v>9.9609380000000005</v>
      </c>
      <c r="C4915">
        <v>14.765625</v>
      </c>
      <c r="D4915">
        <v>18.046875</v>
      </c>
      <c r="E4915">
        <v>18.046875</v>
      </c>
      <c r="F4915">
        <v>22.96875</v>
      </c>
      <c r="G4915">
        <v>26.015625</v>
      </c>
      <c r="H4915">
        <v>35.976562999999999</v>
      </c>
      <c r="I4915">
        <v>41.25</v>
      </c>
      <c r="J4915">
        <v>43.007812999999999</v>
      </c>
      <c r="K4915">
        <v>46.40625</v>
      </c>
      <c r="L4915">
        <v>50.273437999999999</v>
      </c>
      <c r="M4915">
        <v>52.734375</v>
      </c>
      <c r="N4915">
        <v>54.023437999999999</v>
      </c>
      <c r="O4915">
        <v>55.3125</v>
      </c>
      <c r="P4915">
        <v>56.601562999999999</v>
      </c>
      <c r="Q4915">
        <v>57.890625</v>
      </c>
    </row>
    <row r="4916" spans="1:17" x14ac:dyDescent="0.25">
      <c r="A4916">
        <v>2000</v>
      </c>
      <c r="B4916">
        <v>9.9609380000000005</v>
      </c>
      <c r="C4916">
        <v>13.945313000000001</v>
      </c>
      <c r="D4916">
        <v>18.046875</v>
      </c>
      <c r="E4916">
        <v>18.046875</v>
      </c>
      <c r="F4916">
        <v>22.03125</v>
      </c>
      <c r="G4916">
        <v>28.007812999999999</v>
      </c>
      <c r="H4916">
        <v>37.96875</v>
      </c>
      <c r="I4916">
        <v>43.125</v>
      </c>
      <c r="J4916">
        <v>44.414062999999999</v>
      </c>
      <c r="K4916">
        <v>47.695312999999999</v>
      </c>
      <c r="L4916">
        <v>50.976562999999999</v>
      </c>
      <c r="M4916">
        <v>49.921875</v>
      </c>
      <c r="N4916">
        <v>50.976562999999999</v>
      </c>
      <c r="O4916">
        <v>52.03125</v>
      </c>
      <c r="P4916">
        <v>53.90625</v>
      </c>
      <c r="Q4916">
        <v>55.429687999999999</v>
      </c>
    </row>
    <row r="4917" spans="1:17" x14ac:dyDescent="0.25">
      <c r="A4917">
        <v>2200</v>
      </c>
      <c r="B4917">
        <v>9.9609380000000005</v>
      </c>
      <c r="C4917">
        <v>13.476563000000001</v>
      </c>
      <c r="D4917">
        <v>16.992187999999999</v>
      </c>
      <c r="E4917">
        <v>18.046875</v>
      </c>
      <c r="F4917">
        <v>24.960937999999999</v>
      </c>
      <c r="G4917">
        <v>31.054687999999999</v>
      </c>
      <c r="H4917">
        <v>43.007812999999999</v>
      </c>
      <c r="I4917">
        <v>49.453125</v>
      </c>
      <c r="J4917">
        <v>49.804687999999999</v>
      </c>
      <c r="K4917">
        <v>50.742187999999999</v>
      </c>
      <c r="L4917">
        <v>50.15625</v>
      </c>
      <c r="M4917">
        <v>47.929687999999999</v>
      </c>
      <c r="N4917">
        <v>47.695312999999999</v>
      </c>
      <c r="O4917">
        <v>49.921875</v>
      </c>
      <c r="P4917">
        <v>51.445312999999999</v>
      </c>
      <c r="Q4917">
        <v>52.148437999999999</v>
      </c>
    </row>
    <row r="4918" spans="1:17" x14ac:dyDescent="0.25">
      <c r="A4918">
        <v>2400</v>
      </c>
      <c r="B4918">
        <v>9.9609380000000005</v>
      </c>
      <c r="C4918">
        <v>12.539063000000001</v>
      </c>
      <c r="D4918">
        <v>13.007813000000001</v>
      </c>
      <c r="E4918">
        <v>15</v>
      </c>
      <c r="F4918">
        <v>24.023437999999999</v>
      </c>
      <c r="G4918">
        <v>32.460937999999999</v>
      </c>
      <c r="H4918">
        <v>43.945312999999999</v>
      </c>
      <c r="I4918">
        <v>50.039062999999999</v>
      </c>
      <c r="J4918">
        <v>51.5625</v>
      </c>
      <c r="K4918">
        <v>48.398437999999999</v>
      </c>
      <c r="L4918">
        <v>47.34375</v>
      </c>
      <c r="M4918">
        <v>42.304687999999999</v>
      </c>
      <c r="N4918">
        <v>42.773437999999999</v>
      </c>
      <c r="O4918">
        <v>43.945312999999999</v>
      </c>
      <c r="P4918">
        <v>44.882812999999999</v>
      </c>
      <c r="Q4918">
        <v>45.351562999999999</v>
      </c>
    </row>
    <row r="4919" spans="1:17" x14ac:dyDescent="0.25">
      <c r="A4919">
        <v>2600</v>
      </c>
      <c r="B4919">
        <v>9.9609380000000005</v>
      </c>
      <c r="C4919">
        <v>12.539063000000001</v>
      </c>
      <c r="D4919">
        <v>13.007813000000001</v>
      </c>
      <c r="E4919">
        <v>15</v>
      </c>
      <c r="F4919">
        <v>23.554687999999999</v>
      </c>
      <c r="G4919">
        <v>31.992187999999999</v>
      </c>
      <c r="H4919">
        <v>41.484375</v>
      </c>
      <c r="I4919">
        <v>48.046875</v>
      </c>
      <c r="J4919">
        <v>47.8125</v>
      </c>
      <c r="K4919">
        <v>45.234375</v>
      </c>
      <c r="L4919">
        <v>41.484375</v>
      </c>
      <c r="M4919">
        <v>44.296875</v>
      </c>
      <c r="N4919">
        <v>43.125</v>
      </c>
      <c r="O4919">
        <v>46.40625</v>
      </c>
      <c r="P4919">
        <v>47.8125</v>
      </c>
      <c r="Q4919">
        <v>48.046875</v>
      </c>
    </row>
    <row r="4920" spans="1:17" x14ac:dyDescent="0.25">
      <c r="A4920">
        <v>2800</v>
      </c>
      <c r="B4920">
        <v>9.9609380000000005</v>
      </c>
      <c r="C4920">
        <v>11.015625</v>
      </c>
      <c r="D4920">
        <v>11.953125</v>
      </c>
      <c r="E4920">
        <v>15</v>
      </c>
      <c r="F4920">
        <v>23.554687999999999</v>
      </c>
      <c r="G4920">
        <v>33.046875</v>
      </c>
      <c r="H4920">
        <v>40.546875</v>
      </c>
      <c r="I4920">
        <v>43.007812999999999</v>
      </c>
      <c r="J4920">
        <v>42.65625</v>
      </c>
      <c r="K4920">
        <v>43.710937999999999</v>
      </c>
      <c r="L4920">
        <v>45.703125</v>
      </c>
      <c r="M4920">
        <v>43.476562999999999</v>
      </c>
      <c r="N4920">
        <v>46.171875</v>
      </c>
      <c r="O4920">
        <v>46.40625</v>
      </c>
      <c r="P4920">
        <v>46.289062999999999</v>
      </c>
      <c r="Q4920">
        <v>46.757812999999999</v>
      </c>
    </row>
    <row r="4921" spans="1:17" x14ac:dyDescent="0.25">
      <c r="A4921">
        <v>2900</v>
      </c>
      <c r="B4921">
        <v>9.9609380000000005</v>
      </c>
      <c r="C4921">
        <v>11.953125</v>
      </c>
      <c r="D4921">
        <v>11.953125</v>
      </c>
      <c r="E4921">
        <v>16.992187999999999</v>
      </c>
      <c r="F4921">
        <v>20.507812999999999</v>
      </c>
      <c r="G4921">
        <v>27.890625</v>
      </c>
      <c r="H4921">
        <v>36.445312999999999</v>
      </c>
      <c r="I4921">
        <v>43.007812999999999</v>
      </c>
      <c r="J4921">
        <v>42.070312999999999</v>
      </c>
      <c r="K4921">
        <v>40.898437999999999</v>
      </c>
      <c r="L4921">
        <v>46.523437999999999</v>
      </c>
      <c r="M4921">
        <v>43.476562999999999</v>
      </c>
      <c r="N4921">
        <v>43.945312999999999</v>
      </c>
      <c r="O4921">
        <v>45.703125</v>
      </c>
      <c r="P4921">
        <v>46.875</v>
      </c>
      <c r="Q4921">
        <v>46.992187999999999</v>
      </c>
    </row>
    <row r="4922" spans="1:17" x14ac:dyDescent="0.25">
      <c r="A4922">
        <v>3000</v>
      </c>
      <c r="B4922">
        <v>9.9609380000000005</v>
      </c>
      <c r="C4922">
        <v>11.015625</v>
      </c>
      <c r="D4922">
        <v>11.953125</v>
      </c>
      <c r="E4922">
        <v>13.007813000000001</v>
      </c>
      <c r="F4922">
        <v>14.53125</v>
      </c>
      <c r="G4922">
        <v>22.03125</v>
      </c>
      <c r="H4922">
        <v>33.515625</v>
      </c>
      <c r="I4922">
        <v>43.007812999999999</v>
      </c>
      <c r="J4922">
        <v>46.992187999999999</v>
      </c>
      <c r="K4922">
        <v>42.539062999999999</v>
      </c>
      <c r="L4922">
        <v>43.359375</v>
      </c>
      <c r="M4922">
        <v>38.671875</v>
      </c>
      <c r="N4922">
        <v>38.671875</v>
      </c>
      <c r="O4922">
        <v>41.953125</v>
      </c>
      <c r="P4922">
        <v>48.164062999999999</v>
      </c>
      <c r="Q4922">
        <v>54.492187999999999</v>
      </c>
    </row>
    <row r="4923" spans="1:17" x14ac:dyDescent="0.25">
      <c r="A4923">
        <v>3200</v>
      </c>
      <c r="B4923">
        <v>9.9609380000000005</v>
      </c>
      <c r="C4923">
        <v>11.015625</v>
      </c>
      <c r="D4923">
        <v>11.953125</v>
      </c>
      <c r="E4923">
        <v>13.007813000000001</v>
      </c>
      <c r="F4923">
        <v>13.945313000000001</v>
      </c>
      <c r="G4923">
        <v>16.992187999999999</v>
      </c>
      <c r="H4923">
        <v>24.023437999999999</v>
      </c>
      <c r="I4923">
        <v>33.046875</v>
      </c>
      <c r="J4923">
        <v>36.328125</v>
      </c>
      <c r="K4923">
        <v>32.109375</v>
      </c>
      <c r="L4923">
        <v>26.015625</v>
      </c>
      <c r="M4923">
        <v>25.78125</v>
      </c>
      <c r="N4923">
        <v>26.25</v>
      </c>
      <c r="O4923">
        <v>26.601562999999999</v>
      </c>
      <c r="P4923">
        <v>30.351562999999999</v>
      </c>
      <c r="Q4923">
        <v>33.28125</v>
      </c>
    </row>
    <row r="4924" spans="1:17" x14ac:dyDescent="0.25">
      <c r="A4924">
        <v>3300</v>
      </c>
      <c r="B4924">
        <v>9.9609380000000005</v>
      </c>
      <c r="C4924">
        <v>11.015625</v>
      </c>
      <c r="D4924">
        <v>11.953125</v>
      </c>
      <c r="E4924">
        <v>13.007813000000001</v>
      </c>
      <c r="F4924">
        <v>13.945313000000001</v>
      </c>
      <c r="G4924">
        <v>16.054687999999999</v>
      </c>
      <c r="H4924">
        <v>22.96875</v>
      </c>
      <c r="I4924">
        <v>31.992187999999999</v>
      </c>
      <c r="J4924">
        <v>39.960937999999999</v>
      </c>
      <c r="K4924">
        <v>30.585937999999999</v>
      </c>
      <c r="L4924">
        <v>27.304687999999999</v>
      </c>
      <c r="M4924">
        <v>22.03125</v>
      </c>
      <c r="N4924">
        <v>22.03125</v>
      </c>
      <c r="O4924">
        <v>21.914062999999999</v>
      </c>
      <c r="P4924">
        <v>24.140625</v>
      </c>
      <c r="Q4924">
        <v>25.546875</v>
      </c>
    </row>
    <row r="4925" spans="1:17" x14ac:dyDescent="0.25">
      <c r="A4925">
        <v>3500</v>
      </c>
      <c r="B4925">
        <v>9.9609380000000005</v>
      </c>
      <c r="C4925">
        <v>11.015625</v>
      </c>
      <c r="D4925">
        <v>11.953125</v>
      </c>
      <c r="E4925">
        <v>13.007813000000001</v>
      </c>
      <c r="F4925">
        <v>13.945313000000001</v>
      </c>
      <c r="G4925">
        <v>15</v>
      </c>
      <c r="H4925">
        <v>22.03125</v>
      </c>
      <c r="I4925">
        <v>31.054687999999999</v>
      </c>
      <c r="J4925">
        <v>39.960937999999999</v>
      </c>
      <c r="K4925">
        <v>30.585937999999999</v>
      </c>
      <c r="L4925">
        <v>27.304687999999999</v>
      </c>
      <c r="M4925">
        <v>22.03125</v>
      </c>
      <c r="N4925">
        <v>22.03125</v>
      </c>
      <c r="O4925">
        <v>21.914062999999999</v>
      </c>
      <c r="P4925">
        <v>24.140625</v>
      </c>
      <c r="Q4925">
        <v>25.546875</v>
      </c>
    </row>
    <row r="4927" spans="1:17" x14ac:dyDescent="0.25">
      <c r="A4927" t="s">
        <v>337</v>
      </c>
      <c r="B4927" t="s">
        <v>239</v>
      </c>
    </row>
    <row r="4928" spans="1:17" x14ac:dyDescent="0.25">
      <c r="A4928" t="s">
        <v>3</v>
      </c>
      <c r="B4928" t="s">
        <v>6</v>
      </c>
    </row>
    <row r="4929" spans="1:2" x14ac:dyDescent="0.25">
      <c r="A4929">
        <v>1</v>
      </c>
      <c r="B4929">
        <v>500</v>
      </c>
    </row>
    <row r="4930" spans="1:2" x14ac:dyDescent="0.25">
      <c r="A4930">
        <v>2</v>
      </c>
      <c r="B4930">
        <v>600</v>
      </c>
    </row>
    <row r="4931" spans="1:2" x14ac:dyDescent="0.25">
      <c r="A4931">
        <v>3</v>
      </c>
      <c r="B4931">
        <v>650</v>
      </c>
    </row>
    <row r="4932" spans="1:2" x14ac:dyDescent="0.25">
      <c r="A4932">
        <v>4</v>
      </c>
      <c r="B4932">
        <v>700</v>
      </c>
    </row>
    <row r="4933" spans="1:2" x14ac:dyDescent="0.25">
      <c r="A4933">
        <v>5</v>
      </c>
      <c r="B4933">
        <v>800</v>
      </c>
    </row>
    <row r="4934" spans="1:2" x14ac:dyDescent="0.25">
      <c r="A4934">
        <v>6</v>
      </c>
      <c r="B4934">
        <v>950</v>
      </c>
    </row>
    <row r="4935" spans="1:2" x14ac:dyDescent="0.25">
      <c r="A4935">
        <v>7</v>
      </c>
      <c r="B4935">
        <v>1000</v>
      </c>
    </row>
    <row r="4936" spans="1:2" x14ac:dyDescent="0.25">
      <c r="A4936">
        <v>8</v>
      </c>
      <c r="B4936">
        <v>1050</v>
      </c>
    </row>
    <row r="4937" spans="1:2" x14ac:dyDescent="0.25">
      <c r="A4937">
        <v>9</v>
      </c>
      <c r="B4937">
        <v>1200</v>
      </c>
    </row>
    <row r="4938" spans="1:2" x14ac:dyDescent="0.25">
      <c r="A4938">
        <v>10</v>
      </c>
      <c r="B4938">
        <v>1400</v>
      </c>
    </row>
    <row r="4939" spans="1:2" x14ac:dyDescent="0.25">
      <c r="A4939">
        <v>11</v>
      </c>
      <c r="B4939">
        <v>2000</v>
      </c>
    </row>
    <row r="4940" spans="1:2" x14ac:dyDescent="0.25">
      <c r="A4940">
        <v>12</v>
      </c>
      <c r="B4940">
        <v>2500</v>
      </c>
    </row>
    <row r="4941" spans="1:2" x14ac:dyDescent="0.25">
      <c r="A4941">
        <v>13</v>
      </c>
      <c r="B4941">
        <v>3200</v>
      </c>
    </row>
    <row r="4943" spans="1:2" x14ac:dyDescent="0.25">
      <c r="A4943" t="s">
        <v>338</v>
      </c>
      <c r="B4943" t="s">
        <v>241</v>
      </c>
    </row>
    <row r="4944" spans="1:2" x14ac:dyDescent="0.25">
      <c r="A4944" t="s">
        <v>3</v>
      </c>
      <c r="B4944" t="s">
        <v>16</v>
      </c>
    </row>
    <row r="4945" spans="1:12" x14ac:dyDescent="0.25">
      <c r="A4945">
        <v>1</v>
      </c>
      <c r="B4945">
        <v>0</v>
      </c>
    </row>
    <row r="4946" spans="1:12" x14ac:dyDescent="0.25">
      <c r="A4946">
        <v>2</v>
      </c>
      <c r="B4946">
        <v>22.010870000000001</v>
      </c>
    </row>
    <row r="4947" spans="1:12" x14ac:dyDescent="0.25">
      <c r="A4947">
        <v>3</v>
      </c>
      <c r="B4947">
        <v>29.008153</v>
      </c>
    </row>
    <row r="4948" spans="1:12" x14ac:dyDescent="0.25">
      <c r="A4948">
        <v>4</v>
      </c>
      <c r="B4948">
        <v>36.005436000000003</v>
      </c>
    </row>
    <row r="4949" spans="1:12" x14ac:dyDescent="0.25">
      <c r="A4949">
        <v>5</v>
      </c>
      <c r="B4949">
        <v>43.002718000000002</v>
      </c>
    </row>
    <row r="4950" spans="1:12" x14ac:dyDescent="0.25">
      <c r="A4950">
        <v>6</v>
      </c>
      <c r="B4950">
        <v>50.000000999999997</v>
      </c>
    </row>
    <row r="4951" spans="1:12" x14ac:dyDescent="0.25">
      <c r="A4951">
        <v>7</v>
      </c>
      <c r="B4951">
        <v>59.986414000000003</v>
      </c>
    </row>
    <row r="4952" spans="1:12" x14ac:dyDescent="0.25">
      <c r="A4952">
        <v>8</v>
      </c>
      <c r="B4952">
        <v>69.972828000000007</v>
      </c>
    </row>
    <row r="4953" spans="1:12" x14ac:dyDescent="0.25">
      <c r="A4953">
        <v>9</v>
      </c>
      <c r="B4953">
        <v>100.00000199999999</v>
      </c>
    </row>
    <row r="4954" spans="1:12" x14ac:dyDescent="0.25">
      <c r="A4954">
        <v>10</v>
      </c>
      <c r="B4954">
        <v>109.98641499999999</v>
      </c>
    </row>
    <row r="4955" spans="1:12" x14ac:dyDescent="0.25">
      <c r="A4955">
        <v>11</v>
      </c>
      <c r="B4955">
        <v>119.972829</v>
      </c>
    </row>
    <row r="4957" spans="1:12" x14ac:dyDescent="0.25">
      <c r="A4957" t="s">
        <v>339</v>
      </c>
      <c r="B4957" t="s">
        <v>243</v>
      </c>
    </row>
    <row r="4958" spans="1:12" x14ac:dyDescent="0.25">
      <c r="B4958" t="s">
        <v>26</v>
      </c>
    </row>
    <row r="4959" spans="1:12" x14ac:dyDescent="0.25">
      <c r="A4959" t="s">
        <v>22</v>
      </c>
      <c r="B4959">
        <v>0</v>
      </c>
      <c r="C4959">
        <v>22</v>
      </c>
      <c r="D4959">
        <v>29</v>
      </c>
      <c r="E4959">
        <v>36</v>
      </c>
      <c r="F4959">
        <v>43</v>
      </c>
      <c r="G4959">
        <v>50</v>
      </c>
      <c r="H4959">
        <v>60</v>
      </c>
      <c r="I4959">
        <v>70</v>
      </c>
      <c r="J4959">
        <v>100</v>
      </c>
      <c r="K4959">
        <v>110</v>
      </c>
      <c r="L4959">
        <v>120</v>
      </c>
    </row>
    <row r="4960" spans="1:12" x14ac:dyDescent="0.25">
      <c r="A4960">
        <v>500</v>
      </c>
      <c r="B4960">
        <v>9.9609380000000005</v>
      </c>
      <c r="C4960">
        <v>9.9609380000000005</v>
      </c>
      <c r="D4960">
        <v>9.9609380000000005</v>
      </c>
      <c r="E4960">
        <v>9.9609380000000005</v>
      </c>
      <c r="F4960">
        <v>9.9609380000000005</v>
      </c>
      <c r="G4960">
        <v>9.9609380000000005</v>
      </c>
      <c r="H4960">
        <v>9.9609380000000005</v>
      </c>
      <c r="I4960">
        <v>9.9609380000000005</v>
      </c>
      <c r="J4960">
        <v>9.9609380000000005</v>
      </c>
      <c r="K4960">
        <v>9.9609380000000005</v>
      </c>
      <c r="L4960">
        <v>11.015625</v>
      </c>
    </row>
    <row r="4961" spans="1:12" x14ac:dyDescent="0.25">
      <c r="A4961">
        <v>600</v>
      </c>
      <c r="B4961">
        <v>7.96875</v>
      </c>
      <c r="C4961">
        <v>7.96875</v>
      </c>
      <c r="D4961">
        <v>7.96875</v>
      </c>
      <c r="E4961">
        <v>9.0234380000000005</v>
      </c>
      <c r="F4961">
        <v>9.9609380000000005</v>
      </c>
      <c r="G4961">
        <v>9.9609380000000005</v>
      </c>
      <c r="H4961">
        <v>9.9609380000000005</v>
      </c>
      <c r="I4961">
        <v>11.015625</v>
      </c>
      <c r="J4961">
        <v>11.015625</v>
      </c>
      <c r="K4961">
        <v>11.015625</v>
      </c>
      <c r="L4961">
        <v>11.953125</v>
      </c>
    </row>
    <row r="4962" spans="1:12" x14ac:dyDescent="0.25">
      <c r="A4962">
        <v>650</v>
      </c>
      <c r="B4962">
        <v>7.96875</v>
      </c>
      <c r="C4962">
        <v>7.96875</v>
      </c>
      <c r="D4962">
        <v>7.96875</v>
      </c>
      <c r="E4962">
        <v>9.0234380000000005</v>
      </c>
      <c r="F4962">
        <v>9.9609380000000005</v>
      </c>
      <c r="G4962">
        <v>9.9609380000000005</v>
      </c>
      <c r="H4962">
        <v>9.9609380000000005</v>
      </c>
      <c r="I4962">
        <v>11.015625</v>
      </c>
      <c r="J4962">
        <v>11.015625</v>
      </c>
      <c r="K4962">
        <v>11.015625</v>
      </c>
      <c r="L4962">
        <v>13.945313000000001</v>
      </c>
    </row>
    <row r="4963" spans="1:12" x14ac:dyDescent="0.25">
      <c r="A4963">
        <v>700</v>
      </c>
      <c r="B4963">
        <v>7.96875</v>
      </c>
      <c r="C4963">
        <v>7.96875</v>
      </c>
      <c r="D4963">
        <v>9.0234380000000005</v>
      </c>
      <c r="E4963">
        <v>9.0234380000000005</v>
      </c>
      <c r="F4963">
        <v>9.9609380000000005</v>
      </c>
      <c r="G4963">
        <v>9.9609380000000005</v>
      </c>
      <c r="H4963">
        <v>11.015625</v>
      </c>
      <c r="I4963">
        <v>11.015625</v>
      </c>
      <c r="J4963">
        <v>11.015625</v>
      </c>
      <c r="K4963">
        <v>11.015625</v>
      </c>
      <c r="L4963">
        <v>13.945313000000001</v>
      </c>
    </row>
    <row r="4964" spans="1:12" x14ac:dyDescent="0.25">
      <c r="A4964">
        <v>800</v>
      </c>
      <c r="B4964">
        <v>7.96875</v>
      </c>
      <c r="C4964">
        <v>7.96875</v>
      </c>
      <c r="D4964">
        <v>9.0234380000000005</v>
      </c>
      <c r="E4964">
        <v>9.0234380000000005</v>
      </c>
      <c r="F4964">
        <v>9.9609380000000005</v>
      </c>
      <c r="G4964">
        <v>9.9609380000000005</v>
      </c>
      <c r="H4964">
        <v>11.015625</v>
      </c>
      <c r="I4964">
        <v>11.015625</v>
      </c>
      <c r="J4964">
        <v>11.015625</v>
      </c>
      <c r="K4964">
        <v>11.015625</v>
      </c>
      <c r="L4964">
        <v>15</v>
      </c>
    </row>
    <row r="4965" spans="1:12" x14ac:dyDescent="0.25">
      <c r="A4965">
        <v>950</v>
      </c>
      <c r="B4965">
        <v>7.96875</v>
      </c>
      <c r="C4965">
        <v>7.96875</v>
      </c>
      <c r="D4965">
        <v>9.0234380000000005</v>
      </c>
      <c r="E4965">
        <v>9.0234380000000005</v>
      </c>
      <c r="F4965">
        <v>9.9609380000000005</v>
      </c>
      <c r="G4965">
        <v>9.9609380000000005</v>
      </c>
      <c r="H4965">
        <v>11.015625</v>
      </c>
      <c r="I4965">
        <v>11.953125</v>
      </c>
      <c r="J4965">
        <v>11.953125</v>
      </c>
      <c r="K4965">
        <v>11.953125</v>
      </c>
      <c r="L4965">
        <v>15</v>
      </c>
    </row>
    <row r="4966" spans="1:12" x14ac:dyDescent="0.25">
      <c r="A4966">
        <v>1000</v>
      </c>
      <c r="B4966">
        <v>7.96875</v>
      </c>
      <c r="C4966">
        <v>7.96875</v>
      </c>
      <c r="D4966">
        <v>9.0234380000000005</v>
      </c>
      <c r="E4966">
        <v>9.0234380000000005</v>
      </c>
      <c r="F4966">
        <v>9.9609380000000005</v>
      </c>
      <c r="G4966">
        <v>9.9609380000000005</v>
      </c>
      <c r="H4966">
        <v>11.015625</v>
      </c>
      <c r="I4966">
        <v>13.007813000000001</v>
      </c>
      <c r="J4966">
        <v>13.007813000000001</v>
      </c>
      <c r="K4966">
        <v>13.007813000000001</v>
      </c>
      <c r="L4966">
        <v>16.054687999999999</v>
      </c>
    </row>
    <row r="4967" spans="1:12" x14ac:dyDescent="0.25">
      <c r="A4967">
        <v>1050</v>
      </c>
      <c r="B4967">
        <v>9.0234380000000005</v>
      </c>
      <c r="C4967">
        <v>9.0234380000000005</v>
      </c>
      <c r="D4967">
        <v>9.0234380000000005</v>
      </c>
      <c r="E4967">
        <v>9.0234380000000005</v>
      </c>
      <c r="F4967">
        <v>9.9609380000000005</v>
      </c>
      <c r="G4967">
        <v>9.9609380000000005</v>
      </c>
      <c r="H4967">
        <v>11.015625</v>
      </c>
      <c r="I4967">
        <v>13.007813000000001</v>
      </c>
      <c r="J4967">
        <v>13.007813000000001</v>
      </c>
      <c r="K4967">
        <v>16.054687999999999</v>
      </c>
      <c r="L4967">
        <v>18.046875</v>
      </c>
    </row>
    <row r="4968" spans="1:12" x14ac:dyDescent="0.25">
      <c r="A4968">
        <v>1200</v>
      </c>
      <c r="B4968">
        <v>9.9609380000000005</v>
      </c>
      <c r="C4968">
        <v>9.9609380000000005</v>
      </c>
      <c r="D4968">
        <v>9.9609380000000005</v>
      </c>
      <c r="E4968">
        <v>9.9609380000000005</v>
      </c>
      <c r="F4968">
        <v>9.9609380000000005</v>
      </c>
      <c r="G4968">
        <v>11.015625</v>
      </c>
      <c r="H4968">
        <v>11.953125</v>
      </c>
      <c r="I4968">
        <v>15</v>
      </c>
      <c r="J4968">
        <v>15</v>
      </c>
      <c r="K4968">
        <v>16.992187999999999</v>
      </c>
      <c r="L4968">
        <v>20.039062999999999</v>
      </c>
    </row>
    <row r="4969" spans="1:12" x14ac:dyDescent="0.25">
      <c r="A4969">
        <v>1400</v>
      </c>
      <c r="B4969">
        <v>9.9609380000000005</v>
      </c>
      <c r="C4969">
        <v>9.9609380000000005</v>
      </c>
      <c r="D4969">
        <v>9.9609380000000005</v>
      </c>
      <c r="E4969">
        <v>9.9609380000000005</v>
      </c>
      <c r="F4969">
        <v>9.9609380000000005</v>
      </c>
      <c r="G4969">
        <v>13.007813000000001</v>
      </c>
      <c r="H4969">
        <v>13.007813000000001</v>
      </c>
      <c r="I4969">
        <v>16.054687999999999</v>
      </c>
      <c r="J4969">
        <v>16.054687999999999</v>
      </c>
      <c r="K4969">
        <v>22.03125</v>
      </c>
      <c r="L4969">
        <v>30</v>
      </c>
    </row>
    <row r="4970" spans="1:12" x14ac:dyDescent="0.25">
      <c r="A4970">
        <v>2000</v>
      </c>
      <c r="B4970">
        <v>9.9609380000000005</v>
      </c>
      <c r="C4970">
        <v>9.9609380000000005</v>
      </c>
      <c r="D4970">
        <v>9.9609380000000005</v>
      </c>
      <c r="E4970">
        <v>9.9609380000000005</v>
      </c>
      <c r="F4970">
        <v>9.9609380000000005</v>
      </c>
      <c r="G4970">
        <v>13.945313000000001</v>
      </c>
      <c r="H4970">
        <v>15.46875</v>
      </c>
      <c r="I4970">
        <v>16.054687999999999</v>
      </c>
      <c r="J4970">
        <v>16.054687999999999</v>
      </c>
      <c r="K4970">
        <v>26.015625</v>
      </c>
      <c r="L4970">
        <v>30</v>
      </c>
    </row>
    <row r="4971" spans="1:12" x14ac:dyDescent="0.25">
      <c r="A4971">
        <v>2500</v>
      </c>
      <c r="B4971">
        <v>9.9609380000000005</v>
      </c>
      <c r="C4971">
        <v>9.9609380000000005</v>
      </c>
      <c r="D4971">
        <v>9.9609380000000005</v>
      </c>
      <c r="E4971">
        <v>9.9609380000000005</v>
      </c>
      <c r="F4971">
        <v>9.9609380000000005</v>
      </c>
      <c r="G4971">
        <v>15</v>
      </c>
      <c r="H4971">
        <v>16.054687999999999</v>
      </c>
      <c r="I4971">
        <v>16.992187999999999</v>
      </c>
      <c r="J4971">
        <v>16.992187999999999</v>
      </c>
      <c r="K4971">
        <v>26.015625</v>
      </c>
      <c r="L4971">
        <v>35.039062999999999</v>
      </c>
    </row>
    <row r="4972" spans="1:12" x14ac:dyDescent="0.25">
      <c r="A4972">
        <v>3200</v>
      </c>
      <c r="B4972">
        <v>9.9609380000000005</v>
      </c>
      <c r="C4972">
        <v>9.9609380000000005</v>
      </c>
      <c r="D4972">
        <v>9.9609380000000005</v>
      </c>
      <c r="E4972">
        <v>9.9609380000000005</v>
      </c>
      <c r="F4972">
        <v>9.9609380000000005</v>
      </c>
      <c r="G4972">
        <v>11.015625</v>
      </c>
      <c r="H4972">
        <v>16.054687999999999</v>
      </c>
      <c r="I4972">
        <v>16.054687999999999</v>
      </c>
      <c r="J4972">
        <v>16.054687999999999</v>
      </c>
      <c r="K4972">
        <v>16.054687999999999</v>
      </c>
      <c r="L4972">
        <v>35.039062999999999</v>
      </c>
    </row>
    <row r="4974" spans="1:12" x14ac:dyDescent="0.25">
      <c r="A4974" t="s">
        <v>340</v>
      </c>
      <c r="B4974" t="s">
        <v>245</v>
      </c>
    </row>
    <row r="4975" spans="1:12" x14ac:dyDescent="0.25">
      <c r="A4975" t="s">
        <v>3</v>
      </c>
      <c r="B4975" t="s">
        <v>69</v>
      </c>
    </row>
    <row r="4976" spans="1:12" x14ac:dyDescent="0.25">
      <c r="A4976">
        <v>1</v>
      </c>
      <c r="B4976">
        <v>-19.86</v>
      </c>
    </row>
    <row r="4977" spans="1:2" x14ac:dyDescent="0.25">
      <c r="A4977">
        <v>2</v>
      </c>
      <c r="B4977">
        <v>0.14000000000000001</v>
      </c>
    </row>
    <row r="4978" spans="1:2" x14ac:dyDescent="0.25">
      <c r="A4978">
        <v>3</v>
      </c>
      <c r="B4978">
        <v>20.14</v>
      </c>
    </row>
    <row r="4979" spans="1:2" x14ac:dyDescent="0.25">
      <c r="A4979">
        <v>4</v>
      </c>
      <c r="B4979">
        <v>50.14</v>
      </c>
    </row>
    <row r="4980" spans="1:2" x14ac:dyDescent="0.25">
      <c r="A4980">
        <v>5</v>
      </c>
      <c r="B4980">
        <v>75.14</v>
      </c>
    </row>
    <row r="4981" spans="1:2" x14ac:dyDescent="0.25">
      <c r="A4981">
        <v>6</v>
      </c>
      <c r="B4981">
        <v>90.14</v>
      </c>
    </row>
    <row r="4982" spans="1:2" x14ac:dyDescent="0.25">
      <c r="A4982">
        <v>7</v>
      </c>
      <c r="B4982">
        <v>160.13999999999999</v>
      </c>
    </row>
    <row r="4983" spans="1:2" x14ac:dyDescent="0.25">
      <c r="A4983">
        <v>8</v>
      </c>
      <c r="B4983">
        <v>180.14</v>
      </c>
    </row>
    <row r="4985" spans="1:2" x14ac:dyDescent="0.25">
      <c r="A4985" t="s">
        <v>341</v>
      </c>
      <c r="B4985" t="s">
        <v>247</v>
      </c>
    </row>
    <row r="4986" spans="1:2" x14ac:dyDescent="0.25">
      <c r="A4986" t="s">
        <v>3</v>
      </c>
      <c r="B4986" t="s">
        <v>69</v>
      </c>
    </row>
    <row r="4987" spans="1:2" x14ac:dyDescent="0.25">
      <c r="A4987">
        <v>1</v>
      </c>
      <c r="B4987">
        <v>0.14000000000000001</v>
      </c>
    </row>
    <row r="4988" spans="1:2" x14ac:dyDescent="0.25">
      <c r="A4988">
        <v>2</v>
      </c>
      <c r="B4988">
        <v>10.14</v>
      </c>
    </row>
    <row r="4989" spans="1:2" x14ac:dyDescent="0.25">
      <c r="A4989">
        <v>3</v>
      </c>
      <c r="B4989">
        <v>20.14</v>
      </c>
    </row>
    <row r="4990" spans="1:2" x14ac:dyDescent="0.25">
      <c r="A4990">
        <v>4</v>
      </c>
      <c r="B4990">
        <v>30.14</v>
      </c>
    </row>
    <row r="4991" spans="1:2" x14ac:dyDescent="0.25">
      <c r="A4991">
        <v>5</v>
      </c>
      <c r="B4991">
        <v>55.14</v>
      </c>
    </row>
    <row r="4992" spans="1:2" x14ac:dyDescent="0.25">
      <c r="A4992">
        <v>6</v>
      </c>
      <c r="B4992">
        <v>60.14</v>
      </c>
    </row>
    <row r="4993" spans="1:9" x14ac:dyDescent="0.25">
      <c r="A4993">
        <v>7</v>
      </c>
      <c r="B4993">
        <v>90.14</v>
      </c>
    </row>
    <row r="4994" spans="1:9" x14ac:dyDescent="0.25">
      <c r="A4994">
        <v>8</v>
      </c>
      <c r="B4994">
        <v>120.14</v>
      </c>
    </row>
    <row r="4996" spans="1:9" x14ac:dyDescent="0.25">
      <c r="A4996" t="s">
        <v>342</v>
      </c>
      <c r="B4996" t="s">
        <v>249</v>
      </c>
    </row>
    <row r="4997" spans="1:9" x14ac:dyDescent="0.25">
      <c r="B4997" t="s">
        <v>74</v>
      </c>
    </row>
    <row r="4998" spans="1:9" x14ac:dyDescent="0.25">
      <c r="A4998" t="s">
        <v>75</v>
      </c>
      <c r="B4998">
        <v>0</v>
      </c>
      <c r="C4998">
        <v>10</v>
      </c>
      <c r="D4998">
        <v>20</v>
      </c>
      <c r="E4998">
        <v>30</v>
      </c>
      <c r="F4998">
        <v>55</v>
      </c>
      <c r="G4998">
        <v>60</v>
      </c>
      <c r="H4998">
        <v>90</v>
      </c>
      <c r="I4998">
        <v>120</v>
      </c>
    </row>
    <row r="4999" spans="1:9" x14ac:dyDescent="0.25">
      <c r="A4999">
        <v>-20</v>
      </c>
      <c r="B4999">
        <v>1.0000020000000001</v>
      </c>
      <c r="C4999">
        <v>1.0000020000000001</v>
      </c>
      <c r="D4999">
        <v>1.0000020000000001</v>
      </c>
      <c r="E4999">
        <v>1.0000020000000001</v>
      </c>
      <c r="F4999">
        <v>1.0000020000000001</v>
      </c>
      <c r="G4999">
        <v>1.1000989999999999</v>
      </c>
      <c r="H4999">
        <v>1.3000510000000001</v>
      </c>
      <c r="I4999">
        <v>1.5000020000000001</v>
      </c>
    </row>
    <row r="5000" spans="1:9" x14ac:dyDescent="0.25">
      <c r="A5000">
        <v>0</v>
      </c>
      <c r="B5000">
        <v>1.0000020000000001</v>
      </c>
      <c r="C5000">
        <v>1.0000020000000001</v>
      </c>
      <c r="D5000">
        <v>1.0000020000000001</v>
      </c>
      <c r="E5000">
        <v>1.0000020000000001</v>
      </c>
      <c r="F5000">
        <v>1.0000020000000001</v>
      </c>
      <c r="G5000">
        <v>1.1000989999999999</v>
      </c>
      <c r="H5000">
        <v>1.3000510000000001</v>
      </c>
      <c r="I5000">
        <v>1.5000020000000001</v>
      </c>
    </row>
    <row r="5001" spans="1:9" x14ac:dyDescent="0.25">
      <c r="A5001">
        <v>20</v>
      </c>
      <c r="B5001">
        <v>1.0000020000000001</v>
      </c>
      <c r="C5001">
        <v>1.0000020000000001</v>
      </c>
      <c r="D5001">
        <v>1.0000020000000001</v>
      </c>
      <c r="E5001">
        <v>1.0000020000000001</v>
      </c>
      <c r="F5001">
        <v>1.0000020000000001</v>
      </c>
      <c r="G5001">
        <v>1.1000989999999999</v>
      </c>
      <c r="H5001">
        <v>1.3000510000000001</v>
      </c>
      <c r="I5001">
        <v>1.5000020000000001</v>
      </c>
    </row>
    <row r="5002" spans="1:9" x14ac:dyDescent="0.25">
      <c r="A5002">
        <v>50</v>
      </c>
      <c r="B5002">
        <v>1.0000020000000001</v>
      </c>
      <c r="C5002">
        <v>1.0000020000000001</v>
      </c>
      <c r="D5002">
        <v>1.0000020000000001</v>
      </c>
      <c r="E5002">
        <v>1.0000020000000001</v>
      </c>
      <c r="F5002">
        <v>1.199953</v>
      </c>
      <c r="G5002">
        <v>1.1000989999999999</v>
      </c>
      <c r="H5002">
        <v>1.3000510000000001</v>
      </c>
      <c r="I5002">
        <v>1.5000020000000001</v>
      </c>
    </row>
    <row r="5003" spans="1:9" x14ac:dyDescent="0.25">
      <c r="A5003">
        <v>75</v>
      </c>
      <c r="B5003">
        <v>1.0000020000000001</v>
      </c>
      <c r="C5003">
        <v>1.0000020000000001</v>
      </c>
      <c r="D5003">
        <v>1.1000989999999999</v>
      </c>
      <c r="E5003">
        <v>1.199953</v>
      </c>
      <c r="F5003">
        <v>1.199953</v>
      </c>
      <c r="G5003">
        <v>1.199953</v>
      </c>
      <c r="H5003">
        <v>1.449953</v>
      </c>
      <c r="I5003">
        <v>2.000003</v>
      </c>
    </row>
    <row r="5004" spans="1:9" x14ac:dyDescent="0.25">
      <c r="A5004">
        <v>90</v>
      </c>
      <c r="B5004">
        <v>1.0000020000000001</v>
      </c>
      <c r="C5004">
        <v>1.0000020000000001</v>
      </c>
      <c r="D5004">
        <v>1.1000989999999999</v>
      </c>
      <c r="E5004">
        <v>1.199953</v>
      </c>
      <c r="F5004">
        <v>1.199953</v>
      </c>
      <c r="G5004">
        <v>1.199953</v>
      </c>
      <c r="H5004">
        <v>1.5000020000000001</v>
      </c>
      <c r="I5004">
        <v>3.0000049999999998</v>
      </c>
    </row>
    <row r="5005" spans="1:9" x14ac:dyDescent="0.25">
      <c r="A5005">
        <v>160</v>
      </c>
      <c r="B5005">
        <v>1.0000020000000001</v>
      </c>
      <c r="C5005">
        <v>1.0000020000000001</v>
      </c>
      <c r="D5005">
        <v>1.1000989999999999</v>
      </c>
      <c r="E5005">
        <v>1.199953</v>
      </c>
      <c r="F5005">
        <v>1.199953</v>
      </c>
      <c r="G5005">
        <v>1.199953</v>
      </c>
      <c r="H5005">
        <v>1.699954</v>
      </c>
      <c r="I5005">
        <v>4.000006</v>
      </c>
    </row>
    <row r="5006" spans="1:9" x14ac:dyDescent="0.25">
      <c r="A5006">
        <v>180</v>
      </c>
      <c r="B5006">
        <v>1.0000020000000001</v>
      </c>
      <c r="C5006">
        <v>1.0000020000000001</v>
      </c>
      <c r="D5006">
        <v>1.1000989999999999</v>
      </c>
      <c r="E5006">
        <v>1.199953</v>
      </c>
      <c r="F5006">
        <v>2.7500040000000001</v>
      </c>
      <c r="G5006">
        <v>3.8100640000000001</v>
      </c>
      <c r="H5006">
        <v>4.000006</v>
      </c>
      <c r="I5006">
        <v>7.0000109999999998</v>
      </c>
    </row>
    <row r="5008" spans="1:9" x14ac:dyDescent="0.25">
      <c r="A5008" t="s">
        <v>343</v>
      </c>
      <c r="B5008" t="s">
        <v>283</v>
      </c>
    </row>
    <row r="5009" spans="1:2" x14ac:dyDescent="0.25">
      <c r="A5009" t="s">
        <v>3</v>
      </c>
      <c r="B5009" t="s">
        <v>6</v>
      </c>
    </row>
    <row r="5010" spans="1:2" x14ac:dyDescent="0.25">
      <c r="A5010">
        <v>1</v>
      </c>
      <c r="B5010">
        <v>0</v>
      </c>
    </row>
    <row r="5011" spans="1:2" x14ac:dyDescent="0.25">
      <c r="A5011">
        <v>2</v>
      </c>
      <c r="B5011">
        <v>100</v>
      </c>
    </row>
    <row r="5012" spans="1:2" x14ac:dyDescent="0.25">
      <c r="A5012">
        <v>3</v>
      </c>
      <c r="B5012">
        <v>190</v>
      </c>
    </row>
    <row r="5013" spans="1:2" x14ac:dyDescent="0.25">
      <c r="A5013">
        <v>4</v>
      </c>
      <c r="B5013">
        <v>240</v>
      </c>
    </row>
    <row r="5014" spans="1:2" x14ac:dyDescent="0.25">
      <c r="A5014">
        <v>5</v>
      </c>
      <c r="B5014">
        <v>400</v>
      </c>
    </row>
    <row r="5015" spans="1:2" x14ac:dyDescent="0.25">
      <c r="A5015">
        <v>6</v>
      </c>
      <c r="B5015">
        <v>500</v>
      </c>
    </row>
    <row r="5016" spans="1:2" x14ac:dyDescent="0.25">
      <c r="A5016">
        <v>7</v>
      </c>
      <c r="B5016">
        <v>600</v>
      </c>
    </row>
    <row r="5017" spans="1:2" x14ac:dyDescent="0.25">
      <c r="A5017">
        <v>8</v>
      </c>
      <c r="B5017">
        <v>700</v>
      </c>
    </row>
    <row r="5018" spans="1:2" x14ac:dyDescent="0.25">
      <c r="A5018">
        <v>9</v>
      </c>
      <c r="B5018">
        <v>900</v>
      </c>
    </row>
    <row r="5020" spans="1:2" x14ac:dyDescent="0.25">
      <c r="A5020" t="s">
        <v>344</v>
      </c>
      <c r="B5020" t="s">
        <v>285</v>
      </c>
    </row>
    <row r="5021" spans="1:2" x14ac:dyDescent="0.25">
      <c r="A5021" t="s">
        <v>3</v>
      </c>
      <c r="B5021" t="s">
        <v>69</v>
      </c>
    </row>
    <row r="5022" spans="1:2" x14ac:dyDescent="0.25">
      <c r="A5022">
        <v>1</v>
      </c>
      <c r="B5022">
        <v>-29.86</v>
      </c>
    </row>
    <row r="5023" spans="1:2" x14ac:dyDescent="0.25">
      <c r="A5023">
        <v>2</v>
      </c>
      <c r="B5023">
        <v>-19.86</v>
      </c>
    </row>
    <row r="5024" spans="1:2" x14ac:dyDescent="0.25">
      <c r="A5024">
        <v>3</v>
      </c>
      <c r="B5024">
        <v>-9.86</v>
      </c>
    </row>
    <row r="5025" spans="1:10" x14ac:dyDescent="0.25">
      <c r="A5025">
        <v>4</v>
      </c>
      <c r="B5025">
        <v>0.14000000000000001</v>
      </c>
    </row>
    <row r="5026" spans="1:10" x14ac:dyDescent="0.25">
      <c r="A5026">
        <v>5</v>
      </c>
      <c r="B5026">
        <v>10.14</v>
      </c>
    </row>
    <row r="5027" spans="1:10" x14ac:dyDescent="0.25">
      <c r="A5027">
        <v>6</v>
      </c>
      <c r="B5027">
        <v>30.14</v>
      </c>
    </row>
    <row r="5028" spans="1:10" x14ac:dyDescent="0.25">
      <c r="A5028">
        <v>7</v>
      </c>
      <c r="B5028">
        <v>50.14</v>
      </c>
    </row>
    <row r="5029" spans="1:10" x14ac:dyDescent="0.25">
      <c r="A5029">
        <v>8</v>
      </c>
      <c r="B5029">
        <v>70.14</v>
      </c>
    </row>
    <row r="5030" spans="1:10" x14ac:dyDescent="0.25">
      <c r="A5030">
        <v>9</v>
      </c>
      <c r="B5030">
        <v>190.14</v>
      </c>
    </row>
    <row r="5032" spans="1:10" x14ac:dyDescent="0.25">
      <c r="A5032" t="s">
        <v>345</v>
      </c>
      <c r="B5032" t="s">
        <v>346</v>
      </c>
    </row>
    <row r="5033" spans="1:10" x14ac:dyDescent="0.25">
      <c r="B5033" t="s">
        <v>75</v>
      </c>
    </row>
    <row r="5034" spans="1:10" x14ac:dyDescent="0.25">
      <c r="A5034" t="s">
        <v>22</v>
      </c>
      <c r="B5034">
        <v>-30</v>
      </c>
      <c r="C5034">
        <v>-20</v>
      </c>
      <c r="D5034">
        <v>-10</v>
      </c>
      <c r="E5034">
        <v>0</v>
      </c>
      <c r="F5034">
        <v>10</v>
      </c>
      <c r="G5034">
        <v>30</v>
      </c>
      <c r="H5034">
        <v>50</v>
      </c>
      <c r="I5034">
        <v>70</v>
      </c>
      <c r="J5034">
        <v>190</v>
      </c>
    </row>
    <row r="5035" spans="1:10" x14ac:dyDescent="0.25">
      <c r="A5035">
        <v>0</v>
      </c>
      <c r="B5035">
        <v>7.96875</v>
      </c>
      <c r="C5035">
        <v>7.96875</v>
      </c>
      <c r="D5035">
        <v>9.9609380000000005</v>
      </c>
      <c r="E5035">
        <v>11.953125</v>
      </c>
      <c r="F5035">
        <v>13.945313000000001</v>
      </c>
      <c r="G5035">
        <v>13.945313000000001</v>
      </c>
      <c r="H5035">
        <v>22.03125</v>
      </c>
      <c r="I5035">
        <v>22.03125</v>
      </c>
      <c r="J5035">
        <v>22.03125</v>
      </c>
    </row>
    <row r="5036" spans="1:10" x14ac:dyDescent="0.25">
      <c r="A5036">
        <v>100</v>
      </c>
      <c r="B5036">
        <v>7.96875</v>
      </c>
      <c r="C5036">
        <v>7.96875</v>
      </c>
      <c r="D5036">
        <v>9.9609380000000005</v>
      </c>
      <c r="E5036">
        <v>11.953125</v>
      </c>
      <c r="F5036">
        <v>13.945313000000001</v>
      </c>
      <c r="G5036">
        <v>13.945313000000001</v>
      </c>
      <c r="H5036">
        <v>22.03125</v>
      </c>
      <c r="I5036">
        <v>22.03125</v>
      </c>
      <c r="J5036">
        <v>22.03125</v>
      </c>
    </row>
    <row r="5037" spans="1:10" x14ac:dyDescent="0.25">
      <c r="A5037">
        <v>190</v>
      </c>
      <c r="B5037">
        <v>7.96875</v>
      </c>
      <c r="C5037">
        <v>7.96875</v>
      </c>
      <c r="D5037">
        <v>9.9609380000000005</v>
      </c>
      <c r="E5037">
        <v>11.953125</v>
      </c>
      <c r="F5037">
        <v>13.945313000000001</v>
      </c>
      <c r="G5037">
        <v>13.945313000000001</v>
      </c>
      <c r="H5037">
        <v>22.03125</v>
      </c>
      <c r="I5037">
        <v>22.03125</v>
      </c>
      <c r="J5037">
        <v>22.03125</v>
      </c>
    </row>
    <row r="5038" spans="1:10" x14ac:dyDescent="0.25">
      <c r="A5038">
        <v>240</v>
      </c>
      <c r="B5038">
        <v>7.96875</v>
      </c>
      <c r="C5038">
        <v>7.96875</v>
      </c>
      <c r="D5038">
        <v>9.9609380000000005</v>
      </c>
      <c r="E5038">
        <v>11.953125</v>
      </c>
      <c r="F5038">
        <v>13.945313000000001</v>
      </c>
      <c r="G5038">
        <v>13.945313000000001</v>
      </c>
      <c r="H5038">
        <v>22.03125</v>
      </c>
      <c r="I5038">
        <v>22.03125</v>
      </c>
      <c r="J5038">
        <v>22.03125</v>
      </c>
    </row>
    <row r="5039" spans="1:10" x14ac:dyDescent="0.25">
      <c r="A5039">
        <v>400</v>
      </c>
      <c r="B5039">
        <v>7.96875</v>
      </c>
      <c r="C5039">
        <v>7.96875</v>
      </c>
      <c r="D5039">
        <v>9.9609380000000005</v>
      </c>
      <c r="E5039">
        <v>11.953125</v>
      </c>
      <c r="F5039">
        <v>13.007813000000001</v>
      </c>
      <c r="G5039">
        <v>13.945313000000001</v>
      </c>
      <c r="H5039">
        <v>18.046875</v>
      </c>
      <c r="I5039">
        <v>18.046875</v>
      </c>
      <c r="J5039">
        <v>22.03125</v>
      </c>
    </row>
    <row r="5040" spans="1:10" x14ac:dyDescent="0.25">
      <c r="A5040">
        <v>500</v>
      </c>
      <c r="B5040">
        <v>9.0234380000000005</v>
      </c>
      <c r="C5040">
        <v>7.96875</v>
      </c>
      <c r="D5040">
        <v>9.9609380000000005</v>
      </c>
      <c r="E5040">
        <v>11.953125</v>
      </c>
      <c r="F5040">
        <v>13.007813000000001</v>
      </c>
      <c r="G5040">
        <v>13.007813000000001</v>
      </c>
      <c r="H5040">
        <v>15</v>
      </c>
      <c r="I5040">
        <v>15</v>
      </c>
      <c r="J5040">
        <v>22.03125</v>
      </c>
    </row>
    <row r="5041" spans="1:10" x14ac:dyDescent="0.25">
      <c r="A5041">
        <v>600</v>
      </c>
      <c r="B5041">
        <v>9.0234380000000005</v>
      </c>
      <c r="C5041">
        <v>7.96875</v>
      </c>
      <c r="D5041">
        <v>9.9609380000000005</v>
      </c>
      <c r="E5041">
        <v>11.015625</v>
      </c>
      <c r="F5041">
        <v>11.953125</v>
      </c>
      <c r="G5041">
        <v>11.953125</v>
      </c>
      <c r="H5041">
        <v>11.953125</v>
      </c>
      <c r="I5041">
        <v>13.007813000000001</v>
      </c>
      <c r="J5041">
        <v>22.03125</v>
      </c>
    </row>
    <row r="5042" spans="1:10" x14ac:dyDescent="0.25">
      <c r="A5042">
        <v>700</v>
      </c>
      <c r="B5042">
        <v>9.0234380000000005</v>
      </c>
      <c r="C5042">
        <v>9.0234380000000005</v>
      </c>
      <c r="D5042">
        <v>9.9609380000000005</v>
      </c>
      <c r="E5042">
        <v>11.015625</v>
      </c>
      <c r="F5042">
        <v>11.953125</v>
      </c>
      <c r="G5042">
        <v>11.953125</v>
      </c>
      <c r="H5042">
        <v>11.953125</v>
      </c>
      <c r="I5042">
        <v>11.953125</v>
      </c>
      <c r="J5042">
        <v>22.03125</v>
      </c>
    </row>
    <row r="5043" spans="1:10" x14ac:dyDescent="0.25">
      <c r="A5043">
        <v>900</v>
      </c>
      <c r="B5043">
        <v>9.0234380000000005</v>
      </c>
      <c r="C5043">
        <v>9.0234380000000005</v>
      </c>
      <c r="D5043">
        <v>9.9609380000000005</v>
      </c>
      <c r="E5043">
        <v>9.9609380000000005</v>
      </c>
      <c r="F5043">
        <v>11.953125</v>
      </c>
      <c r="G5043">
        <v>11.953125</v>
      </c>
      <c r="H5043">
        <v>11.953125</v>
      </c>
      <c r="I5043">
        <v>11.953125</v>
      </c>
      <c r="J5043">
        <v>22.03125</v>
      </c>
    </row>
    <row r="5045" spans="1:10" x14ac:dyDescent="0.25">
      <c r="A5045" t="s">
        <v>347</v>
      </c>
      <c r="B5045" t="s">
        <v>220</v>
      </c>
    </row>
    <row r="5046" spans="1:10" x14ac:dyDescent="0.25">
      <c r="A5046" t="s">
        <v>3</v>
      </c>
      <c r="B5046" t="s">
        <v>6</v>
      </c>
    </row>
    <row r="5047" spans="1:10" x14ac:dyDescent="0.25">
      <c r="A5047">
        <v>1</v>
      </c>
      <c r="B5047">
        <v>620</v>
      </c>
    </row>
    <row r="5048" spans="1:10" x14ac:dyDescent="0.25">
      <c r="A5048">
        <v>2</v>
      </c>
      <c r="B5048">
        <v>650</v>
      </c>
    </row>
    <row r="5049" spans="1:10" x14ac:dyDescent="0.25">
      <c r="A5049">
        <v>3</v>
      </c>
      <c r="B5049">
        <v>800</v>
      </c>
    </row>
    <row r="5050" spans="1:10" x14ac:dyDescent="0.25">
      <c r="A5050">
        <v>4</v>
      </c>
      <c r="B5050">
        <v>1000</v>
      </c>
    </row>
    <row r="5051" spans="1:10" x14ac:dyDescent="0.25">
      <c r="A5051">
        <v>5</v>
      </c>
      <c r="B5051">
        <v>1200</v>
      </c>
    </row>
    <row r="5052" spans="1:10" x14ac:dyDescent="0.25">
      <c r="A5052">
        <v>6</v>
      </c>
      <c r="B5052">
        <v>1400</v>
      </c>
    </row>
    <row r="5053" spans="1:10" x14ac:dyDescent="0.25">
      <c r="A5053">
        <v>7</v>
      </c>
      <c r="B5053">
        <v>1550</v>
      </c>
    </row>
    <row r="5054" spans="1:10" x14ac:dyDescent="0.25">
      <c r="A5054">
        <v>8</v>
      </c>
      <c r="B5054">
        <v>1700</v>
      </c>
    </row>
    <row r="5055" spans="1:10" x14ac:dyDescent="0.25">
      <c r="A5055">
        <v>9</v>
      </c>
      <c r="B5055">
        <v>1800</v>
      </c>
    </row>
    <row r="5056" spans="1:10" x14ac:dyDescent="0.25">
      <c r="A5056">
        <v>10</v>
      </c>
      <c r="B5056">
        <v>2000</v>
      </c>
    </row>
    <row r="5057" spans="1:2" x14ac:dyDescent="0.25">
      <c r="A5057">
        <v>11</v>
      </c>
      <c r="B5057">
        <v>2200</v>
      </c>
    </row>
    <row r="5058" spans="1:2" x14ac:dyDescent="0.25">
      <c r="A5058">
        <v>12</v>
      </c>
      <c r="B5058">
        <v>2400</v>
      </c>
    </row>
    <row r="5059" spans="1:2" x14ac:dyDescent="0.25">
      <c r="A5059">
        <v>13</v>
      </c>
      <c r="B5059">
        <v>2600</v>
      </c>
    </row>
    <row r="5060" spans="1:2" x14ac:dyDescent="0.25">
      <c r="A5060">
        <v>14</v>
      </c>
      <c r="B5060">
        <v>2800</v>
      </c>
    </row>
    <row r="5061" spans="1:2" x14ac:dyDescent="0.25">
      <c r="A5061">
        <v>15</v>
      </c>
      <c r="B5061">
        <v>2900</v>
      </c>
    </row>
    <row r="5062" spans="1:2" x14ac:dyDescent="0.25">
      <c r="A5062">
        <v>16</v>
      </c>
      <c r="B5062">
        <v>3000</v>
      </c>
    </row>
    <row r="5063" spans="1:2" x14ac:dyDescent="0.25">
      <c r="A5063">
        <v>17</v>
      </c>
      <c r="B5063">
        <v>3200</v>
      </c>
    </row>
    <row r="5064" spans="1:2" x14ac:dyDescent="0.25">
      <c r="A5064">
        <v>18</v>
      </c>
      <c r="B5064">
        <v>3300</v>
      </c>
    </row>
    <row r="5065" spans="1:2" x14ac:dyDescent="0.25">
      <c r="A5065">
        <v>19</v>
      </c>
      <c r="B5065">
        <v>3500</v>
      </c>
    </row>
    <row r="5067" spans="1:2" x14ac:dyDescent="0.25">
      <c r="A5067" t="s">
        <v>348</v>
      </c>
      <c r="B5067" t="s">
        <v>218</v>
      </c>
    </row>
    <row r="5068" spans="1:2" x14ac:dyDescent="0.25">
      <c r="A5068" t="s">
        <v>3</v>
      </c>
      <c r="B5068" t="s">
        <v>16</v>
      </c>
    </row>
    <row r="5069" spans="1:2" x14ac:dyDescent="0.25">
      <c r="A5069">
        <v>1</v>
      </c>
      <c r="B5069">
        <v>0</v>
      </c>
    </row>
    <row r="5070" spans="1:2" x14ac:dyDescent="0.25">
      <c r="A5070">
        <v>2</v>
      </c>
      <c r="B5070">
        <v>9.9864130000000007</v>
      </c>
    </row>
    <row r="5071" spans="1:2" x14ac:dyDescent="0.25">
      <c r="A5071">
        <v>3</v>
      </c>
      <c r="B5071">
        <v>19.972826000000001</v>
      </c>
    </row>
    <row r="5072" spans="1:2" x14ac:dyDescent="0.25">
      <c r="A5072">
        <v>4</v>
      </c>
      <c r="B5072">
        <v>30.027175</v>
      </c>
    </row>
    <row r="5073" spans="1:2" x14ac:dyDescent="0.25">
      <c r="A5073">
        <v>5</v>
      </c>
      <c r="B5073">
        <v>40.013587999999999</v>
      </c>
    </row>
    <row r="5074" spans="1:2" x14ac:dyDescent="0.25">
      <c r="A5074">
        <v>6</v>
      </c>
      <c r="B5074">
        <v>55.027175</v>
      </c>
    </row>
    <row r="5075" spans="1:2" x14ac:dyDescent="0.25">
      <c r="A5075">
        <v>7</v>
      </c>
      <c r="B5075">
        <v>65.013587999999999</v>
      </c>
    </row>
    <row r="5076" spans="1:2" x14ac:dyDescent="0.25">
      <c r="A5076">
        <v>8</v>
      </c>
      <c r="B5076">
        <v>75.000001999999995</v>
      </c>
    </row>
    <row r="5077" spans="1:2" x14ac:dyDescent="0.25">
      <c r="A5077">
        <v>9</v>
      </c>
      <c r="B5077">
        <v>84.986414999999994</v>
      </c>
    </row>
    <row r="5078" spans="1:2" x14ac:dyDescent="0.25">
      <c r="A5078">
        <v>10</v>
      </c>
      <c r="B5078">
        <v>94.972828000000007</v>
      </c>
    </row>
    <row r="5079" spans="1:2" x14ac:dyDescent="0.25">
      <c r="A5079">
        <v>11</v>
      </c>
      <c r="B5079">
        <v>109.98641499999999</v>
      </c>
    </row>
    <row r="5080" spans="1:2" x14ac:dyDescent="0.25">
      <c r="A5080">
        <v>12</v>
      </c>
      <c r="B5080">
        <v>119.972829</v>
      </c>
    </row>
    <row r="5081" spans="1:2" x14ac:dyDescent="0.25">
      <c r="A5081">
        <v>13</v>
      </c>
      <c r="B5081">
        <v>125.00000300000001</v>
      </c>
    </row>
    <row r="5082" spans="1:2" x14ac:dyDescent="0.25">
      <c r="A5082">
        <v>14</v>
      </c>
      <c r="B5082">
        <v>130.02717699999999</v>
      </c>
    </row>
    <row r="5083" spans="1:2" x14ac:dyDescent="0.25">
      <c r="A5083">
        <v>15</v>
      </c>
      <c r="B5083">
        <v>134.98641599999999</v>
      </c>
    </row>
    <row r="5084" spans="1:2" x14ac:dyDescent="0.25">
      <c r="A5084">
        <v>16</v>
      </c>
      <c r="B5084">
        <v>140.01358999999999</v>
      </c>
    </row>
    <row r="5086" spans="1:2" x14ac:dyDescent="0.25">
      <c r="A5086" t="s">
        <v>349</v>
      </c>
      <c r="B5086" t="s">
        <v>316</v>
      </c>
    </row>
    <row r="5087" spans="1:2" x14ac:dyDescent="0.25">
      <c r="A5087" t="s">
        <v>3</v>
      </c>
      <c r="B5087" t="s">
        <v>6</v>
      </c>
    </row>
    <row r="5088" spans="1:2" x14ac:dyDescent="0.25">
      <c r="A5088">
        <v>1</v>
      </c>
      <c r="B5088">
        <v>620</v>
      </c>
    </row>
    <row r="5089" spans="1:2" x14ac:dyDescent="0.25">
      <c r="A5089">
        <v>2</v>
      </c>
      <c r="B5089">
        <v>650</v>
      </c>
    </row>
    <row r="5090" spans="1:2" x14ac:dyDescent="0.25">
      <c r="A5090">
        <v>3</v>
      </c>
      <c r="B5090">
        <v>800</v>
      </c>
    </row>
    <row r="5091" spans="1:2" x14ac:dyDescent="0.25">
      <c r="A5091">
        <v>4</v>
      </c>
      <c r="B5091">
        <v>1000</v>
      </c>
    </row>
    <row r="5092" spans="1:2" x14ac:dyDescent="0.25">
      <c r="A5092">
        <v>5</v>
      </c>
      <c r="B5092">
        <v>1200</v>
      </c>
    </row>
    <row r="5093" spans="1:2" x14ac:dyDescent="0.25">
      <c r="A5093">
        <v>6</v>
      </c>
      <c r="B5093">
        <v>1400</v>
      </c>
    </row>
    <row r="5094" spans="1:2" x14ac:dyDescent="0.25">
      <c r="A5094">
        <v>7</v>
      </c>
      <c r="B5094">
        <v>1550</v>
      </c>
    </row>
    <row r="5095" spans="1:2" x14ac:dyDescent="0.25">
      <c r="A5095">
        <v>8</v>
      </c>
      <c r="B5095">
        <v>1700</v>
      </c>
    </row>
    <row r="5096" spans="1:2" x14ac:dyDescent="0.25">
      <c r="A5096">
        <v>9</v>
      </c>
      <c r="B5096">
        <v>1800</v>
      </c>
    </row>
    <row r="5097" spans="1:2" x14ac:dyDescent="0.25">
      <c r="A5097">
        <v>10</v>
      </c>
      <c r="B5097">
        <v>2000</v>
      </c>
    </row>
    <row r="5098" spans="1:2" x14ac:dyDescent="0.25">
      <c r="A5098">
        <v>11</v>
      </c>
      <c r="B5098">
        <v>2200</v>
      </c>
    </row>
    <row r="5099" spans="1:2" x14ac:dyDescent="0.25">
      <c r="A5099">
        <v>12</v>
      </c>
      <c r="B5099">
        <v>2400</v>
      </c>
    </row>
    <row r="5100" spans="1:2" x14ac:dyDescent="0.25">
      <c r="A5100">
        <v>13</v>
      </c>
      <c r="B5100">
        <v>2600</v>
      </c>
    </row>
    <row r="5101" spans="1:2" x14ac:dyDescent="0.25">
      <c r="A5101">
        <v>14</v>
      </c>
      <c r="B5101">
        <v>2800</v>
      </c>
    </row>
    <row r="5102" spans="1:2" x14ac:dyDescent="0.25">
      <c r="A5102">
        <v>15</v>
      </c>
      <c r="B5102">
        <v>2900</v>
      </c>
    </row>
    <row r="5103" spans="1:2" x14ac:dyDescent="0.25">
      <c r="A5103">
        <v>16</v>
      </c>
      <c r="B5103">
        <v>3000</v>
      </c>
    </row>
    <row r="5104" spans="1:2" x14ac:dyDescent="0.25">
      <c r="A5104">
        <v>17</v>
      </c>
      <c r="B5104">
        <v>3200</v>
      </c>
    </row>
    <row r="5105" spans="1:2" x14ac:dyDescent="0.25">
      <c r="A5105">
        <v>18</v>
      </c>
      <c r="B5105">
        <v>3300</v>
      </c>
    </row>
    <row r="5106" spans="1:2" x14ac:dyDescent="0.25">
      <c r="A5106">
        <v>19</v>
      </c>
      <c r="B5106">
        <v>3500</v>
      </c>
    </row>
    <row r="5108" spans="1:2" x14ac:dyDescent="0.25">
      <c r="A5108" t="s">
        <v>350</v>
      </c>
      <c r="B5108" t="s">
        <v>318</v>
      </c>
    </row>
    <row r="5109" spans="1:2" x14ac:dyDescent="0.25">
      <c r="A5109" t="s">
        <v>3</v>
      </c>
      <c r="B5109" t="s">
        <v>16</v>
      </c>
    </row>
    <row r="5110" spans="1:2" x14ac:dyDescent="0.25">
      <c r="A5110">
        <v>1</v>
      </c>
      <c r="B5110">
        <v>0</v>
      </c>
    </row>
    <row r="5111" spans="1:2" x14ac:dyDescent="0.25">
      <c r="A5111">
        <v>2</v>
      </c>
      <c r="B5111">
        <v>9.9864130000000007</v>
      </c>
    </row>
    <row r="5112" spans="1:2" x14ac:dyDescent="0.25">
      <c r="A5112">
        <v>3</v>
      </c>
      <c r="B5112">
        <v>19.972826000000001</v>
      </c>
    </row>
    <row r="5113" spans="1:2" x14ac:dyDescent="0.25">
      <c r="A5113">
        <v>4</v>
      </c>
      <c r="B5113">
        <v>30.027175</v>
      </c>
    </row>
    <row r="5114" spans="1:2" x14ac:dyDescent="0.25">
      <c r="A5114">
        <v>5</v>
      </c>
      <c r="B5114">
        <v>40.013587999999999</v>
      </c>
    </row>
    <row r="5115" spans="1:2" x14ac:dyDescent="0.25">
      <c r="A5115">
        <v>6</v>
      </c>
      <c r="B5115">
        <v>55.027175</v>
      </c>
    </row>
    <row r="5116" spans="1:2" x14ac:dyDescent="0.25">
      <c r="A5116">
        <v>7</v>
      </c>
      <c r="B5116">
        <v>65.013587999999999</v>
      </c>
    </row>
    <row r="5117" spans="1:2" x14ac:dyDescent="0.25">
      <c r="A5117">
        <v>8</v>
      </c>
      <c r="B5117">
        <v>75.000001999999995</v>
      </c>
    </row>
    <row r="5118" spans="1:2" x14ac:dyDescent="0.25">
      <c r="A5118">
        <v>9</v>
      </c>
      <c r="B5118">
        <v>84.986414999999994</v>
      </c>
    </row>
    <row r="5119" spans="1:2" x14ac:dyDescent="0.25">
      <c r="A5119">
        <v>10</v>
      </c>
      <c r="B5119">
        <v>94.972828000000007</v>
      </c>
    </row>
    <row r="5120" spans="1:2" x14ac:dyDescent="0.25">
      <c r="A5120">
        <v>11</v>
      </c>
      <c r="B5120">
        <v>109.98641499999999</v>
      </c>
    </row>
    <row r="5121" spans="1:17" x14ac:dyDescent="0.25">
      <c r="A5121">
        <v>12</v>
      </c>
      <c r="B5121">
        <v>119.972829</v>
      </c>
    </row>
    <row r="5122" spans="1:17" x14ac:dyDescent="0.25">
      <c r="A5122">
        <v>13</v>
      </c>
      <c r="B5122">
        <v>125.00000300000001</v>
      </c>
    </row>
    <row r="5123" spans="1:17" x14ac:dyDescent="0.25">
      <c r="A5123">
        <v>14</v>
      </c>
      <c r="B5123">
        <v>130.02717699999999</v>
      </c>
    </row>
    <row r="5124" spans="1:17" x14ac:dyDescent="0.25">
      <c r="A5124">
        <v>15</v>
      </c>
      <c r="B5124">
        <v>134.98641599999999</v>
      </c>
    </row>
    <row r="5125" spans="1:17" x14ac:dyDescent="0.25">
      <c r="A5125">
        <v>16</v>
      </c>
      <c r="B5125">
        <v>140.01358999999999</v>
      </c>
    </row>
    <row r="5127" spans="1:17" x14ac:dyDescent="0.25">
      <c r="A5127" t="s">
        <v>1267</v>
      </c>
      <c r="B5127" t="s">
        <v>1268</v>
      </c>
    </row>
    <row r="5128" spans="1:17" x14ac:dyDescent="0.25">
      <c r="B5128" t="s">
        <v>26</v>
      </c>
    </row>
    <row r="5129" spans="1:17" x14ac:dyDescent="0.25">
      <c r="A5129" t="s">
        <v>22</v>
      </c>
      <c r="B5129">
        <v>0</v>
      </c>
      <c r="C5129">
        <v>10</v>
      </c>
      <c r="D5129">
        <v>20</v>
      </c>
      <c r="E5129">
        <v>30</v>
      </c>
      <c r="F5129">
        <v>40</v>
      </c>
      <c r="G5129">
        <v>55</v>
      </c>
      <c r="H5129">
        <v>65</v>
      </c>
      <c r="I5129">
        <v>75</v>
      </c>
      <c r="J5129">
        <v>85</v>
      </c>
      <c r="K5129">
        <v>95</v>
      </c>
      <c r="L5129">
        <v>110</v>
      </c>
      <c r="M5129">
        <v>120</v>
      </c>
      <c r="N5129">
        <v>125</v>
      </c>
      <c r="O5129">
        <v>130</v>
      </c>
      <c r="P5129">
        <v>135</v>
      </c>
      <c r="Q5129">
        <v>140</v>
      </c>
    </row>
    <row r="5130" spans="1:17" x14ac:dyDescent="0.25">
      <c r="A5130">
        <v>620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</row>
    <row r="5131" spans="1:17" x14ac:dyDescent="0.25">
      <c r="A5131">
        <v>650</v>
      </c>
      <c r="B5131">
        <v>7.96875</v>
      </c>
      <c r="C5131">
        <v>7.96875</v>
      </c>
      <c r="D5131">
        <v>7.96875</v>
      </c>
      <c r="E5131">
        <v>7.96875</v>
      </c>
      <c r="F5131">
        <v>7.96875</v>
      </c>
      <c r="G5131">
        <v>7.96875</v>
      </c>
      <c r="H5131">
        <v>7.96875</v>
      </c>
      <c r="I5131">
        <v>7.96875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</row>
    <row r="5132" spans="1:17" x14ac:dyDescent="0.25">
      <c r="A5132">
        <v>800</v>
      </c>
      <c r="B5132">
        <v>7.96875</v>
      </c>
      <c r="C5132">
        <v>7.96875</v>
      </c>
      <c r="D5132">
        <v>7.96875</v>
      </c>
      <c r="E5132">
        <v>7.96875</v>
      </c>
      <c r="F5132">
        <v>7.96875</v>
      </c>
      <c r="G5132">
        <v>7.96875</v>
      </c>
      <c r="H5132">
        <v>7.96875</v>
      </c>
      <c r="I5132">
        <v>7.96875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</row>
    <row r="5133" spans="1:17" x14ac:dyDescent="0.25">
      <c r="A5133">
        <v>1000</v>
      </c>
      <c r="B5133">
        <v>11.015625</v>
      </c>
      <c r="C5133">
        <v>11.015625</v>
      </c>
      <c r="D5133">
        <v>11.015625</v>
      </c>
      <c r="E5133">
        <v>11.015625</v>
      </c>
      <c r="F5133">
        <v>11.015625</v>
      </c>
      <c r="G5133">
        <v>11.015625</v>
      </c>
      <c r="H5133">
        <v>11.015625</v>
      </c>
      <c r="I5133">
        <v>11.015625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</row>
    <row r="5134" spans="1:17" x14ac:dyDescent="0.25">
      <c r="A5134">
        <v>1200</v>
      </c>
      <c r="B5134">
        <v>13.476563000000001</v>
      </c>
      <c r="C5134">
        <v>13.476563000000001</v>
      </c>
      <c r="D5134">
        <v>13.476563000000001</v>
      </c>
      <c r="E5134">
        <v>13.476563000000001</v>
      </c>
      <c r="F5134">
        <v>13.476563000000001</v>
      </c>
      <c r="G5134">
        <v>13.476563000000001</v>
      </c>
      <c r="H5134">
        <v>13.476563000000001</v>
      </c>
      <c r="I5134">
        <v>13.476563000000001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</row>
    <row r="5135" spans="1:17" x14ac:dyDescent="0.25">
      <c r="A5135">
        <v>1400</v>
      </c>
      <c r="B5135">
        <v>14.0625</v>
      </c>
      <c r="C5135">
        <v>14.0625</v>
      </c>
      <c r="D5135">
        <v>14.0625</v>
      </c>
      <c r="E5135">
        <v>14.0625</v>
      </c>
      <c r="F5135">
        <v>14.0625</v>
      </c>
      <c r="G5135">
        <v>14.0625</v>
      </c>
      <c r="H5135">
        <v>14.0625</v>
      </c>
      <c r="I5135">
        <v>14.0625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</row>
    <row r="5136" spans="1:17" x14ac:dyDescent="0.25">
      <c r="A5136">
        <v>1550</v>
      </c>
      <c r="B5136">
        <v>14.648438000000001</v>
      </c>
      <c r="C5136">
        <v>14.648438000000001</v>
      </c>
      <c r="D5136">
        <v>14.648438000000001</v>
      </c>
      <c r="E5136">
        <v>14.648438000000001</v>
      </c>
      <c r="F5136">
        <v>14.648438000000001</v>
      </c>
      <c r="G5136">
        <v>14.648438000000001</v>
      </c>
      <c r="H5136">
        <v>14.648438000000001</v>
      </c>
      <c r="I5136">
        <v>14.648438000000001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</row>
    <row r="5137" spans="1:17" x14ac:dyDescent="0.25">
      <c r="A5137">
        <v>1700</v>
      </c>
      <c r="B5137">
        <v>15.234375</v>
      </c>
      <c r="C5137">
        <v>15.234375</v>
      </c>
      <c r="D5137">
        <v>15.234375</v>
      </c>
      <c r="E5137">
        <v>15.234375</v>
      </c>
      <c r="F5137">
        <v>15.234375</v>
      </c>
      <c r="G5137">
        <v>15.234375</v>
      </c>
      <c r="H5137">
        <v>15.234375</v>
      </c>
      <c r="I5137">
        <v>15.234375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</row>
    <row r="5138" spans="1:17" x14ac:dyDescent="0.25">
      <c r="A5138">
        <v>1800</v>
      </c>
      <c r="B5138">
        <v>15.46875</v>
      </c>
      <c r="C5138">
        <v>15.46875</v>
      </c>
      <c r="D5138">
        <v>15.46875</v>
      </c>
      <c r="E5138">
        <v>15.46875</v>
      </c>
      <c r="F5138">
        <v>15.46875</v>
      </c>
      <c r="G5138">
        <v>15.46875</v>
      </c>
      <c r="H5138">
        <v>15.46875</v>
      </c>
      <c r="I5138">
        <v>15.46875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</row>
    <row r="5139" spans="1:17" x14ac:dyDescent="0.25">
      <c r="A5139">
        <v>2000</v>
      </c>
      <c r="B5139">
        <v>15.46875</v>
      </c>
      <c r="C5139">
        <v>15.46875</v>
      </c>
      <c r="D5139">
        <v>15.46875</v>
      </c>
      <c r="E5139">
        <v>15.46875</v>
      </c>
      <c r="F5139">
        <v>15.46875</v>
      </c>
      <c r="G5139">
        <v>15.46875</v>
      </c>
      <c r="H5139">
        <v>15.46875</v>
      </c>
      <c r="I5139">
        <v>15.46875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</row>
    <row r="5140" spans="1:17" x14ac:dyDescent="0.25">
      <c r="A5140">
        <v>2200</v>
      </c>
      <c r="B5140">
        <v>15.46875</v>
      </c>
      <c r="C5140">
        <v>15.46875</v>
      </c>
      <c r="D5140">
        <v>15.46875</v>
      </c>
      <c r="E5140">
        <v>15.46875</v>
      </c>
      <c r="F5140">
        <v>15.46875</v>
      </c>
      <c r="G5140">
        <v>15.46875</v>
      </c>
      <c r="H5140">
        <v>15.46875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</row>
    <row r="5141" spans="1:17" x14ac:dyDescent="0.25">
      <c r="A5141">
        <v>2400</v>
      </c>
      <c r="B5141">
        <v>15.46875</v>
      </c>
      <c r="C5141">
        <v>15.46875</v>
      </c>
      <c r="D5141">
        <v>15.46875</v>
      </c>
      <c r="E5141">
        <v>15.46875</v>
      </c>
      <c r="F5141">
        <v>15.46875</v>
      </c>
      <c r="G5141">
        <v>15.46875</v>
      </c>
      <c r="H5141">
        <v>15.46875</v>
      </c>
      <c r="I5141">
        <v>7.96875</v>
      </c>
      <c r="J5141">
        <v>7.96875</v>
      </c>
      <c r="K5141">
        <v>7.96875</v>
      </c>
      <c r="L5141">
        <v>7.96875</v>
      </c>
      <c r="M5141">
        <v>7.96875</v>
      </c>
      <c r="N5141">
        <v>7.03125</v>
      </c>
      <c r="O5141">
        <v>7.96875</v>
      </c>
      <c r="P5141">
        <v>9.0234380000000005</v>
      </c>
      <c r="Q5141">
        <v>9.0234380000000005</v>
      </c>
    </row>
    <row r="5142" spans="1:17" x14ac:dyDescent="0.25">
      <c r="A5142">
        <v>2600</v>
      </c>
      <c r="B5142">
        <v>15.46875</v>
      </c>
      <c r="C5142">
        <v>15.46875</v>
      </c>
      <c r="D5142">
        <v>15.46875</v>
      </c>
      <c r="E5142">
        <v>15.46875</v>
      </c>
      <c r="F5142">
        <v>15.46875</v>
      </c>
      <c r="G5142">
        <v>15.46875</v>
      </c>
      <c r="H5142">
        <v>15.46875</v>
      </c>
      <c r="I5142">
        <v>7.96875</v>
      </c>
      <c r="J5142">
        <v>12.539063000000001</v>
      </c>
      <c r="K5142">
        <v>12.539063000000001</v>
      </c>
      <c r="L5142">
        <v>12.539063000000001</v>
      </c>
      <c r="M5142">
        <v>12.539063000000001</v>
      </c>
      <c r="N5142">
        <v>12.539063000000001</v>
      </c>
      <c r="O5142">
        <v>12.539063000000001</v>
      </c>
      <c r="P5142">
        <v>12.539063000000001</v>
      </c>
      <c r="Q5142">
        <v>12.539063000000001</v>
      </c>
    </row>
    <row r="5143" spans="1:17" x14ac:dyDescent="0.25">
      <c r="A5143">
        <v>2800</v>
      </c>
      <c r="B5143">
        <v>0</v>
      </c>
      <c r="C5143">
        <v>1.9921880000000001</v>
      </c>
      <c r="D5143">
        <v>3.984375</v>
      </c>
      <c r="E5143">
        <v>5.9765629999999996</v>
      </c>
      <c r="F5143">
        <v>7.96875</v>
      </c>
      <c r="G5143">
        <v>7.96875</v>
      </c>
      <c r="H5143">
        <v>7.96875</v>
      </c>
      <c r="I5143">
        <v>7.96875</v>
      </c>
      <c r="J5143">
        <v>13.476563000000001</v>
      </c>
      <c r="K5143">
        <v>13.476563000000001</v>
      </c>
      <c r="L5143">
        <v>13.476563000000001</v>
      </c>
      <c r="M5143">
        <v>13.476563000000001</v>
      </c>
      <c r="N5143">
        <v>13.476563000000001</v>
      </c>
      <c r="O5143">
        <v>13.476563000000001</v>
      </c>
      <c r="P5143">
        <v>13.59375</v>
      </c>
      <c r="Q5143">
        <v>14.0625</v>
      </c>
    </row>
    <row r="5144" spans="1:17" x14ac:dyDescent="0.25">
      <c r="A5144">
        <v>2900</v>
      </c>
      <c r="B5144">
        <v>0</v>
      </c>
      <c r="C5144">
        <v>1.9921880000000001</v>
      </c>
      <c r="D5144">
        <v>3.984375</v>
      </c>
      <c r="E5144">
        <v>5.9765629999999996</v>
      </c>
      <c r="F5144">
        <v>7.96875</v>
      </c>
      <c r="G5144">
        <v>7.96875</v>
      </c>
      <c r="H5144">
        <v>7.96875</v>
      </c>
      <c r="I5144">
        <v>7.96875</v>
      </c>
      <c r="J5144">
        <v>13.945313000000001</v>
      </c>
      <c r="K5144">
        <v>13.945313000000001</v>
      </c>
      <c r="L5144">
        <v>13.945313000000001</v>
      </c>
      <c r="M5144">
        <v>13.945313000000001</v>
      </c>
      <c r="N5144">
        <v>13.945313000000001</v>
      </c>
      <c r="O5144">
        <v>14.0625</v>
      </c>
      <c r="P5144">
        <v>14.414063000000001</v>
      </c>
      <c r="Q5144">
        <v>14.882813000000001</v>
      </c>
    </row>
    <row r="5145" spans="1:17" x14ac:dyDescent="0.25">
      <c r="A5145">
        <v>3000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14.414063000000001</v>
      </c>
      <c r="K5145">
        <v>14.414063000000001</v>
      </c>
      <c r="L5145">
        <v>14.414063000000001</v>
      </c>
      <c r="M5145">
        <v>14.414063000000001</v>
      </c>
      <c r="N5145">
        <v>14.414063000000001</v>
      </c>
      <c r="O5145">
        <v>14.414063000000001</v>
      </c>
      <c r="P5145">
        <v>14.414063000000001</v>
      </c>
      <c r="Q5145">
        <v>14.414063000000001</v>
      </c>
    </row>
    <row r="5146" spans="1:17" x14ac:dyDescent="0.25">
      <c r="A5146">
        <v>3200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15.46875</v>
      </c>
      <c r="K5146">
        <v>15.46875</v>
      </c>
      <c r="L5146">
        <v>15.46875</v>
      </c>
      <c r="M5146">
        <v>15.46875</v>
      </c>
      <c r="N5146">
        <v>15.46875</v>
      </c>
      <c r="O5146">
        <v>15.46875</v>
      </c>
      <c r="P5146">
        <v>15.46875</v>
      </c>
      <c r="Q5146">
        <v>15.46875</v>
      </c>
    </row>
    <row r="5147" spans="1:17" x14ac:dyDescent="0.25">
      <c r="A5147">
        <v>3300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15.9375</v>
      </c>
      <c r="K5147">
        <v>15.9375</v>
      </c>
      <c r="L5147">
        <v>15.9375</v>
      </c>
      <c r="M5147">
        <v>15.9375</v>
      </c>
      <c r="N5147">
        <v>15.9375</v>
      </c>
      <c r="O5147">
        <v>15.9375</v>
      </c>
      <c r="P5147">
        <v>15.9375</v>
      </c>
      <c r="Q5147">
        <v>15.9375</v>
      </c>
    </row>
    <row r="5148" spans="1:17" x14ac:dyDescent="0.25">
      <c r="A5148">
        <v>3500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16.757812999999999</v>
      </c>
      <c r="K5148">
        <v>16.757812999999999</v>
      </c>
      <c r="L5148">
        <v>16.757812999999999</v>
      </c>
      <c r="M5148">
        <v>16.757812999999999</v>
      </c>
      <c r="N5148">
        <v>16.757812999999999</v>
      </c>
      <c r="O5148">
        <v>16.757812999999999</v>
      </c>
      <c r="P5148">
        <v>16.757812999999999</v>
      </c>
      <c r="Q5148">
        <v>16.757812999999999</v>
      </c>
    </row>
    <row r="5150" spans="1:17" x14ac:dyDescent="0.25">
      <c r="A5150" t="s">
        <v>1269</v>
      </c>
      <c r="B5150" t="s">
        <v>1268</v>
      </c>
    </row>
    <row r="5151" spans="1:17" x14ac:dyDescent="0.25">
      <c r="B5151" t="s">
        <v>26</v>
      </c>
    </row>
    <row r="5152" spans="1:17" x14ac:dyDescent="0.25">
      <c r="A5152" t="s">
        <v>22</v>
      </c>
      <c r="B5152">
        <v>0</v>
      </c>
      <c r="C5152">
        <v>10</v>
      </c>
      <c r="D5152">
        <v>20</v>
      </c>
      <c r="E5152">
        <v>30</v>
      </c>
      <c r="F5152">
        <v>40</v>
      </c>
      <c r="G5152">
        <v>55</v>
      </c>
      <c r="H5152">
        <v>65</v>
      </c>
      <c r="I5152">
        <v>75</v>
      </c>
      <c r="J5152">
        <v>85</v>
      </c>
      <c r="K5152">
        <v>95</v>
      </c>
      <c r="L5152">
        <v>110</v>
      </c>
      <c r="M5152">
        <v>120</v>
      </c>
      <c r="N5152">
        <v>125</v>
      </c>
      <c r="O5152">
        <v>130</v>
      </c>
      <c r="P5152">
        <v>135</v>
      </c>
      <c r="Q5152">
        <v>140</v>
      </c>
    </row>
    <row r="5153" spans="1:17" x14ac:dyDescent="0.25">
      <c r="A5153">
        <v>620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</row>
    <row r="5154" spans="1:17" x14ac:dyDescent="0.25">
      <c r="A5154">
        <v>650</v>
      </c>
      <c r="B5154">
        <v>7.96875</v>
      </c>
      <c r="C5154">
        <v>7.96875</v>
      </c>
      <c r="D5154">
        <v>7.96875</v>
      </c>
      <c r="E5154">
        <v>7.96875</v>
      </c>
      <c r="F5154">
        <v>7.96875</v>
      </c>
      <c r="G5154">
        <v>7.96875</v>
      </c>
      <c r="H5154">
        <v>7.96875</v>
      </c>
      <c r="I5154">
        <v>7.96875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</row>
    <row r="5155" spans="1:17" x14ac:dyDescent="0.25">
      <c r="A5155">
        <v>800</v>
      </c>
      <c r="B5155">
        <v>7.96875</v>
      </c>
      <c r="C5155">
        <v>7.96875</v>
      </c>
      <c r="D5155">
        <v>7.96875</v>
      </c>
      <c r="E5155">
        <v>7.96875</v>
      </c>
      <c r="F5155">
        <v>7.96875</v>
      </c>
      <c r="G5155">
        <v>7.96875</v>
      </c>
      <c r="H5155">
        <v>7.96875</v>
      </c>
      <c r="I5155">
        <v>7.96875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</row>
    <row r="5156" spans="1:17" x14ac:dyDescent="0.25">
      <c r="A5156">
        <v>1000</v>
      </c>
      <c r="B5156">
        <v>11.015625</v>
      </c>
      <c r="C5156">
        <v>11.015625</v>
      </c>
      <c r="D5156">
        <v>11.015625</v>
      </c>
      <c r="E5156">
        <v>11.015625</v>
      </c>
      <c r="F5156">
        <v>11.015625</v>
      </c>
      <c r="G5156">
        <v>11.015625</v>
      </c>
      <c r="H5156">
        <v>11.015625</v>
      </c>
      <c r="I5156">
        <v>11.015625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</row>
    <row r="5157" spans="1:17" x14ac:dyDescent="0.25">
      <c r="A5157">
        <v>1200</v>
      </c>
      <c r="B5157">
        <v>13.476563000000001</v>
      </c>
      <c r="C5157">
        <v>13.476563000000001</v>
      </c>
      <c r="D5157">
        <v>13.476563000000001</v>
      </c>
      <c r="E5157">
        <v>13.476563000000001</v>
      </c>
      <c r="F5157">
        <v>13.476563000000001</v>
      </c>
      <c r="G5157">
        <v>13.476563000000001</v>
      </c>
      <c r="H5157">
        <v>13.476563000000001</v>
      </c>
      <c r="I5157">
        <v>13.476563000000001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</row>
    <row r="5158" spans="1:17" x14ac:dyDescent="0.25">
      <c r="A5158">
        <v>1400</v>
      </c>
      <c r="B5158">
        <v>14.0625</v>
      </c>
      <c r="C5158">
        <v>14.0625</v>
      </c>
      <c r="D5158">
        <v>14.0625</v>
      </c>
      <c r="E5158">
        <v>14.0625</v>
      </c>
      <c r="F5158">
        <v>14.0625</v>
      </c>
      <c r="G5158">
        <v>14.0625</v>
      </c>
      <c r="H5158">
        <v>14.0625</v>
      </c>
      <c r="I5158">
        <v>14.0625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</row>
    <row r="5159" spans="1:17" x14ac:dyDescent="0.25">
      <c r="A5159">
        <v>1550</v>
      </c>
      <c r="B5159">
        <v>14.648438000000001</v>
      </c>
      <c r="C5159">
        <v>14.648438000000001</v>
      </c>
      <c r="D5159">
        <v>14.648438000000001</v>
      </c>
      <c r="E5159">
        <v>14.648438000000001</v>
      </c>
      <c r="F5159">
        <v>14.648438000000001</v>
      </c>
      <c r="G5159">
        <v>14.648438000000001</v>
      </c>
      <c r="H5159">
        <v>14.648438000000001</v>
      </c>
      <c r="I5159">
        <v>14.648438000000001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</row>
    <row r="5160" spans="1:17" x14ac:dyDescent="0.25">
      <c r="A5160">
        <v>1700</v>
      </c>
      <c r="B5160">
        <v>15.234375</v>
      </c>
      <c r="C5160">
        <v>15.234375</v>
      </c>
      <c r="D5160">
        <v>15.234375</v>
      </c>
      <c r="E5160">
        <v>15.234375</v>
      </c>
      <c r="F5160">
        <v>15.234375</v>
      </c>
      <c r="G5160">
        <v>15.234375</v>
      </c>
      <c r="H5160">
        <v>15.234375</v>
      </c>
      <c r="I5160">
        <v>15.234375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</row>
    <row r="5161" spans="1:17" x14ac:dyDescent="0.25">
      <c r="A5161">
        <v>1800</v>
      </c>
      <c r="B5161">
        <v>15.46875</v>
      </c>
      <c r="C5161">
        <v>15.46875</v>
      </c>
      <c r="D5161">
        <v>15.46875</v>
      </c>
      <c r="E5161">
        <v>15.46875</v>
      </c>
      <c r="F5161">
        <v>15.46875</v>
      </c>
      <c r="G5161">
        <v>15.46875</v>
      </c>
      <c r="H5161">
        <v>15.46875</v>
      </c>
      <c r="I5161">
        <v>15.46875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</row>
    <row r="5162" spans="1:17" x14ac:dyDescent="0.25">
      <c r="A5162">
        <v>2000</v>
      </c>
      <c r="B5162">
        <v>15.46875</v>
      </c>
      <c r="C5162">
        <v>15.46875</v>
      </c>
      <c r="D5162">
        <v>15.46875</v>
      </c>
      <c r="E5162">
        <v>15.46875</v>
      </c>
      <c r="F5162">
        <v>15.46875</v>
      </c>
      <c r="G5162">
        <v>15.46875</v>
      </c>
      <c r="H5162">
        <v>15.46875</v>
      </c>
      <c r="I5162">
        <v>15.46875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</row>
    <row r="5163" spans="1:17" x14ac:dyDescent="0.25">
      <c r="A5163">
        <v>2200</v>
      </c>
      <c r="B5163">
        <v>15.46875</v>
      </c>
      <c r="C5163">
        <v>15.46875</v>
      </c>
      <c r="D5163">
        <v>15.46875</v>
      </c>
      <c r="E5163">
        <v>15.46875</v>
      </c>
      <c r="F5163">
        <v>15.46875</v>
      </c>
      <c r="G5163">
        <v>15.46875</v>
      </c>
      <c r="H5163">
        <v>15.46875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</row>
    <row r="5164" spans="1:17" x14ac:dyDescent="0.25">
      <c r="A5164">
        <v>2400</v>
      </c>
      <c r="B5164">
        <v>15.46875</v>
      </c>
      <c r="C5164">
        <v>15.46875</v>
      </c>
      <c r="D5164">
        <v>15.46875</v>
      </c>
      <c r="E5164">
        <v>15.46875</v>
      </c>
      <c r="F5164">
        <v>15.46875</v>
      </c>
      <c r="G5164">
        <v>15.46875</v>
      </c>
      <c r="H5164">
        <v>15.46875</v>
      </c>
      <c r="I5164">
        <v>7.96875</v>
      </c>
      <c r="J5164">
        <v>7.96875</v>
      </c>
      <c r="K5164">
        <v>7.96875</v>
      </c>
      <c r="L5164">
        <v>7.96875</v>
      </c>
      <c r="M5164">
        <v>7.96875</v>
      </c>
      <c r="N5164">
        <v>7.03125</v>
      </c>
      <c r="O5164">
        <v>7.96875</v>
      </c>
      <c r="P5164">
        <v>9.0234380000000005</v>
      </c>
      <c r="Q5164">
        <v>9.0234380000000005</v>
      </c>
    </row>
    <row r="5165" spans="1:17" x14ac:dyDescent="0.25">
      <c r="A5165">
        <v>2600</v>
      </c>
      <c r="B5165">
        <v>15.46875</v>
      </c>
      <c r="C5165">
        <v>15.46875</v>
      </c>
      <c r="D5165">
        <v>15.46875</v>
      </c>
      <c r="E5165">
        <v>15.46875</v>
      </c>
      <c r="F5165">
        <v>15.46875</v>
      </c>
      <c r="G5165">
        <v>15.46875</v>
      </c>
      <c r="H5165">
        <v>15.46875</v>
      </c>
      <c r="I5165">
        <v>7.96875</v>
      </c>
      <c r="J5165">
        <v>12.539063000000001</v>
      </c>
      <c r="K5165">
        <v>12.539063000000001</v>
      </c>
      <c r="L5165">
        <v>12.539063000000001</v>
      </c>
      <c r="M5165">
        <v>12.539063000000001</v>
      </c>
      <c r="N5165">
        <v>12.539063000000001</v>
      </c>
      <c r="O5165">
        <v>12.539063000000001</v>
      </c>
      <c r="P5165">
        <v>12.539063000000001</v>
      </c>
      <c r="Q5165">
        <v>12.539063000000001</v>
      </c>
    </row>
    <row r="5166" spans="1:17" x14ac:dyDescent="0.25">
      <c r="A5166">
        <v>2800</v>
      </c>
      <c r="B5166">
        <v>0</v>
      </c>
      <c r="C5166">
        <v>1.9921880000000001</v>
      </c>
      <c r="D5166">
        <v>3.984375</v>
      </c>
      <c r="E5166">
        <v>5.9765629999999996</v>
      </c>
      <c r="F5166">
        <v>7.96875</v>
      </c>
      <c r="G5166">
        <v>7.96875</v>
      </c>
      <c r="H5166">
        <v>7.96875</v>
      </c>
      <c r="I5166">
        <v>7.96875</v>
      </c>
      <c r="J5166">
        <v>13.476563000000001</v>
      </c>
      <c r="K5166">
        <v>13.476563000000001</v>
      </c>
      <c r="L5166">
        <v>13.476563000000001</v>
      </c>
      <c r="M5166">
        <v>13.476563000000001</v>
      </c>
      <c r="N5166">
        <v>13.476563000000001</v>
      </c>
      <c r="O5166">
        <v>13.476563000000001</v>
      </c>
      <c r="P5166">
        <v>13.59375</v>
      </c>
      <c r="Q5166">
        <v>14.0625</v>
      </c>
    </row>
    <row r="5167" spans="1:17" x14ac:dyDescent="0.25">
      <c r="A5167">
        <v>2900</v>
      </c>
      <c r="B5167">
        <v>0</v>
      </c>
      <c r="C5167">
        <v>1.9921880000000001</v>
      </c>
      <c r="D5167">
        <v>3.984375</v>
      </c>
      <c r="E5167">
        <v>5.9765629999999996</v>
      </c>
      <c r="F5167">
        <v>7.96875</v>
      </c>
      <c r="G5167">
        <v>7.96875</v>
      </c>
      <c r="H5167">
        <v>7.96875</v>
      </c>
      <c r="I5167">
        <v>7.96875</v>
      </c>
      <c r="J5167">
        <v>13.945313000000001</v>
      </c>
      <c r="K5167">
        <v>13.945313000000001</v>
      </c>
      <c r="L5167">
        <v>13.945313000000001</v>
      </c>
      <c r="M5167">
        <v>13.945313000000001</v>
      </c>
      <c r="N5167">
        <v>13.945313000000001</v>
      </c>
      <c r="O5167">
        <v>14.0625</v>
      </c>
      <c r="P5167">
        <v>14.414063000000001</v>
      </c>
      <c r="Q5167">
        <v>14.882813000000001</v>
      </c>
    </row>
    <row r="5168" spans="1:17" x14ac:dyDescent="0.25">
      <c r="A5168">
        <v>3000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14.414063000000001</v>
      </c>
      <c r="K5168">
        <v>14.414063000000001</v>
      </c>
      <c r="L5168">
        <v>14.414063000000001</v>
      </c>
      <c r="M5168">
        <v>14.414063000000001</v>
      </c>
      <c r="N5168">
        <v>14.414063000000001</v>
      </c>
      <c r="O5168">
        <v>14.414063000000001</v>
      </c>
      <c r="P5168">
        <v>14.414063000000001</v>
      </c>
      <c r="Q5168">
        <v>14.414063000000001</v>
      </c>
    </row>
    <row r="5169" spans="1:17" x14ac:dyDescent="0.25">
      <c r="A5169">
        <v>3200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15.46875</v>
      </c>
      <c r="K5169">
        <v>15.46875</v>
      </c>
      <c r="L5169">
        <v>15.46875</v>
      </c>
      <c r="M5169">
        <v>15.46875</v>
      </c>
      <c r="N5169">
        <v>15.46875</v>
      </c>
      <c r="O5169">
        <v>15.46875</v>
      </c>
      <c r="P5169">
        <v>15.46875</v>
      </c>
      <c r="Q5169">
        <v>15.46875</v>
      </c>
    </row>
    <row r="5170" spans="1:17" x14ac:dyDescent="0.25">
      <c r="A5170">
        <v>3300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15.9375</v>
      </c>
      <c r="K5170">
        <v>15.9375</v>
      </c>
      <c r="L5170">
        <v>15.9375</v>
      </c>
      <c r="M5170">
        <v>15.9375</v>
      </c>
      <c r="N5170">
        <v>15.9375</v>
      </c>
      <c r="O5170">
        <v>15.9375</v>
      </c>
      <c r="P5170">
        <v>15.9375</v>
      </c>
      <c r="Q5170">
        <v>15.9375</v>
      </c>
    </row>
    <row r="5171" spans="1:17" x14ac:dyDescent="0.25">
      <c r="A5171">
        <v>3500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16.757812999999999</v>
      </c>
      <c r="K5171">
        <v>16.757812999999999</v>
      </c>
      <c r="L5171">
        <v>16.757812999999999</v>
      </c>
      <c r="M5171">
        <v>16.757812999999999</v>
      </c>
      <c r="N5171">
        <v>16.757812999999999</v>
      </c>
      <c r="O5171">
        <v>16.757812999999999</v>
      </c>
      <c r="P5171">
        <v>16.757812999999999</v>
      </c>
      <c r="Q5171">
        <v>16.757812999999999</v>
      </c>
    </row>
    <row r="5173" spans="1:17" x14ac:dyDescent="0.25">
      <c r="A5173" t="s">
        <v>1270</v>
      </c>
      <c r="B5173" t="s">
        <v>1268</v>
      </c>
    </row>
    <row r="5174" spans="1:17" x14ac:dyDescent="0.25">
      <c r="B5174" t="s">
        <v>26</v>
      </c>
    </row>
    <row r="5175" spans="1:17" x14ac:dyDescent="0.25">
      <c r="A5175" t="s">
        <v>22</v>
      </c>
      <c r="B5175">
        <v>0</v>
      </c>
      <c r="C5175">
        <v>10</v>
      </c>
      <c r="D5175">
        <v>20</v>
      </c>
      <c r="E5175">
        <v>30</v>
      </c>
      <c r="F5175">
        <v>40</v>
      </c>
      <c r="G5175">
        <v>55</v>
      </c>
      <c r="H5175">
        <v>65</v>
      </c>
      <c r="I5175">
        <v>75</v>
      </c>
      <c r="J5175">
        <v>85</v>
      </c>
      <c r="K5175">
        <v>95</v>
      </c>
      <c r="L5175">
        <v>110</v>
      </c>
      <c r="M5175">
        <v>120</v>
      </c>
      <c r="N5175">
        <v>125</v>
      </c>
      <c r="O5175">
        <v>130</v>
      </c>
      <c r="P5175">
        <v>135</v>
      </c>
      <c r="Q5175">
        <v>140</v>
      </c>
    </row>
    <row r="5176" spans="1:17" x14ac:dyDescent="0.25">
      <c r="A5176">
        <v>620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</row>
    <row r="5177" spans="1:17" x14ac:dyDescent="0.25">
      <c r="A5177">
        <v>650</v>
      </c>
      <c r="B5177">
        <v>7.96875</v>
      </c>
      <c r="C5177">
        <v>7.96875</v>
      </c>
      <c r="D5177">
        <v>7.96875</v>
      </c>
      <c r="E5177">
        <v>7.96875</v>
      </c>
      <c r="F5177">
        <v>7.96875</v>
      </c>
      <c r="G5177">
        <v>7.96875</v>
      </c>
      <c r="H5177">
        <v>7.96875</v>
      </c>
      <c r="I5177">
        <v>7.96875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</row>
    <row r="5178" spans="1:17" x14ac:dyDescent="0.25">
      <c r="A5178">
        <v>800</v>
      </c>
      <c r="B5178">
        <v>7.96875</v>
      </c>
      <c r="C5178">
        <v>7.96875</v>
      </c>
      <c r="D5178">
        <v>7.96875</v>
      </c>
      <c r="E5178">
        <v>7.96875</v>
      </c>
      <c r="F5178">
        <v>7.96875</v>
      </c>
      <c r="G5178">
        <v>7.96875</v>
      </c>
      <c r="H5178">
        <v>7.96875</v>
      </c>
      <c r="I5178">
        <v>7.96875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</row>
    <row r="5179" spans="1:17" x14ac:dyDescent="0.25">
      <c r="A5179">
        <v>1000</v>
      </c>
      <c r="B5179">
        <v>11.015625</v>
      </c>
      <c r="C5179">
        <v>11.015625</v>
      </c>
      <c r="D5179">
        <v>11.015625</v>
      </c>
      <c r="E5179">
        <v>11.015625</v>
      </c>
      <c r="F5179">
        <v>11.015625</v>
      </c>
      <c r="G5179">
        <v>11.015625</v>
      </c>
      <c r="H5179">
        <v>11.015625</v>
      </c>
      <c r="I5179">
        <v>11.015625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</row>
    <row r="5180" spans="1:17" x14ac:dyDescent="0.25">
      <c r="A5180">
        <v>1200</v>
      </c>
      <c r="B5180">
        <v>13.476563000000001</v>
      </c>
      <c r="C5180">
        <v>13.476563000000001</v>
      </c>
      <c r="D5180">
        <v>13.476563000000001</v>
      </c>
      <c r="E5180">
        <v>13.476563000000001</v>
      </c>
      <c r="F5180">
        <v>13.476563000000001</v>
      </c>
      <c r="G5180">
        <v>13.476563000000001</v>
      </c>
      <c r="H5180">
        <v>13.476563000000001</v>
      </c>
      <c r="I5180">
        <v>13.476563000000001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</row>
    <row r="5181" spans="1:17" x14ac:dyDescent="0.25">
      <c r="A5181">
        <v>1400</v>
      </c>
      <c r="B5181">
        <v>14.0625</v>
      </c>
      <c r="C5181">
        <v>14.0625</v>
      </c>
      <c r="D5181">
        <v>14.0625</v>
      </c>
      <c r="E5181">
        <v>14.0625</v>
      </c>
      <c r="F5181">
        <v>14.0625</v>
      </c>
      <c r="G5181">
        <v>14.0625</v>
      </c>
      <c r="H5181">
        <v>14.0625</v>
      </c>
      <c r="I5181">
        <v>14.0625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</row>
    <row r="5182" spans="1:17" x14ac:dyDescent="0.25">
      <c r="A5182">
        <v>1550</v>
      </c>
      <c r="B5182">
        <v>14.648438000000001</v>
      </c>
      <c r="C5182">
        <v>14.648438000000001</v>
      </c>
      <c r="D5182">
        <v>14.648438000000001</v>
      </c>
      <c r="E5182">
        <v>14.648438000000001</v>
      </c>
      <c r="F5182">
        <v>14.648438000000001</v>
      </c>
      <c r="G5182">
        <v>14.648438000000001</v>
      </c>
      <c r="H5182">
        <v>14.648438000000001</v>
      </c>
      <c r="I5182">
        <v>14.648438000000001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</row>
    <row r="5183" spans="1:17" x14ac:dyDescent="0.25">
      <c r="A5183">
        <v>1700</v>
      </c>
      <c r="B5183">
        <v>15.234375</v>
      </c>
      <c r="C5183">
        <v>15.234375</v>
      </c>
      <c r="D5183">
        <v>15.234375</v>
      </c>
      <c r="E5183">
        <v>15.234375</v>
      </c>
      <c r="F5183">
        <v>15.234375</v>
      </c>
      <c r="G5183">
        <v>15.234375</v>
      </c>
      <c r="H5183">
        <v>15.234375</v>
      </c>
      <c r="I5183">
        <v>15.234375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</row>
    <row r="5184" spans="1:17" x14ac:dyDescent="0.25">
      <c r="A5184">
        <v>1800</v>
      </c>
      <c r="B5184">
        <v>15.46875</v>
      </c>
      <c r="C5184">
        <v>15.46875</v>
      </c>
      <c r="D5184">
        <v>15.46875</v>
      </c>
      <c r="E5184">
        <v>15.46875</v>
      </c>
      <c r="F5184">
        <v>15.46875</v>
      </c>
      <c r="G5184">
        <v>15.46875</v>
      </c>
      <c r="H5184">
        <v>15.46875</v>
      </c>
      <c r="I5184">
        <v>15.46875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</row>
    <row r="5185" spans="1:17" x14ac:dyDescent="0.25">
      <c r="A5185">
        <v>2000</v>
      </c>
      <c r="B5185">
        <v>15.46875</v>
      </c>
      <c r="C5185">
        <v>15.46875</v>
      </c>
      <c r="D5185">
        <v>15.46875</v>
      </c>
      <c r="E5185">
        <v>15.46875</v>
      </c>
      <c r="F5185">
        <v>15.46875</v>
      </c>
      <c r="G5185">
        <v>15.46875</v>
      </c>
      <c r="H5185">
        <v>15.46875</v>
      </c>
      <c r="I5185">
        <v>15.46875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</row>
    <row r="5186" spans="1:17" x14ac:dyDescent="0.25">
      <c r="A5186">
        <v>2200</v>
      </c>
      <c r="B5186">
        <v>15.46875</v>
      </c>
      <c r="C5186">
        <v>15.46875</v>
      </c>
      <c r="D5186">
        <v>15.46875</v>
      </c>
      <c r="E5186">
        <v>15.46875</v>
      </c>
      <c r="F5186">
        <v>15.46875</v>
      </c>
      <c r="G5186">
        <v>15.46875</v>
      </c>
      <c r="H5186">
        <v>15.46875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</row>
    <row r="5187" spans="1:17" x14ac:dyDescent="0.25">
      <c r="A5187">
        <v>2400</v>
      </c>
      <c r="B5187">
        <v>15.46875</v>
      </c>
      <c r="C5187">
        <v>15.46875</v>
      </c>
      <c r="D5187">
        <v>15.46875</v>
      </c>
      <c r="E5187">
        <v>15.46875</v>
      </c>
      <c r="F5187">
        <v>15.46875</v>
      </c>
      <c r="G5187">
        <v>15.46875</v>
      </c>
      <c r="H5187">
        <v>15.46875</v>
      </c>
      <c r="I5187">
        <v>7.96875</v>
      </c>
      <c r="J5187">
        <v>7.96875</v>
      </c>
      <c r="K5187">
        <v>7.96875</v>
      </c>
      <c r="L5187">
        <v>7.96875</v>
      </c>
      <c r="M5187">
        <v>7.96875</v>
      </c>
      <c r="N5187">
        <v>7.03125</v>
      </c>
      <c r="O5187">
        <v>7.96875</v>
      </c>
      <c r="P5187">
        <v>9.0234380000000005</v>
      </c>
      <c r="Q5187">
        <v>9.0234380000000005</v>
      </c>
    </row>
    <row r="5188" spans="1:17" x14ac:dyDescent="0.25">
      <c r="A5188">
        <v>2600</v>
      </c>
      <c r="B5188">
        <v>15.46875</v>
      </c>
      <c r="C5188">
        <v>15.46875</v>
      </c>
      <c r="D5188">
        <v>15.46875</v>
      </c>
      <c r="E5188">
        <v>15.46875</v>
      </c>
      <c r="F5188">
        <v>15.46875</v>
      </c>
      <c r="G5188">
        <v>15.46875</v>
      </c>
      <c r="H5188">
        <v>15.46875</v>
      </c>
      <c r="I5188">
        <v>7.96875</v>
      </c>
      <c r="J5188">
        <v>12.539063000000001</v>
      </c>
      <c r="K5188">
        <v>12.539063000000001</v>
      </c>
      <c r="L5188">
        <v>12.539063000000001</v>
      </c>
      <c r="M5188">
        <v>12.539063000000001</v>
      </c>
      <c r="N5188">
        <v>12.539063000000001</v>
      </c>
      <c r="O5188">
        <v>12.539063000000001</v>
      </c>
      <c r="P5188">
        <v>12.539063000000001</v>
      </c>
      <c r="Q5188">
        <v>12.539063000000001</v>
      </c>
    </row>
    <row r="5189" spans="1:17" x14ac:dyDescent="0.25">
      <c r="A5189">
        <v>2800</v>
      </c>
      <c r="B5189">
        <v>0</v>
      </c>
      <c r="C5189">
        <v>1.9921880000000001</v>
      </c>
      <c r="D5189">
        <v>3.984375</v>
      </c>
      <c r="E5189">
        <v>5.9765629999999996</v>
      </c>
      <c r="F5189">
        <v>7.96875</v>
      </c>
      <c r="G5189">
        <v>7.96875</v>
      </c>
      <c r="H5189">
        <v>7.96875</v>
      </c>
      <c r="I5189">
        <v>7.96875</v>
      </c>
      <c r="J5189">
        <v>13.476563000000001</v>
      </c>
      <c r="K5189">
        <v>13.476563000000001</v>
      </c>
      <c r="L5189">
        <v>13.476563000000001</v>
      </c>
      <c r="M5189">
        <v>13.476563000000001</v>
      </c>
      <c r="N5189">
        <v>13.476563000000001</v>
      </c>
      <c r="O5189">
        <v>13.476563000000001</v>
      </c>
      <c r="P5189">
        <v>13.59375</v>
      </c>
      <c r="Q5189">
        <v>14.0625</v>
      </c>
    </row>
    <row r="5190" spans="1:17" x14ac:dyDescent="0.25">
      <c r="A5190">
        <v>2900</v>
      </c>
      <c r="B5190">
        <v>0</v>
      </c>
      <c r="C5190">
        <v>1.9921880000000001</v>
      </c>
      <c r="D5190">
        <v>3.984375</v>
      </c>
      <c r="E5190">
        <v>5.9765629999999996</v>
      </c>
      <c r="F5190">
        <v>7.96875</v>
      </c>
      <c r="G5190">
        <v>7.96875</v>
      </c>
      <c r="H5190">
        <v>7.96875</v>
      </c>
      <c r="I5190">
        <v>7.96875</v>
      </c>
      <c r="J5190">
        <v>13.945313000000001</v>
      </c>
      <c r="K5190">
        <v>13.945313000000001</v>
      </c>
      <c r="L5190">
        <v>13.945313000000001</v>
      </c>
      <c r="M5190">
        <v>13.945313000000001</v>
      </c>
      <c r="N5190">
        <v>13.945313000000001</v>
      </c>
      <c r="O5190">
        <v>14.0625</v>
      </c>
      <c r="P5190">
        <v>14.414063000000001</v>
      </c>
      <c r="Q5190">
        <v>14.882813000000001</v>
      </c>
    </row>
    <row r="5191" spans="1:17" x14ac:dyDescent="0.25">
      <c r="A5191">
        <v>3000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14.414063000000001</v>
      </c>
      <c r="K5191">
        <v>14.414063000000001</v>
      </c>
      <c r="L5191">
        <v>14.414063000000001</v>
      </c>
      <c r="M5191">
        <v>14.414063000000001</v>
      </c>
      <c r="N5191">
        <v>14.414063000000001</v>
      </c>
      <c r="O5191">
        <v>14.414063000000001</v>
      </c>
      <c r="P5191">
        <v>14.414063000000001</v>
      </c>
      <c r="Q5191">
        <v>14.414063000000001</v>
      </c>
    </row>
    <row r="5192" spans="1:17" x14ac:dyDescent="0.25">
      <c r="A5192">
        <v>3200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15.46875</v>
      </c>
      <c r="K5192">
        <v>15.46875</v>
      </c>
      <c r="L5192">
        <v>15.46875</v>
      </c>
      <c r="M5192">
        <v>15.46875</v>
      </c>
      <c r="N5192">
        <v>15.46875</v>
      </c>
      <c r="O5192">
        <v>15.46875</v>
      </c>
      <c r="P5192">
        <v>15.46875</v>
      </c>
      <c r="Q5192">
        <v>15.46875</v>
      </c>
    </row>
    <row r="5193" spans="1:17" x14ac:dyDescent="0.25">
      <c r="A5193">
        <v>3300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15.9375</v>
      </c>
      <c r="K5193">
        <v>15.9375</v>
      </c>
      <c r="L5193">
        <v>15.9375</v>
      </c>
      <c r="M5193">
        <v>15.9375</v>
      </c>
      <c r="N5193">
        <v>15.9375</v>
      </c>
      <c r="O5193">
        <v>15.9375</v>
      </c>
      <c r="P5193">
        <v>15.9375</v>
      </c>
      <c r="Q5193">
        <v>15.9375</v>
      </c>
    </row>
    <row r="5194" spans="1:17" x14ac:dyDescent="0.25">
      <c r="A5194">
        <v>3500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16.757812999999999</v>
      </c>
      <c r="K5194">
        <v>16.757812999999999</v>
      </c>
      <c r="L5194">
        <v>16.757812999999999</v>
      </c>
      <c r="M5194">
        <v>16.757812999999999</v>
      </c>
      <c r="N5194">
        <v>16.757812999999999</v>
      </c>
      <c r="O5194">
        <v>16.757812999999999</v>
      </c>
      <c r="P5194">
        <v>16.757812999999999</v>
      </c>
      <c r="Q5194">
        <v>16.757812999999999</v>
      </c>
    </row>
    <row r="5196" spans="1:17" x14ac:dyDescent="0.25">
      <c r="A5196" t="s">
        <v>1271</v>
      </c>
      <c r="B5196" t="s">
        <v>1268</v>
      </c>
    </row>
    <row r="5197" spans="1:17" x14ac:dyDescent="0.25">
      <c r="B5197" t="s">
        <v>26</v>
      </c>
    </row>
    <row r="5198" spans="1:17" x14ac:dyDescent="0.25">
      <c r="A5198" t="s">
        <v>22</v>
      </c>
      <c r="B5198">
        <v>0</v>
      </c>
      <c r="C5198">
        <v>10</v>
      </c>
      <c r="D5198">
        <v>20</v>
      </c>
      <c r="E5198">
        <v>30</v>
      </c>
      <c r="F5198">
        <v>40</v>
      </c>
      <c r="G5198">
        <v>55</v>
      </c>
      <c r="H5198">
        <v>65</v>
      </c>
      <c r="I5198">
        <v>75</v>
      </c>
      <c r="J5198">
        <v>85</v>
      </c>
      <c r="K5198">
        <v>95</v>
      </c>
      <c r="L5198">
        <v>110</v>
      </c>
      <c r="M5198">
        <v>120</v>
      </c>
      <c r="N5198">
        <v>125</v>
      </c>
      <c r="O5198">
        <v>130</v>
      </c>
      <c r="P5198">
        <v>135</v>
      </c>
      <c r="Q5198">
        <v>140</v>
      </c>
    </row>
    <row r="5199" spans="1:17" x14ac:dyDescent="0.25">
      <c r="A5199">
        <v>620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</row>
    <row r="5200" spans="1:17" x14ac:dyDescent="0.25">
      <c r="A5200">
        <v>650</v>
      </c>
      <c r="B5200">
        <v>7.96875</v>
      </c>
      <c r="C5200">
        <v>7.96875</v>
      </c>
      <c r="D5200">
        <v>7.96875</v>
      </c>
      <c r="E5200">
        <v>7.96875</v>
      </c>
      <c r="F5200">
        <v>7.96875</v>
      </c>
      <c r="G5200">
        <v>7.96875</v>
      </c>
      <c r="H5200">
        <v>7.96875</v>
      </c>
      <c r="I5200">
        <v>7.96875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</row>
    <row r="5201" spans="1:17" x14ac:dyDescent="0.25">
      <c r="A5201">
        <v>800</v>
      </c>
      <c r="B5201">
        <v>7.96875</v>
      </c>
      <c r="C5201">
        <v>7.96875</v>
      </c>
      <c r="D5201">
        <v>7.96875</v>
      </c>
      <c r="E5201">
        <v>7.96875</v>
      </c>
      <c r="F5201">
        <v>7.96875</v>
      </c>
      <c r="G5201">
        <v>7.96875</v>
      </c>
      <c r="H5201">
        <v>7.96875</v>
      </c>
      <c r="I5201">
        <v>7.96875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</row>
    <row r="5202" spans="1:17" x14ac:dyDescent="0.25">
      <c r="A5202">
        <v>1000</v>
      </c>
      <c r="B5202">
        <v>11.015625</v>
      </c>
      <c r="C5202">
        <v>11.015625</v>
      </c>
      <c r="D5202">
        <v>11.015625</v>
      </c>
      <c r="E5202">
        <v>11.015625</v>
      </c>
      <c r="F5202">
        <v>11.015625</v>
      </c>
      <c r="G5202">
        <v>11.015625</v>
      </c>
      <c r="H5202">
        <v>11.015625</v>
      </c>
      <c r="I5202">
        <v>11.015625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</row>
    <row r="5203" spans="1:17" x14ac:dyDescent="0.25">
      <c r="A5203">
        <v>1200</v>
      </c>
      <c r="B5203">
        <v>13.476563000000001</v>
      </c>
      <c r="C5203">
        <v>13.476563000000001</v>
      </c>
      <c r="D5203">
        <v>13.476563000000001</v>
      </c>
      <c r="E5203">
        <v>13.476563000000001</v>
      </c>
      <c r="F5203">
        <v>13.476563000000001</v>
      </c>
      <c r="G5203">
        <v>13.476563000000001</v>
      </c>
      <c r="H5203">
        <v>13.476563000000001</v>
      </c>
      <c r="I5203">
        <v>13.476563000000001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</row>
    <row r="5204" spans="1:17" x14ac:dyDescent="0.25">
      <c r="A5204">
        <v>1400</v>
      </c>
      <c r="B5204">
        <v>14.0625</v>
      </c>
      <c r="C5204">
        <v>14.0625</v>
      </c>
      <c r="D5204">
        <v>14.0625</v>
      </c>
      <c r="E5204">
        <v>14.0625</v>
      </c>
      <c r="F5204">
        <v>14.0625</v>
      </c>
      <c r="G5204">
        <v>14.0625</v>
      </c>
      <c r="H5204">
        <v>14.0625</v>
      </c>
      <c r="I5204">
        <v>14.0625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</row>
    <row r="5205" spans="1:17" x14ac:dyDescent="0.25">
      <c r="A5205">
        <v>1550</v>
      </c>
      <c r="B5205">
        <v>14.648438000000001</v>
      </c>
      <c r="C5205">
        <v>14.648438000000001</v>
      </c>
      <c r="D5205">
        <v>14.648438000000001</v>
      </c>
      <c r="E5205">
        <v>14.648438000000001</v>
      </c>
      <c r="F5205">
        <v>14.648438000000001</v>
      </c>
      <c r="G5205">
        <v>14.648438000000001</v>
      </c>
      <c r="H5205">
        <v>14.648438000000001</v>
      </c>
      <c r="I5205">
        <v>14.648438000000001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</row>
    <row r="5206" spans="1:17" x14ac:dyDescent="0.25">
      <c r="A5206">
        <v>1700</v>
      </c>
      <c r="B5206">
        <v>15.234375</v>
      </c>
      <c r="C5206">
        <v>15.234375</v>
      </c>
      <c r="D5206">
        <v>15.234375</v>
      </c>
      <c r="E5206">
        <v>15.234375</v>
      </c>
      <c r="F5206">
        <v>15.234375</v>
      </c>
      <c r="G5206">
        <v>15.234375</v>
      </c>
      <c r="H5206">
        <v>15.234375</v>
      </c>
      <c r="I5206">
        <v>15.234375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</row>
    <row r="5207" spans="1:17" x14ac:dyDescent="0.25">
      <c r="A5207">
        <v>1800</v>
      </c>
      <c r="B5207">
        <v>15.46875</v>
      </c>
      <c r="C5207">
        <v>15.46875</v>
      </c>
      <c r="D5207">
        <v>15.46875</v>
      </c>
      <c r="E5207">
        <v>15.46875</v>
      </c>
      <c r="F5207">
        <v>15.46875</v>
      </c>
      <c r="G5207">
        <v>15.46875</v>
      </c>
      <c r="H5207">
        <v>15.46875</v>
      </c>
      <c r="I5207">
        <v>15.46875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</row>
    <row r="5208" spans="1:17" x14ac:dyDescent="0.25">
      <c r="A5208">
        <v>2000</v>
      </c>
      <c r="B5208">
        <v>15.46875</v>
      </c>
      <c r="C5208">
        <v>15.46875</v>
      </c>
      <c r="D5208">
        <v>15.46875</v>
      </c>
      <c r="E5208">
        <v>15.46875</v>
      </c>
      <c r="F5208">
        <v>15.46875</v>
      </c>
      <c r="G5208">
        <v>15.46875</v>
      </c>
      <c r="H5208">
        <v>15.46875</v>
      </c>
      <c r="I5208">
        <v>15.46875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</row>
    <row r="5209" spans="1:17" x14ac:dyDescent="0.25">
      <c r="A5209">
        <v>2200</v>
      </c>
      <c r="B5209">
        <v>15.46875</v>
      </c>
      <c r="C5209">
        <v>15.46875</v>
      </c>
      <c r="D5209">
        <v>15.46875</v>
      </c>
      <c r="E5209">
        <v>15.46875</v>
      </c>
      <c r="F5209">
        <v>15.46875</v>
      </c>
      <c r="G5209">
        <v>15.46875</v>
      </c>
      <c r="H5209">
        <v>15.46875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</row>
    <row r="5210" spans="1:17" x14ac:dyDescent="0.25">
      <c r="A5210">
        <v>2400</v>
      </c>
      <c r="B5210">
        <v>15.46875</v>
      </c>
      <c r="C5210">
        <v>15.46875</v>
      </c>
      <c r="D5210">
        <v>15.46875</v>
      </c>
      <c r="E5210">
        <v>15.46875</v>
      </c>
      <c r="F5210">
        <v>15.46875</v>
      </c>
      <c r="G5210">
        <v>15.46875</v>
      </c>
      <c r="H5210">
        <v>15.46875</v>
      </c>
      <c r="I5210">
        <v>7.96875</v>
      </c>
      <c r="J5210">
        <v>7.96875</v>
      </c>
      <c r="K5210">
        <v>7.96875</v>
      </c>
      <c r="L5210">
        <v>7.96875</v>
      </c>
      <c r="M5210">
        <v>7.96875</v>
      </c>
      <c r="N5210">
        <v>7.03125</v>
      </c>
      <c r="O5210">
        <v>7.96875</v>
      </c>
      <c r="P5210">
        <v>9.0234380000000005</v>
      </c>
      <c r="Q5210">
        <v>9.0234380000000005</v>
      </c>
    </row>
    <row r="5211" spans="1:17" x14ac:dyDescent="0.25">
      <c r="A5211">
        <v>2600</v>
      </c>
      <c r="B5211">
        <v>15.46875</v>
      </c>
      <c r="C5211">
        <v>15.46875</v>
      </c>
      <c r="D5211">
        <v>15.46875</v>
      </c>
      <c r="E5211">
        <v>15.46875</v>
      </c>
      <c r="F5211">
        <v>15.46875</v>
      </c>
      <c r="G5211">
        <v>15.46875</v>
      </c>
      <c r="H5211">
        <v>15.46875</v>
      </c>
      <c r="I5211">
        <v>7.96875</v>
      </c>
      <c r="J5211">
        <v>12.539063000000001</v>
      </c>
      <c r="K5211">
        <v>12.539063000000001</v>
      </c>
      <c r="L5211">
        <v>12.539063000000001</v>
      </c>
      <c r="M5211">
        <v>12.539063000000001</v>
      </c>
      <c r="N5211">
        <v>12.539063000000001</v>
      </c>
      <c r="O5211">
        <v>12.539063000000001</v>
      </c>
      <c r="P5211">
        <v>12.539063000000001</v>
      </c>
      <c r="Q5211">
        <v>12.539063000000001</v>
      </c>
    </row>
    <row r="5212" spans="1:17" x14ac:dyDescent="0.25">
      <c r="A5212">
        <v>2800</v>
      </c>
      <c r="B5212">
        <v>0</v>
      </c>
      <c r="C5212">
        <v>1.9921880000000001</v>
      </c>
      <c r="D5212">
        <v>3.984375</v>
      </c>
      <c r="E5212">
        <v>5.9765629999999996</v>
      </c>
      <c r="F5212">
        <v>7.96875</v>
      </c>
      <c r="G5212">
        <v>7.96875</v>
      </c>
      <c r="H5212">
        <v>7.96875</v>
      </c>
      <c r="I5212">
        <v>7.96875</v>
      </c>
      <c r="J5212">
        <v>13.476563000000001</v>
      </c>
      <c r="K5212">
        <v>13.476563000000001</v>
      </c>
      <c r="L5212">
        <v>13.476563000000001</v>
      </c>
      <c r="M5212">
        <v>13.476563000000001</v>
      </c>
      <c r="N5212">
        <v>13.476563000000001</v>
      </c>
      <c r="O5212">
        <v>13.476563000000001</v>
      </c>
      <c r="P5212">
        <v>13.59375</v>
      </c>
      <c r="Q5212">
        <v>14.0625</v>
      </c>
    </row>
    <row r="5213" spans="1:17" x14ac:dyDescent="0.25">
      <c r="A5213">
        <v>2900</v>
      </c>
      <c r="B5213">
        <v>0</v>
      </c>
      <c r="C5213">
        <v>1.9921880000000001</v>
      </c>
      <c r="D5213">
        <v>3.984375</v>
      </c>
      <c r="E5213">
        <v>5.9765629999999996</v>
      </c>
      <c r="F5213">
        <v>7.96875</v>
      </c>
      <c r="G5213">
        <v>7.96875</v>
      </c>
      <c r="H5213">
        <v>7.96875</v>
      </c>
      <c r="I5213">
        <v>7.96875</v>
      </c>
      <c r="J5213">
        <v>13.945313000000001</v>
      </c>
      <c r="K5213">
        <v>13.945313000000001</v>
      </c>
      <c r="L5213">
        <v>13.945313000000001</v>
      </c>
      <c r="M5213">
        <v>13.945313000000001</v>
      </c>
      <c r="N5213">
        <v>13.945313000000001</v>
      </c>
      <c r="O5213">
        <v>14.0625</v>
      </c>
      <c r="P5213">
        <v>14.414063000000001</v>
      </c>
      <c r="Q5213">
        <v>14.882813000000001</v>
      </c>
    </row>
    <row r="5214" spans="1:17" x14ac:dyDescent="0.25">
      <c r="A5214">
        <v>3000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14.414063000000001</v>
      </c>
      <c r="K5214">
        <v>14.414063000000001</v>
      </c>
      <c r="L5214">
        <v>14.414063000000001</v>
      </c>
      <c r="M5214">
        <v>14.414063000000001</v>
      </c>
      <c r="N5214">
        <v>14.414063000000001</v>
      </c>
      <c r="O5214">
        <v>14.414063000000001</v>
      </c>
      <c r="P5214">
        <v>14.414063000000001</v>
      </c>
      <c r="Q5214">
        <v>14.414063000000001</v>
      </c>
    </row>
    <row r="5215" spans="1:17" x14ac:dyDescent="0.25">
      <c r="A5215">
        <v>3200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15.46875</v>
      </c>
      <c r="K5215">
        <v>15.46875</v>
      </c>
      <c r="L5215">
        <v>15.46875</v>
      </c>
      <c r="M5215">
        <v>15.46875</v>
      </c>
      <c r="N5215">
        <v>15.46875</v>
      </c>
      <c r="O5215">
        <v>15.46875</v>
      </c>
      <c r="P5215">
        <v>15.46875</v>
      </c>
      <c r="Q5215">
        <v>15.46875</v>
      </c>
    </row>
    <row r="5216" spans="1:17" x14ac:dyDescent="0.25">
      <c r="A5216">
        <v>3300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15.9375</v>
      </c>
      <c r="K5216">
        <v>15.9375</v>
      </c>
      <c r="L5216">
        <v>15.9375</v>
      </c>
      <c r="M5216">
        <v>15.9375</v>
      </c>
      <c r="N5216">
        <v>15.9375</v>
      </c>
      <c r="O5216">
        <v>15.9375</v>
      </c>
      <c r="P5216">
        <v>15.9375</v>
      </c>
      <c r="Q5216">
        <v>15.9375</v>
      </c>
    </row>
    <row r="5217" spans="1:17" x14ac:dyDescent="0.25">
      <c r="A5217">
        <v>3500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16.757812999999999</v>
      </c>
      <c r="K5217">
        <v>16.757812999999999</v>
      </c>
      <c r="L5217">
        <v>16.757812999999999</v>
      </c>
      <c r="M5217">
        <v>16.757812999999999</v>
      </c>
      <c r="N5217">
        <v>16.757812999999999</v>
      </c>
      <c r="O5217">
        <v>16.757812999999999</v>
      </c>
      <c r="P5217">
        <v>16.757812999999999</v>
      </c>
      <c r="Q5217">
        <v>16.757812999999999</v>
      </c>
    </row>
    <row r="5219" spans="1:17" x14ac:dyDescent="0.25">
      <c r="A5219" t="s">
        <v>1272</v>
      </c>
      <c r="B5219" t="s">
        <v>1268</v>
      </c>
    </row>
    <row r="5220" spans="1:17" x14ac:dyDescent="0.25">
      <c r="B5220" t="s">
        <v>26</v>
      </c>
    </row>
    <row r="5221" spans="1:17" x14ac:dyDescent="0.25">
      <c r="A5221" t="s">
        <v>22</v>
      </c>
      <c r="B5221">
        <v>0</v>
      </c>
      <c r="C5221">
        <v>10</v>
      </c>
      <c r="D5221">
        <v>20</v>
      </c>
      <c r="E5221">
        <v>30</v>
      </c>
      <c r="F5221">
        <v>40</v>
      </c>
      <c r="G5221">
        <v>55</v>
      </c>
      <c r="H5221">
        <v>65</v>
      </c>
      <c r="I5221">
        <v>75</v>
      </c>
      <c r="J5221">
        <v>85</v>
      </c>
      <c r="K5221">
        <v>95</v>
      </c>
      <c r="L5221">
        <v>110</v>
      </c>
      <c r="M5221">
        <v>120</v>
      </c>
      <c r="N5221">
        <v>125</v>
      </c>
      <c r="O5221">
        <v>130</v>
      </c>
      <c r="P5221">
        <v>135</v>
      </c>
      <c r="Q5221">
        <v>140</v>
      </c>
    </row>
    <row r="5222" spans="1:17" x14ac:dyDescent="0.25">
      <c r="A5222">
        <v>620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</row>
    <row r="5223" spans="1:17" x14ac:dyDescent="0.25">
      <c r="A5223">
        <v>650</v>
      </c>
      <c r="B5223">
        <v>7.96875</v>
      </c>
      <c r="C5223">
        <v>7.96875</v>
      </c>
      <c r="D5223">
        <v>7.96875</v>
      </c>
      <c r="E5223">
        <v>7.96875</v>
      </c>
      <c r="F5223">
        <v>7.96875</v>
      </c>
      <c r="G5223">
        <v>7.96875</v>
      </c>
      <c r="H5223">
        <v>7.96875</v>
      </c>
      <c r="I5223">
        <v>7.96875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</row>
    <row r="5224" spans="1:17" x14ac:dyDescent="0.25">
      <c r="A5224">
        <v>800</v>
      </c>
      <c r="B5224">
        <v>7.96875</v>
      </c>
      <c r="C5224">
        <v>7.96875</v>
      </c>
      <c r="D5224">
        <v>7.96875</v>
      </c>
      <c r="E5224">
        <v>7.96875</v>
      </c>
      <c r="F5224">
        <v>7.96875</v>
      </c>
      <c r="G5224">
        <v>7.96875</v>
      </c>
      <c r="H5224">
        <v>7.96875</v>
      </c>
      <c r="I5224">
        <v>7.96875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</row>
    <row r="5225" spans="1:17" x14ac:dyDescent="0.25">
      <c r="A5225">
        <v>1000</v>
      </c>
      <c r="B5225">
        <v>11.015625</v>
      </c>
      <c r="C5225">
        <v>11.015625</v>
      </c>
      <c r="D5225">
        <v>11.015625</v>
      </c>
      <c r="E5225">
        <v>11.015625</v>
      </c>
      <c r="F5225">
        <v>11.015625</v>
      </c>
      <c r="G5225">
        <v>11.015625</v>
      </c>
      <c r="H5225">
        <v>11.015625</v>
      </c>
      <c r="I5225">
        <v>11.015625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</row>
    <row r="5226" spans="1:17" x14ac:dyDescent="0.25">
      <c r="A5226">
        <v>1200</v>
      </c>
      <c r="B5226">
        <v>13.476563000000001</v>
      </c>
      <c r="C5226">
        <v>13.476563000000001</v>
      </c>
      <c r="D5226">
        <v>13.476563000000001</v>
      </c>
      <c r="E5226">
        <v>13.476563000000001</v>
      </c>
      <c r="F5226">
        <v>13.476563000000001</v>
      </c>
      <c r="G5226">
        <v>13.476563000000001</v>
      </c>
      <c r="H5226">
        <v>13.476563000000001</v>
      </c>
      <c r="I5226">
        <v>13.476563000000001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</row>
    <row r="5227" spans="1:17" x14ac:dyDescent="0.25">
      <c r="A5227">
        <v>1400</v>
      </c>
      <c r="B5227">
        <v>14.0625</v>
      </c>
      <c r="C5227">
        <v>14.0625</v>
      </c>
      <c r="D5227">
        <v>14.0625</v>
      </c>
      <c r="E5227">
        <v>14.0625</v>
      </c>
      <c r="F5227">
        <v>14.0625</v>
      </c>
      <c r="G5227">
        <v>14.0625</v>
      </c>
      <c r="H5227">
        <v>14.0625</v>
      </c>
      <c r="I5227">
        <v>14.0625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</row>
    <row r="5228" spans="1:17" x14ac:dyDescent="0.25">
      <c r="A5228">
        <v>1550</v>
      </c>
      <c r="B5228">
        <v>14.648438000000001</v>
      </c>
      <c r="C5228">
        <v>14.648438000000001</v>
      </c>
      <c r="D5228">
        <v>14.648438000000001</v>
      </c>
      <c r="E5228">
        <v>14.648438000000001</v>
      </c>
      <c r="F5228">
        <v>14.648438000000001</v>
      </c>
      <c r="G5228">
        <v>14.648438000000001</v>
      </c>
      <c r="H5228">
        <v>14.648438000000001</v>
      </c>
      <c r="I5228">
        <v>14.648438000000001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</row>
    <row r="5229" spans="1:17" x14ac:dyDescent="0.25">
      <c r="A5229">
        <v>1700</v>
      </c>
      <c r="B5229">
        <v>15.234375</v>
      </c>
      <c r="C5229">
        <v>15.234375</v>
      </c>
      <c r="D5229">
        <v>15.234375</v>
      </c>
      <c r="E5229">
        <v>15.234375</v>
      </c>
      <c r="F5229">
        <v>15.234375</v>
      </c>
      <c r="G5229">
        <v>15.234375</v>
      </c>
      <c r="H5229">
        <v>15.234375</v>
      </c>
      <c r="I5229">
        <v>15.234375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</row>
    <row r="5230" spans="1:17" x14ac:dyDescent="0.25">
      <c r="A5230">
        <v>1800</v>
      </c>
      <c r="B5230">
        <v>15.46875</v>
      </c>
      <c r="C5230">
        <v>15.46875</v>
      </c>
      <c r="D5230">
        <v>15.46875</v>
      </c>
      <c r="E5230">
        <v>15.46875</v>
      </c>
      <c r="F5230">
        <v>15.46875</v>
      </c>
      <c r="G5230">
        <v>15.46875</v>
      </c>
      <c r="H5230">
        <v>15.46875</v>
      </c>
      <c r="I5230">
        <v>15.46875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</row>
    <row r="5231" spans="1:17" x14ac:dyDescent="0.25">
      <c r="A5231">
        <v>2000</v>
      </c>
      <c r="B5231">
        <v>15.46875</v>
      </c>
      <c r="C5231">
        <v>15.46875</v>
      </c>
      <c r="D5231">
        <v>15.46875</v>
      </c>
      <c r="E5231">
        <v>15.46875</v>
      </c>
      <c r="F5231">
        <v>15.46875</v>
      </c>
      <c r="G5231">
        <v>15.46875</v>
      </c>
      <c r="H5231">
        <v>15.46875</v>
      </c>
      <c r="I5231">
        <v>15.46875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</row>
    <row r="5232" spans="1:17" x14ac:dyDescent="0.25">
      <c r="A5232">
        <v>2200</v>
      </c>
      <c r="B5232">
        <v>15.46875</v>
      </c>
      <c r="C5232">
        <v>15.46875</v>
      </c>
      <c r="D5232">
        <v>15.46875</v>
      </c>
      <c r="E5232">
        <v>15.46875</v>
      </c>
      <c r="F5232">
        <v>15.46875</v>
      </c>
      <c r="G5232">
        <v>15.46875</v>
      </c>
      <c r="H5232">
        <v>15.46875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</row>
    <row r="5233" spans="1:17" x14ac:dyDescent="0.25">
      <c r="A5233">
        <v>2400</v>
      </c>
      <c r="B5233">
        <v>15.46875</v>
      </c>
      <c r="C5233">
        <v>15.46875</v>
      </c>
      <c r="D5233">
        <v>15.46875</v>
      </c>
      <c r="E5233">
        <v>15.46875</v>
      </c>
      <c r="F5233">
        <v>15.46875</v>
      </c>
      <c r="G5233">
        <v>15.46875</v>
      </c>
      <c r="H5233">
        <v>15.46875</v>
      </c>
      <c r="I5233">
        <v>7.96875</v>
      </c>
      <c r="J5233">
        <v>7.96875</v>
      </c>
      <c r="K5233">
        <v>7.96875</v>
      </c>
      <c r="L5233">
        <v>7.96875</v>
      </c>
      <c r="M5233">
        <v>7.96875</v>
      </c>
      <c r="N5233">
        <v>7.03125</v>
      </c>
      <c r="O5233">
        <v>7.96875</v>
      </c>
      <c r="P5233">
        <v>9.0234380000000005</v>
      </c>
      <c r="Q5233">
        <v>9.0234380000000005</v>
      </c>
    </row>
    <row r="5234" spans="1:17" x14ac:dyDescent="0.25">
      <c r="A5234">
        <v>2600</v>
      </c>
      <c r="B5234">
        <v>15.46875</v>
      </c>
      <c r="C5234">
        <v>15.46875</v>
      </c>
      <c r="D5234">
        <v>15.46875</v>
      </c>
      <c r="E5234">
        <v>15.46875</v>
      </c>
      <c r="F5234">
        <v>15.46875</v>
      </c>
      <c r="G5234">
        <v>15.46875</v>
      </c>
      <c r="H5234">
        <v>15.46875</v>
      </c>
      <c r="I5234">
        <v>7.96875</v>
      </c>
      <c r="J5234">
        <v>12.539063000000001</v>
      </c>
      <c r="K5234">
        <v>12.539063000000001</v>
      </c>
      <c r="L5234">
        <v>12.539063000000001</v>
      </c>
      <c r="M5234">
        <v>12.539063000000001</v>
      </c>
      <c r="N5234">
        <v>12.539063000000001</v>
      </c>
      <c r="O5234">
        <v>12.539063000000001</v>
      </c>
      <c r="P5234">
        <v>12.539063000000001</v>
      </c>
      <c r="Q5234">
        <v>12.539063000000001</v>
      </c>
    </row>
    <row r="5235" spans="1:17" x14ac:dyDescent="0.25">
      <c r="A5235">
        <v>2800</v>
      </c>
      <c r="B5235">
        <v>0</v>
      </c>
      <c r="C5235">
        <v>1.9921880000000001</v>
      </c>
      <c r="D5235">
        <v>3.984375</v>
      </c>
      <c r="E5235">
        <v>5.9765629999999996</v>
      </c>
      <c r="F5235">
        <v>7.96875</v>
      </c>
      <c r="G5235">
        <v>7.96875</v>
      </c>
      <c r="H5235">
        <v>7.96875</v>
      </c>
      <c r="I5235">
        <v>7.96875</v>
      </c>
      <c r="J5235">
        <v>13.476563000000001</v>
      </c>
      <c r="K5235">
        <v>13.476563000000001</v>
      </c>
      <c r="L5235">
        <v>13.476563000000001</v>
      </c>
      <c r="M5235">
        <v>13.476563000000001</v>
      </c>
      <c r="N5235">
        <v>13.476563000000001</v>
      </c>
      <c r="O5235">
        <v>13.476563000000001</v>
      </c>
      <c r="P5235">
        <v>13.59375</v>
      </c>
      <c r="Q5235">
        <v>14.0625</v>
      </c>
    </row>
    <row r="5236" spans="1:17" x14ac:dyDescent="0.25">
      <c r="A5236">
        <v>2900</v>
      </c>
      <c r="B5236">
        <v>0</v>
      </c>
      <c r="C5236">
        <v>1.9921880000000001</v>
      </c>
      <c r="D5236">
        <v>3.984375</v>
      </c>
      <c r="E5236">
        <v>5.9765629999999996</v>
      </c>
      <c r="F5236">
        <v>7.96875</v>
      </c>
      <c r="G5236">
        <v>7.96875</v>
      </c>
      <c r="H5236">
        <v>7.96875</v>
      </c>
      <c r="I5236">
        <v>7.96875</v>
      </c>
      <c r="J5236">
        <v>13.945313000000001</v>
      </c>
      <c r="K5236">
        <v>13.945313000000001</v>
      </c>
      <c r="L5236">
        <v>13.945313000000001</v>
      </c>
      <c r="M5236">
        <v>13.945313000000001</v>
      </c>
      <c r="N5236">
        <v>13.945313000000001</v>
      </c>
      <c r="O5236">
        <v>14.0625</v>
      </c>
      <c r="P5236">
        <v>14.414063000000001</v>
      </c>
      <c r="Q5236">
        <v>14.882813000000001</v>
      </c>
    </row>
    <row r="5237" spans="1:17" x14ac:dyDescent="0.25">
      <c r="A5237">
        <v>3000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14.414063000000001</v>
      </c>
      <c r="K5237">
        <v>14.414063000000001</v>
      </c>
      <c r="L5237">
        <v>14.414063000000001</v>
      </c>
      <c r="M5237">
        <v>14.414063000000001</v>
      </c>
      <c r="N5237">
        <v>14.414063000000001</v>
      </c>
      <c r="O5237">
        <v>14.414063000000001</v>
      </c>
      <c r="P5237">
        <v>14.414063000000001</v>
      </c>
      <c r="Q5237">
        <v>14.414063000000001</v>
      </c>
    </row>
    <row r="5238" spans="1:17" x14ac:dyDescent="0.25">
      <c r="A5238">
        <v>3200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15.46875</v>
      </c>
      <c r="K5238">
        <v>15.46875</v>
      </c>
      <c r="L5238">
        <v>15.46875</v>
      </c>
      <c r="M5238">
        <v>15.46875</v>
      </c>
      <c r="N5238">
        <v>15.46875</v>
      </c>
      <c r="O5238">
        <v>15.46875</v>
      </c>
      <c r="P5238">
        <v>15.46875</v>
      </c>
      <c r="Q5238">
        <v>15.46875</v>
      </c>
    </row>
    <row r="5239" spans="1:17" x14ac:dyDescent="0.25">
      <c r="A5239">
        <v>3300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15.9375</v>
      </c>
      <c r="K5239">
        <v>15.9375</v>
      </c>
      <c r="L5239">
        <v>15.9375</v>
      </c>
      <c r="M5239">
        <v>15.9375</v>
      </c>
      <c r="N5239">
        <v>15.9375</v>
      </c>
      <c r="O5239">
        <v>15.9375</v>
      </c>
      <c r="P5239">
        <v>15.9375</v>
      </c>
      <c r="Q5239">
        <v>15.9375</v>
      </c>
    </row>
    <row r="5240" spans="1:17" x14ac:dyDescent="0.25">
      <c r="A5240">
        <v>3500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16.757812999999999</v>
      </c>
      <c r="K5240">
        <v>16.757812999999999</v>
      </c>
      <c r="L5240">
        <v>16.757812999999999</v>
      </c>
      <c r="M5240">
        <v>16.757812999999999</v>
      </c>
      <c r="N5240">
        <v>16.757812999999999</v>
      </c>
      <c r="O5240">
        <v>16.757812999999999</v>
      </c>
      <c r="P5240">
        <v>16.757812999999999</v>
      </c>
      <c r="Q5240">
        <v>16.757812999999999</v>
      </c>
    </row>
    <row r="5242" spans="1:17" x14ac:dyDescent="0.25">
      <c r="A5242" t="s">
        <v>1273</v>
      </c>
      <c r="B5242" t="s">
        <v>1268</v>
      </c>
    </row>
    <row r="5243" spans="1:17" x14ac:dyDescent="0.25">
      <c r="B5243" t="s">
        <v>26</v>
      </c>
    </row>
    <row r="5244" spans="1:17" x14ac:dyDescent="0.25">
      <c r="A5244" t="s">
        <v>22</v>
      </c>
      <c r="B5244">
        <v>0</v>
      </c>
      <c r="C5244">
        <v>10</v>
      </c>
      <c r="D5244">
        <v>20</v>
      </c>
      <c r="E5244">
        <v>30</v>
      </c>
      <c r="F5244">
        <v>40</v>
      </c>
      <c r="G5244">
        <v>55</v>
      </c>
      <c r="H5244">
        <v>65</v>
      </c>
      <c r="I5244">
        <v>75</v>
      </c>
      <c r="J5244">
        <v>85</v>
      </c>
      <c r="K5244">
        <v>95</v>
      </c>
      <c r="L5244">
        <v>110</v>
      </c>
      <c r="M5244">
        <v>120</v>
      </c>
      <c r="N5244">
        <v>125</v>
      </c>
      <c r="O5244">
        <v>130</v>
      </c>
      <c r="P5244">
        <v>135</v>
      </c>
      <c r="Q5244">
        <v>140</v>
      </c>
    </row>
    <row r="5245" spans="1:17" x14ac:dyDescent="0.25">
      <c r="A5245">
        <v>620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</row>
    <row r="5246" spans="1:17" x14ac:dyDescent="0.25">
      <c r="A5246">
        <v>650</v>
      </c>
      <c r="B5246">
        <v>7.96875</v>
      </c>
      <c r="C5246">
        <v>7.96875</v>
      </c>
      <c r="D5246">
        <v>7.96875</v>
      </c>
      <c r="E5246">
        <v>7.96875</v>
      </c>
      <c r="F5246">
        <v>7.96875</v>
      </c>
      <c r="G5246">
        <v>7.96875</v>
      </c>
      <c r="H5246">
        <v>7.96875</v>
      </c>
      <c r="I5246">
        <v>7.96875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</row>
    <row r="5247" spans="1:17" x14ac:dyDescent="0.25">
      <c r="A5247">
        <v>800</v>
      </c>
      <c r="B5247">
        <v>7.96875</v>
      </c>
      <c r="C5247">
        <v>7.96875</v>
      </c>
      <c r="D5247">
        <v>7.96875</v>
      </c>
      <c r="E5247">
        <v>7.96875</v>
      </c>
      <c r="F5247">
        <v>7.96875</v>
      </c>
      <c r="G5247">
        <v>7.96875</v>
      </c>
      <c r="H5247">
        <v>7.96875</v>
      </c>
      <c r="I5247">
        <v>7.96875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</row>
    <row r="5248" spans="1:17" x14ac:dyDescent="0.25">
      <c r="A5248">
        <v>1000</v>
      </c>
      <c r="B5248">
        <v>11.015625</v>
      </c>
      <c r="C5248">
        <v>11.015625</v>
      </c>
      <c r="D5248">
        <v>11.015625</v>
      </c>
      <c r="E5248">
        <v>11.015625</v>
      </c>
      <c r="F5248">
        <v>11.015625</v>
      </c>
      <c r="G5248">
        <v>11.015625</v>
      </c>
      <c r="H5248">
        <v>11.015625</v>
      </c>
      <c r="I5248">
        <v>11.015625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</row>
    <row r="5249" spans="1:17" x14ac:dyDescent="0.25">
      <c r="A5249">
        <v>1200</v>
      </c>
      <c r="B5249">
        <v>13.476563000000001</v>
      </c>
      <c r="C5249">
        <v>13.476563000000001</v>
      </c>
      <c r="D5249">
        <v>13.476563000000001</v>
      </c>
      <c r="E5249">
        <v>13.476563000000001</v>
      </c>
      <c r="F5249">
        <v>13.476563000000001</v>
      </c>
      <c r="G5249">
        <v>13.476563000000001</v>
      </c>
      <c r="H5249">
        <v>13.476563000000001</v>
      </c>
      <c r="I5249">
        <v>13.476563000000001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</row>
    <row r="5250" spans="1:17" x14ac:dyDescent="0.25">
      <c r="A5250">
        <v>1400</v>
      </c>
      <c r="B5250">
        <v>14.0625</v>
      </c>
      <c r="C5250">
        <v>14.0625</v>
      </c>
      <c r="D5250">
        <v>14.0625</v>
      </c>
      <c r="E5250">
        <v>14.0625</v>
      </c>
      <c r="F5250">
        <v>14.0625</v>
      </c>
      <c r="G5250">
        <v>14.0625</v>
      </c>
      <c r="H5250">
        <v>14.0625</v>
      </c>
      <c r="I5250">
        <v>14.0625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</row>
    <row r="5251" spans="1:17" x14ac:dyDescent="0.25">
      <c r="A5251">
        <v>1550</v>
      </c>
      <c r="B5251">
        <v>14.648438000000001</v>
      </c>
      <c r="C5251">
        <v>14.648438000000001</v>
      </c>
      <c r="D5251">
        <v>14.648438000000001</v>
      </c>
      <c r="E5251">
        <v>14.648438000000001</v>
      </c>
      <c r="F5251">
        <v>14.648438000000001</v>
      </c>
      <c r="G5251">
        <v>14.648438000000001</v>
      </c>
      <c r="H5251">
        <v>14.648438000000001</v>
      </c>
      <c r="I5251">
        <v>14.648438000000001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</row>
    <row r="5252" spans="1:17" x14ac:dyDescent="0.25">
      <c r="A5252">
        <v>1700</v>
      </c>
      <c r="B5252">
        <v>15.234375</v>
      </c>
      <c r="C5252">
        <v>15.234375</v>
      </c>
      <c r="D5252">
        <v>15.234375</v>
      </c>
      <c r="E5252">
        <v>15.234375</v>
      </c>
      <c r="F5252">
        <v>15.234375</v>
      </c>
      <c r="G5252">
        <v>15.234375</v>
      </c>
      <c r="H5252">
        <v>15.234375</v>
      </c>
      <c r="I5252">
        <v>15.234375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</row>
    <row r="5253" spans="1:17" x14ac:dyDescent="0.25">
      <c r="A5253">
        <v>1800</v>
      </c>
      <c r="B5253">
        <v>15.46875</v>
      </c>
      <c r="C5253">
        <v>15.46875</v>
      </c>
      <c r="D5253">
        <v>15.46875</v>
      </c>
      <c r="E5253">
        <v>15.46875</v>
      </c>
      <c r="F5253">
        <v>15.46875</v>
      </c>
      <c r="G5253">
        <v>15.46875</v>
      </c>
      <c r="H5253">
        <v>15.46875</v>
      </c>
      <c r="I5253">
        <v>15.46875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</row>
    <row r="5254" spans="1:17" x14ac:dyDescent="0.25">
      <c r="A5254">
        <v>2000</v>
      </c>
      <c r="B5254">
        <v>15.46875</v>
      </c>
      <c r="C5254">
        <v>15.46875</v>
      </c>
      <c r="D5254">
        <v>15.46875</v>
      </c>
      <c r="E5254">
        <v>15.46875</v>
      </c>
      <c r="F5254">
        <v>15.46875</v>
      </c>
      <c r="G5254">
        <v>15.46875</v>
      </c>
      <c r="H5254">
        <v>15.46875</v>
      </c>
      <c r="I5254">
        <v>15.46875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</row>
    <row r="5255" spans="1:17" x14ac:dyDescent="0.25">
      <c r="A5255">
        <v>2200</v>
      </c>
      <c r="B5255">
        <v>15.46875</v>
      </c>
      <c r="C5255">
        <v>15.46875</v>
      </c>
      <c r="D5255">
        <v>15.46875</v>
      </c>
      <c r="E5255">
        <v>15.46875</v>
      </c>
      <c r="F5255">
        <v>15.46875</v>
      </c>
      <c r="G5255">
        <v>15.46875</v>
      </c>
      <c r="H5255">
        <v>15.46875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</row>
    <row r="5256" spans="1:17" x14ac:dyDescent="0.25">
      <c r="A5256">
        <v>2400</v>
      </c>
      <c r="B5256">
        <v>15.46875</v>
      </c>
      <c r="C5256">
        <v>15.46875</v>
      </c>
      <c r="D5256">
        <v>15.46875</v>
      </c>
      <c r="E5256">
        <v>15.46875</v>
      </c>
      <c r="F5256">
        <v>15.46875</v>
      </c>
      <c r="G5256">
        <v>15.46875</v>
      </c>
      <c r="H5256">
        <v>15.46875</v>
      </c>
      <c r="I5256">
        <v>7.96875</v>
      </c>
      <c r="J5256">
        <v>7.96875</v>
      </c>
      <c r="K5256">
        <v>7.96875</v>
      </c>
      <c r="L5256">
        <v>7.96875</v>
      </c>
      <c r="M5256">
        <v>7.96875</v>
      </c>
      <c r="N5256">
        <v>7.03125</v>
      </c>
      <c r="O5256">
        <v>7.96875</v>
      </c>
      <c r="P5256">
        <v>9.0234380000000005</v>
      </c>
      <c r="Q5256">
        <v>9.0234380000000005</v>
      </c>
    </row>
    <row r="5257" spans="1:17" x14ac:dyDescent="0.25">
      <c r="A5257">
        <v>2600</v>
      </c>
      <c r="B5257">
        <v>15.46875</v>
      </c>
      <c r="C5257">
        <v>15.46875</v>
      </c>
      <c r="D5257">
        <v>15.46875</v>
      </c>
      <c r="E5257">
        <v>15.46875</v>
      </c>
      <c r="F5257">
        <v>15.46875</v>
      </c>
      <c r="G5257">
        <v>15.46875</v>
      </c>
      <c r="H5257">
        <v>15.46875</v>
      </c>
      <c r="I5257">
        <v>7.96875</v>
      </c>
      <c r="J5257">
        <v>12.539063000000001</v>
      </c>
      <c r="K5257">
        <v>12.539063000000001</v>
      </c>
      <c r="L5257">
        <v>12.539063000000001</v>
      </c>
      <c r="M5257">
        <v>12.539063000000001</v>
      </c>
      <c r="N5257">
        <v>12.539063000000001</v>
      </c>
      <c r="O5257">
        <v>12.539063000000001</v>
      </c>
      <c r="P5257">
        <v>12.539063000000001</v>
      </c>
      <c r="Q5257">
        <v>12.539063000000001</v>
      </c>
    </row>
    <row r="5258" spans="1:17" x14ac:dyDescent="0.25">
      <c r="A5258">
        <v>2800</v>
      </c>
      <c r="B5258">
        <v>0</v>
      </c>
      <c r="C5258">
        <v>1.9921880000000001</v>
      </c>
      <c r="D5258">
        <v>3.984375</v>
      </c>
      <c r="E5258">
        <v>5.9765629999999996</v>
      </c>
      <c r="F5258">
        <v>7.96875</v>
      </c>
      <c r="G5258">
        <v>7.96875</v>
      </c>
      <c r="H5258">
        <v>7.96875</v>
      </c>
      <c r="I5258">
        <v>7.96875</v>
      </c>
      <c r="J5258">
        <v>13.476563000000001</v>
      </c>
      <c r="K5258">
        <v>13.476563000000001</v>
      </c>
      <c r="L5258">
        <v>13.476563000000001</v>
      </c>
      <c r="M5258">
        <v>13.476563000000001</v>
      </c>
      <c r="N5258">
        <v>13.476563000000001</v>
      </c>
      <c r="O5258">
        <v>13.476563000000001</v>
      </c>
      <c r="P5258">
        <v>13.59375</v>
      </c>
      <c r="Q5258">
        <v>14.0625</v>
      </c>
    </row>
    <row r="5259" spans="1:17" x14ac:dyDescent="0.25">
      <c r="A5259">
        <v>2900</v>
      </c>
      <c r="B5259">
        <v>0</v>
      </c>
      <c r="C5259">
        <v>1.9921880000000001</v>
      </c>
      <c r="D5259">
        <v>3.984375</v>
      </c>
      <c r="E5259">
        <v>5.9765629999999996</v>
      </c>
      <c r="F5259">
        <v>7.96875</v>
      </c>
      <c r="G5259">
        <v>7.96875</v>
      </c>
      <c r="H5259">
        <v>7.96875</v>
      </c>
      <c r="I5259">
        <v>7.96875</v>
      </c>
      <c r="J5259">
        <v>13.945313000000001</v>
      </c>
      <c r="K5259">
        <v>13.945313000000001</v>
      </c>
      <c r="L5259">
        <v>13.945313000000001</v>
      </c>
      <c r="M5259">
        <v>13.945313000000001</v>
      </c>
      <c r="N5259">
        <v>13.945313000000001</v>
      </c>
      <c r="O5259">
        <v>14.0625</v>
      </c>
      <c r="P5259">
        <v>14.414063000000001</v>
      </c>
      <c r="Q5259">
        <v>14.882813000000001</v>
      </c>
    </row>
    <row r="5260" spans="1:17" x14ac:dyDescent="0.25">
      <c r="A5260">
        <v>3000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14.414063000000001</v>
      </c>
      <c r="K5260">
        <v>14.414063000000001</v>
      </c>
      <c r="L5260">
        <v>14.414063000000001</v>
      </c>
      <c r="M5260">
        <v>14.414063000000001</v>
      </c>
      <c r="N5260">
        <v>14.414063000000001</v>
      </c>
      <c r="O5260">
        <v>14.414063000000001</v>
      </c>
      <c r="P5260">
        <v>14.414063000000001</v>
      </c>
      <c r="Q5260">
        <v>14.414063000000001</v>
      </c>
    </row>
    <row r="5261" spans="1:17" x14ac:dyDescent="0.25">
      <c r="A5261">
        <v>3200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15.46875</v>
      </c>
      <c r="K5261">
        <v>15.46875</v>
      </c>
      <c r="L5261">
        <v>15.46875</v>
      </c>
      <c r="M5261">
        <v>15.46875</v>
      </c>
      <c r="N5261">
        <v>15.46875</v>
      </c>
      <c r="O5261">
        <v>15.46875</v>
      </c>
      <c r="P5261">
        <v>15.46875</v>
      </c>
      <c r="Q5261">
        <v>15.46875</v>
      </c>
    </row>
    <row r="5262" spans="1:17" x14ac:dyDescent="0.25">
      <c r="A5262">
        <v>3300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15.9375</v>
      </c>
      <c r="K5262">
        <v>15.9375</v>
      </c>
      <c r="L5262">
        <v>15.9375</v>
      </c>
      <c r="M5262">
        <v>15.9375</v>
      </c>
      <c r="N5262">
        <v>15.9375</v>
      </c>
      <c r="O5262">
        <v>15.9375</v>
      </c>
      <c r="P5262">
        <v>15.9375</v>
      </c>
      <c r="Q5262">
        <v>15.9375</v>
      </c>
    </row>
    <row r="5263" spans="1:17" x14ac:dyDescent="0.25">
      <c r="A5263">
        <v>3500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16.757812999999999</v>
      </c>
      <c r="K5263">
        <v>16.757812999999999</v>
      </c>
      <c r="L5263">
        <v>16.757812999999999</v>
      </c>
      <c r="M5263">
        <v>16.757812999999999</v>
      </c>
      <c r="N5263">
        <v>16.757812999999999</v>
      </c>
      <c r="O5263">
        <v>16.757812999999999</v>
      </c>
      <c r="P5263">
        <v>16.757812999999999</v>
      </c>
      <c r="Q5263">
        <v>16.757812999999999</v>
      </c>
    </row>
    <row r="5265" spans="1:17" x14ac:dyDescent="0.25">
      <c r="A5265" t="s">
        <v>1274</v>
      </c>
      <c r="B5265" t="s">
        <v>1275</v>
      </c>
    </row>
    <row r="5266" spans="1:17" x14ac:dyDescent="0.25">
      <c r="B5266" t="s">
        <v>26</v>
      </c>
    </row>
    <row r="5267" spans="1:17" x14ac:dyDescent="0.25">
      <c r="A5267" t="s">
        <v>22</v>
      </c>
      <c r="B5267">
        <v>0</v>
      </c>
      <c r="C5267">
        <v>10</v>
      </c>
      <c r="D5267">
        <v>20</v>
      </c>
      <c r="E5267">
        <v>30</v>
      </c>
      <c r="F5267">
        <v>40</v>
      </c>
      <c r="G5267">
        <v>55</v>
      </c>
      <c r="H5267">
        <v>65</v>
      </c>
      <c r="I5267">
        <v>75</v>
      </c>
      <c r="J5267">
        <v>85</v>
      </c>
      <c r="K5267">
        <v>95</v>
      </c>
      <c r="L5267">
        <v>110</v>
      </c>
      <c r="M5267">
        <v>120</v>
      </c>
      <c r="N5267">
        <v>125</v>
      </c>
      <c r="O5267">
        <v>130</v>
      </c>
      <c r="P5267">
        <v>135</v>
      </c>
      <c r="Q5267">
        <v>140</v>
      </c>
    </row>
    <row r="5268" spans="1:17" x14ac:dyDescent="0.25">
      <c r="A5268">
        <v>620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</row>
    <row r="5269" spans="1:17" x14ac:dyDescent="0.25">
      <c r="A5269">
        <v>650</v>
      </c>
      <c r="B5269">
        <v>7.96875</v>
      </c>
      <c r="C5269">
        <v>7.96875</v>
      </c>
      <c r="D5269">
        <v>7.96875</v>
      </c>
      <c r="E5269">
        <v>7.96875</v>
      </c>
      <c r="F5269">
        <v>7.96875</v>
      </c>
      <c r="G5269">
        <v>7.96875</v>
      </c>
      <c r="H5269">
        <v>7.96875</v>
      </c>
      <c r="I5269">
        <v>7.96875</v>
      </c>
      <c r="J5269">
        <v>7.96875</v>
      </c>
      <c r="K5269">
        <v>7.96875</v>
      </c>
      <c r="L5269">
        <v>7.96875</v>
      </c>
      <c r="M5269">
        <v>7.96875</v>
      </c>
      <c r="N5269">
        <v>7.96875</v>
      </c>
      <c r="O5269">
        <v>7.96875</v>
      </c>
      <c r="P5269">
        <v>7.96875</v>
      </c>
      <c r="Q5269">
        <v>7.96875</v>
      </c>
    </row>
    <row r="5270" spans="1:17" x14ac:dyDescent="0.25">
      <c r="A5270">
        <v>800</v>
      </c>
      <c r="B5270">
        <v>7.96875</v>
      </c>
      <c r="C5270">
        <v>7.96875</v>
      </c>
      <c r="D5270">
        <v>7.96875</v>
      </c>
      <c r="E5270">
        <v>7.96875</v>
      </c>
      <c r="F5270">
        <v>7.96875</v>
      </c>
      <c r="G5270">
        <v>7.96875</v>
      </c>
      <c r="H5270">
        <v>7.96875</v>
      </c>
      <c r="I5270">
        <v>7.96875</v>
      </c>
      <c r="J5270">
        <v>7.96875</v>
      </c>
      <c r="K5270">
        <v>7.96875</v>
      </c>
      <c r="L5270">
        <v>7.96875</v>
      </c>
      <c r="M5270">
        <v>7.96875</v>
      </c>
      <c r="N5270">
        <v>7.96875</v>
      </c>
      <c r="O5270">
        <v>7.96875</v>
      </c>
      <c r="P5270">
        <v>7.96875</v>
      </c>
      <c r="Q5270">
        <v>7.96875</v>
      </c>
    </row>
    <row r="5271" spans="1:17" x14ac:dyDescent="0.25">
      <c r="A5271">
        <v>1000</v>
      </c>
      <c r="B5271">
        <v>11.015625</v>
      </c>
      <c r="C5271">
        <v>11.015625</v>
      </c>
      <c r="D5271">
        <v>11.015625</v>
      </c>
      <c r="E5271">
        <v>11.015625</v>
      </c>
      <c r="F5271">
        <v>11.015625</v>
      </c>
      <c r="G5271">
        <v>11.015625</v>
      </c>
      <c r="H5271">
        <v>11.015625</v>
      </c>
      <c r="I5271">
        <v>11.015625</v>
      </c>
      <c r="J5271">
        <v>11.015625</v>
      </c>
      <c r="K5271">
        <v>11.015625</v>
      </c>
      <c r="L5271">
        <v>11.015625</v>
      </c>
      <c r="M5271">
        <v>11.015625</v>
      </c>
      <c r="N5271">
        <v>11.015625</v>
      </c>
      <c r="O5271">
        <v>11.015625</v>
      </c>
      <c r="P5271">
        <v>11.015625</v>
      </c>
      <c r="Q5271">
        <v>11.015625</v>
      </c>
    </row>
    <row r="5272" spans="1:17" x14ac:dyDescent="0.25">
      <c r="A5272">
        <v>1200</v>
      </c>
      <c r="B5272">
        <v>13.476563000000001</v>
      </c>
      <c r="C5272">
        <v>13.476563000000001</v>
      </c>
      <c r="D5272">
        <v>13.476563000000001</v>
      </c>
      <c r="E5272">
        <v>13.476563000000001</v>
      </c>
      <c r="F5272">
        <v>13.476563000000001</v>
      </c>
      <c r="G5272">
        <v>13.476563000000001</v>
      </c>
      <c r="H5272">
        <v>13.476563000000001</v>
      </c>
      <c r="I5272">
        <v>13.476563000000001</v>
      </c>
      <c r="J5272">
        <v>13.476563000000001</v>
      </c>
      <c r="K5272">
        <v>13.476563000000001</v>
      </c>
      <c r="L5272">
        <v>13.476563000000001</v>
      </c>
      <c r="M5272">
        <v>13.476563000000001</v>
      </c>
      <c r="N5272">
        <v>13.476563000000001</v>
      </c>
      <c r="O5272">
        <v>13.476563000000001</v>
      </c>
      <c r="P5272">
        <v>13.476563000000001</v>
      </c>
      <c r="Q5272">
        <v>13.476563000000001</v>
      </c>
    </row>
    <row r="5273" spans="1:17" x14ac:dyDescent="0.25">
      <c r="A5273">
        <v>1400</v>
      </c>
      <c r="B5273">
        <v>14.0625</v>
      </c>
      <c r="C5273">
        <v>14.0625</v>
      </c>
      <c r="D5273">
        <v>14.0625</v>
      </c>
      <c r="E5273">
        <v>14.0625</v>
      </c>
      <c r="F5273">
        <v>14.0625</v>
      </c>
      <c r="G5273">
        <v>14.0625</v>
      </c>
      <c r="H5273">
        <v>14.0625</v>
      </c>
      <c r="I5273">
        <v>14.0625</v>
      </c>
      <c r="J5273">
        <v>14.0625</v>
      </c>
      <c r="K5273">
        <v>14.0625</v>
      </c>
      <c r="L5273">
        <v>14.0625</v>
      </c>
      <c r="M5273">
        <v>14.0625</v>
      </c>
      <c r="N5273">
        <v>14.0625</v>
      </c>
      <c r="O5273">
        <v>14.0625</v>
      </c>
      <c r="P5273">
        <v>14.0625</v>
      </c>
      <c r="Q5273">
        <v>14.0625</v>
      </c>
    </row>
    <row r="5274" spans="1:17" x14ac:dyDescent="0.25">
      <c r="A5274">
        <v>1550</v>
      </c>
      <c r="B5274">
        <v>14.648438000000001</v>
      </c>
      <c r="C5274">
        <v>14.648438000000001</v>
      </c>
      <c r="D5274">
        <v>14.648438000000001</v>
      </c>
      <c r="E5274">
        <v>14.648438000000001</v>
      </c>
      <c r="F5274">
        <v>14.648438000000001</v>
      </c>
      <c r="G5274">
        <v>14.648438000000001</v>
      </c>
      <c r="H5274">
        <v>14.648438000000001</v>
      </c>
      <c r="I5274">
        <v>14.648438000000001</v>
      </c>
      <c r="J5274">
        <v>14.648438000000001</v>
      </c>
      <c r="K5274">
        <v>14.648438000000001</v>
      </c>
      <c r="L5274">
        <v>14.648438000000001</v>
      </c>
      <c r="M5274">
        <v>14.648438000000001</v>
      </c>
      <c r="N5274">
        <v>14.648438000000001</v>
      </c>
      <c r="O5274">
        <v>14.648438000000001</v>
      </c>
      <c r="P5274">
        <v>14.648438000000001</v>
      </c>
      <c r="Q5274">
        <v>14.648438000000001</v>
      </c>
    </row>
    <row r="5275" spans="1:17" x14ac:dyDescent="0.25">
      <c r="A5275">
        <v>1700</v>
      </c>
      <c r="B5275">
        <v>15.234375</v>
      </c>
      <c r="C5275">
        <v>15.234375</v>
      </c>
      <c r="D5275">
        <v>15.234375</v>
      </c>
      <c r="E5275">
        <v>15.234375</v>
      </c>
      <c r="F5275">
        <v>15.234375</v>
      </c>
      <c r="G5275">
        <v>15.234375</v>
      </c>
      <c r="H5275">
        <v>15.234375</v>
      </c>
      <c r="I5275">
        <v>15.234375</v>
      </c>
      <c r="J5275">
        <v>15.234375</v>
      </c>
      <c r="K5275">
        <v>15.234375</v>
      </c>
      <c r="L5275">
        <v>15.234375</v>
      </c>
      <c r="M5275">
        <v>15.234375</v>
      </c>
      <c r="N5275">
        <v>15.234375</v>
      </c>
      <c r="O5275">
        <v>15.234375</v>
      </c>
      <c r="P5275">
        <v>15.234375</v>
      </c>
      <c r="Q5275">
        <v>15.234375</v>
      </c>
    </row>
    <row r="5276" spans="1:17" x14ac:dyDescent="0.25">
      <c r="A5276">
        <v>1800</v>
      </c>
      <c r="B5276">
        <v>15.46875</v>
      </c>
      <c r="C5276">
        <v>15.46875</v>
      </c>
      <c r="D5276">
        <v>15.46875</v>
      </c>
      <c r="E5276">
        <v>15.46875</v>
      </c>
      <c r="F5276">
        <v>15.46875</v>
      </c>
      <c r="G5276">
        <v>15.46875</v>
      </c>
      <c r="H5276">
        <v>15.46875</v>
      </c>
      <c r="I5276">
        <v>15.46875</v>
      </c>
      <c r="J5276">
        <v>15.46875</v>
      </c>
      <c r="K5276">
        <v>15.46875</v>
      </c>
      <c r="L5276">
        <v>15.46875</v>
      </c>
      <c r="M5276">
        <v>15.46875</v>
      </c>
      <c r="N5276">
        <v>15.46875</v>
      </c>
      <c r="O5276">
        <v>15.46875</v>
      </c>
      <c r="P5276">
        <v>15.46875</v>
      </c>
      <c r="Q5276">
        <v>15.46875</v>
      </c>
    </row>
    <row r="5277" spans="1:17" x14ac:dyDescent="0.25">
      <c r="A5277">
        <v>2000</v>
      </c>
      <c r="B5277">
        <v>15.46875</v>
      </c>
      <c r="C5277">
        <v>15.46875</v>
      </c>
      <c r="D5277">
        <v>15.46875</v>
      </c>
      <c r="E5277">
        <v>15.46875</v>
      </c>
      <c r="F5277">
        <v>15.46875</v>
      </c>
      <c r="G5277">
        <v>15.46875</v>
      </c>
      <c r="H5277">
        <v>15.46875</v>
      </c>
      <c r="I5277">
        <v>15.46875</v>
      </c>
      <c r="J5277">
        <v>15.46875</v>
      </c>
      <c r="K5277">
        <v>15.46875</v>
      </c>
      <c r="L5277">
        <v>15.46875</v>
      </c>
      <c r="M5277">
        <v>15.46875</v>
      </c>
      <c r="N5277">
        <v>15.46875</v>
      </c>
      <c r="O5277">
        <v>15.46875</v>
      </c>
      <c r="P5277">
        <v>15.46875</v>
      </c>
      <c r="Q5277">
        <v>15.46875</v>
      </c>
    </row>
    <row r="5278" spans="1:17" x14ac:dyDescent="0.25">
      <c r="A5278">
        <v>2200</v>
      </c>
      <c r="B5278">
        <v>15.46875</v>
      </c>
      <c r="C5278">
        <v>15.46875</v>
      </c>
      <c r="D5278">
        <v>15.46875</v>
      </c>
      <c r="E5278">
        <v>15.46875</v>
      </c>
      <c r="F5278">
        <v>15.46875</v>
      </c>
      <c r="G5278">
        <v>15.46875</v>
      </c>
      <c r="H5278">
        <v>15.46875</v>
      </c>
      <c r="I5278">
        <v>15.46875</v>
      </c>
      <c r="J5278">
        <v>15.46875</v>
      </c>
      <c r="K5278">
        <v>15.46875</v>
      </c>
      <c r="L5278">
        <v>15.46875</v>
      </c>
      <c r="M5278">
        <v>15.46875</v>
      </c>
      <c r="N5278">
        <v>15.46875</v>
      </c>
      <c r="O5278">
        <v>15.46875</v>
      </c>
      <c r="P5278">
        <v>15.46875</v>
      </c>
      <c r="Q5278">
        <v>15.46875</v>
      </c>
    </row>
    <row r="5279" spans="1:17" x14ac:dyDescent="0.25">
      <c r="A5279">
        <v>2400</v>
      </c>
      <c r="B5279">
        <v>15.46875</v>
      </c>
      <c r="C5279">
        <v>15.46875</v>
      </c>
      <c r="D5279">
        <v>15.46875</v>
      </c>
      <c r="E5279">
        <v>15.46875</v>
      </c>
      <c r="F5279">
        <v>15.46875</v>
      </c>
      <c r="G5279">
        <v>15.46875</v>
      </c>
      <c r="H5279">
        <v>15.46875</v>
      </c>
      <c r="I5279">
        <v>7.96875</v>
      </c>
      <c r="J5279">
        <v>7.96875</v>
      </c>
      <c r="K5279">
        <v>7.96875</v>
      </c>
      <c r="L5279">
        <v>7.96875</v>
      </c>
      <c r="M5279">
        <v>7.96875</v>
      </c>
      <c r="N5279">
        <v>7.03125</v>
      </c>
      <c r="O5279">
        <v>7.96875</v>
      </c>
      <c r="P5279">
        <v>9.0234380000000005</v>
      </c>
      <c r="Q5279">
        <v>9.0234380000000005</v>
      </c>
    </row>
    <row r="5280" spans="1:17" x14ac:dyDescent="0.25">
      <c r="A5280">
        <v>2600</v>
      </c>
      <c r="B5280">
        <v>15.46875</v>
      </c>
      <c r="C5280">
        <v>15.46875</v>
      </c>
      <c r="D5280">
        <v>15.46875</v>
      </c>
      <c r="E5280">
        <v>15.46875</v>
      </c>
      <c r="F5280">
        <v>15.46875</v>
      </c>
      <c r="G5280">
        <v>15.46875</v>
      </c>
      <c r="H5280">
        <v>15.46875</v>
      </c>
      <c r="I5280">
        <v>7.96875</v>
      </c>
      <c r="J5280">
        <v>12.539063000000001</v>
      </c>
      <c r="K5280">
        <v>12.539063000000001</v>
      </c>
      <c r="L5280">
        <v>12.539063000000001</v>
      </c>
      <c r="M5280">
        <v>12.539063000000001</v>
      </c>
      <c r="N5280">
        <v>12.539063000000001</v>
      </c>
      <c r="O5280">
        <v>12.539063000000001</v>
      </c>
      <c r="P5280">
        <v>12.539063000000001</v>
      </c>
      <c r="Q5280">
        <v>12.539063000000001</v>
      </c>
    </row>
    <row r="5281" spans="1:17" x14ac:dyDescent="0.25">
      <c r="A5281">
        <v>2800</v>
      </c>
      <c r="B5281">
        <v>0</v>
      </c>
      <c r="C5281">
        <v>1.9921880000000001</v>
      </c>
      <c r="D5281">
        <v>3.984375</v>
      </c>
      <c r="E5281">
        <v>5.9765629999999996</v>
      </c>
      <c r="F5281">
        <v>7.96875</v>
      </c>
      <c r="G5281">
        <v>7.96875</v>
      </c>
      <c r="H5281">
        <v>7.96875</v>
      </c>
      <c r="I5281">
        <v>7.96875</v>
      </c>
      <c r="J5281">
        <v>13.476563000000001</v>
      </c>
      <c r="K5281">
        <v>13.476563000000001</v>
      </c>
      <c r="L5281">
        <v>13.476563000000001</v>
      </c>
      <c r="M5281">
        <v>13.476563000000001</v>
      </c>
      <c r="N5281">
        <v>13.476563000000001</v>
      </c>
      <c r="O5281">
        <v>13.476563000000001</v>
      </c>
      <c r="P5281">
        <v>13.59375</v>
      </c>
      <c r="Q5281">
        <v>14.0625</v>
      </c>
    </row>
    <row r="5282" spans="1:17" x14ac:dyDescent="0.25">
      <c r="A5282">
        <v>2900</v>
      </c>
      <c r="B5282">
        <v>0</v>
      </c>
      <c r="C5282">
        <v>1.9921880000000001</v>
      </c>
      <c r="D5282">
        <v>3.984375</v>
      </c>
      <c r="E5282">
        <v>5.9765629999999996</v>
      </c>
      <c r="F5282">
        <v>7.96875</v>
      </c>
      <c r="G5282">
        <v>7.96875</v>
      </c>
      <c r="H5282">
        <v>7.96875</v>
      </c>
      <c r="I5282">
        <v>7.96875</v>
      </c>
      <c r="J5282">
        <v>13.945313000000001</v>
      </c>
      <c r="K5282">
        <v>13.945313000000001</v>
      </c>
      <c r="L5282">
        <v>13.945313000000001</v>
      </c>
      <c r="M5282">
        <v>13.945313000000001</v>
      </c>
      <c r="N5282">
        <v>13.945313000000001</v>
      </c>
      <c r="O5282">
        <v>14.0625</v>
      </c>
      <c r="P5282">
        <v>14.414063000000001</v>
      </c>
      <c r="Q5282">
        <v>14.882813000000001</v>
      </c>
    </row>
    <row r="5283" spans="1:17" x14ac:dyDescent="0.25">
      <c r="A5283">
        <v>3000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14.414063000000001</v>
      </c>
      <c r="K5283">
        <v>14.414063000000001</v>
      </c>
      <c r="L5283">
        <v>14.414063000000001</v>
      </c>
      <c r="M5283">
        <v>14.414063000000001</v>
      </c>
      <c r="N5283">
        <v>14.414063000000001</v>
      </c>
      <c r="O5283">
        <v>14.414063000000001</v>
      </c>
      <c r="P5283">
        <v>14.414063000000001</v>
      </c>
      <c r="Q5283">
        <v>14.414063000000001</v>
      </c>
    </row>
    <row r="5284" spans="1:17" x14ac:dyDescent="0.25">
      <c r="A5284">
        <v>3200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15.46875</v>
      </c>
      <c r="K5284">
        <v>15.46875</v>
      </c>
      <c r="L5284">
        <v>15.46875</v>
      </c>
      <c r="M5284">
        <v>15.46875</v>
      </c>
      <c r="N5284">
        <v>15.46875</v>
      </c>
      <c r="O5284">
        <v>15.46875</v>
      </c>
      <c r="P5284">
        <v>15.46875</v>
      </c>
      <c r="Q5284">
        <v>15.46875</v>
      </c>
    </row>
    <row r="5285" spans="1:17" x14ac:dyDescent="0.25">
      <c r="A5285">
        <v>3300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15.9375</v>
      </c>
      <c r="K5285">
        <v>15.9375</v>
      </c>
      <c r="L5285">
        <v>15.9375</v>
      </c>
      <c r="M5285">
        <v>15.9375</v>
      </c>
      <c r="N5285">
        <v>15.9375</v>
      </c>
      <c r="O5285">
        <v>15.9375</v>
      </c>
      <c r="P5285">
        <v>15.9375</v>
      </c>
      <c r="Q5285">
        <v>15.9375</v>
      </c>
    </row>
    <row r="5286" spans="1:17" x14ac:dyDescent="0.25">
      <c r="A5286">
        <v>3500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16.757812999999999</v>
      </c>
      <c r="K5286">
        <v>16.757812999999999</v>
      </c>
      <c r="L5286">
        <v>16.757812999999999</v>
      </c>
      <c r="M5286">
        <v>16.757812999999999</v>
      </c>
      <c r="N5286">
        <v>16.757812999999999</v>
      </c>
      <c r="O5286">
        <v>16.757812999999999</v>
      </c>
      <c r="P5286">
        <v>16.757812999999999</v>
      </c>
      <c r="Q5286">
        <v>16.757812999999999</v>
      </c>
    </row>
    <row r="5288" spans="1:17" x14ac:dyDescent="0.25">
      <c r="A5288" t="s">
        <v>1276</v>
      </c>
      <c r="B5288" t="s">
        <v>1275</v>
      </c>
    </row>
    <row r="5289" spans="1:17" x14ac:dyDescent="0.25">
      <c r="B5289" t="s">
        <v>26</v>
      </c>
    </row>
    <row r="5290" spans="1:17" x14ac:dyDescent="0.25">
      <c r="A5290" t="s">
        <v>22</v>
      </c>
      <c r="B5290">
        <v>0</v>
      </c>
      <c r="C5290">
        <v>10</v>
      </c>
      <c r="D5290">
        <v>20</v>
      </c>
      <c r="E5290">
        <v>30</v>
      </c>
      <c r="F5290">
        <v>40</v>
      </c>
      <c r="G5290">
        <v>55</v>
      </c>
      <c r="H5290">
        <v>65</v>
      </c>
      <c r="I5290">
        <v>75</v>
      </c>
      <c r="J5290">
        <v>85</v>
      </c>
      <c r="K5290">
        <v>95</v>
      </c>
      <c r="L5290">
        <v>110</v>
      </c>
      <c r="M5290">
        <v>120</v>
      </c>
      <c r="N5290">
        <v>125</v>
      </c>
      <c r="O5290">
        <v>130</v>
      </c>
      <c r="P5290">
        <v>135</v>
      </c>
      <c r="Q5290">
        <v>140</v>
      </c>
    </row>
    <row r="5291" spans="1:17" x14ac:dyDescent="0.25">
      <c r="A5291">
        <v>620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</row>
    <row r="5292" spans="1:17" x14ac:dyDescent="0.25">
      <c r="A5292">
        <v>650</v>
      </c>
      <c r="B5292">
        <v>7.96875</v>
      </c>
      <c r="C5292">
        <v>7.96875</v>
      </c>
      <c r="D5292">
        <v>7.96875</v>
      </c>
      <c r="E5292">
        <v>7.96875</v>
      </c>
      <c r="F5292">
        <v>7.96875</v>
      </c>
      <c r="G5292">
        <v>7.96875</v>
      </c>
      <c r="H5292">
        <v>7.96875</v>
      </c>
      <c r="I5292">
        <v>7.96875</v>
      </c>
      <c r="J5292">
        <v>7.96875</v>
      </c>
      <c r="K5292">
        <v>7.96875</v>
      </c>
      <c r="L5292">
        <v>7.96875</v>
      </c>
      <c r="M5292">
        <v>7.96875</v>
      </c>
      <c r="N5292">
        <v>7.96875</v>
      </c>
      <c r="O5292">
        <v>7.96875</v>
      </c>
      <c r="P5292">
        <v>7.96875</v>
      </c>
      <c r="Q5292">
        <v>7.96875</v>
      </c>
    </row>
    <row r="5293" spans="1:17" x14ac:dyDescent="0.25">
      <c r="A5293">
        <v>800</v>
      </c>
      <c r="B5293">
        <v>7.96875</v>
      </c>
      <c r="C5293">
        <v>7.96875</v>
      </c>
      <c r="D5293">
        <v>7.96875</v>
      </c>
      <c r="E5293">
        <v>7.96875</v>
      </c>
      <c r="F5293">
        <v>7.96875</v>
      </c>
      <c r="G5293">
        <v>7.96875</v>
      </c>
      <c r="H5293">
        <v>7.96875</v>
      </c>
      <c r="I5293">
        <v>7.96875</v>
      </c>
      <c r="J5293">
        <v>7.96875</v>
      </c>
      <c r="K5293">
        <v>7.96875</v>
      </c>
      <c r="L5293">
        <v>7.96875</v>
      </c>
      <c r="M5293">
        <v>7.96875</v>
      </c>
      <c r="N5293">
        <v>7.96875</v>
      </c>
      <c r="O5293">
        <v>7.96875</v>
      </c>
      <c r="P5293">
        <v>7.96875</v>
      </c>
      <c r="Q5293">
        <v>7.96875</v>
      </c>
    </row>
    <row r="5294" spans="1:17" x14ac:dyDescent="0.25">
      <c r="A5294">
        <v>1000</v>
      </c>
      <c r="B5294">
        <v>11.015625</v>
      </c>
      <c r="C5294">
        <v>11.015625</v>
      </c>
      <c r="D5294">
        <v>11.015625</v>
      </c>
      <c r="E5294">
        <v>11.015625</v>
      </c>
      <c r="F5294">
        <v>11.015625</v>
      </c>
      <c r="G5294">
        <v>11.015625</v>
      </c>
      <c r="H5294">
        <v>11.015625</v>
      </c>
      <c r="I5294">
        <v>11.015625</v>
      </c>
      <c r="J5294">
        <v>11.015625</v>
      </c>
      <c r="K5294">
        <v>11.015625</v>
      </c>
      <c r="L5294">
        <v>11.015625</v>
      </c>
      <c r="M5294">
        <v>11.015625</v>
      </c>
      <c r="N5294">
        <v>11.015625</v>
      </c>
      <c r="O5294">
        <v>11.015625</v>
      </c>
      <c r="P5294">
        <v>11.015625</v>
      </c>
      <c r="Q5294">
        <v>11.015625</v>
      </c>
    </row>
    <row r="5295" spans="1:17" x14ac:dyDescent="0.25">
      <c r="A5295">
        <v>1200</v>
      </c>
      <c r="B5295">
        <v>13.476563000000001</v>
      </c>
      <c r="C5295">
        <v>13.476563000000001</v>
      </c>
      <c r="D5295">
        <v>13.476563000000001</v>
      </c>
      <c r="E5295">
        <v>13.476563000000001</v>
      </c>
      <c r="F5295">
        <v>13.476563000000001</v>
      </c>
      <c r="G5295">
        <v>13.476563000000001</v>
      </c>
      <c r="H5295">
        <v>13.476563000000001</v>
      </c>
      <c r="I5295">
        <v>13.476563000000001</v>
      </c>
      <c r="J5295">
        <v>13.476563000000001</v>
      </c>
      <c r="K5295">
        <v>13.476563000000001</v>
      </c>
      <c r="L5295">
        <v>13.476563000000001</v>
      </c>
      <c r="M5295">
        <v>13.476563000000001</v>
      </c>
      <c r="N5295">
        <v>13.476563000000001</v>
      </c>
      <c r="O5295">
        <v>13.476563000000001</v>
      </c>
      <c r="P5295">
        <v>13.476563000000001</v>
      </c>
      <c r="Q5295">
        <v>13.476563000000001</v>
      </c>
    </row>
    <row r="5296" spans="1:17" x14ac:dyDescent="0.25">
      <c r="A5296">
        <v>1400</v>
      </c>
      <c r="B5296">
        <v>14.0625</v>
      </c>
      <c r="C5296">
        <v>14.0625</v>
      </c>
      <c r="D5296">
        <v>14.0625</v>
      </c>
      <c r="E5296">
        <v>14.0625</v>
      </c>
      <c r="F5296">
        <v>14.0625</v>
      </c>
      <c r="G5296">
        <v>14.0625</v>
      </c>
      <c r="H5296">
        <v>14.0625</v>
      </c>
      <c r="I5296">
        <v>14.0625</v>
      </c>
      <c r="J5296">
        <v>14.0625</v>
      </c>
      <c r="K5296">
        <v>14.0625</v>
      </c>
      <c r="L5296">
        <v>14.0625</v>
      </c>
      <c r="M5296">
        <v>14.0625</v>
      </c>
      <c r="N5296">
        <v>14.0625</v>
      </c>
      <c r="O5296">
        <v>14.0625</v>
      </c>
      <c r="P5296">
        <v>14.0625</v>
      </c>
      <c r="Q5296">
        <v>14.0625</v>
      </c>
    </row>
    <row r="5297" spans="1:17" x14ac:dyDescent="0.25">
      <c r="A5297">
        <v>1550</v>
      </c>
      <c r="B5297">
        <v>14.648438000000001</v>
      </c>
      <c r="C5297">
        <v>14.648438000000001</v>
      </c>
      <c r="D5297">
        <v>14.648438000000001</v>
      </c>
      <c r="E5297">
        <v>14.648438000000001</v>
      </c>
      <c r="F5297">
        <v>14.648438000000001</v>
      </c>
      <c r="G5297">
        <v>14.648438000000001</v>
      </c>
      <c r="H5297">
        <v>14.648438000000001</v>
      </c>
      <c r="I5297">
        <v>14.648438000000001</v>
      </c>
      <c r="J5297">
        <v>14.648438000000001</v>
      </c>
      <c r="K5297">
        <v>14.648438000000001</v>
      </c>
      <c r="L5297">
        <v>14.648438000000001</v>
      </c>
      <c r="M5297">
        <v>14.648438000000001</v>
      </c>
      <c r="N5297">
        <v>14.648438000000001</v>
      </c>
      <c r="O5297">
        <v>14.648438000000001</v>
      </c>
      <c r="P5297">
        <v>14.648438000000001</v>
      </c>
      <c r="Q5297">
        <v>14.648438000000001</v>
      </c>
    </row>
    <row r="5298" spans="1:17" x14ac:dyDescent="0.25">
      <c r="A5298">
        <v>1700</v>
      </c>
      <c r="B5298">
        <v>15.234375</v>
      </c>
      <c r="C5298">
        <v>15.234375</v>
      </c>
      <c r="D5298">
        <v>15.234375</v>
      </c>
      <c r="E5298">
        <v>15.234375</v>
      </c>
      <c r="F5298">
        <v>15.234375</v>
      </c>
      <c r="G5298">
        <v>15.234375</v>
      </c>
      <c r="H5298">
        <v>15.234375</v>
      </c>
      <c r="I5298">
        <v>15.234375</v>
      </c>
      <c r="J5298">
        <v>15.234375</v>
      </c>
      <c r="K5298">
        <v>15.234375</v>
      </c>
      <c r="L5298">
        <v>15.234375</v>
      </c>
      <c r="M5298">
        <v>15.234375</v>
      </c>
      <c r="N5298">
        <v>15.234375</v>
      </c>
      <c r="O5298">
        <v>15.234375</v>
      </c>
      <c r="P5298">
        <v>15.234375</v>
      </c>
      <c r="Q5298">
        <v>15.234375</v>
      </c>
    </row>
    <row r="5299" spans="1:17" x14ac:dyDescent="0.25">
      <c r="A5299">
        <v>1800</v>
      </c>
      <c r="B5299">
        <v>15.46875</v>
      </c>
      <c r="C5299">
        <v>15.46875</v>
      </c>
      <c r="D5299">
        <v>15.46875</v>
      </c>
      <c r="E5299">
        <v>15.46875</v>
      </c>
      <c r="F5299">
        <v>15.46875</v>
      </c>
      <c r="G5299">
        <v>15.46875</v>
      </c>
      <c r="H5299">
        <v>15.46875</v>
      </c>
      <c r="I5299">
        <v>15.46875</v>
      </c>
      <c r="J5299">
        <v>15.46875</v>
      </c>
      <c r="K5299">
        <v>15.46875</v>
      </c>
      <c r="L5299">
        <v>15.46875</v>
      </c>
      <c r="M5299">
        <v>15.46875</v>
      </c>
      <c r="N5299">
        <v>15.46875</v>
      </c>
      <c r="O5299">
        <v>15.46875</v>
      </c>
      <c r="P5299">
        <v>15.46875</v>
      </c>
      <c r="Q5299">
        <v>15.46875</v>
      </c>
    </row>
    <row r="5300" spans="1:17" x14ac:dyDescent="0.25">
      <c r="A5300">
        <v>2000</v>
      </c>
      <c r="B5300">
        <v>15.46875</v>
      </c>
      <c r="C5300">
        <v>15.46875</v>
      </c>
      <c r="D5300">
        <v>15.46875</v>
      </c>
      <c r="E5300">
        <v>15.46875</v>
      </c>
      <c r="F5300">
        <v>15.46875</v>
      </c>
      <c r="G5300">
        <v>15.46875</v>
      </c>
      <c r="H5300">
        <v>15.46875</v>
      </c>
      <c r="I5300">
        <v>15.46875</v>
      </c>
      <c r="J5300">
        <v>15.46875</v>
      </c>
      <c r="K5300">
        <v>15.46875</v>
      </c>
      <c r="L5300">
        <v>15.46875</v>
      </c>
      <c r="M5300">
        <v>15.46875</v>
      </c>
      <c r="N5300">
        <v>15.46875</v>
      </c>
      <c r="O5300">
        <v>15.46875</v>
      </c>
      <c r="P5300">
        <v>15.46875</v>
      </c>
      <c r="Q5300">
        <v>15.46875</v>
      </c>
    </row>
    <row r="5301" spans="1:17" x14ac:dyDescent="0.25">
      <c r="A5301">
        <v>2200</v>
      </c>
      <c r="B5301">
        <v>15.46875</v>
      </c>
      <c r="C5301">
        <v>15.46875</v>
      </c>
      <c r="D5301">
        <v>15.46875</v>
      </c>
      <c r="E5301">
        <v>15.46875</v>
      </c>
      <c r="F5301">
        <v>15.46875</v>
      </c>
      <c r="G5301">
        <v>15.46875</v>
      </c>
      <c r="H5301">
        <v>15.46875</v>
      </c>
      <c r="I5301">
        <v>15.46875</v>
      </c>
      <c r="J5301">
        <v>15.46875</v>
      </c>
      <c r="K5301">
        <v>15.46875</v>
      </c>
      <c r="L5301">
        <v>15.46875</v>
      </c>
      <c r="M5301">
        <v>15.46875</v>
      </c>
      <c r="N5301">
        <v>15.46875</v>
      </c>
      <c r="O5301">
        <v>15.46875</v>
      </c>
      <c r="P5301">
        <v>15.46875</v>
      </c>
      <c r="Q5301">
        <v>15.46875</v>
      </c>
    </row>
    <row r="5302" spans="1:17" x14ac:dyDescent="0.25">
      <c r="A5302">
        <v>2400</v>
      </c>
      <c r="B5302">
        <v>15.46875</v>
      </c>
      <c r="C5302">
        <v>15.46875</v>
      </c>
      <c r="D5302">
        <v>15.46875</v>
      </c>
      <c r="E5302">
        <v>15.46875</v>
      </c>
      <c r="F5302">
        <v>15.46875</v>
      </c>
      <c r="G5302">
        <v>15.46875</v>
      </c>
      <c r="H5302">
        <v>15.46875</v>
      </c>
      <c r="I5302">
        <v>7.96875</v>
      </c>
      <c r="J5302">
        <v>7.96875</v>
      </c>
      <c r="K5302">
        <v>7.96875</v>
      </c>
      <c r="L5302">
        <v>7.96875</v>
      </c>
      <c r="M5302">
        <v>7.96875</v>
      </c>
      <c r="N5302">
        <v>7.03125</v>
      </c>
      <c r="O5302">
        <v>7.96875</v>
      </c>
      <c r="P5302">
        <v>9.0234380000000005</v>
      </c>
      <c r="Q5302">
        <v>9.0234380000000005</v>
      </c>
    </row>
    <row r="5303" spans="1:17" x14ac:dyDescent="0.25">
      <c r="A5303">
        <v>2600</v>
      </c>
      <c r="B5303">
        <v>15.46875</v>
      </c>
      <c r="C5303">
        <v>15.46875</v>
      </c>
      <c r="D5303">
        <v>15.46875</v>
      </c>
      <c r="E5303">
        <v>15.46875</v>
      </c>
      <c r="F5303">
        <v>15.46875</v>
      </c>
      <c r="G5303">
        <v>15.46875</v>
      </c>
      <c r="H5303">
        <v>15.46875</v>
      </c>
      <c r="I5303">
        <v>7.96875</v>
      </c>
      <c r="J5303">
        <v>12.539063000000001</v>
      </c>
      <c r="K5303">
        <v>12.539063000000001</v>
      </c>
      <c r="L5303">
        <v>12.539063000000001</v>
      </c>
      <c r="M5303">
        <v>12.539063000000001</v>
      </c>
      <c r="N5303">
        <v>12.539063000000001</v>
      </c>
      <c r="O5303">
        <v>12.539063000000001</v>
      </c>
      <c r="P5303">
        <v>12.539063000000001</v>
      </c>
      <c r="Q5303">
        <v>12.539063000000001</v>
      </c>
    </row>
    <row r="5304" spans="1:17" x14ac:dyDescent="0.25">
      <c r="A5304">
        <v>2800</v>
      </c>
      <c r="B5304">
        <v>0</v>
      </c>
      <c r="C5304">
        <v>1.9921880000000001</v>
      </c>
      <c r="D5304">
        <v>3.984375</v>
      </c>
      <c r="E5304">
        <v>5.9765629999999996</v>
      </c>
      <c r="F5304">
        <v>7.96875</v>
      </c>
      <c r="G5304">
        <v>7.96875</v>
      </c>
      <c r="H5304">
        <v>7.96875</v>
      </c>
      <c r="I5304">
        <v>7.96875</v>
      </c>
      <c r="J5304">
        <v>13.476563000000001</v>
      </c>
      <c r="K5304">
        <v>13.476563000000001</v>
      </c>
      <c r="L5304">
        <v>13.476563000000001</v>
      </c>
      <c r="M5304">
        <v>13.476563000000001</v>
      </c>
      <c r="N5304">
        <v>13.476563000000001</v>
      </c>
      <c r="O5304">
        <v>13.476563000000001</v>
      </c>
      <c r="P5304">
        <v>13.59375</v>
      </c>
      <c r="Q5304">
        <v>14.0625</v>
      </c>
    </row>
    <row r="5305" spans="1:17" x14ac:dyDescent="0.25">
      <c r="A5305">
        <v>2900</v>
      </c>
      <c r="B5305">
        <v>0</v>
      </c>
      <c r="C5305">
        <v>1.9921880000000001</v>
      </c>
      <c r="D5305">
        <v>3.984375</v>
      </c>
      <c r="E5305">
        <v>5.9765629999999996</v>
      </c>
      <c r="F5305">
        <v>7.96875</v>
      </c>
      <c r="G5305">
        <v>7.96875</v>
      </c>
      <c r="H5305">
        <v>7.96875</v>
      </c>
      <c r="I5305">
        <v>7.96875</v>
      </c>
      <c r="J5305">
        <v>13.945313000000001</v>
      </c>
      <c r="K5305">
        <v>13.945313000000001</v>
      </c>
      <c r="L5305">
        <v>13.945313000000001</v>
      </c>
      <c r="M5305">
        <v>13.945313000000001</v>
      </c>
      <c r="N5305">
        <v>13.945313000000001</v>
      </c>
      <c r="O5305">
        <v>14.0625</v>
      </c>
      <c r="P5305">
        <v>14.414063000000001</v>
      </c>
      <c r="Q5305">
        <v>14.882813000000001</v>
      </c>
    </row>
    <row r="5306" spans="1:17" x14ac:dyDescent="0.25">
      <c r="A5306">
        <v>3000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14.414063000000001</v>
      </c>
      <c r="K5306">
        <v>14.414063000000001</v>
      </c>
      <c r="L5306">
        <v>14.414063000000001</v>
      </c>
      <c r="M5306">
        <v>14.414063000000001</v>
      </c>
      <c r="N5306">
        <v>14.414063000000001</v>
      </c>
      <c r="O5306">
        <v>14.414063000000001</v>
      </c>
      <c r="P5306">
        <v>14.414063000000001</v>
      </c>
      <c r="Q5306">
        <v>14.414063000000001</v>
      </c>
    </row>
    <row r="5307" spans="1:17" x14ac:dyDescent="0.25">
      <c r="A5307">
        <v>3200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15.46875</v>
      </c>
      <c r="K5307">
        <v>15.46875</v>
      </c>
      <c r="L5307">
        <v>15.46875</v>
      </c>
      <c r="M5307">
        <v>15.46875</v>
      </c>
      <c r="N5307">
        <v>15.46875</v>
      </c>
      <c r="O5307">
        <v>15.46875</v>
      </c>
      <c r="P5307">
        <v>15.46875</v>
      </c>
      <c r="Q5307">
        <v>15.46875</v>
      </c>
    </row>
    <row r="5308" spans="1:17" x14ac:dyDescent="0.25">
      <c r="A5308">
        <v>3300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15.9375</v>
      </c>
      <c r="K5308">
        <v>15.9375</v>
      </c>
      <c r="L5308">
        <v>15.9375</v>
      </c>
      <c r="M5308">
        <v>15.9375</v>
      </c>
      <c r="N5308">
        <v>15.9375</v>
      </c>
      <c r="O5308">
        <v>15.9375</v>
      </c>
      <c r="P5308">
        <v>15.9375</v>
      </c>
      <c r="Q5308">
        <v>15.9375</v>
      </c>
    </row>
    <row r="5309" spans="1:17" x14ac:dyDescent="0.25">
      <c r="A5309">
        <v>3500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16.757812999999999</v>
      </c>
      <c r="K5309">
        <v>16.757812999999999</v>
      </c>
      <c r="L5309">
        <v>16.757812999999999</v>
      </c>
      <c r="M5309">
        <v>16.757812999999999</v>
      </c>
      <c r="N5309">
        <v>16.757812999999999</v>
      </c>
      <c r="O5309">
        <v>16.757812999999999</v>
      </c>
      <c r="P5309">
        <v>16.757812999999999</v>
      </c>
      <c r="Q5309">
        <v>16.757812999999999</v>
      </c>
    </row>
    <row r="5311" spans="1:17" x14ac:dyDescent="0.25">
      <c r="A5311" t="s">
        <v>1277</v>
      </c>
      <c r="B5311" t="s">
        <v>1275</v>
      </c>
    </row>
    <row r="5312" spans="1:17" x14ac:dyDescent="0.25">
      <c r="B5312" t="s">
        <v>26</v>
      </c>
    </row>
    <row r="5313" spans="1:17" x14ac:dyDescent="0.25">
      <c r="A5313" t="s">
        <v>22</v>
      </c>
      <c r="B5313">
        <v>0</v>
      </c>
      <c r="C5313">
        <v>10</v>
      </c>
      <c r="D5313">
        <v>20</v>
      </c>
      <c r="E5313">
        <v>30</v>
      </c>
      <c r="F5313">
        <v>40</v>
      </c>
      <c r="G5313">
        <v>55</v>
      </c>
      <c r="H5313">
        <v>65</v>
      </c>
      <c r="I5313">
        <v>75</v>
      </c>
      <c r="J5313">
        <v>85</v>
      </c>
      <c r="K5313">
        <v>95</v>
      </c>
      <c r="L5313">
        <v>110</v>
      </c>
      <c r="M5313">
        <v>120</v>
      </c>
      <c r="N5313">
        <v>125</v>
      </c>
      <c r="O5313">
        <v>130</v>
      </c>
      <c r="P5313">
        <v>135</v>
      </c>
      <c r="Q5313">
        <v>140</v>
      </c>
    </row>
    <row r="5314" spans="1:17" x14ac:dyDescent="0.25">
      <c r="A5314">
        <v>620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</row>
    <row r="5315" spans="1:17" x14ac:dyDescent="0.25">
      <c r="A5315">
        <v>650</v>
      </c>
      <c r="B5315">
        <v>7.96875</v>
      </c>
      <c r="C5315">
        <v>7.96875</v>
      </c>
      <c r="D5315">
        <v>7.96875</v>
      </c>
      <c r="E5315">
        <v>7.96875</v>
      </c>
      <c r="F5315">
        <v>7.96875</v>
      </c>
      <c r="G5315">
        <v>7.96875</v>
      </c>
      <c r="H5315">
        <v>7.96875</v>
      </c>
      <c r="I5315">
        <v>7.96875</v>
      </c>
      <c r="J5315">
        <v>7.96875</v>
      </c>
      <c r="K5315">
        <v>7.96875</v>
      </c>
      <c r="L5315">
        <v>7.96875</v>
      </c>
      <c r="M5315">
        <v>7.96875</v>
      </c>
      <c r="N5315">
        <v>7.96875</v>
      </c>
      <c r="O5315">
        <v>7.96875</v>
      </c>
      <c r="P5315">
        <v>7.96875</v>
      </c>
      <c r="Q5315">
        <v>7.96875</v>
      </c>
    </row>
    <row r="5316" spans="1:17" x14ac:dyDescent="0.25">
      <c r="A5316">
        <v>800</v>
      </c>
      <c r="B5316">
        <v>7.96875</v>
      </c>
      <c r="C5316">
        <v>7.96875</v>
      </c>
      <c r="D5316">
        <v>7.96875</v>
      </c>
      <c r="E5316">
        <v>7.96875</v>
      </c>
      <c r="F5316">
        <v>7.96875</v>
      </c>
      <c r="G5316">
        <v>7.96875</v>
      </c>
      <c r="H5316">
        <v>7.96875</v>
      </c>
      <c r="I5316">
        <v>7.96875</v>
      </c>
      <c r="J5316">
        <v>7.96875</v>
      </c>
      <c r="K5316">
        <v>7.96875</v>
      </c>
      <c r="L5316">
        <v>7.96875</v>
      </c>
      <c r="M5316">
        <v>7.96875</v>
      </c>
      <c r="N5316">
        <v>7.96875</v>
      </c>
      <c r="O5316">
        <v>7.96875</v>
      </c>
      <c r="P5316">
        <v>7.96875</v>
      </c>
      <c r="Q5316">
        <v>7.96875</v>
      </c>
    </row>
    <row r="5317" spans="1:17" x14ac:dyDescent="0.25">
      <c r="A5317">
        <v>1000</v>
      </c>
      <c r="B5317">
        <v>11.015625</v>
      </c>
      <c r="C5317">
        <v>11.015625</v>
      </c>
      <c r="D5317">
        <v>11.015625</v>
      </c>
      <c r="E5317">
        <v>11.015625</v>
      </c>
      <c r="F5317">
        <v>11.015625</v>
      </c>
      <c r="G5317">
        <v>11.015625</v>
      </c>
      <c r="H5317">
        <v>11.015625</v>
      </c>
      <c r="I5317">
        <v>11.015625</v>
      </c>
      <c r="J5317">
        <v>11.015625</v>
      </c>
      <c r="K5317">
        <v>11.015625</v>
      </c>
      <c r="L5317">
        <v>11.015625</v>
      </c>
      <c r="M5317">
        <v>11.015625</v>
      </c>
      <c r="N5317">
        <v>11.015625</v>
      </c>
      <c r="O5317">
        <v>11.015625</v>
      </c>
      <c r="P5317">
        <v>11.015625</v>
      </c>
      <c r="Q5317">
        <v>11.015625</v>
      </c>
    </row>
    <row r="5318" spans="1:17" x14ac:dyDescent="0.25">
      <c r="A5318">
        <v>1200</v>
      </c>
      <c r="B5318">
        <v>13.476563000000001</v>
      </c>
      <c r="C5318">
        <v>13.476563000000001</v>
      </c>
      <c r="D5318">
        <v>13.476563000000001</v>
      </c>
      <c r="E5318">
        <v>13.476563000000001</v>
      </c>
      <c r="F5318">
        <v>13.476563000000001</v>
      </c>
      <c r="G5318">
        <v>13.476563000000001</v>
      </c>
      <c r="H5318">
        <v>13.476563000000001</v>
      </c>
      <c r="I5318">
        <v>13.476563000000001</v>
      </c>
      <c r="J5318">
        <v>13.476563000000001</v>
      </c>
      <c r="K5318">
        <v>13.476563000000001</v>
      </c>
      <c r="L5318">
        <v>13.476563000000001</v>
      </c>
      <c r="M5318">
        <v>13.476563000000001</v>
      </c>
      <c r="N5318">
        <v>13.476563000000001</v>
      </c>
      <c r="O5318">
        <v>13.476563000000001</v>
      </c>
      <c r="P5318">
        <v>13.476563000000001</v>
      </c>
      <c r="Q5318">
        <v>13.476563000000001</v>
      </c>
    </row>
    <row r="5319" spans="1:17" x14ac:dyDescent="0.25">
      <c r="A5319">
        <v>1400</v>
      </c>
      <c r="B5319">
        <v>14.0625</v>
      </c>
      <c r="C5319">
        <v>14.0625</v>
      </c>
      <c r="D5319">
        <v>14.0625</v>
      </c>
      <c r="E5319">
        <v>14.0625</v>
      </c>
      <c r="F5319">
        <v>14.0625</v>
      </c>
      <c r="G5319">
        <v>14.0625</v>
      </c>
      <c r="H5319">
        <v>14.0625</v>
      </c>
      <c r="I5319">
        <v>14.0625</v>
      </c>
      <c r="J5319">
        <v>14.0625</v>
      </c>
      <c r="K5319">
        <v>14.0625</v>
      </c>
      <c r="L5319">
        <v>14.0625</v>
      </c>
      <c r="M5319">
        <v>14.0625</v>
      </c>
      <c r="N5319">
        <v>14.0625</v>
      </c>
      <c r="O5319">
        <v>14.0625</v>
      </c>
      <c r="P5319">
        <v>14.0625</v>
      </c>
      <c r="Q5319">
        <v>14.0625</v>
      </c>
    </row>
    <row r="5320" spans="1:17" x14ac:dyDescent="0.25">
      <c r="A5320">
        <v>1550</v>
      </c>
      <c r="B5320">
        <v>14.648438000000001</v>
      </c>
      <c r="C5320">
        <v>14.648438000000001</v>
      </c>
      <c r="D5320">
        <v>14.648438000000001</v>
      </c>
      <c r="E5320">
        <v>14.648438000000001</v>
      </c>
      <c r="F5320">
        <v>14.648438000000001</v>
      </c>
      <c r="G5320">
        <v>14.648438000000001</v>
      </c>
      <c r="H5320">
        <v>14.648438000000001</v>
      </c>
      <c r="I5320">
        <v>14.648438000000001</v>
      </c>
      <c r="J5320">
        <v>14.648438000000001</v>
      </c>
      <c r="K5320">
        <v>14.648438000000001</v>
      </c>
      <c r="L5320">
        <v>14.648438000000001</v>
      </c>
      <c r="M5320">
        <v>14.648438000000001</v>
      </c>
      <c r="N5320">
        <v>14.648438000000001</v>
      </c>
      <c r="O5320">
        <v>14.648438000000001</v>
      </c>
      <c r="P5320">
        <v>14.648438000000001</v>
      </c>
      <c r="Q5320">
        <v>14.648438000000001</v>
      </c>
    </row>
    <row r="5321" spans="1:17" x14ac:dyDescent="0.25">
      <c r="A5321">
        <v>1700</v>
      </c>
      <c r="B5321">
        <v>15.234375</v>
      </c>
      <c r="C5321">
        <v>15.234375</v>
      </c>
      <c r="D5321">
        <v>15.234375</v>
      </c>
      <c r="E5321">
        <v>15.234375</v>
      </c>
      <c r="F5321">
        <v>15.234375</v>
      </c>
      <c r="G5321">
        <v>15.234375</v>
      </c>
      <c r="H5321">
        <v>15.234375</v>
      </c>
      <c r="I5321">
        <v>15.234375</v>
      </c>
      <c r="J5321">
        <v>15.234375</v>
      </c>
      <c r="K5321">
        <v>15.234375</v>
      </c>
      <c r="L5321">
        <v>15.234375</v>
      </c>
      <c r="M5321">
        <v>15.234375</v>
      </c>
      <c r="N5321">
        <v>15.234375</v>
      </c>
      <c r="O5321">
        <v>15.234375</v>
      </c>
      <c r="P5321">
        <v>15.234375</v>
      </c>
      <c r="Q5321">
        <v>15.234375</v>
      </c>
    </row>
    <row r="5322" spans="1:17" x14ac:dyDescent="0.25">
      <c r="A5322">
        <v>1800</v>
      </c>
      <c r="B5322">
        <v>15.46875</v>
      </c>
      <c r="C5322">
        <v>15.46875</v>
      </c>
      <c r="D5322">
        <v>15.46875</v>
      </c>
      <c r="E5322">
        <v>15.46875</v>
      </c>
      <c r="F5322">
        <v>15.46875</v>
      </c>
      <c r="G5322">
        <v>15.46875</v>
      </c>
      <c r="H5322">
        <v>15.46875</v>
      </c>
      <c r="I5322">
        <v>15.46875</v>
      </c>
      <c r="J5322">
        <v>15.46875</v>
      </c>
      <c r="K5322">
        <v>15.46875</v>
      </c>
      <c r="L5322">
        <v>15.46875</v>
      </c>
      <c r="M5322">
        <v>15.46875</v>
      </c>
      <c r="N5322">
        <v>15.46875</v>
      </c>
      <c r="O5322">
        <v>15.46875</v>
      </c>
      <c r="P5322">
        <v>15.46875</v>
      </c>
      <c r="Q5322">
        <v>15.46875</v>
      </c>
    </row>
    <row r="5323" spans="1:17" x14ac:dyDescent="0.25">
      <c r="A5323">
        <v>2000</v>
      </c>
      <c r="B5323">
        <v>15.46875</v>
      </c>
      <c r="C5323">
        <v>15.46875</v>
      </c>
      <c r="D5323">
        <v>15.46875</v>
      </c>
      <c r="E5323">
        <v>15.46875</v>
      </c>
      <c r="F5323">
        <v>15.46875</v>
      </c>
      <c r="G5323">
        <v>15.46875</v>
      </c>
      <c r="H5323">
        <v>15.46875</v>
      </c>
      <c r="I5323">
        <v>15.46875</v>
      </c>
      <c r="J5323">
        <v>15.46875</v>
      </c>
      <c r="K5323">
        <v>15.46875</v>
      </c>
      <c r="L5323">
        <v>15.46875</v>
      </c>
      <c r="M5323">
        <v>15.46875</v>
      </c>
      <c r="N5323">
        <v>15.46875</v>
      </c>
      <c r="O5323">
        <v>15.46875</v>
      </c>
      <c r="P5323">
        <v>15.46875</v>
      </c>
      <c r="Q5323">
        <v>15.46875</v>
      </c>
    </row>
    <row r="5324" spans="1:17" x14ac:dyDescent="0.25">
      <c r="A5324">
        <v>2200</v>
      </c>
      <c r="B5324">
        <v>15.46875</v>
      </c>
      <c r="C5324">
        <v>15.46875</v>
      </c>
      <c r="D5324">
        <v>15.46875</v>
      </c>
      <c r="E5324">
        <v>15.46875</v>
      </c>
      <c r="F5324">
        <v>15.46875</v>
      </c>
      <c r="G5324">
        <v>15.46875</v>
      </c>
      <c r="H5324">
        <v>15.46875</v>
      </c>
      <c r="I5324">
        <v>15.46875</v>
      </c>
      <c r="J5324">
        <v>15.46875</v>
      </c>
      <c r="K5324">
        <v>15.46875</v>
      </c>
      <c r="L5324">
        <v>15.46875</v>
      </c>
      <c r="M5324">
        <v>15.46875</v>
      </c>
      <c r="N5324">
        <v>15.46875</v>
      </c>
      <c r="O5324">
        <v>15.46875</v>
      </c>
      <c r="P5324">
        <v>15.46875</v>
      </c>
      <c r="Q5324">
        <v>15.46875</v>
      </c>
    </row>
    <row r="5325" spans="1:17" x14ac:dyDescent="0.25">
      <c r="A5325">
        <v>2400</v>
      </c>
      <c r="B5325">
        <v>15.46875</v>
      </c>
      <c r="C5325">
        <v>15.46875</v>
      </c>
      <c r="D5325">
        <v>15.46875</v>
      </c>
      <c r="E5325">
        <v>15.46875</v>
      </c>
      <c r="F5325">
        <v>15.46875</v>
      </c>
      <c r="G5325">
        <v>15.46875</v>
      </c>
      <c r="H5325">
        <v>15.46875</v>
      </c>
      <c r="I5325">
        <v>7.96875</v>
      </c>
      <c r="J5325">
        <v>7.96875</v>
      </c>
      <c r="K5325">
        <v>7.96875</v>
      </c>
      <c r="L5325">
        <v>7.96875</v>
      </c>
      <c r="M5325">
        <v>7.96875</v>
      </c>
      <c r="N5325">
        <v>7.03125</v>
      </c>
      <c r="O5325">
        <v>7.96875</v>
      </c>
      <c r="P5325">
        <v>9.0234380000000005</v>
      </c>
      <c r="Q5325">
        <v>9.0234380000000005</v>
      </c>
    </row>
    <row r="5326" spans="1:17" x14ac:dyDescent="0.25">
      <c r="A5326">
        <v>2600</v>
      </c>
      <c r="B5326">
        <v>15.46875</v>
      </c>
      <c r="C5326">
        <v>15.46875</v>
      </c>
      <c r="D5326">
        <v>15.46875</v>
      </c>
      <c r="E5326">
        <v>15.46875</v>
      </c>
      <c r="F5326">
        <v>15.46875</v>
      </c>
      <c r="G5326">
        <v>15.46875</v>
      </c>
      <c r="H5326">
        <v>15.46875</v>
      </c>
      <c r="I5326">
        <v>7.96875</v>
      </c>
      <c r="J5326">
        <v>12.539063000000001</v>
      </c>
      <c r="K5326">
        <v>12.539063000000001</v>
      </c>
      <c r="L5326">
        <v>12.539063000000001</v>
      </c>
      <c r="M5326">
        <v>12.539063000000001</v>
      </c>
      <c r="N5326">
        <v>12.539063000000001</v>
      </c>
      <c r="O5326">
        <v>12.539063000000001</v>
      </c>
      <c r="P5326">
        <v>12.539063000000001</v>
      </c>
      <c r="Q5326">
        <v>12.539063000000001</v>
      </c>
    </row>
    <row r="5327" spans="1:17" x14ac:dyDescent="0.25">
      <c r="A5327">
        <v>2800</v>
      </c>
      <c r="B5327">
        <v>0</v>
      </c>
      <c r="C5327">
        <v>1.9921880000000001</v>
      </c>
      <c r="D5327">
        <v>3.984375</v>
      </c>
      <c r="E5327">
        <v>5.9765629999999996</v>
      </c>
      <c r="F5327">
        <v>7.96875</v>
      </c>
      <c r="G5327">
        <v>7.96875</v>
      </c>
      <c r="H5327">
        <v>7.96875</v>
      </c>
      <c r="I5327">
        <v>7.96875</v>
      </c>
      <c r="J5327">
        <v>13.476563000000001</v>
      </c>
      <c r="K5327">
        <v>13.476563000000001</v>
      </c>
      <c r="L5327">
        <v>13.476563000000001</v>
      </c>
      <c r="M5327">
        <v>13.476563000000001</v>
      </c>
      <c r="N5327">
        <v>13.476563000000001</v>
      </c>
      <c r="O5327">
        <v>13.476563000000001</v>
      </c>
      <c r="P5327">
        <v>13.59375</v>
      </c>
      <c r="Q5327">
        <v>14.0625</v>
      </c>
    </row>
    <row r="5328" spans="1:17" x14ac:dyDescent="0.25">
      <c r="A5328">
        <v>2900</v>
      </c>
      <c r="B5328">
        <v>0</v>
      </c>
      <c r="C5328">
        <v>1.9921880000000001</v>
      </c>
      <c r="D5328">
        <v>3.984375</v>
      </c>
      <c r="E5328">
        <v>5.9765629999999996</v>
      </c>
      <c r="F5328">
        <v>7.96875</v>
      </c>
      <c r="G5328">
        <v>7.96875</v>
      </c>
      <c r="H5328">
        <v>7.96875</v>
      </c>
      <c r="I5328">
        <v>7.96875</v>
      </c>
      <c r="J5328">
        <v>13.945313000000001</v>
      </c>
      <c r="K5328">
        <v>13.945313000000001</v>
      </c>
      <c r="L5328">
        <v>13.945313000000001</v>
      </c>
      <c r="M5328">
        <v>13.945313000000001</v>
      </c>
      <c r="N5328">
        <v>13.945313000000001</v>
      </c>
      <c r="O5328">
        <v>14.0625</v>
      </c>
      <c r="P5328">
        <v>14.414063000000001</v>
      </c>
      <c r="Q5328">
        <v>14.882813000000001</v>
      </c>
    </row>
    <row r="5329" spans="1:17" x14ac:dyDescent="0.25">
      <c r="A5329">
        <v>3000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14.414063000000001</v>
      </c>
      <c r="K5329">
        <v>14.414063000000001</v>
      </c>
      <c r="L5329">
        <v>14.414063000000001</v>
      </c>
      <c r="M5329">
        <v>14.414063000000001</v>
      </c>
      <c r="N5329">
        <v>14.414063000000001</v>
      </c>
      <c r="O5329">
        <v>14.414063000000001</v>
      </c>
      <c r="P5329">
        <v>14.414063000000001</v>
      </c>
      <c r="Q5329">
        <v>14.414063000000001</v>
      </c>
    </row>
    <row r="5330" spans="1:17" x14ac:dyDescent="0.25">
      <c r="A5330">
        <v>3200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15.46875</v>
      </c>
      <c r="K5330">
        <v>15.46875</v>
      </c>
      <c r="L5330">
        <v>15.46875</v>
      </c>
      <c r="M5330">
        <v>15.46875</v>
      </c>
      <c r="N5330">
        <v>15.46875</v>
      </c>
      <c r="O5330">
        <v>15.46875</v>
      </c>
      <c r="P5330">
        <v>15.46875</v>
      </c>
      <c r="Q5330">
        <v>15.46875</v>
      </c>
    </row>
    <row r="5331" spans="1:17" x14ac:dyDescent="0.25">
      <c r="A5331">
        <v>3300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15.9375</v>
      </c>
      <c r="K5331">
        <v>15.9375</v>
      </c>
      <c r="L5331">
        <v>15.9375</v>
      </c>
      <c r="M5331">
        <v>15.9375</v>
      </c>
      <c r="N5331">
        <v>15.9375</v>
      </c>
      <c r="O5331">
        <v>15.9375</v>
      </c>
      <c r="P5331">
        <v>15.9375</v>
      </c>
      <c r="Q5331">
        <v>15.9375</v>
      </c>
    </row>
    <row r="5332" spans="1:17" x14ac:dyDescent="0.25">
      <c r="A5332">
        <v>3500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16.757812999999999</v>
      </c>
      <c r="K5332">
        <v>16.757812999999999</v>
      </c>
      <c r="L5332">
        <v>16.757812999999999</v>
      </c>
      <c r="M5332">
        <v>16.757812999999999</v>
      </c>
      <c r="N5332">
        <v>16.757812999999999</v>
      </c>
      <c r="O5332">
        <v>16.757812999999999</v>
      </c>
      <c r="P5332">
        <v>16.757812999999999</v>
      </c>
      <c r="Q5332">
        <v>16.757812999999999</v>
      </c>
    </row>
    <row r="5334" spans="1:17" x14ac:dyDescent="0.25">
      <c r="A5334" t="s">
        <v>1278</v>
      </c>
      <c r="B5334" t="s">
        <v>1275</v>
      </c>
    </row>
    <row r="5335" spans="1:17" x14ac:dyDescent="0.25">
      <c r="B5335" t="s">
        <v>26</v>
      </c>
    </row>
    <row r="5336" spans="1:17" x14ac:dyDescent="0.25">
      <c r="A5336" t="s">
        <v>22</v>
      </c>
      <c r="B5336">
        <v>0</v>
      </c>
      <c r="C5336">
        <v>10</v>
      </c>
      <c r="D5336">
        <v>20</v>
      </c>
      <c r="E5336">
        <v>30</v>
      </c>
      <c r="F5336">
        <v>40</v>
      </c>
      <c r="G5336">
        <v>55</v>
      </c>
      <c r="H5336">
        <v>65</v>
      </c>
      <c r="I5336">
        <v>75</v>
      </c>
      <c r="J5336">
        <v>85</v>
      </c>
      <c r="K5336">
        <v>95</v>
      </c>
      <c r="L5336">
        <v>110</v>
      </c>
      <c r="M5336">
        <v>120</v>
      </c>
      <c r="N5336">
        <v>125</v>
      </c>
      <c r="O5336">
        <v>130</v>
      </c>
      <c r="P5336">
        <v>135</v>
      </c>
      <c r="Q5336">
        <v>140</v>
      </c>
    </row>
    <row r="5337" spans="1:17" x14ac:dyDescent="0.25">
      <c r="A5337">
        <v>620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</row>
    <row r="5338" spans="1:17" x14ac:dyDescent="0.25">
      <c r="A5338">
        <v>650</v>
      </c>
      <c r="B5338">
        <v>7.96875</v>
      </c>
      <c r="C5338">
        <v>7.96875</v>
      </c>
      <c r="D5338">
        <v>7.96875</v>
      </c>
      <c r="E5338">
        <v>7.96875</v>
      </c>
      <c r="F5338">
        <v>7.96875</v>
      </c>
      <c r="G5338">
        <v>7.96875</v>
      </c>
      <c r="H5338">
        <v>7.96875</v>
      </c>
      <c r="I5338">
        <v>7.96875</v>
      </c>
      <c r="J5338">
        <v>7.96875</v>
      </c>
      <c r="K5338">
        <v>7.96875</v>
      </c>
      <c r="L5338">
        <v>7.96875</v>
      </c>
      <c r="M5338">
        <v>7.96875</v>
      </c>
      <c r="N5338">
        <v>7.96875</v>
      </c>
      <c r="O5338">
        <v>7.96875</v>
      </c>
      <c r="P5338">
        <v>7.96875</v>
      </c>
      <c r="Q5338">
        <v>7.96875</v>
      </c>
    </row>
    <row r="5339" spans="1:17" x14ac:dyDescent="0.25">
      <c r="A5339">
        <v>800</v>
      </c>
      <c r="B5339">
        <v>7.96875</v>
      </c>
      <c r="C5339">
        <v>7.96875</v>
      </c>
      <c r="D5339">
        <v>7.96875</v>
      </c>
      <c r="E5339">
        <v>7.96875</v>
      </c>
      <c r="F5339">
        <v>7.96875</v>
      </c>
      <c r="G5339">
        <v>7.96875</v>
      </c>
      <c r="H5339">
        <v>7.96875</v>
      </c>
      <c r="I5339">
        <v>7.96875</v>
      </c>
      <c r="J5339">
        <v>7.96875</v>
      </c>
      <c r="K5339">
        <v>7.96875</v>
      </c>
      <c r="L5339">
        <v>7.96875</v>
      </c>
      <c r="M5339">
        <v>7.96875</v>
      </c>
      <c r="N5339">
        <v>7.96875</v>
      </c>
      <c r="O5339">
        <v>7.96875</v>
      </c>
      <c r="P5339">
        <v>7.96875</v>
      </c>
      <c r="Q5339">
        <v>7.96875</v>
      </c>
    </row>
    <row r="5340" spans="1:17" x14ac:dyDescent="0.25">
      <c r="A5340">
        <v>1000</v>
      </c>
      <c r="B5340">
        <v>11.015625</v>
      </c>
      <c r="C5340">
        <v>11.015625</v>
      </c>
      <c r="D5340">
        <v>11.015625</v>
      </c>
      <c r="E5340">
        <v>11.015625</v>
      </c>
      <c r="F5340">
        <v>11.015625</v>
      </c>
      <c r="G5340">
        <v>11.015625</v>
      </c>
      <c r="H5340">
        <v>11.015625</v>
      </c>
      <c r="I5340">
        <v>11.015625</v>
      </c>
      <c r="J5340">
        <v>11.015625</v>
      </c>
      <c r="K5340">
        <v>11.015625</v>
      </c>
      <c r="L5340">
        <v>11.015625</v>
      </c>
      <c r="M5340">
        <v>11.015625</v>
      </c>
      <c r="N5340">
        <v>11.015625</v>
      </c>
      <c r="O5340">
        <v>11.015625</v>
      </c>
      <c r="P5340">
        <v>11.015625</v>
      </c>
      <c r="Q5340">
        <v>11.015625</v>
      </c>
    </row>
    <row r="5341" spans="1:17" x14ac:dyDescent="0.25">
      <c r="A5341">
        <v>1200</v>
      </c>
      <c r="B5341">
        <v>13.476563000000001</v>
      </c>
      <c r="C5341">
        <v>13.476563000000001</v>
      </c>
      <c r="D5341">
        <v>13.476563000000001</v>
      </c>
      <c r="E5341">
        <v>13.476563000000001</v>
      </c>
      <c r="F5341">
        <v>13.476563000000001</v>
      </c>
      <c r="G5341">
        <v>13.476563000000001</v>
      </c>
      <c r="H5341">
        <v>13.476563000000001</v>
      </c>
      <c r="I5341">
        <v>13.476563000000001</v>
      </c>
      <c r="J5341">
        <v>13.476563000000001</v>
      </c>
      <c r="K5341">
        <v>13.476563000000001</v>
      </c>
      <c r="L5341">
        <v>13.476563000000001</v>
      </c>
      <c r="M5341">
        <v>13.476563000000001</v>
      </c>
      <c r="N5341">
        <v>13.476563000000001</v>
      </c>
      <c r="O5341">
        <v>13.476563000000001</v>
      </c>
      <c r="P5341">
        <v>13.476563000000001</v>
      </c>
      <c r="Q5341">
        <v>13.476563000000001</v>
      </c>
    </row>
    <row r="5342" spans="1:17" x14ac:dyDescent="0.25">
      <c r="A5342">
        <v>1400</v>
      </c>
      <c r="B5342">
        <v>14.0625</v>
      </c>
      <c r="C5342">
        <v>14.0625</v>
      </c>
      <c r="D5342">
        <v>14.0625</v>
      </c>
      <c r="E5342">
        <v>14.0625</v>
      </c>
      <c r="F5342">
        <v>14.0625</v>
      </c>
      <c r="G5342">
        <v>14.0625</v>
      </c>
      <c r="H5342">
        <v>14.0625</v>
      </c>
      <c r="I5342">
        <v>14.0625</v>
      </c>
      <c r="J5342">
        <v>14.0625</v>
      </c>
      <c r="K5342">
        <v>14.0625</v>
      </c>
      <c r="L5342">
        <v>14.0625</v>
      </c>
      <c r="M5342">
        <v>14.0625</v>
      </c>
      <c r="N5342">
        <v>14.0625</v>
      </c>
      <c r="O5342">
        <v>14.0625</v>
      </c>
      <c r="P5342">
        <v>14.0625</v>
      </c>
      <c r="Q5342">
        <v>14.0625</v>
      </c>
    </row>
    <row r="5343" spans="1:17" x14ac:dyDescent="0.25">
      <c r="A5343">
        <v>1550</v>
      </c>
      <c r="B5343">
        <v>14.648438000000001</v>
      </c>
      <c r="C5343">
        <v>14.648438000000001</v>
      </c>
      <c r="D5343">
        <v>14.648438000000001</v>
      </c>
      <c r="E5343">
        <v>14.648438000000001</v>
      </c>
      <c r="F5343">
        <v>14.648438000000001</v>
      </c>
      <c r="G5343">
        <v>14.648438000000001</v>
      </c>
      <c r="H5343">
        <v>14.648438000000001</v>
      </c>
      <c r="I5343">
        <v>14.648438000000001</v>
      </c>
      <c r="J5343">
        <v>14.648438000000001</v>
      </c>
      <c r="K5343">
        <v>14.648438000000001</v>
      </c>
      <c r="L5343">
        <v>14.648438000000001</v>
      </c>
      <c r="M5343">
        <v>14.648438000000001</v>
      </c>
      <c r="N5343">
        <v>14.648438000000001</v>
      </c>
      <c r="O5343">
        <v>14.648438000000001</v>
      </c>
      <c r="P5343">
        <v>14.648438000000001</v>
      </c>
      <c r="Q5343">
        <v>14.648438000000001</v>
      </c>
    </row>
    <row r="5344" spans="1:17" x14ac:dyDescent="0.25">
      <c r="A5344">
        <v>1700</v>
      </c>
      <c r="B5344">
        <v>15.234375</v>
      </c>
      <c r="C5344">
        <v>15.234375</v>
      </c>
      <c r="D5344">
        <v>15.234375</v>
      </c>
      <c r="E5344">
        <v>15.234375</v>
      </c>
      <c r="F5344">
        <v>15.234375</v>
      </c>
      <c r="G5344">
        <v>15.234375</v>
      </c>
      <c r="H5344">
        <v>15.234375</v>
      </c>
      <c r="I5344">
        <v>15.234375</v>
      </c>
      <c r="J5344">
        <v>15.234375</v>
      </c>
      <c r="K5344">
        <v>15.234375</v>
      </c>
      <c r="L5344">
        <v>15.234375</v>
      </c>
      <c r="M5344">
        <v>15.234375</v>
      </c>
      <c r="N5344">
        <v>15.234375</v>
      </c>
      <c r="O5344">
        <v>15.234375</v>
      </c>
      <c r="P5344">
        <v>15.234375</v>
      </c>
      <c r="Q5344">
        <v>15.234375</v>
      </c>
    </row>
    <row r="5345" spans="1:17" x14ac:dyDescent="0.25">
      <c r="A5345">
        <v>1800</v>
      </c>
      <c r="B5345">
        <v>15.46875</v>
      </c>
      <c r="C5345">
        <v>15.46875</v>
      </c>
      <c r="D5345">
        <v>15.46875</v>
      </c>
      <c r="E5345">
        <v>15.46875</v>
      </c>
      <c r="F5345">
        <v>15.46875</v>
      </c>
      <c r="G5345">
        <v>15.46875</v>
      </c>
      <c r="H5345">
        <v>15.46875</v>
      </c>
      <c r="I5345">
        <v>15.46875</v>
      </c>
      <c r="J5345">
        <v>15.46875</v>
      </c>
      <c r="K5345">
        <v>15.46875</v>
      </c>
      <c r="L5345">
        <v>15.46875</v>
      </c>
      <c r="M5345">
        <v>15.46875</v>
      </c>
      <c r="N5345">
        <v>15.46875</v>
      </c>
      <c r="O5345">
        <v>15.46875</v>
      </c>
      <c r="P5345">
        <v>15.46875</v>
      </c>
      <c r="Q5345">
        <v>15.46875</v>
      </c>
    </row>
    <row r="5346" spans="1:17" x14ac:dyDescent="0.25">
      <c r="A5346">
        <v>2000</v>
      </c>
      <c r="B5346">
        <v>15.46875</v>
      </c>
      <c r="C5346">
        <v>15.46875</v>
      </c>
      <c r="D5346">
        <v>15.46875</v>
      </c>
      <c r="E5346">
        <v>15.46875</v>
      </c>
      <c r="F5346">
        <v>15.46875</v>
      </c>
      <c r="G5346">
        <v>15.46875</v>
      </c>
      <c r="H5346">
        <v>15.46875</v>
      </c>
      <c r="I5346">
        <v>15.46875</v>
      </c>
      <c r="J5346">
        <v>15.46875</v>
      </c>
      <c r="K5346">
        <v>15.46875</v>
      </c>
      <c r="L5346">
        <v>15.46875</v>
      </c>
      <c r="M5346">
        <v>15.46875</v>
      </c>
      <c r="N5346">
        <v>15.46875</v>
      </c>
      <c r="O5346">
        <v>15.46875</v>
      </c>
      <c r="P5346">
        <v>15.46875</v>
      </c>
      <c r="Q5346">
        <v>15.46875</v>
      </c>
    </row>
    <row r="5347" spans="1:17" x14ac:dyDescent="0.25">
      <c r="A5347">
        <v>2200</v>
      </c>
      <c r="B5347">
        <v>15.46875</v>
      </c>
      <c r="C5347">
        <v>15.46875</v>
      </c>
      <c r="D5347">
        <v>15.46875</v>
      </c>
      <c r="E5347">
        <v>15.46875</v>
      </c>
      <c r="F5347">
        <v>15.46875</v>
      </c>
      <c r="G5347">
        <v>15.46875</v>
      </c>
      <c r="H5347">
        <v>15.46875</v>
      </c>
      <c r="I5347">
        <v>15.46875</v>
      </c>
      <c r="J5347">
        <v>15.46875</v>
      </c>
      <c r="K5347">
        <v>15.46875</v>
      </c>
      <c r="L5347">
        <v>15.46875</v>
      </c>
      <c r="M5347">
        <v>15.46875</v>
      </c>
      <c r="N5347">
        <v>15.46875</v>
      </c>
      <c r="O5347">
        <v>15.46875</v>
      </c>
      <c r="P5347">
        <v>15.46875</v>
      </c>
      <c r="Q5347">
        <v>15.46875</v>
      </c>
    </row>
    <row r="5348" spans="1:17" x14ac:dyDescent="0.25">
      <c r="A5348">
        <v>2400</v>
      </c>
      <c r="B5348">
        <v>15.46875</v>
      </c>
      <c r="C5348">
        <v>15.46875</v>
      </c>
      <c r="D5348">
        <v>15.46875</v>
      </c>
      <c r="E5348">
        <v>15.46875</v>
      </c>
      <c r="F5348">
        <v>15.46875</v>
      </c>
      <c r="G5348">
        <v>15.46875</v>
      </c>
      <c r="H5348">
        <v>15.46875</v>
      </c>
      <c r="I5348">
        <v>7.96875</v>
      </c>
      <c r="J5348">
        <v>7.96875</v>
      </c>
      <c r="K5348">
        <v>7.96875</v>
      </c>
      <c r="L5348">
        <v>7.96875</v>
      </c>
      <c r="M5348">
        <v>7.96875</v>
      </c>
      <c r="N5348">
        <v>7.03125</v>
      </c>
      <c r="O5348">
        <v>7.96875</v>
      </c>
      <c r="P5348">
        <v>9.0234380000000005</v>
      </c>
      <c r="Q5348">
        <v>9.0234380000000005</v>
      </c>
    </row>
    <row r="5349" spans="1:17" x14ac:dyDescent="0.25">
      <c r="A5349">
        <v>2600</v>
      </c>
      <c r="B5349">
        <v>15.46875</v>
      </c>
      <c r="C5349">
        <v>15.46875</v>
      </c>
      <c r="D5349">
        <v>15.46875</v>
      </c>
      <c r="E5349">
        <v>15.46875</v>
      </c>
      <c r="F5349">
        <v>15.46875</v>
      </c>
      <c r="G5349">
        <v>15.46875</v>
      </c>
      <c r="H5349">
        <v>15.46875</v>
      </c>
      <c r="I5349">
        <v>7.96875</v>
      </c>
      <c r="J5349">
        <v>12.539063000000001</v>
      </c>
      <c r="K5349">
        <v>12.539063000000001</v>
      </c>
      <c r="L5349">
        <v>12.539063000000001</v>
      </c>
      <c r="M5349">
        <v>12.539063000000001</v>
      </c>
      <c r="N5349">
        <v>12.539063000000001</v>
      </c>
      <c r="O5349">
        <v>12.539063000000001</v>
      </c>
      <c r="P5349">
        <v>12.539063000000001</v>
      </c>
      <c r="Q5349">
        <v>12.539063000000001</v>
      </c>
    </row>
    <row r="5350" spans="1:17" x14ac:dyDescent="0.25">
      <c r="A5350">
        <v>2800</v>
      </c>
      <c r="B5350">
        <v>0</v>
      </c>
      <c r="C5350">
        <v>1.9921880000000001</v>
      </c>
      <c r="D5350">
        <v>3.984375</v>
      </c>
      <c r="E5350">
        <v>5.9765629999999996</v>
      </c>
      <c r="F5350">
        <v>7.96875</v>
      </c>
      <c r="G5350">
        <v>7.96875</v>
      </c>
      <c r="H5350">
        <v>7.96875</v>
      </c>
      <c r="I5350">
        <v>7.96875</v>
      </c>
      <c r="J5350">
        <v>13.476563000000001</v>
      </c>
      <c r="K5350">
        <v>13.476563000000001</v>
      </c>
      <c r="L5350">
        <v>13.476563000000001</v>
      </c>
      <c r="M5350">
        <v>13.476563000000001</v>
      </c>
      <c r="N5350">
        <v>13.476563000000001</v>
      </c>
      <c r="O5350">
        <v>13.476563000000001</v>
      </c>
      <c r="P5350">
        <v>13.59375</v>
      </c>
      <c r="Q5350">
        <v>14.0625</v>
      </c>
    </row>
    <row r="5351" spans="1:17" x14ac:dyDescent="0.25">
      <c r="A5351">
        <v>2900</v>
      </c>
      <c r="B5351">
        <v>0</v>
      </c>
      <c r="C5351">
        <v>1.9921880000000001</v>
      </c>
      <c r="D5351">
        <v>3.984375</v>
      </c>
      <c r="E5351">
        <v>5.9765629999999996</v>
      </c>
      <c r="F5351">
        <v>7.96875</v>
      </c>
      <c r="G5351">
        <v>7.96875</v>
      </c>
      <c r="H5351">
        <v>7.96875</v>
      </c>
      <c r="I5351">
        <v>7.96875</v>
      </c>
      <c r="J5351">
        <v>13.945313000000001</v>
      </c>
      <c r="K5351">
        <v>13.945313000000001</v>
      </c>
      <c r="L5351">
        <v>13.945313000000001</v>
      </c>
      <c r="M5351">
        <v>13.945313000000001</v>
      </c>
      <c r="N5351">
        <v>13.945313000000001</v>
      </c>
      <c r="O5351">
        <v>14.0625</v>
      </c>
      <c r="P5351">
        <v>14.414063000000001</v>
      </c>
      <c r="Q5351">
        <v>14.882813000000001</v>
      </c>
    </row>
    <row r="5352" spans="1:17" x14ac:dyDescent="0.25">
      <c r="A5352">
        <v>3000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14.414063000000001</v>
      </c>
      <c r="K5352">
        <v>14.414063000000001</v>
      </c>
      <c r="L5352">
        <v>14.414063000000001</v>
      </c>
      <c r="M5352">
        <v>14.414063000000001</v>
      </c>
      <c r="N5352">
        <v>14.414063000000001</v>
      </c>
      <c r="O5352">
        <v>14.414063000000001</v>
      </c>
      <c r="P5352">
        <v>14.414063000000001</v>
      </c>
      <c r="Q5352">
        <v>14.414063000000001</v>
      </c>
    </row>
    <row r="5353" spans="1:17" x14ac:dyDescent="0.25">
      <c r="A5353">
        <v>3200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15.46875</v>
      </c>
      <c r="K5353">
        <v>15.46875</v>
      </c>
      <c r="L5353">
        <v>15.46875</v>
      </c>
      <c r="M5353">
        <v>15.46875</v>
      </c>
      <c r="N5353">
        <v>15.46875</v>
      </c>
      <c r="O5353">
        <v>15.46875</v>
      </c>
      <c r="P5353">
        <v>15.46875</v>
      </c>
      <c r="Q5353">
        <v>15.46875</v>
      </c>
    </row>
    <row r="5354" spans="1:17" x14ac:dyDescent="0.25">
      <c r="A5354">
        <v>3300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15.9375</v>
      </c>
      <c r="K5354">
        <v>15.9375</v>
      </c>
      <c r="L5354">
        <v>15.9375</v>
      </c>
      <c r="M5354">
        <v>15.9375</v>
      </c>
      <c r="N5354">
        <v>15.9375</v>
      </c>
      <c r="O5354">
        <v>15.9375</v>
      </c>
      <c r="P5354">
        <v>15.9375</v>
      </c>
      <c r="Q5354">
        <v>15.9375</v>
      </c>
    </row>
    <row r="5355" spans="1:17" x14ac:dyDescent="0.25">
      <c r="A5355">
        <v>3500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16.757812999999999</v>
      </c>
      <c r="K5355">
        <v>16.757812999999999</v>
      </c>
      <c r="L5355">
        <v>16.757812999999999</v>
      </c>
      <c r="M5355">
        <v>16.757812999999999</v>
      </c>
      <c r="N5355">
        <v>16.757812999999999</v>
      </c>
      <c r="O5355">
        <v>16.757812999999999</v>
      </c>
      <c r="P5355">
        <v>16.757812999999999</v>
      </c>
      <c r="Q5355">
        <v>16.757812999999999</v>
      </c>
    </row>
    <row r="5357" spans="1:17" x14ac:dyDescent="0.25">
      <c r="A5357" t="s">
        <v>1279</v>
      </c>
      <c r="B5357" t="s">
        <v>1275</v>
      </c>
    </row>
    <row r="5358" spans="1:17" x14ac:dyDescent="0.25">
      <c r="B5358" t="s">
        <v>26</v>
      </c>
    </row>
    <row r="5359" spans="1:17" x14ac:dyDescent="0.25">
      <c r="A5359" t="s">
        <v>22</v>
      </c>
      <c r="B5359">
        <v>0</v>
      </c>
      <c r="C5359">
        <v>10</v>
      </c>
      <c r="D5359">
        <v>20</v>
      </c>
      <c r="E5359">
        <v>30</v>
      </c>
      <c r="F5359">
        <v>40</v>
      </c>
      <c r="G5359">
        <v>55</v>
      </c>
      <c r="H5359">
        <v>65</v>
      </c>
      <c r="I5359">
        <v>75</v>
      </c>
      <c r="J5359">
        <v>85</v>
      </c>
      <c r="K5359">
        <v>95</v>
      </c>
      <c r="L5359">
        <v>110</v>
      </c>
      <c r="M5359">
        <v>120</v>
      </c>
      <c r="N5359">
        <v>125</v>
      </c>
      <c r="O5359">
        <v>130</v>
      </c>
      <c r="P5359">
        <v>135</v>
      </c>
      <c r="Q5359">
        <v>140</v>
      </c>
    </row>
    <row r="5360" spans="1:17" x14ac:dyDescent="0.25">
      <c r="A5360">
        <v>620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</row>
    <row r="5361" spans="1:17" x14ac:dyDescent="0.25">
      <c r="A5361">
        <v>650</v>
      </c>
      <c r="B5361">
        <v>7.96875</v>
      </c>
      <c r="C5361">
        <v>7.96875</v>
      </c>
      <c r="D5361">
        <v>7.96875</v>
      </c>
      <c r="E5361">
        <v>7.96875</v>
      </c>
      <c r="F5361">
        <v>7.96875</v>
      </c>
      <c r="G5361">
        <v>7.96875</v>
      </c>
      <c r="H5361">
        <v>7.96875</v>
      </c>
      <c r="I5361">
        <v>7.96875</v>
      </c>
      <c r="J5361">
        <v>7.96875</v>
      </c>
      <c r="K5361">
        <v>7.96875</v>
      </c>
      <c r="L5361">
        <v>7.96875</v>
      </c>
      <c r="M5361">
        <v>7.96875</v>
      </c>
      <c r="N5361">
        <v>7.96875</v>
      </c>
      <c r="O5361">
        <v>7.96875</v>
      </c>
      <c r="P5361">
        <v>7.96875</v>
      </c>
      <c r="Q5361">
        <v>7.96875</v>
      </c>
    </row>
    <row r="5362" spans="1:17" x14ac:dyDescent="0.25">
      <c r="A5362">
        <v>800</v>
      </c>
      <c r="B5362">
        <v>7.96875</v>
      </c>
      <c r="C5362">
        <v>7.96875</v>
      </c>
      <c r="D5362">
        <v>7.96875</v>
      </c>
      <c r="E5362">
        <v>7.96875</v>
      </c>
      <c r="F5362">
        <v>7.96875</v>
      </c>
      <c r="G5362">
        <v>7.96875</v>
      </c>
      <c r="H5362">
        <v>7.96875</v>
      </c>
      <c r="I5362">
        <v>7.96875</v>
      </c>
      <c r="J5362">
        <v>7.96875</v>
      </c>
      <c r="K5362">
        <v>7.96875</v>
      </c>
      <c r="L5362">
        <v>7.96875</v>
      </c>
      <c r="M5362">
        <v>7.96875</v>
      </c>
      <c r="N5362">
        <v>7.96875</v>
      </c>
      <c r="O5362">
        <v>7.96875</v>
      </c>
      <c r="P5362">
        <v>7.96875</v>
      </c>
      <c r="Q5362">
        <v>7.96875</v>
      </c>
    </row>
    <row r="5363" spans="1:17" x14ac:dyDescent="0.25">
      <c r="A5363">
        <v>1000</v>
      </c>
      <c r="B5363">
        <v>11.015625</v>
      </c>
      <c r="C5363">
        <v>11.015625</v>
      </c>
      <c r="D5363">
        <v>11.015625</v>
      </c>
      <c r="E5363">
        <v>11.015625</v>
      </c>
      <c r="F5363">
        <v>11.015625</v>
      </c>
      <c r="G5363">
        <v>11.015625</v>
      </c>
      <c r="H5363">
        <v>11.015625</v>
      </c>
      <c r="I5363">
        <v>11.015625</v>
      </c>
      <c r="J5363">
        <v>11.015625</v>
      </c>
      <c r="K5363">
        <v>11.015625</v>
      </c>
      <c r="L5363">
        <v>11.015625</v>
      </c>
      <c r="M5363">
        <v>11.015625</v>
      </c>
      <c r="N5363">
        <v>11.015625</v>
      </c>
      <c r="O5363">
        <v>11.015625</v>
      </c>
      <c r="P5363">
        <v>11.015625</v>
      </c>
      <c r="Q5363">
        <v>11.015625</v>
      </c>
    </row>
    <row r="5364" spans="1:17" x14ac:dyDescent="0.25">
      <c r="A5364">
        <v>1200</v>
      </c>
      <c r="B5364">
        <v>13.476563000000001</v>
      </c>
      <c r="C5364">
        <v>13.476563000000001</v>
      </c>
      <c r="D5364">
        <v>13.476563000000001</v>
      </c>
      <c r="E5364">
        <v>13.476563000000001</v>
      </c>
      <c r="F5364">
        <v>13.476563000000001</v>
      </c>
      <c r="G5364">
        <v>13.476563000000001</v>
      </c>
      <c r="H5364">
        <v>13.476563000000001</v>
      </c>
      <c r="I5364">
        <v>13.476563000000001</v>
      </c>
      <c r="J5364">
        <v>13.476563000000001</v>
      </c>
      <c r="K5364">
        <v>13.476563000000001</v>
      </c>
      <c r="L5364">
        <v>13.476563000000001</v>
      </c>
      <c r="M5364">
        <v>13.476563000000001</v>
      </c>
      <c r="N5364">
        <v>13.476563000000001</v>
      </c>
      <c r="O5364">
        <v>13.476563000000001</v>
      </c>
      <c r="P5364">
        <v>13.476563000000001</v>
      </c>
      <c r="Q5364">
        <v>13.476563000000001</v>
      </c>
    </row>
    <row r="5365" spans="1:17" x14ac:dyDescent="0.25">
      <c r="A5365">
        <v>1400</v>
      </c>
      <c r="B5365">
        <v>14.0625</v>
      </c>
      <c r="C5365">
        <v>14.0625</v>
      </c>
      <c r="D5365">
        <v>14.0625</v>
      </c>
      <c r="E5365">
        <v>14.0625</v>
      </c>
      <c r="F5365">
        <v>14.0625</v>
      </c>
      <c r="G5365">
        <v>14.0625</v>
      </c>
      <c r="H5365">
        <v>14.0625</v>
      </c>
      <c r="I5365">
        <v>14.0625</v>
      </c>
      <c r="J5365">
        <v>14.0625</v>
      </c>
      <c r="K5365">
        <v>14.0625</v>
      </c>
      <c r="L5365">
        <v>14.0625</v>
      </c>
      <c r="M5365">
        <v>14.0625</v>
      </c>
      <c r="N5365">
        <v>14.0625</v>
      </c>
      <c r="O5365">
        <v>14.0625</v>
      </c>
      <c r="P5365">
        <v>14.0625</v>
      </c>
      <c r="Q5365">
        <v>14.0625</v>
      </c>
    </row>
    <row r="5366" spans="1:17" x14ac:dyDescent="0.25">
      <c r="A5366">
        <v>1550</v>
      </c>
      <c r="B5366">
        <v>14.648438000000001</v>
      </c>
      <c r="C5366">
        <v>14.648438000000001</v>
      </c>
      <c r="D5366">
        <v>14.648438000000001</v>
      </c>
      <c r="E5366">
        <v>14.648438000000001</v>
      </c>
      <c r="F5366">
        <v>14.648438000000001</v>
      </c>
      <c r="G5366">
        <v>14.648438000000001</v>
      </c>
      <c r="H5366">
        <v>14.648438000000001</v>
      </c>
      <c r="I5366">
        <v>14.648438000000001</v>
      </c>
      <c r="J5366">
        <v>14.648438000000001</v>
      </c>
      <c r="K5366">
        <v>14.648438000000001</v>
      </c>
      <c r="L5366">
        <v>14.648438000000001</v>
      </c>
      <c r="M5366">
        <v>14.648438000000001</v>
      </c>
      <c r="N5366">
        <v>14.648438000000001</v>
      </c>
      <c r="O5366">
        <v>14.648438000000001</v>
      </c>
      <c r="P5366">
        <v>14.648438000000001</v>
      </c>
      <c r="Q5366">
        <v>14.648438000000001</v>
      </c>
    </row>
    <row r="5367" spans="1:17" x14ac:dyDescent="0.25">
      <c r="A5367">
        <v>1700</v>
      </c>
      <c r="B5367">
        <v>15.234375</v>
      </c>
      <c r="C5367">
        <v>15.234375</v>
      </c>
      <c r="D5367">
        <v>15.234375</v>
      </c>
      <c r="E5367">
        <v>15.234375</v>
      </c>
      <c r="F5367">
        <v>15.234375</v>
      </c>
      <c r="G5367">
        <v>15.234375</v>
      </c>
      <c r="H5367">
        <v>15.234375</v>
      </c>
      <c r="I5367">
        <v>15.234375</v>
      </c>
      <c r="J5367">
        <v>15.234375</v>
      </c>
      <c r="K5367">
        <v>15.234375</v>
      </c>
      <c r="L5367">
        <v>15.234375</v>
      </c>
      <c r="M5367">
        <v>15.234375</v>
      </c>
      <c r="N5367">
        <v>15.234375</v>
      </c>
      <c r="O5367">
        <v>15.234375</v>
      </c>
      <c r="P5367">
        <v>15.234375</v>
      </c>
      <c r="Q5367">
        <v>15.234375</v>
      </c>
    </row>
    <row r="5368" spans="1:17" x14ac:dyDescent="0.25">
      <c r="A5368">
        <v>1800</v>
      </c>
      <c r="B5368">
        <v>15.46875</v>
      </c>
      <c r="C5368">
        <v>15.46875</v>
      </c>
      <c r="D5368">
        <v>15.46875</v>
      </c>
      <c r="E5368">
        <v>15.46875</v>
      </c>
      <c r="F5368">
        <v>15.46875</v>
      </c>
      <c r="G5368">
        <v>15.46875</v>
      </c>
      <c r="H5368">
        <v>15.46875</v>
      </c>
      <c r="I5368">
        <v>15.46875</v>
      </c>
      <c r="J5368">
        <v>15.46875</v>
      </c>
      <c r="K5368">
        <v>15.46875</v>
      </c>
      <c r="L5368">
        <v>15.46875</v>
      </c>
      <c r="M5368">
        <v>15.46875</v>
      </c>
      <c r="N5368">
        <v>15.46875</v>
      </c>
      <c r="O5368">
        <v>15.46875</v>
      </c>
      <c r="P5368">
        <v>15.46875</v>
      </c>
      <c r="Q5368">
        <v>15.46875</v>
      </c>
    </row>
    <row r="5369" spans="1:17" x14ac:dyDescent="0.25">
      <c r="A5369">
        <v>2000</v>
      </c>
      <c r="B5369">
        <v>15.46875</v>
      </c>
      <c r="C5369">
        <v>15.46875</v>
      </c>
      <c r="D5369">
        <v>15.46875</v>
      </c>
      <c r="E5369">
        <v>15.46875</v>
      </c>
      <c r="F5369">
        <v>15.46875</v>
      </c>
      <c r="G5369">
        <v>15.46875</v>
      </c>
      <c r="H5369">
        <v>15.46875</v>
      </c>
      <c r="I5369">
        <v>15.46875</v>
      </c>
      <c r="J5369">
        <v>15.46875</v>
      </c>
      <c r="K5369">
        <v>15.46875</v>
      </c>
      <c r="L5369">
        <v>15.46875</v>
      </c>
      <c r="M5369">
        <v>15.46875</v>
      </c>
      <c r="N5369">
        <v>15.46875</v>
      </c>
      <c r="O5369">
        <v>15.46875</v>
      </c>
      <c r="P5369">
        <v>15.46875</v>
      </c>
      <c r="Q5369">
        <v>15.46875</v>
      </c>
    </row>
    <row r="5370" spans="1:17" x14ac:dyDescent="0.25">
      <c r="A5370">
        <v>2200</v>
      </c>
      <c r="B5370">
        <v>15.46875</v>
      </c>
      <c r="C5370">
        <v>15.46875</v>
      </c>
      <c r="D5370">
        <v>15.46875</v>
      </c>
      <c r="E5370">
        <v>15.46875</v>
      </c>
      <c r="F5370">
        <v>15.46875</v>
      </c>
      <c r="G5370">
        <v>15.46875</v>
      </c>
      <c r="H5370">
        <v>15.46875</v>
      </c>
      <c r="I5370">
        <v>15.46875</v>
      </c>
      <c r="J5370">
        <v>15.46875</v>
      </c>
      <c r="K5370">
        <v>15.46875</v>
      </c>
      <c r="L5370">
        <v>15.46875</v>
      </c>
      <c r="M5370">
        <v>15.46875</v>
      </c>
      <c r="N5370">
        <v>15.46875</v>
      </c>
      <c r="O5370">
        <v>15.46875</v>
      </c>
      <c r="P5370">
        <v>15.46875</v>
      </c>
      <c r="Q5370">
        <v>15.46875</v>
      </c>
    </row>
    <row r="5371" spans="1:17" x14ac:dyDescent="0.25">
      <c r="A5371">
        <v>2400</v>
      </c>
      <c r="B5371">
        <v>15.46875</v>
      </c>
      <c r="C5371">
        <v>15.46875</v>
      </c>
      <c r="D5371">
        <v>15.46875</v>
      </c>
      <c r="E5371">
        <v>15.46875</v>
      </c>
      <c r="F5371">
        <v>15.46875</v>
      </c>
      <c r="G5371">
        <v>15.46875</v>
      </c>
      <c r="H5371">
        <v>15.46875</v>
      </c>
      <c r="I5371">
        <v>7.96875</v>
      </c>
      <c r="J5371">
        <v>7.96875</v>
      </c>
      <c r="K5371">
        <v>7.96875</v>
      </c>
      <c r="L5371">
        <v>7.96875</v>
      </c>
      <c r="M5371">
        <v>7.96875</v>
      </c>
      <c r="N5371">
        <v>7.03125</v>
      </c>
      <c r="O5371">
        <v>7.96875</v>
      </c>
      <c r="P5371">
        <v>9.0234380000000005</v>
      </c>
      <c r="Q5371">
        <v>9.0234380000000005</v>
      </c>
    </row>
    <row r="5372" spans="1:17" x14ac:dyDescent="0.25">
      <c r="A5372">
        <v>2600</v>
      </c>
      <c r="B5372">
        <v>15.46875</v>
      </c>
      <c r="C5372">
        <v>15.46875</v>
      </c>
      <c r="D5372">
        <v>15.46875</v>
      </c>
      <c r="E5372">
        <v>15.46875</v>
      </c>
      <c r="F5372">
        <v>15.46875</v>
      </c>
      <c r="G5372">
        <v>15.46875</v>
      </c>
      <c r="H5372">
        <v>15.46875</v>
      </c>
      <c r="I5372">
        <v>7.96875</v>
      </c>
      <c r="J5372">
        <v>12.539063000000001</v>
      </c>
      <c r="K5372">
        <v>12.539063000000001</v>
      </c>
      <c r="L5372">
        <v>12.539063000000001</v>
      </c>
      <c r="M5372">
        <v>12.539063000000001</v>
      </c>
      <c r="N5372">
        <v>12.539063000000001</v>
      </c>
      <c r="O5372">
        <v>12.539063000000001</v>
      </c>
      <c r="P5372">
        <v>12.539063000000001</v>
      </c>
      <c r="Q5372">
        <v>12.539063000000001</v>
      </c>
    </row>
    <row r="5373" spans="1:17" x14ac:dyDescent="0.25">
      <c r="A5373">
        <v>2800</v>
      </c>
      <c r="B5373">
        <v>0</v>
      </c>
      <c r="C5373">
        <v>1.9921880000000001</v>
      </c>
      <c r="D5373">
        <v>3.984375</v>
      </c>
      <c r="E5373">
        <v>5.9765629999999996</v>
      </c>
      <c r="F5373">
        <v>7.96875</v>
      </c>
      <c r="G5373">
        <v>7.96875</v>
      </c>
      <c r="H5373">
        <v>7.96875</v>
      </c>
      <c r="I5373">
        <v>7.96875</v>
      </c>
      <c r="J5373">
        <v>13.476563000000001</v>
      </c>
      <c r="K5373">
        <v>13.476563000000001</v>
      </c>
      <c r="L5373">
        <v>13.476563000000001</v>
      </c>
      <c r="M5373">
        <v>13.476563000000001</v>
      </c>
      <c r="N5373">
        <v>13.476563000000001</v>
      </c>
      <c r="O5373">
        <v>13.476563000000001</v>
      </c>
      <c r="P5373">
        <v>13.59375</v>
      </c>
      <c r="Q5373">
        <v>14.0625</v>
      </c>
    </row>
    <row r="5374" spans="1:17" x14ac:dyDescent="0.25">
      <c r="A5374">
        <v>2900</v>
      </c>
      <c r="B5374">
        <v>0</v>
      </c>
      <c r="C5374">
        <v>1.9921880000000001</v>
      </c>
      <c r="D5374">
        <v>3.984375</v>
      </c>
      <c r="E5374">
        <v>5.9765629999999996</v>
      </c>
      <c r="F5374">
        <v>7.96875</v>
      </c>
      <c r="G5374">
        <v>7.96875</v>
      </c>
      <c r="H5374">
        <v>7.96875</v>
      </c>
      <c r="I5374">
        <v>7.96875</v>
      </c>
      <c r="J5374">
        <v>13.945313000000001</v>
      </c>
      <c r="K5374">
        <v>13.945313000000001</v>
      </c>
      <c r="L5374">
        <v>13.945313000000001</v>
      </c>
      <c r="M5374">
        <v>13.945313000000001</v>
      </c>
      <c r="N5374">
        <v>13.945313000000001</v>
      </c>
      <c r="O5374">
        <v>14.0625</v>
      </c>
      <c r="P5374">
        <v>14.414063000000001</v>
      </c>
      <c r="Q5374">
        <v>14.882813000000001</v>
      </c>
    </row>
    <row r="5375" spans="1:17" x14ac:dyDescent="0.25">
      <c r="A5375">
        <v>3000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14.414063000000001</v>
      </c>
      <c r="K5375">
        <v>14.414063000000001</v>
      </c>
      <c r="L5375">
        <v>14.414063000000001</v>
      </c>
      <c r="M5375">
        <v>14.414063000000001</v>
      </c>
      <c r="N5375">
        <v>14.414063000000001</v>
      </c>
      <c r="O5375">
        <v>14.414063000000001</v>
      </c>
      <c r="P5375">
        <v>14.414063000000001</v>
      </c>
      <c r="Q5375">
        <v>14.414063000000001</v>
      </c>
    </row>
    <row r="5376" spans="1:17" x14ac:dyDescent="0.25">
      <c r="A5376">
        <v>3200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15.46875</v>
      </c>
      <c r="K5376">
        <v>15.46875</v>
      </c>
      <c r="L5376">
        <v>15.46875</v>
      </c>
      <c r="M5376">
        <v>15.46875</v>
      </c>
      <c r="N5376">
        <v>15.46875</v>
      </c>
      <c r="O5376">
        <v>15.46875</v>
      </c>
      <c r="P5376">
        <v>15.46875</v>
      </c>
      <c r="Q5376">
        <v>15.46875</v>
      </c>
    </row>
    <row r="5377" spans="1:17" x14ac:dyDescent="0.25">
      <c r="A5377">
        <v>3300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15.9375</v>
      </c>
      <c r="K5377">
        <v>15.9375</v>
      </c>
      <c r="L5377">
        <v>15.9375</v>
      </c>
      <c r="M5377">
        <v>15.9375</v>
      </c>
      <c r="N5377">
        <v>15.9375</v>
      </c>
      <c r="O5377">
        <v>15.9375</v>
      </c>
      <c r="P5377">
        <v>15.9375</v>
      </c>
      <c r="Q5377">
        <v>15.9375</v>
      </c>
    </row>
    <row r="5378" spans="1:17" x14ac:dyDescent="0.25">
      <c r="A5378">
        <v>3500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16.757812999999999</v>
      </c>
      <c r="K5378">
        <v>16.757812999999999</v>
      </c>
      <c r="L5378">
        <v>16.757812999999999</v>
      </c>
      <c r="M5378">
        <v>16.757812999999999</v>
      </c>
      <c r="N5378">
        <v>16.757812999999999</v>
      </c>
      <c r="O5378">
        <v>16.757812999999999</v>
      </c>
      <c r="P5378">
        <v>16.757812999999999</v>
      </c>
      <c r="Q5378">
        <v>16.757812999999999</v>
      </c>
    </row>
    <row r="5380" spans="1:17" x14ac:dyDescent="0.25">
      <c r="A5380" t="s">
        <v>1280</v>
      </c>
      <c r="B5380" t="s">
        <v>1275</v>
      </c>
    </row>
    <row r="5381" spans="1:17" x14ac:dyDescent="0.25">
      <c r="B5381" t="s">
        <v>26</v>
      </c>
    </row>
    <row r="5382" spans="1:17" x14ac:dyDescent="0.25">
      <c r="A5382" t="s">
        <v>22</v>
      </c>
      <c r="B5382">
        <v>0</v>
      </c>
      <c r="C5382">
        <v>10</v>
      </c>
      <c r="D5382">
        <v>20</v>
      </c>
      <c r="E5382">
        <v>30</v>
      </c>
      <c r="F5382">
        <v>40</v>
      </c>
      <c r="G5382">
        <v>55</v>
      </c>
      <c r="H5382">
        <v>65</v>
      </c>
      <c r="I5382">
        <v>75</v>
      </c>
      <c r="J5382">
        <v>85</v>
      </c>
      <c r="K5382">
        <v>95</v>
      </c>
      <c r="L5382">
        <v>110</v>
      </c>
      <c r="M5382">
        <v>120</v>
      </c>
      <c r="N5382">
        <v>125</v>
      </c>
      <c r="O5382">
        <v>130</v>
      </c>
      <c r="P5382">
        <v>135</v>
      </c>
      <c r="Q5382">
        <v>140</v>
      </c>
    </row>
    <row r="5383" spans="1:17" x14ac:dyDescent="0.25">
      <c r="A5383">
        <v>620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</row>
    <row r="5384" spans="1:17" x14ac:dyDescent="0.25">
      <c r="A5384">
        <v>650</v>
      </c>
      <c r="B5384">
        <v>7.96875</v>
      </c>
      <c r="C5384">
        <v>7.96875</v>
      </c>
      <c r="D5384">
        <v>7.96875</v>
      </c>
      <c r="E5384">
        <v>7.96875</v>
      </c>
      <c r="F5384">
        <v>7.96875</v>
      </c>
      <c r="G5384">
        <v>7.96875</v>
      </c>
      <c r="H5384">
        <v>7.96875</v>
      </c>
      <c r="I5384">
        <v>7.96875</v>
      </c>
      <c r="J5384">
        <v>7.96875</v>
      </c>
      <c r="K5384">
        <v>7.96875</v>
      </c>
      <c r="L5384">
        <v>7.96875</v>
      </c>
      <c r="M5384">
        <v>7.96875</v>
      </c>
      <c r="N5384">
        <v>7.96875</v>
      </c>
      <c r="O5384">
        <v>7.96875</v>
      </c>
      <c r="P5384">
        <v>7.96875</v>
      </c>
      <c r="Q5384">
        <v>7.96875</v>
      </c>
    </row>
    <row r="5385" spans="1:17" x14ac:dyDescent="0.25">
      <c r="A5385">
        <v>800</v>
      </c>
      <c r="B5385">
        <v>7.96875</v>
      </c>
      <c r="C5385">
        <v>7.96875</v>
      </c>
      <c r="D5385">
        <v>7.96875</v>
      </c>
      <c r="E5385">
        <v>7.96875</v>
      </c>
      <c r="F5385">
        <v>7.96875</v>
      </c>
      <c r="G5385">
        <v>7.96875</v>
      </c>
      <c r="H5385">
        <v>7.96875</v>
      </c>
      <c r="I5385">
        <v>7.96875</v>
      </c>
      <c r="J5385">
        <v>7.96875</v>
      </c>
      <c r="K5385">
        <v>7.96875</v>
      </c>
      <c r="L5385">
        <v>7.96875</v>
      </c>
      <c r="M5385">
        <v>7.96875</v>
      </c>
      <c r="N5385">
        <v>7.96875</v>
      </c>
      <c r="O5385">
        <v>7.96875</v>
      </c>
      <c r="P5385">
        <v>7.96875</v>
      </c>
      <c r="Q5385">
        <v>7.96875</v>
      </c>
    </row>
    <row r="5386" spans="1:17" x14ac:dyDescent="0.25">
      <c r="A5386">
        <v>1000</v>
      </c>
      <c r="B5386">
        <v>11.015625</v>
      </c>
      <c r="C5386">
        <v>11.015625</v>
      </c>
      <c r="D5386">
        <v>11.015625</v>
      </c>
      <c r="E5386">
        <v>11.015625</v>
      </c>
      <c r="F5386">
        <v>11.015625</v>
      </c>
      <c r="G5386">
        <v>11.015625</v>
      </c>
      <c r="H5386">
        <v>11.015625</v>
      </c>
      <c r="I5386">
        <v>11.015625</v>
      </c>
      <c r="J5386">
        <v>11.015625</v>
      </c>
      <c r="K5386">
        <v>11.015625</v>
      </c>
      <c r="L5386">
        <v>11.015625</v>
      </c>
      <c r="M5386">
        <v>11.015625</v>
      </c>
      <c r="N5386">
        <v>11.015625</v>
      </c>
      <c r="O5386">
        <v>11.015625</v>
      </c>
      <c r="P5386">
        <v>11.015625</v>
      </c>
      <c r="Q5386">
        <v>11.015625</v>
      </c>
    </row>
    <row r="5387" spans="1:17" x14ac:dyDescent="0.25">
      <c r="A5387">
        <v>1200</v>
      </c>
      <c r="B5387">
        <v>13.476563000000001</v>
      </c>
      <c r="C5387">
        <v>13.476563000000001</v>
      </c>
      <c r="D5387">
        <v>13.476563000000001</v>
      </c>
      <c r="E5387">
        <v>13.476563000000001</v>
      </c>
      <c r="F5387">
        <v>13.476563000000001</v>
      </c>
      <c r="G5387">
        <v>13.476563000000001</v>
      </c>
      <c r="H5387">
        <v>13.476563000000001</v>
      </c>
      <c r="I5387">
        <v>13.476563000000001</v>
      </c>
      <c r="J5387">
        <v>13.476563000000001</v>
      </c>
      <c r="K5387">
        <v>13.476563000000001</v>
      </c>
      <c r="L5387">
        <v>13.476563000000001</v>
      </c>
      <c r="M5387">
        <v>13.476563000000001</v>
      </c>
      <c r="N5387">
        <v>13.476563000000001</v>
      </c>
      <c r="O5387">
        <v>13.476563000000001</v>
      </c>
      <c r="P5387">
        <v>13.476563000000001</v>
      </c>
      <c r="Q5387">
        <v>13.476563000000001</v>
      </c>
    </row>
    <row r="5388" spans="1:17" x14ac:dyDescent="0.25">
      <c r="A5388">
        <v>1400</v>
      </c>
      <c r="B5388">
        <v>14.0625</v>
      </c>
      <c r="C5388">
        <v>14.0625</v>
      </c>
      <c r="D5388">
        <v>14.0625</v>
      </c>
      <c r="E5388">
        <v>14.0625</v>
      </c>
      <c r="F5388">
        <v>14.0625</v>
      </c>
      <c r="G5388">
        <v>14.0625</v>
      </c>
      <c r="H5388">
        <v>14.0625</v>
      </c>
      <c r="I5388">
        <v>14.0625</v>
      </c>
      <c r="J5388">
        <v>14.0625</v>
      </c>
      <c r="K5388">
        <v>14.0625</v>
      </c>
      <c r="L5388">
        <v>14.0625</v>
      </c>
      <c r="M5388">
        <v>14.0625</v>
      </c>
      <c r="N5388">
        <v>14.0625</v>
      </c>
      <c r="O5388">
        <v>14.0625</v>
      </c>
      <c r="P5388">
        <v>14.0625</v>
      </c>
      <c r="Q5388">
        <v>14.0625</v>
      </c>
    </row>
    <row r="5389" spans="1:17" x14ac:dyDescent="0.25">
      <c r="A5389">
        <v>1550</v>
      </c>
      <c r="B5389">
        <v>14.648438000000001</v>
      </c>
      <c r="C5389">
        <v>14.648438000000001</v>
      </c>
      <c r="D5389">
        <v>14.648438000000001</v>
      </c>
      <c r="E5389">
        <v>14.648438000000001</v>
      </c>
      <c r="F5389">
        <v>14.648438000000001</v>
      </c>
      <c r="G5389">
        <v>14.648438000000001</v>
      </c>
      <c r="H5389">
        <v>14.648438000000001</v>
      </c>
      <c r="I5389">
        <v>14.648438000000001</v>
      </c>
      <c r="J5389">
        <v>14.648438000000001</v>
      </c>
      <c r="K5389">
        <v>14.648438000000001</v>
      </c>
      <c r="L5389">
        <v>14.648438000000001</v>
      </c>
      <c r="M5389">
        <v>14.648438000000001</v>
      </c>
      <c r="N5389">
        <v>14.648438000000001</v>
      </c>
      <c r="O5389">
        <v>14.648438000000001</v>
      </c>
      <c r="P5389">
        <v>14.648438000000001</v>
      </c>
      <c r="Q5389">
        <v>14.648438000000001</v>
      </c>
    </row>
    <row r="5390" spans="1:17" x14ac:dyDescent="0.25">
      <c r="A5390">
        <v>1700</v>
      </c>
      <c r="B5390">
        <v>15.234375</v>
      </c>
      <c r="C5390">
        <v>15.234375</v>
      </c>
      <c r="D5390">
        <v>15.234375</v>
      </c>
      <c r="E5390">
        <v>15.234375</v>
      </c>
      <c r="F5390">
        <v>15.234375</v>
      </c>
      <c r="G5390">
        <v>15.234375</v>
      </c>
      <c r="H5390">
        <v>15.234375</v>
      </c>
      <c r="I5390">
        <v>15.234375</v>
      </c>
      <c r="J5390">
        <v>15.234375</v>
      </c>
      <c r="K5390">
        <v>15.234375</v>
      </c>
      <c r="L5390">
        <v>15.234375</v>
      </c>
      <c r="M5390">
        <v>15.234375</v>
      </c>
      <c r="N5390">
        <v>15.234375</v>
      </c>
      <c r="O5390">
        <v>15.234375</v>
      </c>
      <c r="P5390">
        <v>15.234375</v>
      </c>
      <c r="Q5390">
        <v>15.234375</v>
      </c>
    </row>
    <row r="5391" spans="1:17" x14ac:dyDescent="0.25">
      <c r="A5391">
        <v>1800</v>
      </c>
      <c r="B5391">
        <v>15.46875</v>
      </c>
      <c r="C5391">
        <v>15.46875</v>
      </c>
      <c r="D5391">
        <v>15.46875</v>
      </c>
      <c r="E5391">
        <v>15.46875</v>
      </c>
      <c r="F5391">
        <v>15.46875</v>
      </c>
      <c r="G5391">
        <v>15.46875</v>
      </c>
      <c r="H5391">
        <v>15.46875</v>
      </c>
      <c r="I5391">
        <v>15.46875</v>
      </c>
      <c r="J5391">
        <v>15.46875</v>
      </c>
      <c r="K5391">
        <v>15.46875</v>
      </c>
      <c r="L5391">
        <v>15.46875</v>
      </c>
      <c r="M5391">
        <v>15.46875</v>
      </c>
      <c r="N5391">
        <v>15.46875</v>
      </c>
      <c r="O5391">
        <v>15.46875</v>
      </c>
      <c r="P5391">
        <v>15.46875</v>
      </c>
      <c r="Q5391">
        <v>15.46875</v>
      </c>
    </row>
    <row r="5392" spans="1:17" x14ac:dyDescent="0.25">
      <c r="A5392">
        <v>2000</v>
      </c>
      <c r="B5392">
        <v>15.46875</v>
      </c>
      <c r="C5392">
        <v>15.46875</v>
      </c>
      <c r="D5392">
        <v>15.46875</v>
      </c>
      <c r="E5392">
        <v>15.46875</v>
      </c>
      <c r="F5392">
        <v>15.46875</v>
      </c>
      <c r="G5392">
        <v>15.46875</v>
      </c>
      <c r="H5392">
        <v>15.46875</v>
      </c>
      <c r="I5392">
        <v>15.46875</v>
      </c>
      <c r="J5392">
        <v>15.46875</v>
      </c>
      <c r="K5392">
        <v>15.46875</v>
      </c>
      <c r="L5392">
        <v>15.46875</v>
      </c>
      <c r="M5392">
        <v>15.46875</v>
      </c>
      <c r="N5392">
        <v>15.46875</v>
      </c>
      <c r="O5392">
        <v>15.46875</v>
      </c>
      <c r="P5392">
        <v>15.46875</v>
      </c>
      <c r="Q5392">
        <v>15.46875</v>
      </c>
    </row>
    <row r="5393" spans="1:17" x14ac:dyDescent="0.25">
      <c r="A5393">
        <v>2200</v>
      </c>
      <c r="B5393">
        <v>15.46875</v>
      </c>
      <c r="C5393">
        <v>15.46875</v>
      </c>
      <c r="D5393">
        <v>15.46875</v>
      </c>
      <c r="E5393">
        <v>15.46875</v>
      </c>
      <c r="F5393">
        <v>15.46875</v>
      </c>
      <c r="G5393">
        <v>15.46875</v>
      </c>
      <c r="H5393">
        <v>15.46875</v>
      </c>
      <c r="I5393">
        <v>15.46875</v>
      </c>
      <c r="J5393">
        <v>15.46875</v>
      </c>
      <c r="K5393">
        <v>15.46875</v>
      </c>
      <c r="L5393">
        <v>15.46875</v>
      </c>
      <c r="M5393">
        <v>15.46875</v>
      </c>
      <c r="N5393">
        <v>15.46875</v>
      </c>
      <c r="O5393">
        <v>15.46875</v>
      </c>
      <c r="P5393">
        <v>15.46875</v>
      </c>
      <c r="Q5393">
        <v>15.46875</v>
      </c>
    </row>
    <row r="5394" spans="1:17" x14ac:dyDescent="0.25">
      <c r="A5394">
        <v>2400</v>
      </c>
      <c r="B5394">
        <v>15.46875</v>
      </c>
      <c r="C5394">
        <v>15.46875</v>
      </c>
      <c r="D5394">
        <v>15.46875</v>
      </c>
      <c r="E5394">
        <v>15.46875</v>
      </c>
      <c r="F5394">
        <v>15.46875</v>
      </c>
      <c r="G5394">
        <v>15.46875</v>
      </c>
      <c r="H5394">
        <v>15.46875</v>
      </c>
      <c r="I5394">
        <v>7.96875</v>
      </c>
      <c r="J5394">
        <v>7.96875</v>
      </c>
      <c r="K5394">
        <v>7.96875</v>
      </c>
      <c r="L5394">
        <v>7.96875</v>
      </c>
      <c r="M5394">
        <v>7.96875</v>
      </c>
      <c r="N5394">
        <v>7.03125</v>
      </c>
      <c r="O5394">
        <v>7.96875</v>
      </c>
      <c r="P5394">
        <v>9.0234380000000005</v>
      </c>
      <c r="Q5394">
        <v>9.0234380000000005</v>
      </c>
    </row>
    <row r="5395" spans="1:17" x14ac:dyDescent="0.25">
      <c r="A5395">
        <v>2600</v>
      </c>
      <c r="B5395">
        <v>15.46875</v>
      </c>
      <c r="C5395">
        <v>15.46875</v>
      </c>
      <c r="D5395">
        <v>15.46875</v>
      </c>
      <c r="E5395">
        <v>15.46875</v>
      </c>
      <c r="F5395">
        <v>15.46875</v>
      </c>
      <c r="G5395">
        <v>15.46875</v>
      </c>
      <c r="H5395">
        <v>15.46875</v>
      </c>
      <c r="I5395">
        <v>7.96875</v>
      </c>
      <c r="J5395">
        <v>12.539063000000001</v>
      </c>
      <c r="K5395">
        <v>12.539063000000001</v>
      </c>
      <c r="L5395">
        <v>12.539063000000001</v>
      </c>
      <c r="M5395">
        <v>12.539063000000001</v>
      </c>
      <c r="N5395">
        <v>12.539063000000001</v>
      </c>
      <c r="O5395">
        <v>12.539063000000001</v>
      </c>
      <c r="P5395">
        <v>12.539063000000001</v>
      </c>
      <c r="Q5395">
        <v>12.539063000000001</v>
      </c>
    </row>
    <row r="5396" spans="1:17" x14ac:dyDescent="0.25">
      <c r="A5396">
        <v>2800</v>
      </c>
      <c r="B5396">
        <v>0</v>
      </c>
      <c r="C5396">
        <v>1.9921880000000001</v>
      </c>
      <c r="D5396">
        <v>3.984375</v>
      </c>
      <c r="E5396">
        <v>5.9765629999999996</v>
      </c>
      <c r="F5396">
        <v>7.96875</v>
      </c>
      <c r="G5396">
        <v>7.96875</v>
      </c>
      <c r="H5396">
        <v>7.96875</v>
      </c>
      <c r="I5396">
        <v>7.96875</v>
      </c>
      <c r="J5396">
        <v>13.476563000000001</v>
      </c>
      <c r="K5396">
        <v>13.476563000000001</v>
      </c>
      <c r="L5396">
        <v>13.476563000000001</v>
      </c>
      <c r="M5396">
        <v>13.476563000000001</v>
      </c>
      <c r="N5396">
        <v>13.476563000000001</v>
      </c>
      <c r="O5396">
        <v>13.476563000000001</v>
      </c>
      <c r="P5396">
        <v>13.59375</v>
      </c>
      <c r="Q5396">
        <v>14.0625</v>
      </c>
    </row>
    <row r="5397" spans="1:17" x14ac:dyDescent="0.25">
      <c r="A5397">
        <v>2900</v>
      </c>
      <c r="B5397">
        <v>0</v>
      </c>
      <c r="C5397">
        <v>1.9921880000000001</v>
      </c>
      <c r="D5397">
        <v>3.984375</v>
      </c>
      <c r="E5397">
        <v>5.9765629999999996</v>
      </c>
      <c r="F5397">
        <v>7.96875</v>
      </c>
      <c r="G5397">
        <v>7.96875</v>
      </c>
      <c r="H5397">
        <v>7.96875</v>
      </c>
      <c r="I5397">
        <v>7.96875</v>
      </c>
      <c r="J5397">
        <v>13.945313000000001</v>
      </c>
      <c r="K5397">
        <v>13.945313000000001</v>
      </c>
      <c r="L5397">
        <v>13.945313000000001</v>
      </c>
      <c r="M5397">
        <v>13.945313000000001</v>
      </c>
      <c r="N5397">
        <v>13.945313000000001</v>
      </c>
      <c r="O5397">
        <v>14.0625</v>
      </c>
      <c r="P5397">
        <v>14.414063000000001</v>
      </c>
      <c r="Q5397">
        <v>14.882813000000001</v>
      </c>
    </row>
    <row r="5398" spans="1:17" x14ac:dyDescent="0.25">
      <c r="A5398">
        <v>3000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14.414063000000001</v>
      </c>
      <c r="K5398">
        <v>14.414063000000001</v>
      </c>
      <c r="L5398">
        <v>14.414063000000001</v>
      </c>
      <c r="M5398">
        <v>14.414063000000001</v>
      </c>
      <c r="N5398">
        <v>14.414063000000001</v>
      </c>
      <c r="O5398">
        <v>14.414063000000001</v>
      </c>
      <c r="P5398">
        <v>14.414063000000001</v>
      </c>
      <c r="Q5398">
        <v>14.414063000000001</v>
      </c>
    </row>
    <row r="5399" spans="1:17" x14ac:dyDescent="0.25">
      <c r="A5399">
        <v>3200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15.46875</v>
      </c>
      <c r="K5399">
        <v>15.46875</v>
      </c>
      <c r="L5399">
        <v>15.46875</v>
      </c>
      <c r="M5399">
        <v>15.46875</v>
      </c>
      <c r="N5399">
        <v>15.46875</v>
      </c>
      <c r="O5399">
        <v>15.46875</v>
      </c>
      <c r="P5399">
        <v>15.46875</v>
      </c>
      <c r="Q5399">
        <v>15.46875</v>
      </c>
    </row>
    <row r="5400" spans="1:17" x14ac:dyDescent="0.25">
      <c r="A5400">
        <v>3300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15.9375</v>
      </c>
      <c r="K5400">
        <v>15.9375</v>
      </c>
      <c r="L5400">
        <v>15.9375</v>
      </c>
      <c r="M5400">
        <v>15.9375</v>
      </c>
      <c r="N5400">
        <v>15.9375</v>
      </c>
      <c r="O5400">
        <v>15.9375</v>
      </c>
      <c r="P5400">
        <v>15.9375</v>
      </c>
      <c r="Q5400">
        <v>15.9375</v>
      </c>
    </row>
    <row r="5401" spans="1:17" x14ac:dyDescent="0.25">
      <c r="A5401">
        <v>3500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16.757812999999999</v>
      </c>
      <c r="K5401">
        <v>16.757812999999999</v>
      </c>
      <c r="L5401">
        <v>16.757812999999999</v>
      </c>
      <c r="M5401">
        <v>16.757812999999999</v>
      </c>
      <c r="N5401">
        <v>16.757812999999999</v>
      </c>
      <c r="O5401">
        <v>16.757812999999999</v>
      </c>
      <c r="P5401">
        <v>16.757812999999999</v>
      </c>
      <c r="Q5401">
        <v>16.757812999999999</v>
      </c>
    </row>
    <row r="5403" spans="1:17" x14ac:dyDescent="0.25">
      <c r="A5403" t="s">
        <v>351</v>
      </c>
      <c r="B5403" t="s">
        <v>320</v>
      </c>
    </row>
    <row r="5404" spans="1:17" x14ac:dyDescent="0.25">
      <c r="A5404" t="s">
        <v>3</v>
      </c>
      <c r="B5404" t="s">
        <v>6</v>
      </c>
    </row>
    <row r="5405" spans="1:17" x14ac:dyDescent="0.25">
      <c r="A5405">
        <v>1</v>
      </c>
      <c r="B5405">
        <v>620</v>
      </c>
    </row>
    <row r="5406" spans="1:17" x14ac:dyDescent="0.25">
      <c r="A5406">
        <v>2</v>
      </c>
      <c r="B5406">
        <v>650</v>
      </c>
    </row>
    <row r="5407" spans="1:17" x14ac:dyDescent="0.25">
      <c r="A5407">
        <v>3</v>
      </c>
      <c r="B5407">
        <v>800</v>
      </c>
    </row>
    <row r="5408" spans="1:17" x14ac:dyDescent="0.25">
      <c r="A5408">
        <v>4</v>
      </c>
      <c r="B5408">
        <v>1000</v>
      </c>
    </row>
    <row r="5409" spans="1:2" x14ac:dyDescent="0.25">
      <c r="A5409">
        <v>5</v>
      </c>
      <c r="B5409">
        <v>1200</v>
      </c>
    </row>
    <row r="5410" spans="1:2" x14ac:dyDescent="0.25">
      <c r="A5410">
        <v>6</v>
      </c>
      <c r="B5410">
        <v>1400</v>
      </c>
    </row>
    <row r="5411" spans="1:2" x14ac:dyDescent="0.25">
      <c r="A5411">
        <v>7</v>
      </c>
      <c r="B5411">
        <v>1550</v>
      </c>
    </row>
    <row r="5412" spans="1:2" x14ac:dyDescent="0.25">
      <c r="A5412">
        <v>8</v>
      </c>
      <c r="B5412">
        <v>1700</v>
      </c>
    </row>
    <row r="5413" spans="1:2" x14ac:dyDescent="0.25">
      <c r="A5413">
        <v>9</v>
      </c>
      <c r="B5413">
        <v>1800</v>
      </c>
    </row>
    <row r="5414" spans="1:2" x14ac:dyDescent="0.25">
      <c r="A5414">
        <v>10</v>
      </c>
      <c r="B5414">
        <v>2000</v>
      </c>
    </row>
    <row r="5415" spans="1:2" x14ac:dyDescent="0.25">
      <c r="A5415">
        <v>11</v>
      </c>
      <c r="B5415">
        <v>2200</v>
      </c>
    </row>
    <row r="5416" spans="1:2" x14ac:dyDescent="0.25">
      <c r="A5416">
        <v>12</v>
      </c>
      <c r="B5416">
        <v>2400</v>
      </c>
    </row>
    <row r="5417" spans="1:2" x14ac:dyDescent="0.25">
      <c r="A5417">
        <v>13</v>
      </c>
      <c r="B5417">
        <v>2600</v>
      </c>
    </row>
    <row r="5418" spans="1:2" x14ac:dyDescent="0.25">
      <c r="A5418">
        <v>14</v>
      </c>
      <c r="B5418">
        <v>2800</v>
      </c>
    </row>
    <row r="5419" spans="1:2" x14ac:dyDescent="0.25">
      <c r="A5419">
        <v>15</v>
      </c>
      <c r="B5419">
        <v>2900</v>
      </c>
    </row>
    <row r="5420" spans="1:2" x14ac:dyDescent="0.25">
      <c r="A5420">
        <v>16</v>
      </c>
      <c r="B5420">
        <v>3000</v>
      </c>
    </row>
    <row r="5421" spans="1:2" x14ac:dyDescent="0.25">
      <c r="A5421">
        <v>17</v>
      </c>
      <c r="B5421">
        <v>3200</v>
      </c>
    </row>
    <row r="5422" spans="1:2" x14ac:dyDescent="0.25">
      <c r="A5422">
        <v>18</v>
      </c>
      <c r="B5422">
        <v>3300</v>
      </c>
    </row>
    <row r="5423" spans="1:2" x14ac:dyDescent="0.25">
      <c r="A5423">
        <v>19</v>
      </c>
      <c r="B5423">
        <v>3500</v>
      </c>
    </row>
    <row r="5425" spans="1:2" x14ac:dyDescent="0.25">
      <c r="A5425" t="s">
        <v>352</v>
      </c>
      <c r="B5425" t="s">
        <v>322</v>
      </c>
    </row>
    <row r="5426" spans="1:2" x14ac:dyDescent="0.25">
      <c r="A5426" t="s">
        <v>3</v>
      </c>
      <c r="B5426" t="s">
        <v>16</v>
      </c>
    </row>
    <row r="5427" spans="1:2" x14ac:dyDescent="0.25">
      <c r="A5427">
        <v>1</v>
      </c>
      <c r="B5427">
        <v>0</v>
      </c>
    </row>
    <row r="5428" spans="1:2" x14ac:dyDescent="0.25">
      <c r="A5428">
        <v>2</v>
      </c>
      <c r="B5428">
        <v>9.9864130000000007</v>
      </c>
    </row>
    <row r="5429" spans="1:2" x14ac:dyDescent="0.25">
      <c r="A5429">
        <v>3</v>
      </c>
      <c r="B5429">
        <v>19.972826000000001</v>
      </c>
    </row>
    <row r="5430" spans="1:2" x14ac:dyDescent="0.25">
      <c r="A5430">
        <v>4</v>
      </c>
      <c r="B5430">
        <v>30.027175</v>
      </c>
    </row>
    <row r="5431" spans="1:2" x14ac:dyDescent="0.25">
      <c r="A5431">
        <v>5</v>
      </c>
      <c r="B5431">
        <v>40.013587999999999</v>
      </c>
    </row>
    <row r="5432" spans="1:2" x14ac:dyDescent="0.25">
      <c r="A5432">
        <v>6</v>
      </c>
      <c r="B5432">
        <v>55.027175</v>
      </c>
    </row>
    <row r="5433" spans="1:2" x14ac:dyDescent="0.25">
      <c r="A5433">
        <v>7</v>
      </c>
      <c r="B5433">
        <v>65.013587999999999</v>
      </c>
    </row>
    <row r="5434" spans="1:2" x14ac:dyDescent="0.25">
      <c r="A5434">
        <v>8</v>
      </c>
      <c r="B5434">
        <v>75.000001999999995</v>
      </c>
    </row>
    <row r="5435" spans="1:2" x14ac:dyDescent="0.25">
      <c r="A5435">
        <v>9</v>
      </c>
      <c r="B5435">
        <v>84.986414999999994</v>
      </c>
    </row>
    <row r="5436" spans="1:2" x14ac:dyDescent="0.25">
      <c r="A5436">
        <v>10</v>
      </c>
      <c r="B5436">
        <v>94.972828000000007</v>
      </c>
    </row>
    <row r="5437" spans="1:2" x14ac:dyDescent="0.25">
      <c r="A5437">
        <v>11</v>
      </c>
      <c r="B5437">
        <v>109.98641499999999</v>
      </c>
    </row>
    <row r="5438" spans="1:2" x14ac:dyDescent="0.25">
      <c r="A5438">
        <v>12</v>
      </c>
      <c r="B5438">
        <v>119.972829</v>
      </c>
    </row>
    <row r="5439" spans="1:2" x14ac:dyDescent="0.25">
      <c r="A5439">
        <v>13</v>
      </c>
      <c r="B5439">
        <v>125.00000300000001</v>
      </c>
    </row>
    <row r="5440" spans="1:2" x14ac:dyDescent="0.25">
      <c r="A5440">
        <v>14</v>
      </c>
      <c r="B5440">
        <v>130.02717699999999</v>
      </c>
    </row>
    <row r="5441" spans="1:17" x14ac:dyDescent="0.25">
      <c r="A5441">
        <v>15</v>
      </c>
      <c r="B5441">
        <v>134.98641599999999</v>
      </c>
    </row>
    <row r="5442" spans="1:17" x14ac:dyDescent="0.25">
      <c r="A5442">
        <v>16</v>
      </c>
      <c r="B5442">
        <v>140.01358999999999</v>
      </c>
    </row>
    <row r="5444" spans="1:17" x14ac:dyDescent="0.25">
      <c r="A5444" t="s">
        <v>353</v>
      </c>
      <c r="B5444" t="s">
        <v>324</v>
      </c>
    </row>
    <row r="5445" spans="1:17" x14ac:dyDescent="0.25">
      <c r="B5445" t="s">
        <v>26</v>
      </c>
    </row>
    <row r="5446" spans="1:17" x14ac:dyDescent="0.25">
      <c r="A5446" t="s">
        <v>22</v>
      </c>
      <c r="B5446">
        <v>0</v>
      </c>
      <c r="C5446">
        <v>10</v>
      </c>
      <c r="D5446">
        <v>20</v>
      </c>
      <c r="E5446">
        <v>30</v>
      </c>
      <c r="F5446">
        <v>40</v>
      </c>
      <c r="G5446">
        <v>55</v>
      </c>
      <c r="H5446">
        <v>65</v>
      </c>
      <c r="I5446">
        <v>75</v>
      </c>
      <c r="J5446">
        <v>85</v>
      </c>
      <c r="K5446">
        <v>95</v>
      </c>
      <c r="L5446">
        <v>110</v>
      </c>
      <c r="M5446">
        <v>120</v>
      </c>
      <c r="N5446">
        <v>125</v>
      </c>
      <c r="O5446">
        <v>130</v>
      </c>
      <c r="P5446">
        <v>135</v>
      </c>
      <c r="Q5446">
        <v>140</v>
      </c>
    </row>
    <row r="5447" spans="1:17" x14ac:dyDescent="0.25">
      <c r="A5447">
        <v>620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3.984375</v>
      </c>
      <c r="H5447">
        <v>3.984375</v>
      </c>
      <c r="I5447">
        <v>3.984375</v>
      </c>
      <c r="J5447">
        <v>3.984375</v>
      </c>
      <c r="K5447">
        <v>3.984375</v>
      </c>
      <c r="L5447">
        <v>3.984375</v>
      </c>
      <c r="M5447">
        <v>3.984375</v>
      </c>
      <c r="N5447">
        <v>3.984375</v>
      </c>
      <c r="O5447">
        <v>3.984375</v>
      </c>
      <c r="P5447">
        <v>3.984375</v>
      </c>
      <c r="Q5447">
        <v>3.984375</v>
      </c>
    </row>
    <row r="5448" spans="1:17" x14ac:dyDescent="0.25">
      <c r="A5448">
        <v>650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3.984375</v>
      </c>
      <c r="H5448">
        <v>3.984375</v>
      </c>
      <c r="I5448">
        <v>3.984375</v>
      </c>
      <c r="J5448">
        <v>3.984375</v>
      </c>
      <c r="K5448">
        <v>3.984375</v>
      </c>
      <c r="L5448">
        <v>3.984375</v>
      </c>
      <c r="M5448">
        <v>3.984375</v>
      </c>
      <c r="N5448">
        <v>3.984375</v>
      </c>
      <c r="O5448">
        <v>3.984375</v>
      </c>
      <c r="P5448">
        <v>3.984375</v>
      </c>
      <c r="Q5448">
        <v>3.984375</v>
      </c>
    </row>
    <row r="5449" spans="1:17" x14ac:dyDescent="0.25">
      <c r="A5449">
        <v>800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3.984375</v>
      </c>
      <c r="H5449">
        <v>3.984375</v>
      </c>
      <c r="I5449">
        <v>3.984375</v>
      </c>
      <c r="J5449">
        <v>3.984375</v>
      </c>
      <c r="K5449">
        <v>3.984375</v>
      </c>
      <c r="L5449">
        <v>3.984375</v>
      </c>
      <c r="M5449">
        <v>3.984375</v>
      </c>
      <c r="N5449">
        <v>3.984375</v>
      </c>
      <c r="O5449">
        <v>3.984375</v>
      </c>
      <c r="P5449">
        <v>3.984375</v>
      </c>
      <c r="Q5449">
        <v>3.984375</v>
      </c>
    </row>
    <row r="5450" spans="1:17" x14ac:dyDescent="0.25">
      <c r="A5450">
        <v>1000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5.0390629999999996</v>
      </c>
      <c r="H5450">
        <v>5.0390629999999996</v>
      </c>
      <c r="I5450">
        <v>5.0390629999999996</v>
      </c>
      <c r="J5450">
        <v>5.0390629999999996</v>
      </c>
      <c r="K5450">
        <v>5.0390629999999996</v>
      </c>
      <c r="L5450">
        <v>5.0390629999999996</v>
      </c>
      <c r="M5450">
        <v>5.0390629999999996</v>
      </c>
      <c r="N5450">
        <v>5.0390629999999996</v>
      </c>
      <c r="O5450">
        <v>5.0390629999999996</v>
      </c>
      <c r="P5450">
        <v>5.0390629999999996</v>
      </c>
      <c r="Q5450">
        <v>5.0390629999999996</v>
      </c>
    </row>
    <row r="5451" spans="1:17" x14ac:dyDescent="0.25">
      <c r="A5451">
        <v>1200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5.9765629999999996</v>
      </c>
      <c r="H5451">
        <v>5.9765629999999996</v>
      </c>
      <c r="I5451">
        <v>5.9765629999999996</v>
      </c>
      <c r="J5451">
        <v>5.9765629999999996</v>
      </c>
      <c r="K5451">
        <v>5.9765629999999996</v>
      </c>
      <c r="L5451">
        <v>5.9765629999999996</v>
      </c>
      <c r="M5451">
        <v>5.9765629999999996</v>
      </c>
      <c r="N5451">
        <v>5.9765629999999996</v>
      </c>
      <c r="O5451">
        <v>5.9765629999999996</v>
      </c>
      <c r="P5451">
        <v>5.9765629999999996</v>
      </c>
      <c r="Q5451">
        <v>5.9765629999999996</v>
      </c>
    </row>
    <row r="5452" spans="1:17" x14ac:dyDescent="0.25">
      <c r="A5452">
        <v>1400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6.796875</v>
      </c>
      <c r="H5452">
        <v>6.796875</v>
      </c>
      <c r="I5452">
        <v>6.796875</v>
      </c>
      <c r="J5452">
        <v>6.796875</v>
      </c>
      <c r="K5452">
        <v>6.796875</v>
      </c>
      <c r="L5452">
        <v>6.796875</v>
      </c>
      <c r="M5452">
        <v>6.796875</v>
      </c>
      <c r="N5452">
        <v>6.796875</v>
      </c>
      <c r="O5452">
        <v>6.796875</v>
      </c>
      <c r="P5452">
        <v>6.796875</v>
      </c>
      <c r="Q5452">
        <v>6.796875</v>
      </c>
    </row>
    <row r="5453" spans="1:17" x14ac:dyDescent="0.25">
      <c r="A5453">
        <v>1550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7.5</v>
      </c>
      <c r="H5453">
        <v>7.5</v>
      </c>
      <c r="I5453">
        <v>7.5</v>
      </c>
      <c r="J5453">
        <v>7.5</v>
      </c>
      <c r="K5453">
        <v>7.5</v>
      </c>
      <c r="L5453">
        <v>7.5</v>
      </c>
      <c r="M5453">
        <v>7.5</v>
      </c>
      <c r="N5453">
        <v>7.5</v>
      </c>
      <c r="O5453">
        <v>7.5</v>
      </c>
      <c r="P5453">
        <v>7.5</v>
      </c>
      <c r="Q5453">
        <v>7.5</v>
      </c>
    </row>
    <row r="5454" spans="1:17" x14ac:dyDescent="0.25">
      <c r="A5454">
        <v>1700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7.96875</v>
      </c>
      <c r="H5454">
        <v>7.96875</v>
      </c>
      <c r="I5454">
        <v>7.96875</v>
      </c>
      <c r="J5454">
        <v>7.96875</v>
      </c>
      <c r="K5454">
        <v>7.96875</v>
      </c>
      <c r="L5454">
        <v>7.96875</v>
      </c>
      <c r="M5454">
        <v>7.96875</v>
      </c>
      <c r="N5454">
        <v>7.96875</v>
      </c>
      <c r="O5454">
        <v>7.96875</v>
      </c>
      <c r="P5454">
        <v>7.96875</v>
      </c>
      <c r="Q5454">
        <v>7.96875</v>
      </c>
    </row>
    <row r="5455" spans="1:17" x14ac:dyDescent="0.25">
      <c r="A5455">
        <v>1800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9.0234380000000005</v>
      </c>
      <c r="H5455">
        <v>9.0234380000000005</v>
      </c>
      <c r="I5455">
        <v>9.0234380000000005</v>
      </c>
      <c r="J5455">
        <v>9.0234380000000005</v>
      </c>
      <c r="K5455">
        <v>9.0234380000000005</v>
      </c>
      <c r="L5455">
        <v>9.0234380000000005</v>
      </c>
      <c r="M5455">
        <v>9.0234380000000005</v>
      </c>
      <c r="N5455">
        <v>9.0234380000000005</v>
      </c>
      <c r="O5455">
        <v>9.0234380000000005</v>
      </c>
      <c r="P5455">
        <v>9.0234380000000005</v>
      </c>
      <c r="Q5455">
        <v>9.0234380000000005</v>
      </c>
    </row>
    <row r="5456" spans="1:17" x14ac:dyDescent="0.25">
      <c r="A5456">
        <v>2000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9.9609380000000005</v>
      </c>
      <c r="H5456">
        <v>9.9609380000000005</v>
      </c>
      <c r="I5456">
        <v>9.9609380000000005</v>
      </c>
      <c r="J5456">
        <v>9.9609380000000005</v>
      </c>
      <c r="K5456">
        <v>9.9609380000000005</v>
      </c>
      <c r="L5456">
        <v>9.9609380000000005</v>
      </c>
      <c r="M5456">
        <v>9.9609380000000005</v>
      </c>
      <c r="N5456">
        <v>9.9609380000000005</v>
      </c>
      <c r="O5456">
        <v>9.9609380000000005</v>
      </c>
      <c r="P5456">
        <v>9.9609380000000005</v>
      </c>
      <c r="Q5456">
        <v>9.9609380000000005</v>
      </c>
    </row>
    <row r="5457" spans="1:17" x14ac:dyDescent="0.25">
      <c r="A5457">
        <v>2200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9.9609380000000005</v>
      </c>
      <c r="H5457">
        <v>9.9609380000000005</v>
      </c>
      <c r="I5457">
        <v>9.9609380000000005</v>
      </c>
      <c r="J5457">
        <v>9.9609380000000005</v>
      </c>
      <c r="K5457">
        <v>9.9609380000000005</v>
      </c>
      <c r="L5457">
        <v>9.9609380000000005</v>
      </c>
      <c r="M5457">
        <v>9.9609380000000005</v>
      </c>
      <c r="N5457">
        <v>9.9609380000000005</v>
      </c>
      <c r="O5457">
        <v>9.9609380000000005</v>
      </c>
      <c r="P5457">
        <v>9.9609380000000005</v>
      </c>
      <c r="Q5457">
        <v>9.9609380000000005</v>
      </c>
    </row>
    <row r="5458" spans="1:17" x14ac:dyDescent="0.25">
      <c r="A5458">
        <v>2400</v>
      </c>
      <c r="B5458">
        <v>0</v>
      </c>
      <c r="C5458">
        <v>1.9921880000000001</v>
      </c>
      <c r="D5458">
        <v>3.984375</v>
      </c>
      <c r="E5458">
        <v>5.9765629999999996</v>
      </c>
      <c r="F5458">
        <v>7.96875</v>
      </c>
      <c r="G5458">
        <v>7.96875</v>
      </c>
      <c r="H5458">
        <v>7.96875</v>
      </c>
      <c r="I5458">
        <v>7.96875</v>
      </c>
      <c r="J5458">
        <v>11.953125</v>
      </c>
      <c r="K5458">
        <v>11.953125</v>
      </c>
      <c r="L5458">
        <v>11.953125</v>
      </c>
      <c r="M5458">
        <v>11.953125</v>
      </c>
      <c r="N5458">
        <v>11.953125</v>
      </c>
      <c r="O5458">
        <v>11.953125</v>
      </c>
      <c r="P5458">
        <v>11.953125</v>
      </c>
      <c r="Q5458">
        <v>11.953125</v>
      </c>
    </row>
    <row r="5459" spans="1:17" x14ac:dyDescent="0.25">
      <c r="A5459">
        <v>2600</v>
      </c>
      <c r="B5459">
        <v>0</v>
      </c>
      <c r="C5459">
        <v>1.9921880000000001</v>
      </c>
      <c r="D5459">
        <v>3.984375</v>
      </c>
      <c r="E5459">
        <v>5.9765629999999996</v>
      </c>
      <c r="F5459">
        <v>7.96875</v>
      </c>
      <c r="G5459">
        <v>7.96875</v>
      </c>
      <c r="H5459">
        <v>7.96875</v>
      </c>
      <c r="I5459">
        <v>7.96875</v>
      </c>
      <c r="J5459">
        <v>11.953125</v>
      </c>
      <c r="K5459">
        <v>11.953125</v>
      </c>
      <c r="L5459">
        <v>11.953125</v>
      </c>
      <c r="M5459">
        <v>11.953125</v>
      </c>
      <c r="N5459">
        <v>11.953125</v>
      </c>
      <c r="O5459">
        <v>11.953125</v>
      </c>
      <c r="P5459">
        <v>11.953125</v>
      </c>
      <c r="Q5459">
        <v>11.953125</v>
      </c>
    </row>
    <row r="5460" spans="1:17" x14ac:dyDescent="0.25">
      <c r="A5460">
        <v>2800</v>
      </c>
      <c r="B5460">
        <v>0</v>
      </c>
      <c r="C5460">
        <v>1.9921880000000001</v>
      </c>
      <c r="D5460">
        <v>3.984375</v>
      </c>
      <c r="E5460">
        <v>5.9765629999999996</v>
      </c>
      <c r="F5460">
        <v>7.96875</v>
      </c>
      <c r="G5460">
        <v>7.96875</v>
      </c>
      <c r="H5460">
        <v>7.96875</v>
      </c>
      <c r="I5460">
        <v>7.96875</v>
      </c>
      <c r="J5460">
        <v>11.015625</v>
      </c>
      <c r="K5460">
        <v>11.015625</v>
      </c>
      <c r="L5460">
        <v>11.25</v>
      </c>
      <c r="M5460">
        <v>12.1875</v>
      </c>
      <c r="N5460">
        <v>12.65625</v>
      </c>
      <c r="O5460">
        <v>13.125</v>
      </c>
      <c r="P5460">
        <v>13.59375</v>
      </c>
      <c r="Q5460">
        <v>14.0625</v>
      </c>
    </row>
    <row r="5461" spans="1:17" x14ac:dyDescent="0.25">
      <c r="A5461">
        <v>2900</v>
      </c>
      <c r="B5461">
        <v>0</v>
      </c>
      <c r="C5461">
        <v>1.9921880000000001</v>
      </c>
      <c r="D5461">
        <v>3.984375</v>
      </c>
      <c r="E5461">
        <v>5.9765629999999996</v>
      </c>
      <c r="F5461">
        <v>7.96875</v>
      </c>
      <c r="G5461">
        <v>7.96875</v>
      </c>
      <c r="H5461">
        <v>7.96875</v>
      </c>
      <c r="I5461">
        <v>7.96875</v>
      </c>
      <c r="J5461">
        <v>11.015625</v>
      </c>
      <c r="K5461">
        <v>11.015625</v>
      </c>
      <c r="L5461">
        <v>12.421875</v>
      </c>
      <c r="M5461">
        <v>13.242188000000001</v>
      </c>
      <c r="N5461">
        <v>13.59375</v>
      </c>
      <c r="O5461">
        <v>14.0625</v>
      </c>
      <c r="P5461">
        <v>14.414063000000001</v>
      </c>
      <c r="Q5461">
        <v>14.882813000000001</v>
      </c>
    </row>
    <row r="5462" spans="1:17" x14ac:dyDescent="0.25">
      <c r="A5462">
        <v>3000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11.015625</v>
      </c>
      <c r="K5462">
        <v>11.015625</v>
      </c>
      <c r="L5462">
        <v>11.953125</v>
      </c>
      <c r="M5462">
        <v>12.539063000000001</v>
      </c>
      <c r="N5462">
        <v>12.773438000000001</v>
      </c>
      <c r="O5462">
        <v>13.125</v>
      </c>
      <c r="P5462">
        <v>13.476563000000001</v>
      </c>
      <c r="Q5462">
        <v>13.710938000000001</v>
      </c>
    </row>
    <row r="5463" spans="1:17" x14ac:dyDescent="0.25">
      <c r="A5463">
        <v>3200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11.015625</v>
      </c>
      <c r="K5463">
        <v>11.015625</v>
      </c>
      <c r="L5463">
        <v>10.78125</v>
      </c>
      <c r="M5463">
        <v>11.015625</v>
      </c>
      <c r="N5463">
        <v>11.132813000000001</v>
      </c>
      <c r="O5463">
        <v>11.25</v>
      </c>
      <c r="P5463">
        <v>11.367188000000001</v>
      </c>
      <c r="Q5463">
        <v>11.484375</v>
      </c>
    </row>
    <row r="5464" spans="1:17" x14ac:dyDescent="0.25">
      <c r="A5464">
        <v>3300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11.484375</v>
      </c>
      <c r="K5464">
        <v>11.367188000000001</v>
      </c>
      <c r="L5464">
        <v>10.195313000000001</v>
      </c>
      <c r="M5464">
        <v>10.3125</v>
      </c>
      <c r="N5464">
        <v>10.3125</v>
      </c>
      <c r="O5464">
        <v>10.3125</v>
      </c>
      <c r="P5464">
        <v>10.3125</v>
      </c>
      <c r="Q5464">
        <v>10.3125</v>
      </c>
    </row>
    <row r="5465" spans="1:17" x14ac:dyDescent="0.25">
      <c r="A5465">
        <v>3500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11.953125</v>
      </c>
      <c r="K5465">
        <v>11.953125</v>
      </c>
      <c r="L5465">
        <v>9.140625</v>
      </c>
      <c r="M5465">
        <v>8.7890630000000005</v>
      </c>
      <c r="N5465">
        <v>8.671875</v>
      </c>
      <c r="O5465">
        <v>8.4375</v>
      </c>
      <c r="P5465">
        <v>8.3203130000000005</v>
      </c>
      <c r="Q5465">
        <v>8.0859380000000005</v>
      </c>
    </row>
    <row r="5467" spans="1:17" x14ac:dyDescent="0.25">
      <c r="A5467" t="s">
        <v>354</v>
      </c>
      <c r="B5467" t="s">
        <v>326</v>
      </c>
    </row>
    <row r="5468" spans="1:17" x14ac:dyDescent="0.25">
      <c r="A5468" t="s">
        <v>3</v>
      </c>
      <c r="B5468" t="s">
        <v>6</v>
      </c>
    </row>
    <row r="5469" spans="1:17" x14ac:dyDescent="0.25">
      <c r="A5469">
        <v>1</v>
      </c>
      <c r="B5469">
        <v>620</v>
      </c>
    </row>
    <row r="5470" spans="1:17" x14ac:dyDescent="0.25">
      <c r="A5470">
        <v>2</v>
      </c>
      <c r="B5470">
        <v>650</v>
      </c>
    </row>
    <row r="5471" spans="1:17" x14ac:dyDescent="0.25">
      <c r="A5471">
        <v>3</v>
      </c>
      <c r="B5471">
        <v>800</v>
      </c>
    </row>
    <row r="5472" spans="1:17" x14ac:dyDescent="0.25">
      <c r="A5472">
        <v>4</v>
      </c>
      <c r="B5472">
        <v>1000</v>
      </c>
    </row>
    <row r="5473" spans="1:2" x14ac:dyDescent="0.25">
      <c r="A5473">
        <v>5</v>
      </c>
      <c r="B5473">
        <v>1200</v>
      </c>
    </row>
    <row r="5474" spans="1:2" x14ac:dyDescent="0.25">
      <c r="A5474">
        <v>6</v>
      </c>
      <c r="B5474">
        <v>1400</v>
      </c>
    </row>
    <row r="5475" spans="1:2" x14ac:dyDescent="0.25">
      <c r="A5475">
        <v>7</v>
      </c>
      <c r="B5475">
        <v>1550</v>
      </c>
    </row>
    <row r="5476" spans="1:2" x14ac:dyDescent="0.25">
      <c r="A5476">
        <v>8</v>
      </c>
      <c r="B5476">
        <v>1700</v>
      </c>
    </row>
    <row r="5477" spans="1:2" x14ac:dyDescent="0.25">
      <c r="A5477">
        <v>9</v>
      </c>
      <c r="B5477">
        <v>1800</v>
      </c>
    </row>
    <row r="5478" spans="1:2" x14ac:dyDescent="0.25">
      <c r="A5478">
        <v>10</v>
      </c>
      <c r="B5478">
        <v>2000</v>
      </c>
    </row>
    <row r="5479" spans="1:2" x14ac:dyDescent="0.25">
      <c r="A5479">
        <v>11</v>
      </c>
      <c r="B5479">
        <v>2200</v>
      </c>
    </row>
    <row r="5480" spans="1:2" x14ac:dyDescent="0.25">
      <c r="A5480">
        <v>12</v>
      </c>
      <c r="B5480">
        <v>2400</v>
      </c>
    </row>
    <row r="5481" spans="1:2" x14ac:dyDescent="0.25">
      <c r="A5481">
        <v>13</v>
      </c>
      <c r="B5481">
        <v>2600</v>
      </c>
    </row>
    <row r="5482" spans="1:2" x14ac:dyDescent="0.25">
      <c r="A5482">
        <v>14</v>
      </c>
      <c r="B5482">
        <v>2800</v>
      </c>
    </row>
    <row r="5483" spans="1:2" x14ac:dyDescent="0.25">
      <c r="A5483">
        <v>15</v>
      </c>
      <c r="B5483">
        <v>2900</v>
      </c>
    </row>
    <row r="5484" spans="1:2" x14ac:dyDescent="0.25">
      <c r="A5484">
        <v>16</v>
      </c>
      <c r="B5484">
        <v>3000</v>
      </c>
    </row>
    <row r="5485" spans="1:2" x14ac:dyDescent="0.25">
      <c r="A5485">
        <v>17</v>
      </c>
      <c r="B5485">
        <v>3200</v>
      </c>
    </row>
    <row r="5486" spans="1:2" x14ac:dyDescent="0.25">
      <c r="A5486">
        <v>18</v>
      </c>
      <c r="B5486">
        <v>3300</v>
      </c>
    </row>
    <row r="5487" spans="1:2" x14ac:dyDescent="0.25">
      <c r="A5487">
        <v>19</v>
      </c>
      <c r="B5487">
        <v>3500</v>
      </c>
    </row>
    <row r="5489" spans="1:2" x14ac:dyDescent="0.25">
      <c r="A5489" t="s">
        <v>355</v>
      </c>
      <c r="B5489" t="s">
        <v>328</v>
      </c>
    </row>
    <row r="5490" spans="1:2" x14ac:dyDescent="0.25">
      <c r="A5490" t="s">
        <v>3</v>
      </c>
      <c r="B5490" t="s">
        <v>16</v>
      </c>
    </row>
    <row r="5491" spans="1:2" x14ac:dyDescent="0.25">
      <c r="A5491">
        <v>1</v>
      </c>
      <c r="B5491">
        <v>0</v>
      </c>
    </row>
    <row r="5492" spans="1:2" x14ac:dyDescent="0.25">
      <c r="A5492">
        <v>2</v>
      </c>
      <c r="B5492">
        <v>9.9864130000000007</v>
      </c>
    </row>
    <row r="5493" spans="1:2" x14ac:dyDescent="0.25">
      <c r="A5493">
        <v>3</v>
      </c>
      <c r="B5493">
        <v>19.972826000000001</v>
      </c>
    </row>
    <row r="5494" spans="1:2" x14ac:dyDescent="0.25">
      <c r="A5494">
        <v>4</v>
      </c>
      <c r="B5494">
        <v>30.027175</v>
      </c>
    </row>
    <row r="5495" spans="1:2" x14ac:dyDescent="0.25">
      <c r="A5495">
        <v>5</v>
      </c>
      <c r="B5495">
        <v>40.013587999999999</v>
      </c>
    </row>
    <row r="5496" spans="1:2" x14ac:dyDescent="0.25">
      <c r="A5496">
        <v>6</v>
      </c>
      <c r="B5496">
        <v>55.027175</v>
      </c>
    </row>
    <row r="5497" spans="1:2" x14ac:dyDescent="0.25">
      <c r="A5497">
        <v>7</v>
      </c>
      <c r="B5497">
        <v>65.013587999999999</v>
      </c>
    </row>
    <row r="5498" spans="1:2" x14ac:dyDescent="0.25">
      <c r="A5498">
        <v>8</v>
      </c>
      <c r="B5498">
        <v>75.000001999999995</v>
      </c>
    </row>
    <row r="5499" spans="1:2" x14ac:dyDescent="0.25">
      <c r="A5499">
        <v>9</v>
      </c>
      <c r="B5499">
        <v>84.986414999999994</v>
      </c>
    </row>
    <row r="5500" spans="1:2" x14ac:dyDescent="0.25">
      <c r="A5500">
        <v>10</v>
      </c>
      <c r="B5500">
        <v>94.972828000000007</v>
      </c>
    </row>
    <row r="5501" spans="1:2" x14ac:dyDescent="0.25">
      <c r="A5501">
        <v>11</v>
      </c>
      <c r="B5501">
        <v>109.98641499999999</v>
      </c>
    </row>
    <row r="5502" spans="1:2" x14ac:dyDescent="0.25">
      <c r="A5502">
        <v>12</v>
      </c>
      <c r="B5502">
        <v>119.972829</v>
      </c>
    </row>
    <row r="5503" spans="1:2" x14ac:dyDescent="0.25">
      <c r="A5503">
        <v>13</v>
      </c>
      <c r="B5503">
        <v>125.00000300000001</v>
      </c>
    </row>
    <row r="5504" spans="1:2" x14ac:dyDescent="0.25">
      <c r="A5504">
        <v>14</v>
      </c>
      <c r="B5504">
        <v>130.02717699999999</v>
      </c>
    </row>
    <row r="5505" spans="1:17" x14ac:dyDescent="0.25">
      <c r="A5505">
        <v>15</v>
      </c>
      <c r="B5505">
        <v>134.98641599999999</v>
      </c>
    </row>
    <row r="5506" spans="1:17" x14ac:dyDescent="0.25">
      <c r="A5506">
        <v>16</v>
      </c>
      <c r="B5506">
        <v>140.01358999999999</v>
      </c>
    </row>
    <row r="5508" spans="1:17" x14ac:dyDescent="0.25">
      <c r="A5508" t="s">
        <v>356</v>
      </c>
      <c r="B5508" t="s">
        <v>330</v>
      </c>
    </row>
    <row r="5509" spans="1:17" x14ac:dyDescent="0.25">
      <c r="B5509" t="s">
        <v>26</v>
      </c>
    </row>
    <row r="5510" spans="1:17" x14ac:dyDescent="0.25">
      <c r="A5510" t="s">
        <v>22</v>
      </c>
      <c r="B5510">
        <v>0</v>
      </c>
      <c r="C5510">
        <v>10</v>
      </c>
      <c r="D5510">
        <v>20</v>
      </c>
      <c r="E5510">
        <v>30</v>
      </c>
      <c r="F5510">
        <v>40</v>
      </c>
      <c r="G5510">
        <v>55</v>
      </c>
      <c r="H5510">
        <v>65</v>
      </c>
      <c r="I5510">
        <v>75</v>
      </c>
      <c r="J5510">
        <v>85</v>
      </c>
      <c r="K5510">
        <v>95</v>
      </c>
      <c r="L5510">
        <v>110</v>
      </c>
      <c r="M5510">
        <v>120</v>
      </c>
      <c r="N5510">
        <v>125</v>
      </c>
      <c r="O5510">
        <v>130</v>
      </c>
      <c r="P5510">
        <v>135</v>
      </c>
      <c r="Q5510">
        <v>140</v>
      </c>
    </row>
    <row r="5511" spans="1:17" x14ac:dyDescent="0.25">
      <c r="A5511">
        <v>620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3.984375</v>
      </c>
      <c r="H5511">
        <v>3.984375</v>
      </c>
      <c r="I5511">
        <v>3.984375</v>
      </c>
      <c r="J5511">
        <v>3.984375</v>
      </c>
      <c r="K5511">
        <v>3.984375</v>
      </c>
      <c r="L5511">
        <v>3.984375</v>
      </c>
      <c r="M5511">
        <v>3.984375</v>
      </c>
      <c r="N5511">
        <v>3.984375</v>
      </c>
      <c r="O5511">
        <v>3.984375</v>
      </c>
      <c r="P5511">
        <v>3.984375</v>
      </c>
      <c r="Q5511">
        <v>3.984375</v>
      </c>
    </row>
    <row r="5512" spans="1:17" x14ac:dyDescent="0.25">
      <c r="A5512">
        <v>650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3.984375</v>
      </c>
      <c r="H5512">
        <v>3.984375</v>
      </c>
      <c r="I5512">
        <v>3.984375</v>
      </c>
      <c r="J5512">
        <v>3.984375</v>
      </c>
      <c r="K5512">
        <v>3.984375</v>
      </c>
      <c r="L5512">
        <v>3.984375</v>
      </c>
      <c r="M5512">
        <v>3.984375</v>
      </c>
      <c r="N5512">
        <v>3.984375</v>
      </c>
      <c r="O5512">
        <v>3.984375</v>
      </c>
      <c r="P5512">
        <v>3.984375</v>
      </c>
      <c r="Q5512">
        <v>3.984375</v>
      </c>
    </row>
    <row r="5513" spans="1:17" x14ac:dyDescent="0.25">
      <c r="A5513">
        <v>800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3.984375</v>
      </c>
      <c r="H5513">
        <v>3.984375</v>
      </c>
      <c r="I5513">
        <v>3.984375</v>
      </c>
      <c r="J5513">
        <v>3.984375</v>
      </c>
      <c r="K5513">
        <v>3.984375</v>
      </c>
      <c r="L5513">
        <v>3.984375</v>
      </c>
      <c r="M5513">
        <v>3.984375</v>
      </c>
      <c r="N5513">
        <v>3.984375</v>
      </c>
      <c r="O5513">
        <v>3.984375</v>
      </c>
      <c r="P5513">
        <v>3.984375</v>
      </c>
      <c r="Q5513">
        <v>3.984375</v>
      </c>
    </row>
    <row r="5514" spans="1:17" x14ac:dyDescent="0.25">
      <c r="A5514">
        <v>1000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5.0390629999999996</v>
      </c>
      <c r="H5514">
        <v>5.0390629999999996</v>
      </c>
      <c r="I5514">
        <v>5.0390629999999996</v>
      </c>
      <c r="J5514">
        <v>5.0390629999999996</v>
      </c>
      <c r="K5514">
        <v>5.0390629999999996</v>
      </c>
      <c r="L5514">
        <v>5.0390629999999996</v>
      </c>
      <c r="M5514">
        <v>5.0390629999999996</v>
      </c>
      <c r="N5514">
        <v>5.0390629999999996</v>
      </c>
      <c r="O5514">
        <v>5.0390629999999996</v>
      </c>
      <c r="P5514">
        <v>5.0390629999999996</v>
      </c>
      <c r="Q5514">
        <v>5.0390629999999996</v>
      </c>
    </row>
    <row r="5515" spans="1:17" x14ac:dyDescent="0.25">
      <c r="A5515">
        <v>1200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5.9765629999999996</v>
      </c>
      <c r="H5515">
        <v>5.9765629999999996</v>
      </c>
      <c r="I5515">
        <v>5.9765629999999996</v>
      </c>
      <c r="J5515">
        <v>5.9765629999999996</v>
      </c>
      <c r="K5515">
        <v>5.9765629999999996</v>
      </c>
      <c r="L5515">
        <v>5.9765629999999996</v>
      </c>
      <c r="M5515">
        <v>5.9765629999999996</v>
      </c>
      <c r="N5515">
        <v>5.9765629999999996</v>
      </c>
      <c r="O5515">
        <v>5.9765629999999996</v>
      </c>
      <c r="P5515">
        <v>5.9765629999999996</v>
      </c>
      <c r="Q5515">
        <v>5.9765629999999996</v>
      </c>
    </row>
    <row r="5516" spans="1:17" x14ac:dyDescent="0.25">
      <c r="A5516">
        <v>1400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6.796875</v>
      </c>
      <c r="H5516">
        <v>6.796875</v>
      </c>
      <c r="I5516">
        <v>6.9140629999999996</v>
      </c>
      <c r="J5516">
        <v>6.796875</v>
      </c>
      <c r="K5516">
        <v>6.796875</v>
      </c>
      <c r="L5516">
        <v>6.796875</v>
      </c>
      <c r="M5516">
        <v>6.796875</v>
      </c>
      <c r="N5516">
        <v>6.796875</v>
      </c>
      <c r="O5516">
        <v>6.796875</v>
      </c>
      <c r="P5516">
        <v>6.796875</v>
      </c>
      <c r="Q5516">
        <v>6.796875</v>
      </c>
    </row>
    <row r="5517" spans="1:17" x14ac:dyDescent="0.25">
      <c r="A5517">
        <v>1550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7.5</v>
      </c>
      <c r="H5517">
        <v>7.5</v>
      </c>
      <c r="I5517">
        <v>7.5</v>
      </c>
      <c r="J5517">
        <v>7.5</v>
      </c>
      <c r="K5517">
        <v>7.5</v>
      </c>
      <c r="L5517">
        <v>7.5</v>
      </c>
      <c r="M5517">
        <v>7.5</v>
      </c>
      <c r="N5517">
        <v>7.5</v>
      </c>
      <c r="O5517">
        <v>7.5</v>
      </c>
      <c r="P5517">
        <v>7.5</v>
      </c>
      <c r="Q5517">
        <v>7.5</v>
      </c>
    </row>
    <row r="5518" spans="1:17" x14ac:dyDescent="0.25">
      <c r="A5518">
        <v>1700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7.96875</v>
      </c>
      <c r="H5518">
        <v>7.96875</v>
      </c>
      <c r="I5518">
        <v>7.96875</v>
      </c>
      <c r="J5518">
        <v>7.96875</v>
      </c>
      <c r="K5518">
        <v>7.96875</v>
      </c>
      <c r="L5518">
        <v>7.96875</v>
      </c>
      <c r="M5518">
        <v>7.96875</v>
      </c>
      <c r="N5518">
        <v>7.96875</v>
      </c>
      <c r="O5518">
        <v>7.96875</v>
      </c>
      <c r="P5518">
        <v>7.96875</v>
      </c>
      <c r="Q5518">
        <v>7.96875</v>
      </c>
    </row>
    <row r="5519" spans="1:17" x14ac:dyDescent="0.25">
      <c r="A5519">
        <v>1800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9.0234380000000005</v>
      </c>
      <c r="H5519">
        <v>9.0234380000000005</v>
      </c>
      <c r="I5519">
        <v>9.0234380000000005</v>
      </c>
      <c r="J5519">
        <v>9.0234380000000005</v>
      </c>
      <c r="K5519">
        <v>9.0234380000000005</v>
      </c>
      <c r="L5519">
        <v>9.0234380000000005</v>
      </c>
      <c r="M5519">
        <v>9.0234380000000005</v>
      </c>
      <c r="N5519">
        <v>9.0234380000000005</v>
      </c>
      <c r="O5519">
        <v>9.0234380000000005</v>
      </c>
      <c r="P5519">
        <v>9.0234380000000005</v>
      </c>
      <c r="Q5519">
        <v>9.0234380000000005</v>
      </c>
    </row>
    <row r="5520" spans="1:17" x14ac:dyDescent="0.25">
      <c r="A5520">
        <v>2000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9.9609380000000005</v>
      </c>
      <c r="H5520">
        <v>9.9609380000000005</v>
      </c>
      <c r="I5520">
        <v>9.9609380000000005</v>
      </c>
      <c r="J5520">
        <v>9.9609380000000005</v>
      </c>
      <c r="K5520">
        <v>9.9609380000000005</v>
      </c>
      <c r="L5520">
        <v>9.9609380000000005</v>
      </c>
      <c r="M5520">
        <v>9.9609380000000005</v>
      </c>
      <c r="N5520">
        <v>9.9609380000000005</v>
      </c>
      <c r="O5520">
        <v>9.9609380000000005</v>
      </c>
      <c r="P5520">
        <v>9.9609380000000005</v>
      </c>
      <c r="Q5520">
        <v>9.9609380000000005</v>
      </c>
    </row>
    <row r="5521" spans="1:17" x14ac:dyDescent="0.25">
      <c r="A5521">
        <v>2200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9.9609380000000005</v>
      </c>
      <c r="H5521">
        <v>9.9609380000000005</v>
      </c>
      <c r="I5521">
        <v>9.9609380000000005</v>
      </c>
      <c r="J5521">
        <v>9.9609380000000005</v>
      </c>
      <c r="K5521">
        <v>9.9609380000000005</v>
      </c>
      <c r="L5521">
        <v>9.9609380000000005</v>
      </c>
      <c r="M5521">
        <v>9.9609380000000005</v>
      </c>
      <c r="N5521">
        <v>9.9609380000000005</v>
      </c>
      <c r="O5521">
        <v>9.9609380000000005</v>
      </c>
      <c r="P5521">
        <v>9.9609380000000005</v>
      </c>
      <c r="Q5521">
        <v>9.9609380000000005</v>
      </c>
    </row>
    <row r="5522" spans="1:17" x14ac:dyDescent="0.25">
      <c r="A5522">
        <v>2400</v>
      </c>
      <c r="B5522">
        <v>0</v>
      </c>
      <c r="C5522">
        <v>1.9921880000000001</v>
      </c>
      <c r="D5522">
        <v>3.984375</v>
      </c>
      <c r="E5522">
        <v>5.9765629999999996</v>
      </c>
      <c r="F5522">
        <v>7.96875</v>
      </c>
      <c r="G5522">
        <v>7.96875</v>
      </c>
      <c r="H5522">
        <v>7.96875</v>
      </c>
      <c r="I5522">
        <v>7.96875</v>
      </c>
      <c r="J5522">
        <v>11.953125</v>
      </c>
      <c r="K5522">
        <v>11.953125</v>
      </c>
      <c r="L5522">
        <v>11.953125</v>
      </c>
      <c r="M5522">
        <v>11.953125</v>
      </c>
      <c r="N5522">
        <v>11.953125</v>
      </c>
      <c r="O5522">
        <v>11.953125</v>
      </c>
      <c r="P5522">
        <v>11.953125</v>
      </c>
      <c r="Q5522">
        <v>11.953125</v>
      </c>
    </row>
    <row r="5523" spans="1:17" x14ac:dyDescent="0.25">
      <c r="A5523">
        <v>2600</v>
      </c>
      <c r="B5523">
        <v>0</v>
      </c>
      <c r="C5523">
        <v>1.9921880000000001</v>
      </c>
      <c r="D5523">
        <v>3.984375</v>
      </c>
      <c r="E5523">
        <v>5.9765629999999996</v>
      </c>
      <c r="F5523">
        <v>7.96875</v>
      </c>
      <c r="G5523">
        <v>7.96875</v>
      </c>
      <c r="H5523">
        <v>7.96875</v>
      </c>
      <c r="I5523">
        <v>7.96875</v>
      </c>
      <c r="J5523">
        <v>11.953125</v>
      </c>
      <c r="K5523">
        <v>11.953125</v>
      </c>
      <c r="L5523">
        <v>11.953125</v>
      </c>
      <c r="M5523">
        <v>11.953125</v>
      </c>
      <c r="N5523">
        <v>11.953125</v>
      </c>
      <c r="O5523">
        <v>11.953125</v>
      </c>
      <c r="P5523">
        <v>11.953125</v>
      </c>
      <c r="Q5523">
        <v>11.953125</v>
      </c>
    </row>
    <row r="5524" spans="1:17" x14ac:dyDescent="0.25">
      <c r="A5524">
        <v>2800</v>
      </c>
      <c r="B5524">
        <v>0</v>
      </c>
      <c r="C5524">
        <v>1.9921880000000001</v>
      </c>
      <c r="D5524">
        <v>3.984375</v>
      </c>
      <c r="E5524">
        <v>5.9765629999999996</v>
      </c>
      <c r="F5524">
        <v>7.96875</v>
      </c>
      <c r="G5524">
        <v>7.96875</v>
      </c>
      <c r="H5524">
        <v>7.96875</v>
      </c>
      <c r="I5524">
        <v>7.96875</v>
      </c>
      <c r="J5524">
        <v>11.015625</v>
      </c>
      <c r="K5524">
        <v>11.015625</v>
      </c>
      <c r="L5524">
        <v>11.25</v>
      </c>
      <c r="M5524">
        <v>12.1875</v>
      </c>
      <c r="N5524">
        <v>12.65625</v>
      </c>
      <c r="O5524">
        <v>13.125</v>
      </c>
      <c r="P5524">
        <v>13.59375</v>
      </c>
      <c r="Q5524">
        <v>14.0625</v>
      </c>
    </row>
    <row r="5525" spans="1:17" x14ac:dyDescent="0.25">
      <c r="A5525">
        <v>2900</v>
      </c>
      <c r="B5525">
        <v>0</v>
      </c>
      <c r="C5525">
        <v>1.9921880000000001</v>
      </c>
      <c r="D5525">
        <v>3.984375</v>
      </c>
      <c r="E5525">
        <v>5.9765629999999996</v>
      </c>
      <c r="F5525">
        <v>7.96875</v>
      </c>
      <c r="G5525">
        <v>7.96875</v>
      </c>
      <c r="H5525">
        <v>7.96875</v>
      </c>
      <c r="I5525">
        <v>7.96875</v>
      </c>
      <c r="J5525">
        <v>11.015625</v>
      </c>
      <c r="K5525">
        <v>11.015625</v>
      </c>
      <c r="L5525">
        <v>12.421875</v>
      </c>
      <c r="M5525">
        <v>13.242188000000001</v>
      </c>
      <c r="N5525">
        <v>13.59375</v>
      </c>
      <c r="O5525">
        <v>14.0625</v>
      </c>
      <c r="P5525">
        <v>14.414063000000001</v>
      </c>
      <c r="Q5525">
        <v>14.882813000000001</v>
      </c>
    </row>
    <row r="5526" spans="1:17" x14ac:dyDescent="0.25">
      <c r="A5526">
        <v>3000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11.015625</v>
      </c>
      <c r="K5526">
        <v>11.015625</v>
      </c>
      <c r="L5526">
        <v>11.953125</v>
      </c>
      <c r="M5526">
        <v>12.539063000000001</v>
      </c>
      <c r="N5526">
        <v>12.773438000000001</v>
      </c>
      <c r="O5526">
        <v>13.125</v>
      </c>
      <c r="P5526">
        <v>13.476563000000001</v>
      </c>
      <c r="Q5526">
        <v>13.710938000000001</v>
      </c>
    </row>
    <row r="5527" spans="1:17" x14ac:dyDescent="0.25">
      <c r="A5527">
        <v>3200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11.015625</v>
      </c>
      <c r="K5527">
        <v>11.015625</v>
      </c>
      <c r="L5527">
        <v>10.78125</v>
      </c>
      <c r="M5527">
        <v>11.015625</v>
      </c>
      <c r="N5527">
        <v>11.132813000000001</v>
      </c>
      <c r="O5527">
        <v>11.25</v>
      </c>
      <c r="P5527">
        <v>11.367188000000001</v>
      </c>
      <c r="Q5527">
        <v>11.484375</v>
      </c>
    </row>
    <row r="5528" spans="1:17" x14ac:dyDescent="0.25">
      <c r="A5528">
        <v>3300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11.484375</v>
      </c>
      <c r="K5528">
        <v>11.367188000000001</v>
      </c>
      <c r="L5528">
        <v>10.195313000000001</v>
      </c>
      <c r="M5528">
        <v>10.3125</v>
      </c>
      <c r="N5528">
        <v>10.3125</v>
      </c>
      <c r="O5528">
        <v>10.3125</v>
      </c>
      <c r="P5528">
        <v>10.3125</v>
      </c>
      <c r="Q5528">
        <v>10.3125</v>
      </c>
    </row>
    <row r="5529" spans="1:17" x14ac:dyDescent="0.25">
      <c r="A5529">
        <v>3500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11.953125</v>
      </c>
      <c r="K5529">
        <v>11.953125</v>
      </c>
      <c r="L5529">
        <v>9.140625</v>
      </c>
      <c r="M5529">
        <v>8.7890630000000005</v>
      </c>
      <c r="N5529">
        <v>8.671875</v>
      </c>
      <c r="O5529">
        <v>8.4375</v>
      </c>
      <c r="P5529">
        <v>8.3203130000000005</v>
      </c>
      <c r="Q5529">
        <v>8.0859380000000005</v>
      </c>
    </row>
    <row r="5531" spans="1:17" x14ac:dyDescent="0.25">
      <c r="A5531" t="s">
        <v>357</v>
      </c>
      <c r="B5531" t="s">
        <v>332</v>
      </c>
    </row>
    <row r="5532" spans="1:17" x14ac:dyDescent="0.25">
      <c r="A5532" t="s">
        <v>3</v>
      </c>
      <c r="B5532" t="s">
        <v>6</v>
      </c>
    </row>
    <row r="5533" spans="1:17" x14ac:dyDescent="0.25">
      <c r="A5533">
        <v>1</v>
      </c>
      <c r="B5533">
        <v>620</v>
      </c>
    </row>
    <row r="5534" spans="1:17" x14ac:dyDescent="0.25">
      <c r="A5534">
        <v>2</v>
      </c>
      <c r="B5534">
        <v>650</v>
      </c>
    </row>
    <row r="5535" spans="1:17" x14ac:dyDescent="0.25">
      <c r="A5535">
        <v>3</v>
      </c>
      <c r="B5535">
        <v>800</v>
      </c>
    </row>
    <row r="5536" spans="1:17" x14ac:dyDescent="0.25">
      <c r="A5536">
        <v>4</v>
      </c>
      <c r="B5536">
        <v>1000</v>
      </c>
    </row>
    <row r="5537" spans="1:2" x14ac:dyDescent="0.25">
      <c r="A5537">
        <v>5</v>
      </c>
      <c r="B5537">
        <v>1200</v>
      </c>
    </row>
    <row r="5538" spans="1:2" x14ac:dyDescent="0.25">
      <c r="A5538">
        <v>6</v>
      </c>
      <c r="B5538">
        <v>1400</v>
      </c>
    </row>
    <row r="5539" spans="1:2" x14ac:dyDescent="0.25">
      <c r="A5539">
        <v>7</v>
      </c>
      <c r="B5539">
        <v>1550</v>
      </c>
    </row>
    <row r="5540" spans="1:2" x14ac:dyDescent="0.25">
      <c r="A5540">
        <v>8</v>
      </c>
      <c r="B5540">
        <v>1700</v>
      </c>
    </row>
    <row r="5541" spans="1:2" x14ac:dyDescent="0.25">
      <c r="A5541">
        <v>9</v>
      </c>
      <c r="B5541">
        <v>1800</v>
      </c>
    </row>
    <row r="5542" spans="1:2" x14ac:dyDescent="0.25">
      <c r="A5542">
        <v>10</v>
      </c>
      <c r="B5542">
        <v>2000</v>
      </c>
    </row>
    <row r="5543" spans="1:2" x14ac:dyDescent="0.25">
      <c r="A5543">
        <v>11</v>
      </c>
      <c r="B5543">
        <v>2200</v>
      </c>
    </row>
    <row r="5544" spans="1:2" x14ac:dyDescent="0.25">
      <c r="A5544">
        <v>12</v>
      </c>
      <c r="B5544">
        <v>2400</v>
      </c>
    </row>
    <row r="5545" spans="1:2" x14ac:dyDescent="0.25">
      <c r="A5545">
        <v>13</v>
      </c>
      <c r="B5545">
        <v>2600</v>
      </c>
    </row>
    <row r="5546" spans="1:2" x14ac:dyDescent="0.25">
      <c r="A5546">
        <v>14</v>
      </c>
      <c r="B5546">
        <v>2800</v>
      </c>
    </row>
    <row r="5547" spans="1:2" x14ac:dyDescent="0.25">
      <c r="A5547">
        <v>15</v>
      </c>
      <c r="B5547">
        <v>2900</v>
      </c>
    </row>
    <row r="5548" spans="1:2" x14ac:dyDescent="0.25">
      <c r="A5548">
        <v>16</v>
      </c>
      <c r="B5548">
        <v>3000</v>
      </c>
    </row>
    <row r="5549" spans="1:2" x14ac:dyDescent="0.25">
      <c r="A5549">
        <v>17</v>
      </c>
      <c r="B5549">
        <v>3200</v>
      </c>
    </row>
    <row r="5550" spans="1:2" x14ac:dyDescent="0.25">
      <c r="A5550">
        <v>18</v>
      </c>
      <c r="B5550">
        <v>3300</v>
      </c>
    </row>
    <row r="5551" spans="1:2" x14ac:dyDescent="0.25">
      <c r="A5551">
        <v>19</v>
      </c>
      <c r="B5551">
        <v>3500</v>
      </c>
    </row>
    <row r="5553" spans="1:2" x14ac:dyDescent="0.25">
      <c r="A5553" t="s">
        <v>358</v>
      </c>
      <c r="B5553" t="s">
        <v>334</v>
      </c>
    </row>
    <row r="5554" spans="1:2" x14ac:dyDescent="0.25">
      <c r="A5554" t="s">
        <v>3</v>
      </c>
      <c r="B5554" t="s">
        <v>16</v>
      </c>
    </row>
    <row r="5555" spans="1:2" x14ac:dyDescent="0.25">
      <c r="A5555">
        <v>1</v>
      </c>
      <c r="B5555">
        <v>0</v>
      </c>
    </row>
    <row r="5556" spans="1:2" x14ac:dyDescent="0.25">
      <c r="A5556">
        <v>2</v>
      </c>
      <c r="B5556">
        <v>9.9864130000000007</v>
      </c>
    </row>
    <row r="5557" spans="1:2" x14ac:dyDescent="0.25">
      <c r="A5557">
        <v>3</v>
      </c>
      <c r="B5557">
        <v>19.972826000000001</v>
      </c>
    </row>
    <row r="5558" spans="1:2" x14ac:dyDescent="0.25">
      <c r="A5558">
        <v>4</v>
      </c>
      <c r="B5558">
        <v>30.027175</v>
      </c>
    </row>
    <row r="5559" spans="1:2" x14ac:dyDescent="0.25">
      <c r="A5559">
        <v>5</v>
      </c>
      <c r="B5559">
        <v>40.013587999999999</v>
      </c>
    </row>
    <row r="5560" spans="1:2" x14ac:dyDescent="0.25">
      <c r="A5560">
        <v>6</v>
      </c>
      <c r="B5560">
        <v>55.027175</v>
      </c>
    </row>
    <row r="5561" spans="1:2" x14ac:dyDescent="0.25">
      <c r="A5561">
        <v>7</v>
      </c>
      <c r="B5561">
        <v>65.013587999999999</v>
      </c>
    </row>
    <row r="5562" spans="1:2" x14ac:dyDescent="0.25">
      <c r="A5562">
        <v>8</v>
      </c>
      <c r="B5562">
        <v>75.000001999999995</v>
      </c>
    </row>
    <row r="5563" spans="1:2" x14ac:dyDescent="0.25">
      <c r="A5563">
        <v>9</v>
      </c>
      <c r="B5563">
        <v>84.986414999999994</v>
      </c>
    </row>
    <row r="5564" spans="1:2" x14ac:dyDescent="0.25">
      <c r="A5564">
        <v>10</v>
      </c>
      <c r="B5564">
        <v>94.972828000000007</v>
      </c>
    </row>
    <row r="5565" spans="1:2" x14ac:dyDescent="0.25">
      <c r="A5565">
        <v>11</v>
      </c>
      <c r="B5565">
        <v>109.98641499999999</v>
      </c>
    </row>
    <row r="5566" spans="1:2" x14ac:dyDescent="0.25">
      <c r="A5566">
        <v>12</v>
      </c>
      <c r="B5566">
        <v>119.972829</v>
      </c>
    </row>
    <row r="5567" spans="1:2" x14ac:dyDescent="0.25">
      <c r="A5567">
        <v>13</v>
      </c>
      <c r="B5567">
        <v>125.00000300000001</v>
      </c>
    </row>
    <row r="5568" spans="1:2" x14ac:dyDescent="0.25">
      <c r="A5568">
        <v>14</v>
      </c>
      <c r="B5568">
        <v>130.02717699999999</v>
      </c>
    </row>
    <row r="5569" spans="1:17" x14ac:dyDescent="0.25">
      <c r="A5569">
        <v>15</v>
      </c>
      <c r="B5569">
        <v>134.98641599999999</v>
      </c>
    </row>
    <row r="5570" spans="1:17" x14ac:dyDescent="0.25">
      <c r="A5570">
        <v>16</v>
      </c>
      <c r="B5570">
        <v>140.01358999999999</v>
      </c>
    </row>
    <row r="5572" spans="1:17" x14ac:dyDescent="0.25">
      <c r="A5572" t="s">
        <v>359</v>
      </c>
      <c r="B5572" t="s">
        <v>336</v>
      </c>
    </row>
    <row r="5573" spans="1:17" x14ac:dyDescent="0.25">
      <c r="B5573" t="s">
        <v>26</v>
      </c>
    </row>
    <row r="5574" spans="1:17" x14ac:dyDescent="0.25">
      <c r="A5574" t="s">
        <v>22</v>
      </c>
      <c r="B5574">
        <v>0</v>
      </c>
      <c r="C5574">
        <v>10</v>
      </c>
      <c r="D5574">
        <v>20</v>
      </c>
      <c r="E5574">
        <v>30</v>
      </c>
      <c r="F5574">
        <v>40</v>
      </c>
      <c r="G5574">
        <v>55</v>
      </c>
      <c r="H5574">
        <v>65</v>
      </c>
      <c r="I5574">
        <v>75</v>
      </c>
      <c r="J5574">
        <v>85</v>
      </c>
      <c r="K5574">
        <v>95</v>
      </c>
      <c r="L5574">
        <v>110</v>
      </c>
      <c r="M5574">
        <v>120</v>
      </c>
      <c r="N5574">
        <v>125</v>
      </c>
      <c r="O5574">
        <v>130</v>
      </c>
      <c r="P5574">
        <v>135</v>
      </c>
      <c r="Q5574">
        <v>140</v>
      </c>
    </row>
    <row r="5575" spans="1:17" x14ac:dyDescent="0.25">
      <c r="A5575">
        <v>620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3.984375</v>
      </c>
      <c r="H5575">
        <v>3.984375</v>
      </c>
      <c r="I5575">
        <v>3.984375</v>
      </c>
      <c r="J5575">
        <v>3.984375</v>
      </c>
      <c r="K5575">
        <v>3.984375</v>
      </c>
      <c r="L5575">
        <v>3.984375</v>
      </c>
      <c r="M5575">
        <v>3.984375</v>
      </c>
      <c r="N5575">
        <v>3.984375</v>
      </c>
      <c r="O5575">
        <v>3.984375</v>
      </c>
      <c r="P5575">
        <v>3.984375</v>
      </c>
      <c r="Q5575">
        <v>3.984375</v>
      </c>
    </row>
    <row r="5576" spans="1:17" x14ac:dyDescent="0.25">
      <c r="A5576">
        <v>650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3.984375</v>
      </c>
      <c r="H5576">
        <v>3.984375</v>
      </c>
      <c r="I5576">
        <v>3.984375</v>
      </c>
      <c r="J5576">
        <v>3.984375</v>
      </c>
      <c r="K5576">
        <v>3.984375</v>
      </c>
      <c r="L5576">
        <v>3.984375</v>
      </c>
      <c r="M5576">
        <v>3.984375</v>
      </c>
      <c r="N5576">
        <v>3.984375</v>
      </c>
      <c r="O5576">
        <v>3.984375</v>
      </c>
      <c r="P5576">
        <v>3.984375</v>
      </c>
      <c r="Q5576">
        <v>3.984375</v>
      </c>
    </row>
    <row r="5577" spans="1:17" x14ac:dyDescent="0.25">
      <c r="A5577">
        <v>800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3.984375</v>
      </c>
      <c r="H5577">
        <v>3.984375</v>
      </c>
      <c r="I5577">
        <v>3.984375</v>
      </c>
      <c r="J5577">
        <v>3.984375</v>
      </c>
      <c r="K5577">
        <v>3.984375</v>
      </c>
      <c r="L5577">
        <v>3.984375</v>
      </c>
      <c r="M5577">
        <v>3.984375</v>
      </c>
      <c r="N5577">
        <v>3.984375</v>
      </c>
      <c r="O5577">
        <v>3.984375</v>
      </c>
      <c r="P5577">
        <v>3.984375</v>
      </c>
      <c r="Q5577">
        <v>3.984375</v>
      </c>
    </row>
    <row r="5578" spans="1:17" x14ac:dyDescent="0.25">
      <c r="A5578">
        <v>1000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5.0390629999999996</v>
      </c>
      <c r="H5578">
        <v>5.0390629999999996</v>
      </c>
      <c r="I5578">
        <v>5.0390629999999996</v>
      </c>
      <c r="J5578">
        <v>5.0390629999999996</v>
      </c>
      <c r="K5578">
        <v>5.0390629999999996</v>
      </c>
      <c r="L5578">
        <v>5.0390629999999996</v>
      </c>
      <c r="M5578">
        <v>5.0390629999999996</v>
      </c>
      <c r="N5578">
        <v>5.0390629999999996</v>
      </c>
      <c r="O5578">
        <v>5.0390629999999996</v>
      </c>
      <c r="P5578">
        <v>5.0390629999999996</v>
      </c>
      <c r="Q5578">
        <v>5.0390629999999996</v>
      </c>
    </row>
    <row r="5579" spans="1:17" x14ac:dyDescent="0.25">
      <c r="A5579">
        <v>1200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5.9765629999999996</v>
      </c>
      <c r="H5579">
        <v>5.9765629999999996</v>
      </c>
      <c r="I5579">
        <v>5.9765629999999996</v>
      </c>
      <c r="J5579">
        <v>5.9765629999999996</v>
      </c>
      <c r="K5579">
        <v>5.9765629999999996</v>
      </c>
      <c r="L5579">
        <v>5.9765629999999996</v>
      </c>
      <c r="M5579">
        <v>5.9765629999999996</v>
      </c>
      <c r="N5579">
        <v>5.9765629999999996</v>
      </c>
      <c r="O5579">
        <v>5.9765629999999996</v>
      </c>
      <c r="P5579">
        <v>5.9765629999999996</v>
      </c>
      <c r="Q5579">
        <v>5.9765629999999996</v>
      </c>
    </row>
    <row r="5580" spans="1:17" x14ac:dyDescent="0.25">
      <c r="A5580">
        <v>1400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6.796875</v>
      </c>
      <c r="H5580">
        <v>6.796875</v>
      </c>
      <c r="I5580">
        <v>6.796875</v>
      </c>
      <c r="J5580">
        <v>6.796875</v>
      </c>
      <c r="K5580">
        <v>6.796875</v>
      </c>
      <c r="L5580">
        <v>6.796875</v>
      </c>
      <c r="M5580">
        <v>6.796875</v>
      </c>
      <c r="N5580">
        <v>6.796875</v>
      </c>
      <c r="O5580">
        <v>6.796875</v>
      </c>
      <c r="P5580">
        <v>6.796875</v>
      </c>
      <c r="Q5580">
        <v>6.796875</v>
      </c>
    </row>
    <row r="5581" spans="1:17" x14ac:dyDescent="0.25">
      <c r="A5581">
        <v>1550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7.5</v>
      </c>
      <c r="H5581">
        <v>7.5</v>
      </c>
      <c r="I5581">
        <v>7.5</v>
      </c>
      <c r="J5581">
        <v>7.5</v>
      </c>
      <c r="K5581">
        <v>7.5</v>
      </c>
      <c r="L5581">
        <v>7.5</v>
      </c>
      <c r="M5581">
        <v>7.5</v>
      </c>
      <c r="N5581">
        <v>7.5</v>
      </c>
      <c r="O5581">
        <v>7.5</v>
      </c>
      <c r="P5581">
        <v>7.5</v>
      </c>
      <c r="Q5581">
        <v>7.5</v>
      </c>
    </row>
    <row r="5582" spans="1:17" x14ac:dyDescent="0.25">
      <c r="A5582">
        <v>1700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7.96875</v>
      </c>
      <c r="H5582">
        <v>7.96875</v>
      </c>
      <c r="I5582">
        <v>7.96875</v>
      </c>
      <c r="J5582">
        <v>7.96875</v>
      </c>
      <c r="K5582">
        <v>7.96875</v>
      </c>
      <c r="L5582">
        <v>7.96875</v>
      </c>
      <c r="M5582">
        <v>7.96875</v>
      </c>
      <c r="N5582">
        <v>7.96875</v>
      </c>
      <c r="O5582">
        <v>7.96875</v>
      </c>
      <c r="P5582">
        <v>7.96875</v>
      </c>
      <c r="Q5582">
        <v>7.96875</v>
      </c>
    </row>
    <row r="5583" spans="1:17" x14ac:dyDescent="0.25">
      <c r="A5583">
        <v>1800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9.0234380000000005</v>
      </c>
      <c r="H5583">
        <v>9.0234380000000005</v>
      </c>
      <c r="I5583">
        <v>9.0234380000000005</v>
      </c>
      <c r="J5583">
        <v>9.0234380000000005</v>
      </c>
      <c r="K5583">
        <v>9.0234380000000005</v>
      </c>
      <c r="L5583">
        <v>9.0234380000000005</v>
      </c>
      <c r="M5583">
        <v>9.0234380000000005</v>
      </c>
      <c r="N5583">
        <v>9.0234380000000005</v>
      </c>
      <c r="O5583">
        <v>9.0234380000000005</v>
      </c>
      <c r="P5583">
        <v>9.0234380000000005</v>
      </c>
      <c r="Q5583">
        <v>9.0234380000000005</v>
      </c>
    </row>
    <row r="5584" spans="1:17" x14ac:dyDescent="0.25">
      <c r="A5584">
        <v>2000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9.9609380000000005</v>
      </c>
      <c r="H5584">
        <v>9.9609380000000005</v>
      </c>
      <c r="I5584">
        <v>9.9609380000000005</v>
      </c>
      <c r="J5584">
        <v>9.9609380000000005</v>
      </c>
      <c r="K5584">
        <v>9.9609380000000005</v>
      </c>
      <c r="L5584">
        <v>9.9609380000000005</v>
      </c>
      <c r="M5584">
        <v>9.9609380000000005</v>
      </c>
      <c r="N5584">
        <v>9.9609380000000005</v>
      </c>
      <c r="O5584">
        <v>9.9609380000000005</v>
      </c>
      <c r="P5584">
        <v>9.9609380000000005</v>
      </c>
      <c r="Q5584">
        <v>9.9609380000000005</v>
      </c>
    </row>
    <row r="5585" spans="1:17" x14ac:dyDescent="0.25">
      <c r="A5585">
        <v>2200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9.9609380000000005</v>
      </c>
      <c r="H5585">
        <v>9.9609380000000005</v>
      </c>
      <c r="I5585">
        <v>9.9609380000000005</v>
      </c>
      <c r="J5585">
        <v>9.9609380000000005</v>
      </c>
      <c r="K5585">
        <v>9.9609380000000005</v>
      </c>
      <c r="L5585">
        <v>9.9609380000000005</v>
      </c>
      <c r="M5585">
        <v>9.9609380000000005</v>
      </c>
      <c r="N5585">
        <v>9.9609380000000005</v>
      </c>
      <c r="O5585">
        <v>9.9609380000000005</v>
      </c>
      <c r="P5585">
        <v>9.9609380000000005</v>
      </c>
      <c r="Q5585">
        <v>9.9609380000000005</v>
      </c>
    </row>
    <row r="5586" spans="1:17" x14ac:dyDescent="0.25">
      <c r="A5586">
        <v>2400</v>
      </c>
      <c r="B5586">
        <v>0</v>
      </c>
      <c r="C5586">
        <v>1.9921880000000001</v>
      </c>
      <c r="D5586">
        <v>3.984375</v>
      </c>
      <c r="E5586">
        <v>5.9765629999999996</v>
      </c>
      <c r="F5586">
        <v>7.96875</v>
      </c>
      <c r="G5586">
        <v>7.96875</v>
      </c>
      <c r="H5586">
        <v>7.96875</v>
      </c>
      <c r="I5586">
        <v>7.96875</v>
      </c>
      <c r="J5586">
        <v>11.953125</v>
      </c>
      <c r="K5586">
        <v>11.953125</v>
      </c>
      <c r="L5586">
        <v>11.953125</v>
      </c>
      <c r="M5586">
        <v>11.953125</v>
      </c>
      <c r="N5586">
        <v>11.953125</v>
      </c>
      <c r="O5586">
        <v>11.953125</v>
      </c>
      <c r="P5586">
        <v>11.953125</v>
      </c>
      <c r="Q5586">
        <v>11.953125</v>
      </c>
    </row>
    <row r="5587" spans="1:17" x14ac:dyDescent="0.25">
      <c r="A5587">
        <v>2600</v>
      </c>
      <c r="B5587">
        <v>0</v>
      </c>
      <c r="C5587">
        <v>1.9921880000000001</v>
      </c>
      <c r="D5587">
        <v>3.984375</v>
      </c>
      <c r="E5587">
        <v>5.9765629999999996</v>
      </c>
      <c r="F5587">
        <v>7.96875</v>
      </c>
      <c r="G5587">
        <v>7.96875</v>
      </c>
      <c r="H5587">
        <v>7.96875</v>
      </c>
      <c r="I5587">
        <v>7.96875</v>
      </c>
      <c r="J5587">
        <v>11.953125</v>
      </c>
      <c r="K5587">
        <v>11.953125</v>
      </c>
      <c r="L5587">
        <v>11.953125</v>
      </c>
      <c r="M5587">
        <v>11.953125</v>
      </c>
      <c r="N5587">
        <v>11.953125</v>
      </c>
      <c r="O5587">
        <v>11.953125</v>
      </c>
      <c r="P5587">
        <v>11.953125</v>
      </c>
      <c r="Q5587">
        <v>11.953125</v>
      </c>
    </row>
    <row r="5588" spans="1:17" x14ac:dyDescent="0.25">
      <c r="A5588">
        <v>2800</v>
      </c>
      <c r="B5588">
        <v>0</v>
      </c>
      <c r="C5588">
        <v>1.9921880000000001</v>
      </c>
      <c r="D5588">
        <v>3.984375</v>
      </c>
      <c r="E5588">
        <v>5.9765629999999996</v>
      </c>
      <c r="F5588">
        <v>7.96875</v>
      </c>
      <c r="G5588">
        <v>7.96875</v>
      </c>
      <c r="H5588">
        <v>7.96875</v>
      </c>
      <c r="I5588">
        <v>7.96875</v>
      </c>
      <c r="J5588">
        <v>11.015625</v>
      </c>
      <c r="K5588">
        <v>11.015625</v>
      </c>
      <c r="L5588">
        <v>11.25</v>
      </c>
      <c r="M5588">
        <v>12.1875</v>
      </c>
      <c r="N5588">
        <v>12.65625</v>
      </c>
      <c r="O5588">
        <v>13.125</v>
      </c>
      <c r="P5588">
        <v>13.59375</v>
      </c>
      <c r="Q5588">
        <v>14.0625</v>
      </c>
    </row>
    <row r="5589" spans="1:17" x14ac:dyDescent="0.25">
      <c r="A5589">
        <v>2900</v>
      </c>
      <c r="B5589">
        <v>0</v>
      </c>
      <c r="C5589">
        <v>1.9921880000000001</v>
      </c>
      <c r="D5589">
        <v>3.984375</v>
      </c>
      <c r="E5589">
        <v>5.9765629999999996</v>
      </c>
      <c r="F5589">
        <v>7.96875</v>
      </c>
      <c r="G5589">
        <v>7.96875</v>
      </c>
      <c r="H5589">
        <v>7.96875</v>
      </c>
      <c r="I5589">
        <v>7.96875</v>
      </c>
      <c r="J5589">
        <v>11.015625</v>
      </c>
      <c r="K5589">
        <v>11.015625</v>
      </c>
      <c r="L5589">
        <v>12.421875</v>
      </c>
      <c r="M5589">
        <v>13.242188000000001</v>
      </c>
      <c r="N5589">
        <v>13.59375</v>
      </c>
      <c r="O5589">
        <v>14.0625</v>
      </c>
      <c r="P5589">
        <v>14.414063000000001</v>
      </c>
      <c r="Q5589">
        <v>14.882813000000001</v>
      </c>
    </row>
    <row r="5590" spans="1:17" x14ac:dyDescent="0.25">
      <c r="A5590">
        <v>3000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11.015625</v>
      </c>
      <c r="K5590">
        <v>11.015625</v>
      </c>
      <c r="L5590">
        <v>11.953125</v>
      </c>
      <c r="M5590">
        <v>12.539063000000001</v>
      </c>
      <c r="N5590">
        <v>12.773438000000001</v>
      </c>
      <c r="O5590">
        <v>13.125</v>
      </c>
      <c r="P5590">
        <v>13.476563000000001</v>
      </c>
      <c r="Q5590">
        <v>13.710938000000001</v>
      </c>
    </row>
    <row r="5591" spans="1:17" x14ac:dyDescent="0.25">
      <c r="A5591">
        <v>3200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11.015625</v>
      </c>
      <c r="K5591">
        <v>11.015625</v>
      </c>
      <c r="L5591">
        <v>10.78125</v>
      </c>
      <c r="M5591">
        <v>11.015625</v>
      </c>
      <c r="N5591">
        <v>11.132813000000001</v>
      </c>
      <c r="O5591">
        <v>11.25</v>
      </c>
      <c r="P5591">
        <v>11.367188000000001</v>
      </c>
      <c r="Q5591">
        <v>11.484375</v>
      </c>
    </row>
    <row r="5592" spans="1:17" x14ac:dyDescent="0.25">
      <c r="A5592">
        <v>3300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11.484375</v>
      </c>
      <c r="K5592">
        <v>11.367188000000001</v>
      </c>
      <c r="L5592">
        <v>10.195313000000001</v>
      </c>
      <c r="M5592">
        <v>10.3125</v>
      </c>
      <c r="N5592">
        <v>10.3125</v>
      </c>
      <c r="O5592">
        <v>10.3125</v>
      </c>
      <c r="P5592">
        <v>10.3125</v>
      </c>
      <c r="Q5592">
        <v>10.3125</v>
      </c>
    </row>
    <row r="5593" spans="1:17" x14ac:dyDescent="0.25">
      <c r="A5593">
        <v>3500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11.953125</v>
      </c>
      <c r="K5593">
        <v>11.953125</v>
      </c>
      <c r="L5593">
        <v>9.140625</v>
      </c>
      <c r="M5593">
        <v>8.7890630000000005</v>
      </c>
      <c r="N5593">
        <v>8.671875</v>
      </c>
      <c r="O5593">
        <v>8.4375</v>
      </c>
      <c r="P5593">
        <v>8.3203130000000005</v>
      </c>
      <c r="Q5593">
        <v>8.0859380000000005</v>
      </c>
    </row>
    <row r="5595" spans="1:17" x14ac:dyDescent="0.25">
      <c r="A5595" t="s">
        <v>360</v>
      </c>
      <c r="B5595">
        <v>2.5078130000000001</v>
      </c>
      <c r="C5595" t="s">
        <v>304</v>
      </c>
      <c r="D5595" t="s">
        <v>361</v>
      </c>
    </row>
    <row r="5597" spans="1:17" x14ac:dyDescent="0.25">
      <c r="A5597" t="s">
        <v>362</v>
      </c>
      <c r="B5597" t="s">
        <v>363</v>
      </c>
    </row>
    <row r="5598" spans="1:17" x14ac:dyDescent="0.25">
      <c r="A5598" t="s">
        <v>3</v>
      </c>
      <c r="B5598" t="s">
        <v>69</v>
      </c>
    </row>
    <row r="5599" spans="1:17" x14ac:dyDescent="0.25">
      <c r="A5599">
        <v>1</v>
      </c>
      <c r="B5599">
        <v>0.14000000000000001</v>
      </c>
    </row>
    <row r="5600" spans="1:17" x14ac:dyDescent="0.25">
      <c r="A5600">
        <v>2</v>
      </c>
      <c r="B5600">
        <v>30.14</v>
      </c>
    </row>
    <row r="5601" spans="1:2" x14ac:dyDescent="0.25">
      <c r="A5601">
        <v>3</v>
      </c>
      <c r="B5601">
        <v>50.14</v>
      </c>
    </row>
    <row r="5602" spans="1:2" x14ac:dyDescent="0.25">
      <c r="A5602">
        <v>4</v>
      </c>
      <c r="B5602">
        <v>60.14</v>
      </c>
    </row>
    <row r="5603" spans="1:2" x14ac:dyDescent="0.25">
      <c r="A5603">
        <v>5</v>
      </c>
      <c r="B5603">
        <v>68.14</v>
      </c>
    </row>
    <row r="5604" spans="1:2" x14ac:dyDescent="0.25">
      <c r="A5604">
        <v>6</v>
      </c>
      <c r="B5604">
        <v>220.14</v>
      </c>
    </row>
    <row r="5605" spans="1:2" x14ac:dyDescent="0.25">
      <c r="A5605">
        <v>7</v>
      </c>
      <c r="B5605">
        <v>225.14</v>
      </c>
    </row>
    <row r="5606" spans="1:2" x14ac:dyDescent="0.25">
      <c r="A5606">
        <v>8</v>
      </c>
      <c r="B5606">
        <v>350.14</v>
      </c>
    </row>
    <row r="5608" spans="1:2" x14ac:dyDescent="0.25">
      <c r="A5608" t="s">
        <v>364</v>
      </c>
      <c r="B5608" t="s">
        <v>365</v>
      </c>
    </row>
    <row r="5609" spans="1:2" x14ac:dyDescent="0.25">
      <c r="A5609" t="s">
        <v>75</v>
      </c>
      <c r="B5609" t="s">
        <v>6</v>
      </c>
    </row>
    <row r="5610" spans="1:2" x14ac:dyDescent="0.25">
      <c r="A5610">
        <v>0.1</v>
      </c>
      <c r="B5610">
        <v>1000</v>
      </c>
    </row>
    <row r="5611" spans="1:2" x14ac:dyDescent="0.25">
      <c r="A5611">
        <v>30.1</v>
      </c>
      <c r="B5611">
        <v>1000</v>
      </c>
    </row>
    <row r="5612" spans="1:2" x14ac:dyDescent="0.25">
      <c r="A5612">
        <v>50.1</v>
      </c>
      <c r="B5612">
        <v>750</v>
      </c>
    </row>
    <row r="5613" spans="1:2" x14ac:dyDescent="0.25">
      <c r="A5613">
        <v>60.1</v>
      </c>
      <c r="B5613">
        <v>750</v>
      </c>
    </row>
    <row r="5614" spans="1:2" x14ac:dyDescent="0.25">
      <c r="A5614">
        <v>68.099999999999994</v>
      </c>
      <c r="B5614">
        <v>750</v>
      </c>
    </row>
    <row r="5615" spans="1:2" x14ac:dyDescent="0.25">
      <c r="A5615">
        <v>220.1</v>
      </c>
      <c r="B5615">
        <v>750</v>
      </c>
    </row>
    <row r="5616" spans="1:2" x14ac:dyDescent="0.25">
      <c r="A5616">
        <v>225.1</v>
      </c>
      <c r="B5616">
        <v>1000</v>
      </c>
    </row>
    <row r="5617" spans="1:2" x14ac:dyDescent="0.25">
      <c r="A5617">
        <v>350.1</v>
      </c>
      <c r="B5617">
        <v>1000</v>
      </c>
    </row>
    <row r="5619" spans="1:2" x14ac:dyDescent="0.25">
      <c r="A5619" t="s">
        <v>366</v>
      </c>
      <c r="B5619" t="s">
        <v>367</v>
      </c>
    </row>
    <row r="5620" spans="1:2" x14ac:dyDescent="0.25">
      <c r="A5620" t="s">
        <v>3</v>
      </c>
      <c r="B5620" t="s">
        <v>143</v>
      </c>
    </row>
    <row r="5621" spans="1:2" x14ac:dyDescent="0.25">
      <c r="A5621">
        <v>1</v>
      </c>
      <c r="B5621">
        <v>0</v>
      </c>
    </row>
    <row r="5622" spans="1:2" x14ac:dyDescent="0.25">
      <c r="A5622">
        <v>2</v>
      </c>
      <c r="B5622">
        <v>7.3671860000000002</v>
      </c>
    </row>
    <row r="5623" spans="1:2" x14ac:dyDescent="0.25">
      <c r="A5623">
        <v>3</v>
      </c>
      <c r="B5623">
        <v>11.687497</v>
      </c>
    </row>
    <row r="5624" spans="1:2" x14ac:dyDescent="0.25">
      <c r="A5624">
        <v>4</v>
      </c>
      <c r="B5624">
        <v>11.882809</v>
      </c>
    </row>
    <row r="5625" spans="1:2" x14ac:dyDescent="0.25">
      <c r="A5625">
        <v>5</v>
      </c>
      <c r="B5625">
        <v>14.734370999999999</v>
      </c>
    </row>
    <row r="5627" spans="1:2" x14ac:dyDescent="0.25">
      <c r="A5627" t="s">
        <v>368</v>
      </c>
      <c r="B5627" t="s">
        <v>369</v>
      </c>
    </row>
    <row r="5628" spans="1:2" x14ac:dyDescent="0.25">
      <c r="A5628" t="s">
        <v>146</v>
      </c>
      <c r="B5628" t="s">
        <v>6</v>
      </c>
    </row>
    <row r="5629" spans="1:2" x14ac:dyDescent="0.25">
      <c r="A5629">
        <v>0</v>
      </c>
      <c r="B5629">
        <v>850</v>
      </c>
    </row>
    <row r="5630" spans="1:2" x14ac:dyDescent="0.25">
      <c r="A5630">
        <v>7.4</v>
      </c>
      <c r="B5630">
        <v>850</v>
      </c>
    </row>
    <row r="5631" spans="1:2" x14ac:dyDescent="0.25">
      <c r="A5631">
        <v>11.7</v>
      </c>
      <c r="B5631">
        <v>850</v>
      </c>
    </row>
    <row r="5632" spans="1:2" x14ac:dyDescent="0.25">
      <c r="A5632">
        <v>11.9</v>
      </c>
      <c r="B5632">
        <v>800</v>
      </c>
    </row>
    <row r="5633" spans="1:4" x14ac:dyDescent="0.25">
      <c r="A5633">
        <v>14.7</v>
      </c>
      <c r="B5633">
        <v>800</v>
      </c>
    </row>
    <row r="5635" spans="1:4" x14ac:dyDescent="0.25">
      <c r="A5635" t="s">
        <v>370</v>
      </c>
      <c r="B5635">
        <v>750</v>
      </c>
      <c r="C5635" t="s">
        <v>22</v>
      </c>
      <c r="D5635" t="s">
        <v>371</v>
      </c>
    </row>
    <row r="5637" spans="1:4" x14ac:dyDescent="0.25">
      <c r="A5637" t="s">
        <v>372</v>
      </c>
      <c r="B5637">
        <v>750</v>
      </c>
      <c r="C5637" t="s">
        <v>22</v>
      </c>
      <c r="D5637" t="s">
        <v>373</v>
      </c>
    </row>
    <row r="5639" spans="1:4" x14ac:dyDescent="0.25">
      <c r="A5639" t="s">
        <v>374</v>
      </c>
      <c r="B5639">
        <v>750</v>
      </c>
      <c r="C5639" t="s">
        <v>22</v>
      </c>
      <c r="D5639" t="s">
        <v>375</v>
      </c>
    </row>
    <row r="5641" spans="1:4" x14ac:dyDescent="0.25">
      <c r="A5641" t="s">
        <v>376</v>
      </c>
      <c r="B5641">
        <v>750</v>
      </c>
      <c r="C5641" t="s">
        <v>22</v>
      </c>
      <c r="D5641" t="s">
        <v>377</v>
      </c>
    </row>
    <row r="5643" spans="1:4" x14ac:dyDescent="0.25">
      <c r="A5643" t="s">
        <v>378</v>
      </c>
      <c r="B5643">
        <v>1200</v>
      </c>
      <c r="C5643" t="s">
        <v>22</v>
      </c>
      <c r="D5643" t="s">
        <v>379</v>
      </c>
    </row>
    <row r="5645" spans="1:4" x14ac:dyDescent="0.25">
      <c r="A5645" t="s">
        <v>380</v>
      </c>
      <c r="B5645">
        <v>160.01519999999999</v>
      </c>
      <c r="C5645" t="s">
        <v>381</v>
      </c>
      <c r="D5645" t="s">
        <v>382</v>
      </c>
    </row>
    <row r="5647" spans="1:4" x14ac:dyDescent="0.25">
      <c r="A5647" t="s">
        <v>383</v>
      </c>
      <c r="B5647" t="s">
        <v>384</v>
      </c>
    </row>
    <row r="5648" spans="1:4" x14ac:dyDescent="0.25">
      <c r="A5648" t="s">
        <v>3</v>
      </c>
      <c r="B5648" t="s">
        <v>6</v>
      </c>
    </row>
    <row r="5649" spans="1:2" x14ac:dyDescent="0.25">
      <c r="A5649">
        <v>1</v>
      </c>
      <c r="B5649">
        <v>400</v>
      </c>
    </row>
    <row r="5650" spans="1:2" x14ac:dyDescent="0.25">
      <c r="A5650">
        <v>2</v>
      </c>
      <c r="B5650">
        <v>600</v>
      </c>
    </row>
    <row r="5651" spans="1:2" x14ac:dyDescent="0.25">
      <c r="A5651">
        <v>3</v>
      </c>
      <c r="B5651">
        <v>650</v>
      </c>
    </row>
    <row r="5652" spans="1:2" x14ac:dyDescent="0.25">
      <c r="A5652">
        <v>4</v>
      </c>
      <c r="B5652">
        <v>800</v>
      </c>
    </row>
    <row r="5653" spans="1:2" x14ac:dyDescent="0.25">
      <c r="A5653">
        <v>5</v>
      </c>
      <c r="B5653">
        <v>1000</v>
      </c>
    </row>
    <row r="5654" spans="1:2" x14ac:dyDescent="0.25">
      <c r="A5654">
        <v>6</v>
      </c>
      <c r="B5654">
        <v>1200</v>
      </c>
    </row>
    <row r="5655" spans="1:2" x14ac:dyDescent="0.25">
      <c r="A5655">
        <v>7</v>
      </c>
      <c r="B5655">
        <v>1400</v>
      </c>
    </row>
    <row r="5656" spans="1:2" x14ac:dyDescent="0.25">
      <c r="A5656">
        <v>8</v>
      </c>
      <c r="B5656">
        <v>1600</v>
      </c>
    </row>
    <row r="5657" spans="1:2" x14ac:dyDescent="0.25">
      <c r="A5657">
        <v>9</v>
      </c>
      <c r="B5657">
        <v>1800</v>
      </c>
    </row>
    <row r="5658" spans="1:2" x14ac:dyDescent="0.25">
      <c r="A5658">
        <v>10</v>
      </c>
      <c r="B5658">
        <v>2000</v>
      </c>
    </row>
    <row r="5659" spans="1:2" x14ac:dyDescent="0.25">
      <c r="A5659">
        <v>11</v>
      </c>
      <c r="B5659">
        <v>2200</v>
      </c>
    </row>
    <row r="5660" spans="1:2" x14ac:dyDescent="0.25">
      <c r="A5660">
        <v>12</v>
      </c>
      <c r="B5660">
        <v>2400</v>
      </c>
    </row>
    <row r="5661" spans="1:2" x14ac:dyDescent="0.25">
      <c r="A5661">
        <v>13</v>
      </c>
      <c r="B5661">
        <v>2600</v>
      </c>
    </row>
    <row r="5662" spans="1:2" x14ac:dyDescent="0.25">
      <c r="A5662">
        <v>14</v>
      </c>
      <c r="B5662">
        <v>2700</v>
      </c>
    </row>
    <row r="5663" spans="1:2" x14ac:dyDescent="0.25">
      <c r="A5663">
        <v>15</v>
      </c>
      <c r="B5663">
        <v>2800</v>
      </c>
    </row>
    <row r="5664" spans="1:2" x14ac:dyDescent="0.25">
      <c r="A5664">
        <v>16</v>
      </c>
      <c r="B5664">
        <v>2900</v>
      </c>
    </row>
    <row r="5665" spans="1:2" x14ac:dyDescent="0.25">
      <c r="A5665">
        <v>17</v>
      </c>
      <c r="B5665">
        <v>3000</v>
      </c>
    </row>
    <row r="5666" spans="1:2" x14ac:dyDescent="0.25">
      <c r="A5666">
        <v>18</v>
      </c>
      <c r="B5666">
        <v>3200</v>
      </c>
    </row>
    <row r="5667" spans="1:2" x14ac:dyDescent="0.25">
      <c r="A5667">
        <v>19</v>
      </c>
      <c r="B5667">
        <v>3500</v>
      </c>
    </row>
    <row r="5669" spans="1:2" x14ac:dyDescent="0.25">
      <c r="A5669" t="s">
        <v>385</v>
      </c>
      <c r="B5669" t="s">
        <v>386</v>
      </c>
    </row>
    <row r="5670" spans="1:2" x14ac:dyDescent="0.25">
      <c r="A5670" t="s">
        <v>3</v>
      </c>
      <c r="B5670" t="s">
        <v>16</v>
      </c>
    </row>
    <row r="5671" spans="1:2" x14ac:dyDescent="0.25">
      <c r="A5671">
        <v>1</v>
      </c>
      <c r="B5671">
        <v>0</v>
      </c>
    </row>
    <row r="5672" spans="1:2" x14ac:dyDescent="0.25">
      <c r="A5672">
        <v>2</v>
      </c>
      <c r="B5672">
        <v>9.9864130000000007</v>
      </c>
    </row>
    <row r="5673" spans="1:2" x14ac:dyDescent="0.25">
      <c r="A5673">
        <v>3</v>
      </c>
      <c r="B5673">
        <v>19.972826000000001</v>
      </c>
    </row>
    <row r="5674" spans="1:2" x14ac:dyDescent="0.25">
      <c r="A5674">
        <v>4</v>
      </c>
      <c r="B5674">
        <v>30.027175</v>
      </c>
    </row>
    <row r="5675" spans="1:2" x14ac:dyDescent="0.25">
      <c r="A5675">
        <v>5</v>
      </c>
      <c r="B5675">
        <v>44.972827000000002</v>
      </c>
    </row>
    <row r="5676" spans="1:2" x14ac:dyDescent="0.25">
      <c r="A5676">
        <v>6</v>
      </c>
      <c r="B5676">
        <v>55.027175</v>
      </c>
    </row>
    <row r="5677" spans="1:2" x14ac:dyDescent="0.25">
      <c r="A5677">
        <v>7</v>
      </c>
      <c r="B5677">
        <v>65.013587999999999</v>
      </c>
    </row>
    <row r="5678" spans="1:2" x14ac:dyDescent="0.25">
      <c r="A5678">
        <v>8</v>
      </c>
      <c r="B5678">
        <v>75.000001999999995</v>
      </c>
    </row>
    <row r="5679" spans="1:2" x14ac:dyDescent="0.25">
      <c r="A5679">
        <v>9</v>
      </c>
      <c r="B5679">
        <v>84.986414999999994</v>
      </c>
    </row>
    <row r="5680" spans="1:2" x14ac:dyDescent="0.25">
      <c r="A5680">
        <v>10</v>
      </c>
      <c r="B5680">
        <v>94.972828000000007</v>
      </c>
    </row>
    <row r="5681" spans="1:2" x14ac:dyDescent="0.25">
      <c r="A5681">
        <v>11</v>
      </c>
      <c r="B5681">
        <v>109.98641499999999</v>
      </c>
    </row>
    <row r="5682" spans="1:2" x14ac:dyDescent="0.25">
      <c r="A5682">
        <v>12</v>
      </c>
      <c r="B5682">
        <v>119.972829</v>
      </c>
    </row>
    <row r="5683" spans="1:2" x14ac:dyDescent="0.25">
      <c r="A5683">
        <v>13</v>
      </c>
      <c r="B5683">
        <v>125.00000300000001</v>
      </c>
    </row>
    <row r="5684" spans="1:2" x14ac:dyDescent="0.25">
      <c r="A5684">
        <v>14</v>
      </c>
      <c r="B5684">
        <v>130.02717699999999</v>
      </c>
    </row>
    <row r="5685" spans="1:2" x14ac:dyDescent="0.25">
      <c r="A5685">
        <v>15</v>
      </c>
      <c r="B5685">
        <v>134.98641599999999</v>
      </c>
    </row>
    <row r="5686" spans="1:2" x14ac:dyDescent="0.25">
      <c r="A5686">
        <v>16</v>
      </c>
      <c r="B5686">
        <v>140.01358999999999</v>
      </c>
    </row>
    <row r="5688" spans="1:2" x14ac:dyDescent="0.25">
      <c r="A5688" t="s">
        <v>387</v>
      </c>
      <c r="B5688" t="s">
        <v>388</v>
      </c>
    </row>
    <row r="5689" spans="1:2" x14ac:dyDescent="0.25">
      <c r="A5689" t="s">
        <v>3</v>
      </c>
      <c r="B5689" t="s">
        <v>6</v>
      </c>
    </row>
    <row r="5690" spans="1:2" x14ac:dyDescent="0.25">
      <c r="A5690">
        <v>1</v>
      </c>
      <c r="B5690">
        <v>400</v>
      </c>
    </row>
    <row r="5691" spans="1:2" x14ac:dyDescent="0.25">
      <c r="A5691">
        <v>2</v>
      </c>
      <c r="B5691">
        <v>600</v>
      </c>
    </row>
    <row r="5692" spans="1:2" x14ac:dyDescent="0.25">
      <c r="A5692">
        <v>3</v>
      </c>
      <c r="B5692">
        <v>650</v>
      </c>
    </row>
    <row r="5693" spans="1:2" x14ac:dyDescent="0.25">
      <c r="A5693">
        <v>4</v>
      </c>
      <c r="B5693">
        <v>800</v>
      </c>
    </row>
    <row r="5694" spans="1:2" x14ac:dyDescent="0.25">
      <c r="A5694">
        <v>5</v>
      </c>
      <c r="B5694">
        <v>1000</v>
      </c>
    </row>
    <row r="5695" spans="1:2" x14ac:dyDescent="0.25">
      <c r="A5695">
        <v>6</v>
      </c>
      <c r="B5695">
        <v>1200</v>
      </c>
    </row>
    <row r="5696" spans="1:2" x14ac:dyDescent="0.25">
      <c r="A5696">
        <v>7</v>
      </c>
      <c r="B5696">
        <v>1400</v>
      </c>
    </row>
    <row r="5697" spans="1:2" x14ac:dyDescent="0.25">
      <c r="A5697">
        <v>8</v>
      </c>
      <c r="B5697">
        <v>1600</v>
      </c>
    </row>
    <row r="5698" spans="1:2" x14ac:dyDescent="0.25">
      <c r="A5698">
        <v>9</v>
      </c>
      <c r="B5698">
        <v>1800</v>
      </c>
    </row>
    <row r="5699" spans="1:2" x14ac:dyDescent="0.25">
      <c r="A5699">
        <v>10</v>
      </c>
      <c r="B5699">
        <v>2000</v>
      </c>
    </row>
    <row r="5700" spans="1:2" x14ac:dyDescent="0.25">
      <c r="A5700">
        <v>11</v>
      </c>
      <c r="B5700">
        <v>2200</v>
      </c>
    </row>
    <row r="5701" spans="1:2" x14ac:dyDescent="0.25">
      <c r="A5701">
        <v>12</v>
      </c>
      <c r="B5701">
        <v>2400</v>
      </c>
    </row>
    <row r="5702" spans="1:2" x14ac:dyDescent="0.25">
      <c r="A5702">
        <v>13</v>
      </c>
      <c r="B5702">
        <v>2600</v>
      </c>
    </row>
    <row r="5703" spans="1:2" x14ac:dyDescent="0.25">
      <c r="A5703">
        <v>14</v>
      </c>
      <c r="B5703">
        <v>2700</v>
      </c>
    </row>
    <row r="5704" spans="1:2" x14ac:dyDescent="0.25">
      <c r="A5704">
        <v>15</v>
      </c>
      <c r="B5704">
        <v>2800</v>
      </c>
    </row>
    <row r="5705" spans="1:2" x14ac:dyDescent="0.25">
      <c r="A5705">
        <v>16</v>
      </c>
      <c r="B5705">
        <v>2900</v>
      </c>
    </row>
    <row r="5706" spans="1:2" x14ac:dyDescent="0.25">
      <c r="A5706">
        <v>17</v>
      </c>
      <c r="B5706">
        <v>3000</v>
      </c>
    </row>
    <row r="5707" spans="1:2" x14ac:dyDescent="0.25">
      <c r="A5707">
        <v>18</v>
      </c>
      <c r="B5707">
        <v>3200</v>
      </c>
    </row>
    <row r="5708" spans="1:2" x14ac:dyDescent="0.25">
      <c r="A5708">
        <v>19</v>
      </c>
      <c r="B5708">
        <v>3500</v>
      </c>
    </row>
    <row r="5710" spans="1:2" x14ac:dyDescent="0.25">
      <c r="A5710" t="s">
        <v>389</v>
      </c>
      <c r="B5710" t="s">
        <v>390</v>
      </c>
    </row>
    <row r="5711" spans="1:2" x14ac:dyDescent="0.25">
      <c r="A5711" t="s">
        <v>3</v>
      </c>
      <c r="B5711" t="s">
        <v>16</v>
      </c>
    </row>
    <row r="5712" spans="1:2" x14ac:dyDescent="0.25">
      <c r="A5712">
        <v>1</v>
      </c>
      <c r="B5712">
        <v>0</v>
      </c>
    </row>
    <row r="5713" spans="1:2" x14ac:dyDescent="0.25">
      <c r="A5713">
        <v>2</v>
      </c>
      <c r="B5713">
        <v>9.9864130000000007</v>
      </c>
    </row>
    <row r="5714" spans="1:2" x14ac:dyDescent="0.25">
      <c r="A5714">
        <v>3</v>
      </c>
      <c r="B5714">
        <v>19.972826000000001</v>
      </c>
    </row>
    <row r="5715" spans="1:2" x14ac:dyDescent="0.25">
      <c r="A5715">
        <v>4</v>
      </c>
      <c r="B5715">
        <v>30.027173999999999</v>
      </c>
    </row>
    <row r="5716" spans="1:2" x14ac:dyDescent="0.25">
      <c r="A5716">
        <v>5</v>
      </c>
      <c r="B5716">
        <v>44.972825999999998</v>
      </c>
    </row>
    <row r="5717" spans="1:2" x14ac:dyDescent="0.25">
      <c r="A5717">
        <v>6</v>
      </c>
      <c r="B5717">
        <v>55.027172999999998</v>
      </c>
    </row>
    <row r="5718" spans="1:2" x14ac:dyDescent="0.25">
      <c r="A5718">
        <v>7</v>
      </c>
      <c r="B5718">
        <v>65.013586000000004</v>
      </c>
    </row>
    <row r="5719" spans="1:2" x14ac:dyDescent="0.25">
      <c r="A5719">
        <v>8</v>
      </c>
      <c r="B5719">
        <v>74.999999000000003</v>
      </c>
    </row>
    <row r="5720" spans="1:2" x14ac:dyDescent="0.25">
      <c r="A5720">
        <v>9</v>
      </c>
      <c r="B5720">
        <v>84.986412000000001</v>
      </c>
    </row>
    <row r="5721" spans="1:2" x14ac:dyDescent="0.25">
      <c r="A5721">
        <v>10</v>
      </c>
      <c r="B5721">
        <v>94.972825</v>
      </c>
    </row>
    <row r="5722" spans="1:2" x14ac:dyDescent="0.25">
      <c r="A5722">
        <v>11</v>
      </c>
      <c r="B5722">
        <v>109.986412</v>
      </c>
    </row>
    <row r="5723" spans="1:2" x14ac:dyDescent="0.25">
      <c r="A5723">
        <v>12</v>
      </c>
      <c r="B5723">
        <v>119.972825</v>
      </c>
    </row>
    <row r="5724" spans="1:2" x14ac:dyDescent="0.25">
      <c r="A5724">
        <v>13</v>
      </c>
      <c r="B5724">
        <v>124.999999</v>
      </c>
    </row>
    <row r="5725" spans="1:2" x14ac:dyDescent="0.25">
      <c r="A5725">
        <v>14</v>
      </c>
      <c r="B5725">
        <v>130.027173</v>
      </c>
    </row>
    <row r="5726" spans="1:2" x14ac:dyDescent="0.25">
      <c r="A5726">
        <v>15</v>
      </c>
      <c r="B5726">
        <v>134.986412</v>
      </c>
    </row>
    <row r="5727" spans="1:2" x14ac:dyDescent="0.25">
      <c r="A5727">
        <v>16</v>
      </c>
      <c r="B5727">
        <v>140.013586</v>
      </c>
    </row>
    <row r="5729" spans="1:17" x14ac:dyDescent="0.25">
      <c r="A5729" t="s">
        <v>1281</v>
      </c>
      <c r="B5729" t="s">
        <v>391</v>
      </c>
    </row>
    <row r="5730" spans="1:17" x14ac:dyDescent="0.25">
      <c r="B5730" t="s">
        <v>26</v>
      </c>
    </row>
    <row r="5731" spans="1:17" x14ac:dyDescent="0.25">
      <c r="A5731" t="s">
        <v>22</v>
      </c>
      <c r="B5731">
        <v>0</v>
      </c>
      <c r="C5731">
        <v>10</v>
      </c>
      <c r="D5731">
        <v>20</v>
      </c>
      <c r="E5731">
        <v>30</v>
      </c>
      <c r="F5731">
        <v>45</v>
      </c>
      <c r="G5731">
        <v>55</v>
      </c>
      <c r="H5731">
        <v>65</v>
      </c>
      <c r="I5731">
        <v>75</v>
      </c>
      <c r="J5731">
        <v>85</v>
      </c>
      <c r="K5731">
        <v>95</v>
      </c>
      <c r="L5731">
        <v>110</v>
      </c>
      <c r="M5731">
        <v>120</v>
      </c>
      <c r="N5731">
        <v>125</v>
      </c>
      <c r="O5731">
        <v>130</v>
      </c>
      <c r="P5731">
        <v>135</v>
      </c>
      <c r="Q5731">
        <v>140</v>
      </c>
    </row>
    <row r="5732" spans="1:17" x14ac:dyDescent="0.25">
      <c r="A5732">
        <v>400</v>
      </c>
      <c r="B5732">
        <v>34.989600000000003</v>
      </c>
      <c r="C5732">
        <v>34.989600000000003</v>
      </c>
      <c r="D5732">
        <v>40.015999999999998</v>
      </c>
      <c r="E5732">
        <v>40.015999999999998</v>
      </c>
      <c r="F5732">
        <v>50.02</v>
      </c>
      <c r="G5732">
        <v>50.02</v>
      </c>
      <c r="H5732">
        <v>54.997599999999998</v>
      </c>
      <c r="I5732">
        <v>60.024000000000001</v>
      </c>
      <c r="J5732">
        <v>61</v>
      </c>
      <c r="K5732">
        <v>65.001599999999996</v>
      </c>
      <c r="L5732">
        <v>69.979200000000006</v>
      </c>
      <c r="M5732">
        <v>69.979200000000006</v>
      </c>
      <c r="N5732">
        <v>69.979200000000006</v>
      </c>
      <c r="O5732">
        <v>71.004000000000005</v>
      </c>
      <c r="P5732">
        <v>79.983199999999997</v>
      </c>
      <c r="Q5732">
        <v>79.983199999999997</v>
      </c>
    </row>
    <row r="5733" spans="1:17" x14ac:dyDescent="0.25">
      <c r="A5733">
        <v>600</v>
      </c>
      <c r="B5733">
        <v>34.989600000000003</v>
      </c>
      <c r="C5733">
        <v>34.989600000000003</v>
      </c>
      <c r="D5733">
        <v>40.015999999999998</v>
      </c>
      <c r="E5733">
        <v>44.993600000000001</v>
      </c>
      <c r="F5733">
        <v>60.024000000000001</v>
      </c>
      <c r="G5733">
        <v>60.024000000000001</v>
      </c>
      <c r="H5733">
        <v>65.001599999999996</v>
      </c>
      <c r="I5733">
        <v>69.979200000000006</v>
      </c>
      <c r="J5733">
        <v>71.004000000000005</v>
      </c>
      <c r="K5733">
        <v>75.005600000000001</v>
      </c>
      <c r="L5733">
        <v>79.983199999999997</v>
      </c>
      <c r="M5733">
        <v>79.983199999999997</v>
      </c>
      <c r="N5733">
        <v>79.983199999999997</v>
      </c>
      <c r="O5733">
        <v>79.983199999999997</v>
      </c>
      <c r="P5733">
        <v>79.983199999999997</v>
      </c>
      <c r="Q5733">
        <v>79.983199999999997</v>
      </c>
    </row>
    <row r="5734" spans="1:17" x14ac:dyDescent="0.25">
      <c r="A5734">
        <v>650</v>
      </c>
      <c r="B5734">
        <v>42.992800000000003</v>
      </c>
      <c r="C5734">
        <v>42.992800000000003</v>
      </c>
      <c r="D5734">
        <v>42.992800000000003</v>
      </c>
      <c r="E5734">
        <v>50.02</v>
      </c>
      <c r="F5734">
        <v>65.001599999999996</v>
      </c>
      <c r="G5734">
        <v>69.979200000000006</v>
      </c>
      <c r="H5734">
        <v>75.005600000000001</v>
      </c>
      <c r="I5734">
        <v>75.005600000000001</v>
      </c>
      <c r="J5734">
        <v>79.983199999999997</v>
      </c>
      <c r="K5734">
        <v>79.983199999999997</v>
      </c>
      <c r="L5734">
        <v>99.991200000000006</v>
      </c>
      <c r="M5734">
        <v>99.991200000000006</v>
      </c>
      <c r="N5734">
        <v>99.991200000000006</v>
      </c>
      <c r="O5734">
        <v>99.991200000000006</v>
      </c>
      <c r="P5734">
        <v>99.991200000000006</v>
      </c>
      <c r="Q5734">
        <v>99.991200000000006</v>
      </c>
    </row>
    <row r="5735" spans="1:17" x14ac:dyDescent="0.25">
      <c r="A5735">
        <v>800</v>
      </c>
      <c r="B5735">
        <v>44.993600000000001</v>
      </c>
      <c r="C5735">
        <v>48.019199999999998</v>
      </c>
      <c r="D5735">
        <v>48.019199999999998</v>
      </c>
      <c r="E5735">
        <v>60.024000000000001</v>
      </c>
      <c r="F5735">
        <v>63.976799999999997</v>
      </c>
      <c r="G5735">
        <v>71.004000000000005</v>
      </c>
      <c r="H5735">
        <v>75.9816</v>
      </c>
      <c r="I5735">
        <v>81.007999999999996</v>
      </c>
      <c r="J5735">
        <v>85.985600000000005</v>
      </c>
      <c r="K5735">
        <v>91.012</v>
      </c>
      <c r="L5735">
        <v>97.990399999999994</v>
      </c>
      <c r="M5735">
        <v>103.0168</v>
      </c>
      <c r="N5735">
        <v>105.0176</v>
      </c>
      <c r="O5735">
        <v>107.9944</v>
      </c>
      <c r="P5735">
        <v>109.9952</v>
      </c>
      <c r="Q5735">
        <v>113.02079999999999</v>
      </c>
    </row>
    <row r="5736" spans="1:17" x14ac:dyDescent="0.25">
      <c r="A5736">
        <v>1000</v>
      </c>
      <c r="B5736">
        <v>50.02</v>
      </c>
      <c r="C5736">
        <v>58.023200000000003</v>
      </c>
      <c r="D5736">
        <v>54.997599999999998</v>
      </c>
      <c r="E5736">
        <v>67.978399999999993</v>
      </c>
      <c r="F5736">
        <v>85.009600000000006</v>
      </c>
      <c r="G5736">
        <v>85.009600000000006</v>
      </c>
      <c r="H5736">
        <v>87.010400000000004</v>
      </c>
      <c r="I5736">
        <v>91.012</v>
      </c>
      <c r="J5736">
        <v>95.013599999999997</v>
      </c>
      <c r="K5736">
        <v>99.015199999999993</v>
      </c>
      <c r="L5736">
        <v>105.0176</v>
      </c>
      <c r="M5736">
        <v>107.9944</v>
      </c>
      <c r="N5736">
        <v>109.9952</v>
      </c>
      <c r="O5736">
        <v>111.996</v>
      </c>
      <c r="P5736">
        <v>113.99679999999999</v>
      </c>
      <c r="Q5736">
        <v>115.99760000000001</v>
      </c>
    </row>
    <row r="5737" spans="1:17" x14ac:dyDescent="0.25">
      <c r="A5737">
        <v>1200</v>
      </c>
      <c r="B5737">
        <v>54.021599999999999</v>
      </c>
      <c r="C5737">
        <v>54.021599999999999</v>
      </c>
      <c r="D5737">
        <v>65.977599999999995</v>
      </c>
      <c r="E5737">
        <v>79.983199999999997</v>
      </c>
      <c r="F5737">
        <v>105.0176</v>
      </c>
      <c r="G5737">
        <v>102.48</v>
      </c>
      <c r="H5737">
        <v>87.986400000000003</v>
      </c>
      <c r="I5737">
        <v>87.010400000000004</v>
      </c>
      <c r="J5737">
        <v>87.986400000000003</v>
      </c>
      <c r="K5737">
        <v>89.011200000000002</v>
      </c>
      <c r="L5737">
        <v>91.012</v>
      </c>
      <c r="M5737">
        <v>91.988</v>
      </c>
      <c r="N5737">
        <v>93.012799999999999</v>
      </c>
      <c r="O5737">
        <v>93.012799999999999</v>
      </c>
      <c r="P5737">
        <v>93.988799999999998</v>
      </c>
      <c r="Q5737">
        <v>93.988799999999998</v>
      </c>
    </row>
    <row r="5738" spans="1:17" x14ac:dyDescent="0.25">
      <c r="A5738">
        <v>1400</v>
      </c>
      <c r="B5738">
        <v>58.023200000000003</v>
      </c>
      <c r="C5738">
        <v>58.023200000000003</v>
      </c>
      <c r="D5738">
        <v>77.006399999999999</v>
      </c>
      <c r="E5738">
        <v>89.987200000000001</v>
      </c>
      <c r="F5738">
        <v>123.0248</v>
      </c>
      <c r="G5738">
        <v>119.9992</v>
      </c>
      <c r="H5738">
        <v>107.0184</v>
      </c>
      <c r="I5738">
        <v>103.9928</v>
      </c>
      <c r="J5738">
        <v>103.0168</v>
      </c>
      <c r="K5738">
        <v>101.01600000000001</v>
      </c>
      <c r="L5738">
        <v>99.015199999999993</v>
      </c>
      <c r="M5738">
        <v>97.990399999999994</v>
      </c>
      <c r="N5738">
        <v>97.014399999999995</v>
      </c>
      <c r="O5738">
        <v>95.989599999999996</v>
      </c>
      <c r="P5738">
        <v>95.989599999999996</v>
      </c>
      <c r="Q5738">
        <v>95.013599999999997</v>
      </c>
    </row>
    <row r="5739" spans="1:17" x14ac:dyDescent="0.25">
      <c r="A5739">
        <v>1600</v>
      </c>
      <c r="B5739">
        <v>65.001599999999996</v>
      </c>
      <c r="C5739">
        <v>69.979200000000006</v>
      </c>
      <c r="D5739">
        <v>85.985600000000005</v>
      </c>
      <c r="E5739">
        <v>103.9928</v>
      </c>
      <c r="F5739">
        <v>128.00239999999999</v>
      </c>
      <c r="G5739">
        <v>128.00239999999999</v>
      </c>
      <c r="H5739">
        <v>117.9984</v>
      </c>
      <c r="I5739">
        <v>101.992</v>
      </c>
      <c r="J5739">
        <v>99.991200000000006</v>
      </c>
      <c r="K5739">
        <v>99.015199999999993</v>
      </c>
      <c r="L5739">
        <v>103.0168</v>
      </c>
      <c r="M5739">
        <v>107.0184</v>
      </c>
      <c r="N5739">
        <v>115.02160000000001</v>
      </c>
      <c r="O5739">
        <v>117.9984</v>
      </c>
      <c r="P5739">
        <v>119.9992</v>
      </c>
      <c r="Q5739">
        <v>124.9768</v>
      </c>
    </row>
    <row r="5740" spans="1:17" x14ac:dyDescent="0.25">
      <c r="A5740">
        <v>1800</v>
      </c>
      <c r="B5740">
        <v>79.983199999999997</v>
      </c>
      <c r="C5740">
        <v>89.987200000000001</v>
      </c>
      <c r="D5740">
        <v>95.989599999999996</v>
      </c>
      <c r="E5740">
        <v>105.0176</v>
      </c>
      <c r="F5740">
        <v>132.00399999999999</v>
      </c>
      <c r="G5740">
        <v>122</v>
      </c>
      <c r="H5740">
        <v>111.996</v>
      </c>
      <c r="I5740">
        <v>109.9952</v>
      </c>
      <c r="J5740">
        <v>109.0192</v>
      </c>
      <c r="K5740">
        <v>107.9944</v>
      </c>
      <c r="L5740">
        <v>113.02079999999999</v>
      </c>
      <c r="M5740">
        <v>119.0232</v>
      </c>
      <c r="N5740">
        <v>122</v>
      </c>
      <c r="O5740">
        <v>126.0016</v>
      </c>
      <c r="P5740">
        <v>138.98240000000001</v>
      </c>
      <c r="Q5740">
        <v>142.98400000000001</v>
      </c>
    </row>
    <row r="5741" spans="1:17" x14ac:dyDescent="0.25">
      <c r="A5741">
        <v>2000</v>
      </c>
      <c r="B5741">
        <v>95.013599999999997</v>
      </c>
      <c r="C5741">
        <v>97.014399999999995</v>
      </c>
      <c r="D5741">
        <v>109.9952</v>
      </c>
      <c r="E5741">
        <v>115.99760000000001</v>
      </c>
      <c r="F5741">
        <v>134.98079999999999</v>
      </c>
      <c r="G5741">
        <v>134.98079999999999</v>
      </c>
      <c r="H5741">
        <v>130.00319999999999</v>
      </c>
      <c r="I5741">
        <v>126.9776</v>
      </c>
      <c r="J5741">
        <v>124.9768</v>
      </c>
      <c r="K5741">
        <v>115.02160000000001</v>
      </c>
      <c r="L5741">
        <v>109.9952</v>
      </c>
      <c r="M5741">
        <v>109.9952</v>
      </c>
      <c r="N5741">
        <v>109.9952</v>
      </c>
      <c r="O5741">
        <v>134.98079999999999</v>
      </c>
      <c r="P5741">
        <v>140.00720000000001</v>
      </c>
      <c r="Q5741">
        <v>144.00880000000001</v>
      </c>
    </row>
    <row r="5742" spans="1:17" x14ac:dyDescent="0.25">
      <c r="A5742">
        <v>2200</v>
      </c>
      <c r="B5742">
        <v>99.991200000000006</v>
      </c>
      <c r="C5742">
        <v>105.0176</v>
      </c>
      <c r="D5742">
        <v>115.99760000000001</v>
      </c>
      <c r="E5742">
        <v>124.9768</v>
      </c>
      <c r="F5742">
        <v>134.98079999999999</v>
      </c>
      <c r="G5742">
        <v>134.98079999999999</v>
      </c>
      <c r="H5742">
        <v>134.98079999999999</v>
      </c>
      <c r="I5742">
        <v>130.00319999999999</v>
      </c>
      <c r="J5742">
        <v>126.9776</v>
      </c>
      <c r="K5742">
        <v>122.488</v>
      </c>
      <c r="L5742">
        <v>115.02160000000001</v>
      </c>
      <c r="M5742">
        <v>122.976</v>
      </c>
      <c r="N5742">
        <v>126.9776</v>
      </c>
      <c r="O5742">
        <v>136.00559999999999</v>
      </c>
      <c r="P5742">
        <v>142.00800000000001</v>
      </c>
      <c r="Q5742">
        <v>144.98480000000001</v>
      </c>
    </row>
    <row r="5743" spans="1:17" x14ac:dyDescent="0.25">
      <c r="A5743">
        <v>2400</v>
      </c>
      <c r="B5743">
        <v>105.0176</v>
      </c>
      <c r="C5743">
        <v>109.9952</v>
      </c>
      <c r="D5743">
        <v>115.99760000000001</v>
      </c>
      <c r="E5743">
        <v>134.98079999999999</v>
      </c>
      <c r="F5743">
        <v>126.9776</v>
      </c>
      <c r="G5743">
        <v>119.9992</v>
      </c>
      <c r="H5743">
        <v>119.9992</v>
      </c>
      <c r="I5743">
        <v>119.9992</v>
      </c>
      <c r="J5743">
        <v>115.02160000000001</v>
      </c>
      <c r="K5743">
        <v>117.5104</v>
      </c>
      <c r="L5743">
        <v>119.9992</v>
      </c>
      <c r="M5743">
        <v>134.98079999999999</v>
      </c>
      <c r="N5743">
        <v>136.00559999999999</v>
      </c>
      <c r="O5743">
        <v>142.98400000000001</v>
      </c>
      <c r="P5743">
        <v>152.012</v>
      </c>
      <c r="Q5743">
        <v>154.0128</v>
      </c>
    </row>
    <row r="5744" spans="1:17" x14ac:dyDescent="0.25">
      <c r="A5744">
        <v>2600</v>
      </c>
      <c r="B5744">
        <v>109.9952</v>
      </c>
      <c r="C5744">
        <v>115.02160000000001</v>
      </c>
      <c r="D5744">
        <v>115.02160000000001</v>
      </c>
      <c r="E5744">
        <v>124.0008</v>
      </c>
      <c r="F5744">
        <v>126.9776</v>
      </c>
      <c r="G5744">
        <v>121.024</v>
      </c>
      <c r="H5744">
        <v>119.9992</v>
      </c>
      <c r="I5744">
        <v>119.9992</v>
      </c>
      <c r="J5744">
        <v>119.9992</v>
      </c>
      <c r="K5744">
        <v>119.0232</v>
      </c>
      <c r="L5744">
        <v>124.9768</v>
      </c>
      <c r="M5744">
        <v>140.00720000000001</v>
      </c>
      <c r="N5744">
        <v>144.98480000000001</v>
      </c>
      <c r="O5744">
        <v>150.0112</v>
      </c>
      <c r="P5744">
        <v>160.01519999999999</v>
      </c>
      <c r="Q5744">
        <v>160.01519999999999</v>
      </c>
    </row>
    <row r="5745" spans="1:17" x14ac:dyDescent="0.25">
      <c r="A5745">
        <v>2700</v>
      </c>
      <c r="B5745">
        <v>115.02160000000001</v>
      </c>
      <c r="C5745">
        <v>119.9992</v>
      </c>
      <c r="D5745">
        <v>113.99679999999999</v>
      </c>
      <c r="E5745">
        <v>122.976</v>
      </c>
      <c r="F5745">
        <v>132.97999999999999</v>
      </c>
      <c r="G5745">
        <v>130.97919999999999</v>
      </c>
      <c r="H5745">
        <v>127.51439999999999</v>
      </c>
      <c r="I5745">
        <v>124.9768</v>
      </c>
      <c r="J5745">
        <v>124.9768</v>
      </c>
      <c r="K5745">
        <v>127.51439999999999</v>
      </c>
      <c r="L5745">
        <v>130.00319999999999</v>
      </c>
      <c r="M5745">
        <v>144.98480000000001</v>
      </c>
      <c r="N5745">
        <v>152.012</v>
      </c>
      <c r="O5745">
        <v>154.0128</v>
      </c>
      <c r="P5745">
        <v>160.01519999999999</v>
      </c>
      <c r="Q5745">
        <v>160.01519999999999</v>
      </c>
    </row>
    <row r="5746" spans="1:17" x14ac:dyDescent="0.25">
      <c r="A5746">
        <v>2800</v>
      </c>
      <c r="B5746">
        <v>119.9992</v>
      </c>
      <c r="C5746">
        <v>119.9992</v>
      </c>
      <c r="D5746">
        <v>134.98079999999999</v>
      </c>
      <c r="E5746">
        <v>121.024</v>
      </c>
      <c r="F5746">
        <v>136.00559999999999</v>
      </c>
      <c r="G5746">
        <v>142.98400000000001</v>
      </c>
      <c r="H5746">
        <v>140.00720000000001</v>
      </c>
      <c r="I5746">
        <v>134.98079999999999</v>
      </c>
      <c r="J5746">
        <v>134.98079999999999</v>
      </c>
      <c r="K5746">
        <v>137.51840000000001</v>
      </c>
      <c r="L5746">
        <v>140.00720000000001</v>
      </c>
      <c r="M5746">
        <v>154.9888</v>
      </c>
      <c r="N5746">
        <v>154.9888</v>
      </c>
      <c r="O5746">
        <v>160.01519999999999</v>
      </c>
      <c r="P5746">
        <v>160.01519999999999</v>
      </c>
      <c r="Q5746">
        <v>160.01519999999999</v>
      </c>
    </row>
    <row r="5747" spans="1:17" x14ac:dyDescent="0.25">
      <c r="A5747">
        <v>2900</v>
      </c>
      <c r="B5747">
        <v>115.02160000000001</v>
      </c>
      <c r="C5747">
        <v>115.02160000000001</v>
      </c>
      <c r="D5747">
        <v>119.9992</v>
      </c>
      <c r="E5747">
        <v>130.00319999999999</v>
      </c>
      <c r="F5747">
        <v>140.00720000000001</v>
      </c>
      <c r="G5747">
        <v>154.9888</v>
      </c>
      <c r="H5747">
        <v>150.0112</v>
      </c>
      <c r="I5747">
        <v>150.0112</v>
      </c>
      <c r="J5747">
        <v>150.0112</v>
      </c>
      <c r="K5747">
        <v>154.9888</v>
      </c>
      <c r="L5747">
        <v>160.01519999999999</v>
      </c>
      <c r="M5747">
        <v>160.01519999999999</v>
      </c>
      <c r="N5747">
        <v>160.01519999999999</v>
      </c>
      <c r="O5747">
        <v>160.01519999999999</v>
      </c>
      <c r="P5747">
        <v>160.01519999999999</v>
      </c>
      <c r="Q5747">
        <v>160.01519999999999</v>
      </c>
    </row>
    <row r="5748" spans="1:17" x14ac:dyDescent="0.25">
      <c r="A5748">
        <v>3000</v>
      </c>
      <c r="B5748">
        <v>109.9952</v>
      </c>
      <c r="C5748">
        <v>109.9952</v>
      </c>
      <c r="D5748">
        <v>140.00720000000001</v>
      </c>
      <c r="E5748">
        <v>140.00720000000001</v>
      </c>
      <c r="F5748">
        <v>150.0112</v>
      </c>
      <c r="G5748">
        <v>160.01519999999999</v>
      </c>
      <c r="H5748">
        <v>160.01519999999999</v>
      </c>
      <c r="I5748">
        <v>160.01519999999999</v>
      </c>
      <c r="J5748">
        <v>160.01519999999999</v>
      </c>
      <c r="K5748">
        <v>160.01519999999999</v>
      </c>
      <c r="L5748">
        <v>160.01519999999999</v>
      </c>
      <c r="M5748">
        <v>160.01519999999999</v>
      </c>
      <c r="N5748">
        <v>160.01519999999999</v>
      </c>
      <c r="O5748">
        <v>160.01519999999999</v>
      </c>
      <c r="P5748">
        <v>160.01519999999999</v>
      </c>
      <c r="Q5748">
        <v>160.01519999999999</v>
      </c>
    </row>
    <row r="5749" spans="1:17" x14ac:dyDescent="0.25">
      <c r="A5749">
        <v>3200</v>
      </c>
      <c r="B5749">
        <v>109.9952</v>
      </c>
      <c r="C5749">
        <v>109.9952</v>
      </c>
      <c r="D5749">
        <v>140.00720000000001</v>
      </c>
      <c r="E5749">
        <v>140.00720000000001</v>
      </c>
      <c r="F5749">
        <v>154.9888</v>
      </c>
      <c r="G5749">
        <v>160.01519999999999</v>
      </c>
      <c r="H5749">
        <v>160.01519999999999</v>
      </c>
      <c r="I5749">
        <v>160.01519999999999</v>
      </c>
      <c r="J5749">
        <v>160.01519999999999</v>
      </c>
      <c r="K5749">
        <v>160.01519999999999</v>
      </c>
      <c r="L5749">
        <v>160.01519999999999</v>
      </c>
      <c r="M5749">
        <v>160.01519999999999</v>
      </c>
      <c r="N5749">
        <v>160.01519999999999</v>
      </c>
      <c r="O5749">
        <v>160.01519999999999</v>
      </c>
      <c r="P5749">
        <v>160.01519999999999</v>
      </c>
      <c r="Q5749">
        <v>160.01519999999999</v>
      </c>
    </row>
    <row r="5750" spans="1:17" x14ac:dyDescent="0.25">
      <c r="A5750">
        <v>3500</v>
      </c>
      <c r="B5750">
        <v>109.9952</v>
      </c>
      <c r="C5750">
        <v>109.9952</v>
      </c>
      <c r="D5750">
        <v>130.00319999999999</v>
      </c>
      <c r="E5750">
        <v>140.00720000000001</v>
      </c>
      <c r="F5750">
        <v>150.0112</v>
      </c>
      <c r="G5750">
        <v>150.0112</v>
      </c>
      <c r="H5750">
        <v>150.0112</v>
      </c>
      <c r="I5750">
        <v>150.0112</v>
      </c>
      <c r="J5750">
        <v>150.0112</v>
      </c>
      <c r="K5750">
        <v>150.0112</v>
      </c>
      <c r="L5750">
        <v>150.0112</v>
      </c>
      <c r="M5750">
        <v>150.0112</v>
      </c>
      <c r="N5750">
        <v>150.0112</v>
      </c>
      <c r="O5750">
        <v>150.0112</v>
      </c>
      <c r="P5750">
        <v>150.0112</v>
      </c>
      <c r="Q5750">
        <v>150.0112</v>
      </c>
    </row>
    <row r="5752" spans="1:17" x14ac:dyDescent="0.25">
      <c r="A5752" t="s">
        <v>1282</v>
      </c>
      <c r="B5752" t="s">
        <v>391</v>
      </c>
    </row>
    <row r="5753" spans="1:17" x14ac:dyDescent="0.25">
      <c r="B5753" t="s">
        <v>26</v>
      </c>
    </row>
    <row r="5754" spans="1:17" x14ac:dyDescent="0.25">
      <c r="A5754" t="s">
        <v>22</v>
      </c>
      <c r="B5754">
        <v>0</v>
      </c>
      <c r="C5754">
        <v>10</v>
      </c>
      <c r="D5754">
        <v>20</v>
      </c>
      <c r="E5754">
        <v>30</v>
      </c>
      <c r="F5754">
        <v>45</v>
      </c>
      <c r="G5754">
        <v>55</v>
      </c>
      <c r="H5754">
        <v>65</v>
      </c>
      <c r="I5754">
        <v>75</v>
      </c>
      <c r="J5754">
        <v>85</v>
      </c>
      <c r="K5754">
        <v>95</v>
      </c>
      <c r="L5754">
        <v>110</v>
      </c>
      <c r="M5754">
        <v>120</v>
      </c>
      <c r="N5754">
        <v>125</v>
      </c>
      <c r="O5754">
        <v>130</v>
      </c>
      <c r="P5754">
        <v>135</v>
      </c>
      <c r="Q5754">
        <v>140</v>
      </c>
    </row>
    <row r="5755" spans="1:17" x14ac:dyDescent="0.25">
      <c r="A5755">
        <v>400</v>
      </c>
      <c r="B5755">
        <v>34.989600000000003</v>
      </c>
      <c r="C5755">
        <v>34.989600000000003</v>
      </c>
      <c r="D5755">
        <v>40.015999999999998</v>
      </c>
      <c r="E5755">
        <v>40.015999999999998</v>
      </c>
      <c r="F5755">
        <v>50.02</v>
      </c>
      <c r="G5755">
        <v>50.02</v>
      </c>
      <c r="H5755">
        <v>54.997599999999998</v>
      </c>
      <c r="I5755">
        <v>60.024000000000001</v>
      </c>
      <c r="J5755">
        <v>61</v>
      </c>
      <c r="K5755">
        <v>65.001599999999996</v>
      </c>
      <c r="L5755">
        <v>69.979200000000006</v>
      </c>
      <c r="M5755">
        <v>69.979200000000006</v>
      </c>
      <c r="N5755">
        <v>69.979200000000006</v>
      </c>
      <c r="O5755">
        <v>71.004000000000005</v>
      </c>
      <c r="P5755">
        <v>79.983199999999997</v>
      </c>
      <c r="Q5755">
        <v>79.983199999999997</v>
      </c>
    </row>
    <row r="5756" spans="1:17" x14ac:dyDescent="0.25">
      <c r="A5756">
        <v>600</v>
      </c>
      <c r="B5756">
        <v>34.989600000000003</v>
      </c>
      <c r="C5756">
        <v>34.989600000000003</v>
      </c>
      <c r="D5756">
        <v>40.015999999999998</v>
      </c>
      <c r="E5756">
        <v>44.993600000000001</v>
      </c>
      <c r="F5756">
        <v>60.024000000000001</v>
      </c>
      <c r="G5756">
        <v>60.024000000000001</v>
      </c>
      <c r="H5756">
        <v>65.001599999999996</v>
      </c>
      <c r="I5756">
        <v>69.979200000000006</v>
      </c>
      <c r="J5756">
        <v>71.004000000000005</v>
      </c>
      <c r="K5756">
        <v>75.005600000000001</v>
      </c>
      <c r="L5756">
        <v>79.983199999999997</v>
      </c>
      <c r="M5756">
        <v>79.983199999999997</v>
      </c>
      <c r="N5756">
        <v>79.983199999999997</v>
      </c>
      <c r="O5756">
        <v>79.983199999999997</v>
      </c>
      <c r="P5756">
        <v>79.983199999999997</v>
      </c>
      <c r="Q5756">
        <v>79.983199999999997</v>
      </c>
    </row>
    <row r="5757" spans="1:17" x14ac:dyDescent="0.25">
      <c r="A5757">
        <v>650</v>
      </c>
      <c r="B5757">
        <v>42.992800000000003</v>
      </c>
      <c r="C5757">
        <v>42.992800000000003</v>
      </c>
      <c r="D5757">
        <v>42.992800000000003</v>
      </c>
      <c r="E5757">
        <v>50.02</v>
      </c>
      <c r="F5757">
        <v>65.001599999999996</v>
      </c>
      <c r="G5757">
        <v>69.979200000000006</v>
      </c>
      <c r="H5757">
        <v>75.005600000000001</v>
      </c>
      <c r="I5757">
        <v>75.005600000000001</v>
      </c>
      <c r="J5757">
        <v>79.983199999999997</v>
      </c>
      <c r="K5757">
        <v>79.983199999999997</v>
      </c>
      <c r="L5757">
        <v>99.991200000000006</v>
      </c>
      <c r="M5757">
        <v>99.991200000000006</v>
      </c>
      <c r="N5757">
        <v>99.991200000000006</v>
      </c>
      <c r="O5757">
        <v>99.991200000000006</v>
      </c>
      <c r="P5757">
        <v>99.991200000000006</v>
      </c>
      <c r="Q5757">
        <v>99.991200000000006</v>
      </c>
    </row>
    <row r="5758" spans="1:17" x14ac:dyDescent="0.25">
      <c r="A5758">
        <v>800</v>
      </c>
      <c r="B5758">
        <v>44.993600000000001</v>
      </c>
      <c r="C5758">
        <v>48.019199999999998</v>
      </c>
      <c r="D5758">
        <v>48.019199999999998</v>
      </c>
      <c r="E5758">
        <v>60.024000000000001</v>
      </c>
      <c r="F5758">
        <v>63.976799999999997</v>
      </c>
      <c r="G5758">
        <v>71.004000000000005</v>
      </c>
      <c r="H5758">
        <v>75.9816</v>
      </c>
      <c r="I5758">
        <v>81.007999999999996</v>
      </c>
      <c r="J5758">
        <v>85.985600000000005</v>
      </c>
      <c r="K5758">
        <v>91.012</v>
      </c>
      <c r="L5758">
        <v>97.990399999999994</v>
      </c>
      <c r="M5758">
        <v>103.0168</v>
      </c>
      <c r="N5758">
        <v>105.0176</v>
      </c>
      <c r="O5758">
        <v>107.9944</v>
      </c>
      <c r="P5758">
        <v>109.9952</v>
      </c>
      <c r="Q5758">
        <v>113.02079999999999</v>
      </c>
    </row>
    <row r="5759" spans="1:17" x14ac:dyDescent="0.25">
      <c r="A5759">
        <v>1000</v>
      </c>
      <c r="B5759">
        <v>50.02</v>
      </c>
      <c r="C5759">
        <v>58.023200000000003</v>
      </c>
      <c r="D5759">
        <v>54.997599999999998</v>
      </c>
      <c r="E5759">
        <v>67.978399999999993</v>
      </c>
      <c r="F5759">
        <v>85.009600000000006</v>
      </c>
      <c r="G5759">
        <v>85.009600000000006</v>
      </c>
      <c r="H5759">
        <v>87.010400000000004</v>
      </c>
      <c r="I5759">
        <v>91.012</v>
      </c>
      <c r="J5759">
        <v>95.013599999999997</v>
      </c>
      <c r="K5759">
        <v>99.015199999999993</v>
      </c>
      <c r="L5759">
        <v>105.0176</v>
      </c>
      <c r="M5759">
        <v>107.9944</v>
      </c>
      <c r="N5759">
        <v>109.9952</v>
      </c>
      <c r="O5759">
        <v>111.996</v>
      </c>
      <c r="P5759">
        <v>113.99679999999999</v>
      </c>
      <c r="Q5759">
        <v>115.99760000000001</v>
      </c>
    </row>
    <row r="5760" spans="1:17" x14ac:dyDescent="0.25">
      <c r="A5760">
        <v>1200</v>
      </c>
      <c r="B5760">
        <v>54.021599999999999</v>
      </c>
      <c r="C5760">
        <v>54.021599999999999</v>
      </c>
      <c r="D5760">
        <v>65.977599999999995</v>
      </c>
      <c r="E5760">
        <v>79.983199999999997</v>
      </c>
      <c r="F5760">
        <v>105.0176</v>
      </c>
      <c r="G5760">
        <v>102.48</v>
      </c>
      <c r="H5760">
        <v>87.986400000000003</v>
      </c>
      <c r="I5760">
        <v>87.010400000000004</v>
      </c>
      <c r="J5760">
        <v>87.986400000000003</v>
      </c>
      <c r="K5760">
        <v>89.011200000000002</v>
      </c>
      <c r="L5760">
        <v>91.012</v>
      </c>
      <c r="M5760">
        <v>91.988</v>
      </c>
      <c r="N5760">
        <v>93.012799999999999</v>
      </c>
      <c r="O5760">
        <v>93.012799999999999</v>
      </c>
      <c r="P5760">
        <v>93.988799999999998</v>
      </c>
      <c r="Q5760">
        <v>93.988799999999998</v>
      </c>
    </row>
    <row r="5761" spans="1:17" x14ac:dyDescent="0.25">
      <c r="A5761">
        <v>1400</v>
      </c>
      <c r="B5761">
        <v>58.023200000000003</v>
      </c>
      <c r="C5761">
        <v>58.023200000000003</v>
      </c>
      <c r="D5761">
        <v>77.006399999999999</v>
      </c>
      <c r="E5761">
        <v>89.987200000000001</v>
      </c>
      <c r="F5761">
        <v>123.0248</v>
      </c>
      <c r="G5761">
        <v>119.9992</v>
      </c>
      <c r="H5761">
        <v>107.0184</v>
      </c>
      <c r="I5761">
        <v>103.9928</v>
      </c>
      <c r="J5761">
        <v>103.0168</v>
      </c>
      <c r="K5761">
        <v>101.01600000000001</v>
      </c>
      <c r="L5761">
        <v>99.015199999999993</v>
      </c>
      <c r="M5761">
        <v>97.990399999999994</v>
      </c>
      <c r="N5761">
        <v>97.014399999999995</v>
      </c>
      <c r="O5761">
        <v>95.989599999999996</v>
      </c>
      <c r="P5761">
        <v>95.989599999999996</v>
      </c>
      <c r="Q5761">
        <v>95.013599999999997</v>
      </c>
    </row>
    <row r="5762" spans="1:17" x14ac:dyDescent="0.25">
      <c r="A5762">
        <v>1600</v>
      </c>
      <c r="B5762">
        <v>65.001599999999996</v>
      </c>
      <c r="C5762">
        <v>69.979200000000006</v>
      </c>
      <c r="D5762">
        <v>85.985600000000005</v>
      </c>
      <c r="E5762">
        <v>103.9928</v>
      </c>
      <c r="F5762">
        <v>128.00239999999999</v>
      </c>
      <c r="G5762">
        <v>128.00239999999999</v>
      </c>
      <c r="H5762">
        <v>117.9984</v>
      </c>
      <c r="I5762">
        <v>101.992</v>
      </c>
      <c r="J5762">
        <v>99.991200000000006</v>
      </c>
      <c r="K5762">
        <v>99.015199999999993</v>
      </c>
      <c r="L5762">
        <v>103.0168</v>
      </c>
      <c r="M5762">
        <v>107.0184</v>
      </c>
      <c r="N5762">
        <v>115.02160000000001</v>
      </c>
      <c r="O5762">
        <v>117.9984</v>
      </c>
      <c r="P5762">
        <v>119.9992</v>
      </c>
      <c r="Q5762">
        <v>124.9768</v>
      </c>
    </row>
    <row r="5763" spans="1:17" x14ac:dyDescent="0.25">
      <c r="A5763">
        <v>1800</v>
      </c>
      <c r="B5763">
        <v>79.983199999999997</v>
      </c>
      <c r="C5763">
        <v>89.987200000000001</v>
      </c>
      <c r="D5763">
        <v>95.989599999999996</v>
      </c>
      <c r="E5763">
        <v>105.0176</v>
      </c>
      <c r="F5763">
        <v>132.00399999999999</v>
      </c>
      <c r="G5763">
        <v>122</v>
      </c>
      <c r="H5763">
        <v>111.996</v>
      </c>
      <c r="I5763">
        <v>109.9952</v>
      </c>
      <c r="J5763">
        <v>109.0192</v>
      </c>
      <c r="K5763">
        <v>107.9944</v>
      </c>
      <c r="L5763">
        <v>113.02079999999999</v>
      </c>
      <c r="M5763">
        <v>119.0232</v>
      </c>
      <c r="N5763">
        <v>122</v>
      </c>
      <c r="O5763">
        <v>126.0016</v>
      </c>
      <c r="P5763">
        <v>138.98240000000001</v>
      </c>
      <c r="Q5763">
        <v>142.98400000000001</v>
      </c>
    </row>
    <row r="5764" spans="1:17" x14ac:dyDescent="0.25">
      <c r="A5764">
        <v>2000</v>
      </c>
      <c r="B5764">
        <v>95.013599999999997</v>
      </c>
      <c r="C5764">
        <v>97.014399999999995</v>
      </c>
      <c r="D5764">
        <v>109.9952</v>
      </c>
      <c r="E5764">
        <v>115.99760000000001</v>
      </c>
      <c r="F5764">
        <v>134.98079999999999</v>
      </c>
      <c r="G5764">
        <v>134.98079999999999</v>
      </c>
      <c r="H5764">
        <v>130.00319999999999</v>
      </c>
      <c r="I5764">
        <v>126.9776</v>
      </c>
      <c r="J5764">
        <v>124.9768</v>
      </c>
      <c r="K5764">
        <v>115.02160000000001</v>
      </c>
      <c r="L5764">
        <v>109.9952</v>
      </c>
      <c r="M5764">
        <v>109.9952</v>
      </c>
      <c r="N5764">
        <v>109.9952</v>
      </c>
      <c r="O5764">
        <v>134.98079999999999</v>
      </c>
      <c r="P5764">
        <v>140.00720000000001</v>
      </c>
      <c r="Q5764">
        <v>144.00880000000001</v>
      </c>
    </row>
    <row r="5765" spans="1:17" x14ac:dyDescent="0.25">
      <c r="A5765">
        <v>2200</v>
      </c>
      <c r="B5765">
        <v>99.991200000000006</v>
      </c>
      <c r="C5765">
        <v>105.0176</v>
      </c>
      <c r="D5765">
        <v>115.99760000000001</v>
      </c>
      <c r="E5765">
        <v>124.9768</v>
      </c>
      <c r="F5765">
        <v>134.98079999999999</v>
      </c>
      <c r="G5765">
        <v>134.98079999999999</v>
      </c>
      <c r="H5765">
        <v>134.98079999999999</v>
      </c>
      <c r="I5765">
        <v>130.00319999999999</v>
      </c>
      <c r="J5765">
        <v>126.9776</v>
      </c>
      <c r="K5765">
        <v>122.488</v>
      </c>
      <c r="L5765">
        <v>115.02160000000001</v>
      </c>
      <c r="M5765">
        <v>122.976</v>
      </c>
      <c r="N5765">
        <v>126.9776</v>
      </c>
      <c r="O5765">
        <v>136.00559999999999</v>
      </c>
      <c r="P5765">
        <v>142.00800000000001</v>
      </c>
      <c r="Q5765">
        <v>144.98480000000001</v>
      </c>
    </row>
    <row r="5766" spans="1:17" x14ac:dyDescent="0.25">
      <c r="A5766">
        <v>2400</v>
      </c>
      <c r="B5766">
        <v>105.0176</v>
      </c>
      <c r="C5766">
        <v>109.9952</v>
      </c>
      <c r="D5766">
        <v>115.99760000000001</v>
      </c>
      <c r="E5766">
        <v>134.98079999999999</v>
      </c>
      <c r="F5766">
        <v>126.9776</v>
      </c>
      <c r="G5766">
        <v>119.9992</v>
      </c>
      <c r="H5766">
        <v>119.9992</v>
      </c>
      <c r="I5766">
        <v>119.9992</v>
      </c>
      <c r="J5766">
        <v>115.02160000000001</v>
      </c>
      <c r="K5766">
        <v>117.5104</v>
      </c>
      <c r="L5766">
        <v>119.9992</v>
      </c>
      <c r="M5766">
        <v>134.98079999999999</v>
      </c>
      <c r="N5766">
        <v>136.00559999999999</v>
      </c>
      <c r="O5766">
        <v>142.98400000000001</v>
      </c>
      <c r="P5766">
        <v>152.012</v>
      </c>
      <c r="Q5766">
        <v>154.0128</v>
      </c>
    </row>
    <row r="5767" spans="1:17" x14ac:dyDescent="0.25">
      <c r="A5767">
        <v>2600</v>
      </c>
      <c r="B5767">
        <v>109.9952</v>
      </c>
      <c r="C5767">
        <v>115.02160000000001</v>
      </c>
      <c r="D5767">
        <v>115.02160000000001</v>
      </c>
      <c r="E5767">
        <v>124.0008</v>
      </c>
      <c r="F5767">
        <v>126.9776</v>
      </c>
      <c r="G5767">
        <v>121.024</v>
      </c>
      <c r="H5767">
        <v>119.9992</v>
      </c>
      <c r="I5767">
        <v>119.9992</v>
      </c>
      <c r="J5767">
        <v>119.9992</v>
      </c>
      <c r="K5767">
        <v>119.0232</v>
      </c>
      <c r="L5767">
        <v>124.9768</v>
      </c>
      <c r="M5767">
        <v>140.00720000000001</v>
      </c>
      <c r="N5767">
        <v>144.98480000000001</v>
      </c>
      <c r="O5767">
        <v>150.0112</v>
      </c>
      <c r="P5767">
        <v>160.01519999999999</v>
      </c>
      <c r="Q5767">
        <v>160.01519999999999</v>
      </c>
    </row>
    <row r="5768" spans="1:17" x14ac:dyDescent="0.25">
      <c r="A5768">
        <v>2700</v>
      </c>
      <c r="B5768">
        <v>115.02160000000001</v>
      </c>
      <c r="C5768">
        <v>119.9992</v>
      </c>
      <c r="D5768">
        <v>113.99679999999999</v>
      </c>
      <c r="E5768">
        <v>122.976</v>
      </c>
      <c r="F5768">
        <v>132.97999999999999</v>
      </c>
      <c r="G5768">
        <v>130.97919999999999</v>
      </c>
      <c r="H5768">
        <v>127.51439999999999</v>
      </c>
      <c r="I5768">
        <v>124.9768</v>
      </c>
      <c r="J5768">
        <v>124.9768</v>
      </c>
      <c r="K5768">
        <v>127.51439999999999</v>
      </c>
      <c r="L5768">
        <v>130.00319999999999</v>
      </c>
      <c r="M5768">
        <v>144.98480000000001</v>
      </c>
      <c r="N5768">
        <v>152.012</v>
      </c>
      <c r="O5768">
        <v>154.0128</v>
      </c>
      <c r="P5768">
        <v>160.01519999999999</v>
      </c>
      <c r="Q5768">
        <v>160.01519999999999</v>
      </c>
    </row>
    <row r="5769" spans="1:17" x14ac:dyDescent="0.25">
      <c r="A5769">
        <v>2800</v>
      </c>
      <c r="B5769">
        <v>119.9992</v>
      </c>
      <c r="C5769">
        <v>119.9992</v>
      </c>
      <c r="D5769">
        <v>134.98079999999999</v>
      </c>
      <c r="E5769">
        <v>121.024</v>
      </c>
      <c r="F5769">
        <v>136.00559999999999</v>
      </c>
      <c r="G5769">
        <v>142.98400000000001</v>
      </c>
      <c r="H5769">
        <v>140.00720000000001</v>
      </c>
      <c r="I5769">
        <v>134.98079999999999</v>
      </c>
      <c r="J5769">
        <v>134.98079999999999</v>
      </c>
      <c r="K5769">
        <v>137.51840000000001</v>
      </c>
      <c r="L5769">
        <v>140.00720000000001</v>
      </c>
      <c r="M5769">
        <v>154.9888</v>
      </c>
      <c r="N5769">
        <v>154.9888</v>
      </c>
      <c r="O5769">
        <v>160.01519999999999</v>
      </c>
      <c r="P5769">
        <v>160.01519999999999</v>
      </c>
      <c r="Q5769">
        <v>160.01519999999999</v>
      </c>
    </row>
    <row r="5770" spans="1:17" x14ac:dyDescent="0.25">
      <c r="A5770">
        <v>2900</v>
      </c>
      <c r="B5770">
        <v>115.02160000000001</v>
      </c>
      <c r="C5770">
        <v>115.02160000000001</v>
      </c>
      <c r="D5770">
        <v>119.9992</v>
      </c>
      <c r="E5770">
        <v>130.00319999999999</v>
      </c>
      <c r="F5770">
        <v>140.00720000000001</v>
      </c>
      <c r="G5770">
        <v>154.9888</v>
      </c>
      <c r="H5770">
        <v>150.0112</v>
      </c>
      <c r="I5770">
        <v>150.0112</v>
      </c>
      <c r="J5770">
        <v>150.0112</v>
      </c>
      <c r="K5770">
        <v>154.9888</v>
      </c>
      <c r="L5770">
        <v>160.01519999999999</v>
      </c>
      <c r="M5770">
        <v>160.01519999999999</v>
      </c>
      <c r="N5770">
        <v>160.01519999999999</v>
      </c>
      <c r="O5770">
        <v>160.01519999999999</v>
      </c>
      <c r="P5770">
        <v>160.01519999999999</v>
      </c>
      <c r="Q5770">
        <v>160.01519999999999</v>
      </c>
    </row>
    <row r="5771" spans="1:17" x14ac:dyDescent="0.25">
      <c r="A5771">
        <v>3000</v>
      </c>
      <c r="B5771">
        <v>109.9952</v>
      </c>
      <c r="C5771">
        <v>109.9952</v>
      </c>
      <c r="D5771">
        <v>140.00720000000001</v>
      </c>
      <c r="E5771">
        <v>140.00720000000001</v>
      </c>
      <c r="F5771">
        <v>150.0112</v>
      </c>
      <c r="G5771">
        <v>160.01519999999999</v>
      </c>
      <c r="H5771">
        <v>160.01519999999999</v>
      </c>
      <c r="I5771">
        <v>160.01519999999999</v>
      </c>
      <c r="J5771">
        <v>160.01519999999999</v>
      </c>
      <c r="K5771">
        <v>160.01519999999999</v>
      </c>
      <c r="L5771">
        <v>160.01519999999999</v>
      </c>
      <c r="M5771">
        <v>160.01519999999999</v>
      </c>
      <c r="N5771">
        <v>160.01519999999999</v>
      </c>
      <c r="O5771">
        <v>160.01519999999999</v>
      </c>
      <c r="P5771">
        <v>160.01519999999999</v>
      </c>
      <c r="Q5771">
        <v>160.01519999999999</v>
      </c>
    </row>
    <row r="5772" spans="1:17" x14ac:dyDescent="0.25">
      <c r="A5772">
        <v>3200</v>
      </c>
      <c r="B5772">
        <v>109.9952</v>
      </c>
      <c r="C5772">
        <v>109.9952</v>
      </c>
      <c r="D5772">
        <v>140.00720000000001</v>
      </c>
      <c r="E5772">
        <v>140.00720000000001</v>
      </c>
      <c r="F5772">
        <v>154.9888</v>
      </c>
      <c r="G5772">
        <v>160.01519999999999</v>
      </c>
      <c r="H5772">
        <v>160.01519999999999</v>
      </c>
      <c r="I5772">
        <v>160.01519999999999</v>
      </c>
      <c r="J5772">
        <v>160.01519999999999</v>
      </c>
      <c r="K5772">
        <v>160.01519999999999</v>
      </c>
      <c r="L5772">
        <v>160.01519999999999</v>
      </c>
      <c r="M5772">
        <v>160.01519999999999</v>
      </c>
      <c r="N5772">
        <v>160.01519999999999</v>
      </c>
      <c r="O5772">
        <v>160.01519999999999</v>
      </c>
      <c r="P5772">
        <v>160.01519999999999</v>
      </c>
      <c r="Q5772">
        <v>160.01519999999999</v>
      </c>
    </row>
    <row r="5773" spans="1:17" x14ac:dyDescent="0.25">
      <c r="A5773">
        <v>3500</v>
      </c>
      <c r="B5773">
        <v>109.9952</v>
      </c>
      <c r="C5773">
        <v>109.9952</v>
      </c>
      <c r="D5773">
        <v>130.00319999999999</v>
      </c>
      <c r="E5773">
        <v>140.00720000000001</v>
      </c>
      <c r="F5773">
        <v>150.0112</v>
      </c>
      <c r="G5773">
        <v>150.0112</v>
      </c>
      <c r="H5773">
        <v>150.0112</v>
      </c>
      <c r="I5773">
        <v>150.0112</v>
      </c>
      <c r="J5773">
        <v>150.0112</v>
      </c>
      <c r="K5773">
        <v>150.0112</v>
      </c>
      <c r="L5773">
        <v>150.0112</v>
      </c>
      <c r="M5773">
        <v>150.0112</v>
      </c>
      <c r="N5773">
        <v>150.0112</v>
      </c>
      <c r="O5773">
        <v>150.0112</v>
      </c>
      <c r="P5773">
        <v>150.0112</v>
      </c>
      <c r="Q5773">
        <v>150.0112</v>
      </c>
    </row>
    <row r="5775" spans="1:17" x14ac:dyDescent="0.25">
      <c r="A5775" t="s">
        <v>1283</v>
      </c>
      <c r="B5775" t="s">
        <v>391</v>
      </c>
    </row>
    <row r="5776" spans="1:17" x14ac:dyDescent="0.25">
      <c r="B5776" t="s">
        <v>26</v>
      </c>
    </row>
    <row r="5777" spans="1:17" x14ac:dyDescent="0.25">
      <c r="A5777" t="s">
        <v>22</v>
      </c>
      <c r="B5777">
        <v>0</v>
      </c>
      <c r="C5777">
        <v>10</v>
      </c>
      <c r="D5777">
        <v>20</v>
      </c>
      <c r="E5777">
        <v>30</v>
      </c>
      <c r="F5777">
        <v>45</v>
      </c>
      <c r="G5777">
        <v>55</v>
      </c>
      <c r="H5777">
        <v>65</v>
      </c>
      <c r="I5777">
        <v>75</v>
      </c>
      <c r="J5777">
        <v>85</v>
      </c>
      <c r="K5777">
        <v>95</v>
      </c>
      <c r="L5777">
        <v>110</v>
      </c>
      <c r="M5777">
        <v>120</v>
      </c>
      <c r="N5777">
        <v>125</v>
      </c>
      <c r="O5777">
        <v>130</v>
      </c>
      <c r="P5777">
        <v>135</v>
      </c>
      <c r="Q5777">
        <v>140</v>
      </c>
    </row>
    <row r="5778" spans="1:17" x14ac:dyDescent="0.25">
      <c r="A5778">
        <v>400</v>
      </c>
      <c r="B5778">
        <v>34.989600000000003</v>
      </c>
      <c r="C5778">
        <v>34.989600000000003</v>
      </c>
      <c r="D5778">
        <v>40.015999999999998</v>
      </c>
      <c r="E5778">
        <v>40.015999999999998</v>
      </c>
      <c r="F5778">
        <v>50.02</v>
      </c>
      <c r="G5778">
        <v>50.02</v>
      </c>
      <c r="H5778">
        <v>54.997599999999998</v>
      </c>
      <c r="I5778">
        <v>60.024000000000001</v>
      </c>
      <c r="J5778">
        <v>61</v>
      </c>
      <c r="K5778">
        <v>65.001599999999996</v>
      </c>
      <c r="L5778">
        <v>69.979200000000006</v>
      </c>
      <c r="M5778">
        <v>69.979200000000006</v>
      </c>
      <c r="N5778">
        <v>69.979200000000006</v>
      </c>
      <c r="O5778">
        <v>71.004000000000005</v>
      </c>
      <c r="P5778">
        <v>79.983199999999997</v>
      </c>
      <c r="Q5778">
        <v>79.983199999999997</v>
      </c>
    </row>
    <row r="5779" spans="1:17" x14ac:dyDescent="0.25">
      <c r="A5779">
        <v>600</v>
      </c>
      <c r="B5779">
        <v>34.989600000000003</v>
      </c>
      <c r="C5779">
        <v>34.989600000000003</v>
      </c>
      <c r="D5779">
        <v>40.015999999999998</v>
      </c>
      <c r="E5779">
        <v>44.993600000000001</v>
      </c>
      <c r="F5779">
        <v>60.024000000000001</v>
      </c>
      <c r="G5779">
        <v>60.024000000000001</v>
      </c>
      <c r="H5779">
        <v>65.001599999999996</v>
      </c>
      <c r="I5779">
        <v>69.979200000000006</v>
      </c>
      <c r="J5779">
        <v>71.004000000000005</v>
      </c>
      <c r="K5779">
        <v>75.005600000000001</v>
      </c>
      <c r="L5779">
        <v>79.983199999999997</v>
      </c>
      <c r="M5779">
        <v>79.983199999999997</v>
      </c>
      <c r="N5779">
        <v>79.983199999999997</v>
      </c>
      <c r="O5779">
        <v>79.983199999999997</v>
      </c>
      <c r="P5779">
        <v>79.983199999999997</v>
      </c>
      <c r="Q5779">
        <v>79.983199999999997</v>
      </c>
    </row>
    <row r="5780" spans="1:17" x14ac:dyDescent="0.25">
      <c r="A5780">
        <v>650</v>
      </c>
      <c r="B5780">
        <v>42.992800000000003</v>
      </c>
      <c r="C5780">
        <v>42.992800000000003</v>
      </c>
      <c r="D5780">
        <v>42.992800000000003</v>
      </c>
      <c r="E5780">
        <v>50.02</v>
      </c>
      <c r="F5780">
        <v>65.001599999999996</v>
      </c>
      <c r="G5780">
        <v>69.979200000000006</v>
      </c>
      <c r="H5780">
        <v>75.005600000000001</v>
      </c>
      <c r="I5780">
        <v>75.005600000000001</v>
      </c>
      <c r="J5780">
        <v>79.983199999999997</v>
      </c>
      <c r="K5780">
        <v>79.983199999999997</v>
      </c>
      <c r="L5780">
        <v>99.991200000000006</v>
      </c>
      <c r="M5780">
        <v>99.991200000000006</v>
      </c>
      <c r="N5780">
        <v>99.991200000000006</v>
      </c>
      <c r="O5780">
        <v>99.991200000000006</v>
      </c>
      <c r="P5780">
        <v>99.991200000000006</v>
      </c>
      <c r="Q5780">
        <v>99.991200000000006</v>
      </c>
    </row>
    <row r="5781" spans="1:17" x14ac:dyDescent="0.25">
      <c r="A5781">
        <v>800</v>
      </c>
      <c r="B5781">
        <v>44.993600000000001</v>
      </c>
      <c r="C5781">
        <v>48.019199999999998</v>
      </c>
      <c r="D5781">
        <v>48.019199999999998</v>
      </c>
      <c r="E5781">
        <v>60.024000000000001</v>
      </c>
      <c r="F5781">
        <v>63.976799999999997</v>
      </c>
      <c r="G5781">
        <v>71.004000000000005</v>
      </c>
      <c r="H5781">
        <v>75.9816</v>
      </c>
      <c r="I5781">
        <v>81.007999999999996</v>
      </c>
      <c r="J5781">
        <v>85.985600000000005</v>
      </c>
      <c r="K5781">
        <v>91.012</v>
      </c>
      <c r="L5781">
        <v>97.990399999999994</v>
      </c>
      <c r="M5781">
        <v>103.0168</v>
      </c>
      <c r="N5781">
        <v>105.0176</v>
      </c>
      <c r="O5781">
        <v>107.9944</v>
      </c>
      <c r="P5781">
        <v>109.9952</v>
      </c>
      <c r="Q5781">
        <v>113.02079999999999</v>
      </c>
    </row>
    <row r="5782" spans="1:17" x14ac:dyDescent="0.25">
      <c r="A5782">
        <v>1000</v>
      </c>
      <c r="B5782">
        <v>50.02</v>
      </c>
      <c r="C5782">
        <v>58.023200000000003</v>
      </c>
      <c r="D5782">
        <v>54.997599999999998</v>
      </c>
      <c r="E5782">
        <v>67.978399999999993</v>
      </c>
      <c r="F5782">
        <v>85.009600000000006</v>
      </c>
      <c r="G5782">
        <v>85.009600000000006</v>
      </c>
      <c r="H5782">
        <v>87.010400000000004</v>
      </c>
      <c r="I5782">
        <v>91.012</v>
      </c>
      <c r="J5782">
        <v>95.013599999999997</v>
      </c>
      <c r="K5782">
        <v>99.015199999999993</v>
      </c>
      <c r="L5782">
        <v>105.0176</v>
      </c>
      <c r="M5782">
        <v>107.9944</v>
      </c>
      <c r="N5782">
        <v>109.9952</v>
      </c>
      <c r="O5782">
        <v>111.996</v>
      </c>
      <c r="P5782">
        <v>113.99679999999999</v>
      </c>
      <c r="Q5782">
        <v>115.99760000000001</v>
      </c>
    </row>
    <row r="5783" spans="1:17" x14ac:dyDescent="0.25">
      <c r="A5783">
        <v>1200</v>
      </c>
      <c r="B5783">
        <v>54.021599999999999</v>
      </c>
      <c r="C5783">
        <v>54.021599999999999</v>
      </c>
      <c r="D5783">
        <v>65.977599999999995</v>
      </c>
      <c r="E5783">
        <v>79.983199999999997</v>
      </c>
      <c r="F5783">
        <v>105.0176</v>
      </c>
      <c r="G5783">
        <v>102.48</v>
      </c>
      <c r="H5783">
        <v>87.986400000000003</v>
      </c>
      <c r="I5783">
        <v>87.010400000000004</v>
      </c>
      <c r="J5783">
        <v>87.986400000000003</v>
      </c>
      <c r="K5783">
        <v>89.011200000000002</v>
      </c>
      <c r="L5783">
        <v>91.012</v>
      </c>
      <c r="M5783">
        <v>91.988</v>
      </c>
      <c r="N5783">
        <v>93.012799999999999</v>
      </c>
      <c r="O5783">
        <v>93.012799999999999</v>
      </c>
      <c r="P5783">
        <v>93.988799999999998</v>
      </c>
      <c r="Q5783">
        <v>93.988799999999998</v>
      </c>
    </row>
    <row r="5784" spans="1:17" x14ac:dyDescent="0.25">
      <c r="A5784">
        <v>1400</v>
      </c>
      <c r="B5784">
        <v>58.023200000000003</v>
      </c>
      <c r="C5784">
        <v>58.023200000000003</v>
      </c>
      <c r="D5784">
        <v>77.006399999999999</v>
      </c>
      <c r="E5784">
        <v>89.987200000000001</v>
      </c>
      <c r="F5784">
        <v>123.0248</v>
      </c>
      <c r="G5784">
        <v>119.9992</v>
      </c>
      <c r="H5784">
        <v>107.0184</v>
      </c>
      <c r="I5784">
        <v>103.9928</v>
      </c>
      <c r="J5784">
        <v>103.0168</v>
      </c>
      <c r="K5784">
        <v>101.01600000000001</v>
      </c>
      <c r="L5784">
        <v>99.015199999999993</v>
      </c>
      <c r="M5784">
        <v>97.990399999999994</v>
      </c>
      <c r="N5784">
        <v>97.014399999999995</v>
      </c>
      <c r="O5784">
        <v>95.989599999999996</v>
      </c>
      <c r="P5784">
        <v>95.989599999999996</v>
      </c>
      <c r="Q5784">
        <v>95.013599999999997</v>
      </c>
    </row>
    <row r="5785" spans="1:17" x14ac:dyDescent="0.25">
      <c r="A5785">
        <v>1600</v>
      </c>
      <c r="B5785">
        <v>65.001599999999996</v>
      </c>
      <c r="C5785">
        <v>69.979200000000006</v>
      </c>
      <c r="D5785">
        <v>85.985600000000005</v>
      </c>
      <c r="E5785">
        <v>103.9928</v>
      </c>
      <c r="F5785">
        <v>128.00239999999999</v>
      </c>
      <c r="G5785">
        <v>128.00239999999999</v>
      </c>
      <c r="H5785">
        <v>117.9984</v>
      </c>
      <c r="I5785">
        <v>101.992</v>
      </c>
      <c r="J5785">
        <v>99.991200000000006</v>
      </c>
      <c r="K5785">
        <v>99.015199999999993</v>
      </c>
      <c r="L5785">
        <v>103.0168</v>
      </c>
      <c r="M5785">
        <v>107.0184</v>
      </c>
      <c r="N5785">
        <v>115.02160000000001</v>
      </c>
      <c r="O5785">
        <v>117.9984</v>
      </c>
      <c r="P5785">
        <v>119.9992</v>
      </c>
      <c r="Q5785">
        <v>124.9768</v>
      </c>
    </row>
    <row r="5786" spans="1:17" x14ac:dyDescent="0.25">
      <c r="A5786">
        <v>1800</v>
      </c>
      <c r="B5786">
        <v>79.983199999999997</v>
      </c>
      <c r="C5786">
        <v>89.987200000000001</v>
      </c>
      <c r="D5786">
        <v>95.989599999999996</v>
      </c>
      <c r="E5786">
        <v>105.0176</v>
      </c>
      <c r="F5786">
        <v>132.00399999999999</v>
      </c>
      <c r="G5786">
        <v>122</v>
      </c>
      <c r="H5786">
        <v>111.996</v>
      </c>
      <c r="I5786">
        <v>109.9952</v>
      </c>
      <c r="J5786">
        <v>109.0192</v>
      </c>
      <c r="K5786">
        <v>107.9944</v>
      </c>
      <c r="L5786">
        <v>113.02079999999999</v>
      </c>
      <c r="M5786">
        <v>119.0232</v>
      </c>
      <c r="N5786">
        <v>122</v>
      </c>
      <c r="O5786">
        <v>126.0016</v>
      </c>
      <c r="P5786">
        <v>138.98240000000001</v>
      </c>
      <c r="Q5786">
        <v>142.98400000000001</v>
      </c>
    </row>
    <row r="5787" spans="1:17" x14ac:dyDescent="0.25">
      <c r="A5787">
        <v>2000</v>
      </c>
      <c r="B5787">
        <v>95.013599999999997</v>
      </c>
      <c r="C5787">
        <v>97.014399999999995</v>
      </c>
      <c r="D5787">
        <v>109.9952</v>
      </c>
      <c r="E5787">
        <v>115.99760000000001</v>
      </c>
      <c r="F5787">
        <v>134.98079999999999</v>
      </c>
      <c r="G5787">
        <v>134.98079999999999</v>
      </c>
      <c r="H5787">
        <v>130.00319999999999</v>
      </c>
      <c r="I5787">
        <v>126.9776</v>
      </c>
      <c r="J5787">
        <v>124.9768</v>
      </c>
      <c r="K5787">
        <v>115.02160000000001</v>
      </c>
      <c r="L5787">
        <v>109.9952</v>
      </c>
      <c r="M5787">
        <v>109.9952</v>
      </c>
      <c r="N5787">
        <v>109.9952</v>
      </c>
      <c r="O5787">
        <v>134.98079999999999</v>
      </c>
      <c r="P5787">
        <v>140.00720000000001</v>
      </c>
      <c r="Q5787">
        <v>144.00880000000001</v>
      </c>
    </row>
    <row r="5788" spans="1:17" x14ac:dyDescent="0.25">
      <c r="A5788">
        <v>2200</v>
      </c>
      <c r="B5788">
        <v>99.991200000000006</v>
      </c>
      <c r="C5788">
        <v>105.0176</v>
      </c>
      <c r="D5788">
        <v>115.99760000000001</v>
      </c>
      <c r="E5788">
        <v>124.9768</v>
      </c>
      <c r="F5788">
        <v>134.98079999999999</v>
      </c>
      <c r="G5788">
        <v>134.98079999999999</v>
      </c>
      <c r="H5788">
        <v>134.98079999999999</v>
      </c>
      <c r="I5788">
        <v>130.00319999999999</v>
      </c>
      <c r="J5788">
        <v>126.9776</v>
      </c>
      <c r="K5788">
        <v>122.488</v>
      </c>
      <c r="L5788">
        <v>115.02160000000001</v>
      </c>
      <c r="M5788">
        <v>122.976</v>
      </c>
      <c r="N5788">
        <v>126.9776</v>
      </c>
      <c r="O5788">
        <v>136.00559999999999</v>
      </c>
      <c r="P5788">
        <v>142.00800000000001</v>
      </c>
      <c r="Q5788">
        <v>144.98480000000001</v>
      </c>
    </row>
    <row r="5789" spans="1:17" x14ac:dyDescent="0.25">
      <c r="A5789">
        <v>2400</v>
      </c>
      <c r="B5789">
        <v>105.0176</v>
      </c>
      <c r="C5789">
        <v>109.9952</v>
      </c>
      <c r="D5789">
        <v>115.99760000000001</v>
      </c>
      <c r="E5789">
        <v>134.98079999999999</v>
      </c>
      <c r="F5789">
        <v>126.9776</v>
      </c>
      <c r="G5789">
        <v>119.9992</v>
      </c>
      <c r="H5789">
        <v>119.9992</v>
      </c>
      <c r="I5789">
        <v>119.9992</v>
      </c>
      <c r="J5789">
        <v>115.02160000000001</v>
      </c>
      <c r="K5789">
        <v>117.5104</v>
      </c>
      <c r="L5789">
        <v>119.9992</v>
      </c>
      <c r="M5789">
        <v>134.98079999999999</v>
      </c>
      <c r="N5789">
        <v>136.00559999999999</v>
      </c>
      <c r="O5789">
        <v>142.98400000000001</v>
      </c>
      <c r="P5789">
        <v>152.012</v>
      </c>
      <c r="Q5789">
        <v>154.0128</v>
      </c>
    </row>
    <row r="5790" spans="1:17" x14ac:dyDescent="0.25">
      <c r="A5790">
        <v>2600</v>
      </c>
      <c r="B5790">
        <v>109.9952</v>
      </c>
      <c r="C5790">
        <v>115.02160000000001</v>
      </c>
      <c r="D5790">
        <v>115.02160000000001</v>
      </c>
      <c r="E5790">
        <v>124.0008</v>
      </c>
      <c r="F5790">
        <v>126.9776</v>
      </c>
      <c r="G5790">
        <v>121.024</v>
      </c>
      <c r="H5790">
        <v>119.9992</v>
      </c>
      <c r="I5790">
        <v>119.9992</v>
      </c>
      <c r="J5790">
        <v>119.9992</v>
      </c>
      <c r="K5790">
        <v>119.0232</v>
      </c>
      <c r="L5790">
        <v>124.9768</v>
      </c>
      <c r="M5790">
        <v>140.00720000000001</v>
      </c>
      <c r="N5790">
        <v>144.98480000000001</v>
      </c>
      <c r="O5790">
        <v>150.0112</v>
      </c>
      <c r="P5790">
        <v>160.01519999999999</v>
      </c>
      <c r="Q5790">
        <v>160.01519999999999</v>
      </c>
    </row>
    <row r="5791" spans="1:17" x14ac:dyDescent="0.25">
      <c r="A5791">
        <v>2700</v>
      </c>
      <c r="B5791">
        <v>115.02160000000001</v>
      </c>
      <c r="C5791">
        <v>119.9992</v>
      </c>
      <c r="D5791">
        <v>113.99679999999999</v>
      </c>
      <c r="E5791">
        <v>122.976</v>
      </c>
      <c r="F5791">
        <v>132.97999999999999</v>
      </c>
      <c r="G5791">
        <v>130.97919999999999</v>
      </c>
      <c r="H5791">
        <v>127.51439999999999</v>
      </c>
      <c r="I5791">
        <v>124.9768</v>
      </c>
      <c r="J5791">
        <v>124.9768</v>
      </c>
      <c r="K5791">
        <v>127.51439999999999</v>
      </c>
      <c r="L5791">
        <v>130.00319999999999</v>
      </c>
      <c r="M5791">
        <v>144.98480000000001</v>
      </c>
      <c r="N5791">
        <v>152.012</v>
      </c>
      <c r="O5791">
        <v>154.0128</v>
      </c>
      <c r="P5791">
        <v>160.01519999999999</v>
      </c>
      <c r="Q5791">
        <v>160.01519999999999</v>
      </c>
    </row>
    <row r="5792" spans="1:17" x14ac:dyDescent="0.25">
      <c r="A5792">
        <v>2800</v>
      </c>
      <c r="B5792">
        <v>119.9992</v>
      </c>
      <c r="C5792">
        <v>119.9992</v>
      </c>
      <c r="D5792">
        <v>134.98079999999999</v>
      </c>
      <c r="E5792">
        <v>121.024</v>
      </c>
      <c r="F5792">
        <v>136.00559999999999</v>
      </c>
      <c r="G5792">
        <v>142.98400000000001</v>
      </c>
      <c r="H5792">
        <v>140.00720000000001</v>
      </c>
      <c r="I5792">
        <v>134.98079999999999</v>
      </c>
      <c r="J5792">
        <v>134.98079999999999</v>
      </c>
      <c r="K5792">
        <v>137.51840000000001</v>
      </c>
      <c r="L5792">
        <v>140.00720000000001</v>
      </c>
      <c r="M5792">
        <v>154.9888</v>
      </c>
      <c r="N5792">
        <v>154.9888</v>
      </c>
      <c r="O5792">
        <v>160.01519999999999</v>
      </c>
      <c r="P5792">
        <v>160.01519999999999</v>
      </c>
      <c r="Q5792">
        <v>160.01519999999999</v>
      </c>
    </row>
    <row r="5793" spans="1:17" x14ac:dyDescent="0.25">
      <c r="A5793">
        <v>2900</v>
      </c>
      <c r="B5793">
        <v>115.02160000000001</v>
      </c>
      <c r="C5793">
        <v>115.02160000000001</v>
      </c>
      <c r="D5793">
        <v>119.9992</v>
      </c>
      <c r="E5793">
        <v>130.00319999999999</v>
      </c>
      <c r="F5793">
        <v>140.00720000000001</v>
      </c>
      <c r="G5793">
        <v>154.9888</v>
      </c>
      <c r="H5793">
        <v>150.0112</v>
      </c>
      <c r="I5793">
        <v>150.0112</v>
      </c>
      <c r="J5793">
        <v>150.0112</v>
      </c>
      <c r="K5793">
        <v>154.9888</v>
      </c>
      <c r="L5793">
        <v>160.01519999999999</v>
      </c>
      <c r="M5793">
        <v>160.01519999999999</v>
      </c>
      <c r="N5793">
        <v>160.01519999999999</v>
      </c>
      <c r="O5793">
        <v>160.01519999999999</v>
      </c>
      <c r="P5793">
        <v>160.01519999999999</v>
      </c>
      <c r="Q5793">
        <v>160.01519999999999</v>
      </c>
    </row>
    <row r="5794" spans="1:17" x14ac:dyDescent="0.25">
      <c r="A5794">
        <v>3000</v>
      </c>
      <c r="B5794">
        <v>109.9952</v>
      </c>
      <c r="C5794">
        <v>109.9952</v>
      </c>
      <c r="D5794">
        <v>140.00720000000001</v>
      </c>
      <c r="E5794">
        <v>140.00720000000001</v>
      </c>
      <c r="F5794">
        <v>150.0112</v>
      </c>
      <c r="G5794">
        <v>160.01519999999999</v>
      </c>
      <c r="H5794">
        <v>160.01519999999999</v>
      </c>
      <c r="I5794">
        <v>160.01519999999999</v>
      </c>
      <c r="J5794">
        <v>160.01519999999999</v>
      </c>
      <c r="K5794">
        <v>160.01519999999999</v>
      </c>
      <c r="L5794">
        <v>160.01519999999999</v>
      </c>
      <c r="M5794">
        <v>160.01519999999999</v>
      </c>
      <c r="N5794">
        <v>160.01519999999999</v>
      </c>
      <c r="O5794">
        <v>160.01519999999999</v>
      </c>
      <c r="P5794">
        <v>160.01519999999999</v>
      </c>
      <c r="Q5794">
        <v>160.01519999999999</v>
      </c>
    </row>
    <row r="5795" spans="1:17" x14ac:dyDescent="0.25">
      <c r="A5795">
        <v>3200</v>
      </c>
      <c r="B5795">
        <v>109.9952</v>
      </c>
      <c r="C5795">
        <v>109.9952</v>
      </c>
      <c r="D5795">
        <v>140.00720000000001</v>
      </c>
      <c r="E5795">
        <v>140.00720000000001</v>
      </c>
      <c r="F5795">
        <v>154.9888</v>
      </c>
      <c r="G5795">
        <v>160.01519999999999</v>
      </c>
      <c r="H5795">
        <v>160.01519999999999</v>
      </c>
      <c r="I5795">
        <v>160.01519999999999</v>
      </c>
      <c r="J5795">
        <v>160.01519999999999</v>
      </c>
      <c r="K5795">
        <v>160.01519999999999</v>
      </c>
      <c r="L5795">
        <v>160.01519999999999</v>
      </c>
      <c r="M5795">
        <v>160.01519999999999</v>
      </c>
      <c r="N5795">
        <v>160.01519999999999</v>
      </c>
      <c r="O5795">
        <v>160.01519999999999</v>
      </c>
      <c r="P5795">
        <v>160.01519999999999</v>
      </c>
      <c r="Q5795">
        <v>160.01519999999999</v>
      </c>
    </row>
    <row r="5796" spans="1:17" x14ac:dyDescent="0.25">
      <c r="A5796">
        <v>3500</v>
      </c>
      <c r="B5796">
        <v>109.9952</v>
      </c>
      <c r="C5796">
        <v>109.9952</v>
      </c>
      <c r="D5796">
        <v>130.00319999999999</v>
      </c>
      <c r="E5796">
        <v>140.00720000000001</v>
      </c>
      <c r="F5796">
        <v>150.0112</v>
      </c>
      <c r="G5796">
        <v>150.0112</v>
      </c>
      <c r="H5796">
        <v>150.0112</v>
      </c>
      <c r="I5796">
        <v>150.0112</v>
      </c>
      <c r="J5796">
        <v>150.0112</v>
      </c>
      <c r="K5796">
        <v>150.0112</v>
      </c>
      <c r="L5796">
        <v>150.0112</v>
      </c>
      <c r="M5796">
        <v>150.0112</v>
      </c>
      <c r="N5796">
        <v>150.0112</v>
      </c>
      <c r="O5796">
        <v>150.0112</v>
      </c>
      <c r="P5796">
        <v>150.0112</v>
      </c>
      <c r="Q5796">
        <v>150.0112</v>
      </c>
    </row>
    <row r="5798" spans="1:17" x14ac:dyDescent="0.25">
      <c r="A5798" t="s">
        <v>1284</v>
      </c>
      <c r="B5798" t="s">
        <v>391</v>
      </c>
    </row>
    <row r="5799" spans="1:17" x14ac:dyDescent="0.25">
      <c r="B5799" t="s">
        <v>26</v>
      </c>
    </row>
    <row r="5800" spans="1:17" x14ac:dyDescent="0.25">
      <c r="A5800" t="s">
        <v>22</v>
      </c>
      <c r="B5800">
        <v>0</v>
      </c>
      <c r="C5800">
        <v>10</v>
      </c>
      <c r="D5800">
        <v>20</v>
      </c>
      <c r="E5800">
        <v>30</v>
      </c>
      <c r="F5800">
        <v>45</v>
      </c>
      <c r="G5800">
        <v>55</v>
      </c>
      <c r="H5800">
        <v>65</v>
      </c>
      <c r="I5800">
        <v>75</v>
      </c>
      <c r="J5800">
        <v>85</v>
      </c>
      <c r="K5800">
        <v>95</v>
      </c>
      <c r="L5800">
        <v>110</v>
      </c>
      <c r="M5800">
        <v>120</v>
      </c>
      <c r="N5800">
        <v>125</v>
      </c>
      <c r="O5800">
        <v>130</v>
      </c>
      <c r="P5800">
        <v>135</v>
      </c>
      <c r="Q5800">
        <v>140</v>
      </c>
    </row>
    <row r="5801" spans="1:17" x14ac:dyDescent="0.25">
      <c r="A5801">
        <v>400</v>
      </c>
      <c r="B5801">
        <v>34.989600000000003</v>
      </c>
      <c r="C5801">
        <v>34.989600000000003</v>
      </c>
      <c r="D5801">
        <v>40.015999999999998</v>
      </c>
      <c r="E5801">
        <v>40.015999999999998</v>
      </c>
      <c r="F5801">
        <v>50.02</v>
      </c>
      <c r="G5801">
        <v>50.02</v>
      </c>
      <c r="H5801">
        <v>54.997599999999998</v>
      </c>
      <c r="I5801">
        <v>60.024000000000001</v>
      </c>
      <c r="J5801">
        <v>61</v>
      </c>
      <c r="K5801">
        <v>65.001599999999996</v>
      </c>
      <c r="L5801">
        <v>69.979200000000006</v>
      </c>
      <c r="M5801">
        <v>69.979200000000006</v>
      </c>
      <c r="N5801">
        <v>69.979200000000006</v>
      </c>
      <c r="O5801">
        <v>71.004000000000005</v>
      </c>
      <c r="P5801">
        <v>79.983199999999997</v>
      </c>
      <c r="Q5801">
        <v>79.983199999999997</v>
      </c>
    </row>
    <row r="5802" spans="1:17" x14ac:dyDescent="0.25">
      <c r="A5802">
        <v>600</v>
      </c>
      <c r="B5802">
        <v>34.989600000000003</v>
      </c>
      <c r="C5802">
        <v>34.989600000000003</v>
      </c>
      <c r="D5802">
        <v>40.015999999999998</v>
      </c>
      <c r="E5802">
        <v>44.993600000000001</v>
      </c>
      <c r="F5802">
        <v>60.024000000000001</v>
      </c>
      <c r="G5802">
        <v>60.024000000000001</v>
      </c>
      <c r="H5802">
        <v>65.001599999999996</v>
      </c>
      <c r="I5802">
        <v>69.979200000000006</v>
      </c>
      <c r="J5802">
        <v>71.004000000000005</v>
      </c>
      <c r="K5802">
        <v>75.005600000000001</v>
      </c>
      <c r="L5802">
        <v>79.983199999999997</v>
      </c>
      <c r="M5802">
        <v>79.983199999999997</v>
      </c>
      <c r="N5802">
        <v>79.983199999999997</v>
      </c>
      <c r="O5802">
        <v>79.983199999999997</v>
      </c>
      <c r="P5802">
        <v>79.983199999999997</v>
      </c>
      <c r="Q5802">
        <v>79.983199999999997</v>
      </c>
    </row>
    <row r="5803" spans="1:17" x14ac:dyDescent="0.25">
      <c r="A5803">
        <v>650</v>
      </c>
      <c r="B5803">
        <v>42.992800000000003</v>
      </c>
      <c r="C5803">
        <v>42.992800000000003</v>
      </c>
      <c r="D5803">
        <v>42.992800000000003</v>
      </c>
      <c r="E5803">
        <v>50.02</v>
      </c>
      <c r="F5803">
        <v>65.001599999999996</v>
      </c>
      <c r="G5803">
        <v>69.979200000000006</v>
      </c>
      <c r="H5803">
        <v>75.005600000000001</v>
      </c>
      <c r="I5803">
        <v>75.005600000000001</v>
      </c>
      <c r="J5803">
        <v>79.983199999999997</v>
      </c>
      <c r="K5803">
        <v>79.983199999999997</v>
      </c>
      <c r="L5803">
        <v>99.991200000000006</v>
      </c>
      <c r="M5803">
        <v>99.991200000000006</v>
      </c>
      <c r="N5803">
        <v>99.991200000000006</v>
      </c>
      <c r="O5803">
        <v>99.991200000000006</v>
      </c>
      <c r="P5803">
        <v>99.991200000000006</v>
      </c>
      <c r="Q5803">
        <v>99.991200000000006</v>
      </c>
    </row>
    <row r="5804" spans="1:17" x14ac:dyDescent="0.25">
      <c r="A5804">
        <v>800</v>
      </c>
      <c r="B5804">
        <v>44.993600000000001</v>
      </c>
      <c r="C5804">
        <v>48.019199999999998</v>
      </c>
      <c r="D5804">
        <v>48.019199999999998</v>
      </c>
      <c r="E5804">
        <v>60.024000000000001</v>
      </c>
      <c r="F5804">
        <v>63.976799999999997</v>
      </c>
      <c r="G5804">
        <v>71.004000000000005</v>
      </c>
      <c r="H5804">
        <v>75.9816</v>
      </c>
      <c r="I5804">
        <v>81.007999999999996</v>
      </c>
      <c r="J5804">
        <v>85.985600000000005</v>
      </c>
      <c r="K5804">
        <v>91.012</v>
      </c>
      <c r="L5804">
        <v>97.990399999999994</v>
      </c>
      <c r="M5804">
        <v>103.0168</v>
      </c>
      <c r="N5804">
        <v>105.0176</v>
      </c>
      <c r="O5804">
        <v>107.9944</v>
      </c>
      <c r="P5804">
        <v>109.9952</v>
      </c>
      <c r="Q5804">
        <v>113.02079999999999</v>
      </c>
    </row>
    <row r="5805" spans="1:17" x14ac:dyDescent="0.25">
      <c r="A5805">
        <v>1000</v>
      </c>
      <c r="B5805">
        <v>50.02</v>
      </c>
      <c r="C5805">
        <v>58.023200000000003</v>
      </c>
      <c r="D5805">
        <v>54.997599999999998</v>
      </c>
      <c r="E5805">
        <v>67.978399999999993</v>
      </c>
      <c r="F5805">
        <v>85.009600000000006</v>
      </c>
      <c r="G5805">
        <v>85.009600000000006</v>
      </c>
      <c r="H5805">
        <v>87.010400000000004</v>
      </c>
      <c r="I5805">
        <v>91.012</v>
      </c>
      <c r="J5805">
        <v>95.013599999999997</v>
      </c>
      <c r="K5805">
        <v>99.015199999999993</v>
      </c>
      <c r="L5805">
        <v>105.0176</v>
      </c>
      <c r="M5805">
        <v>107.9944</v>
      </c>
      <c r="N5805">
        <v>109.9952</v>
      </c>
      <c r="O5805">
        <v>111.996</v>
      </c>
      <c r="P5805">
        <v>113.99679999999999</v>
      </c>
      <c r="Q5805">
        <v>115.99760000000001</v>
      </c>
    </row>
    <row r="5806" spans="1:17" x14ac:dyDescent="0.25">
      <c r="A5806">
        <v>1200</v>
      </c>
      <c r="B5806">
        <v>54.021599999999999</v>
      </c>
      <c r="C5806">
        <v>54.021599999999999</v>
      </c>
      <c r="D5806">
        <v>65.977599999999995</v>
      </c>
      <c r="E5806">
        <v>79.983199999999997</v>
      </c>
      <c r="F5806">
        <v>105.0176</v>
      </c>
      <c r="G5806">
        <v>102.48</v>
      </c>
      <c r="H5806">
        <v>87.986400000000003</v>
      </c>
      <c r="I5806">
        <v>87.010400000000004</v>
      </c>
      <c r="J5806">
        <v>87.986400000000003</v>
      </c>
      <c r="K5806">
        <v>89.011200000000002</v>
      </c>
      <c r="L5806">
        <v>91.012</v>
      </c>
      <c r="M5806">
        <v>91.988</v>
      </c>
      <c r="N5806">
        <v>93.012799999999999</v>
      </c>
      <c r="O5806">
        <v>93.012799999999999</v>
      </c>
      <c r="P5806">
        <v>93.988799999999998</v>
      </c>
      <c r="Q5806">
        <v>93.988799999999998</v>
      </c>
    </row>
    <row r="5807" spans="1:17" x14ac:dyDescent="0.25">
      <c r="A5807">
        <v>1400</v>
      </c>
      <c r="B5807">
        <v>58.023200000000003</v>
      </c>
      <c r="C5807">
        <v>58.023200000000003</v>
      </c>
      <c r="D5807">
        <v>77.006399999999999</v>
      </c>
      <c r="E5807">
        <v>89.987200000000001</v>
      </c>
      <c r="F5807">
        <v>123.0248</v>
      </c>
      <c r="G5807">
        <v>119.9992</v>
      </c>
      <c r="H5807">
        <v>107.0184</v>
      </c>
      <c r="I5807">
        <v>103.9928</v>
      </c>
      <c r="J5807">
        <v>103.0168</v>
      </c>
      <c r="K5807">
        <v>101.01600000000001</v>
      </c>
      <c r="L5807">
        <v>99.015199999999993</v>
      </c>
      <c r="M5807">
        <v>97.990399999999994</v>
      </c>
      <c r="N5807">
        <v>97.014399999999995</v>
      </c>
      <c r="O5807">
        <v>95.989599999999996</v>
      </c>
      <c r="P5807">
        <v>95.989599999999996</v>
      </c>
      <c r="Q5807">
        <v>95.013599999999997</v>
      </c>
    </row>
    <row r="5808" spans="1:17" x14ac:dyDescent="0.25">
      <c r="A5808">
        <v>1600</v>
      </c>
      <c r="B5808">
        <v>65.001599999999996</v>
      </c>
      <c r="C5808">
        <v>69.979200000000006</v>
      </c>
      <c r="D5808">
        <v>85.985600000000005</v>
      </c>
      <c r="E5808">
        <v>103.9928</v>
      </c>
      <c r="F5808">
        <v>128.00239999999999</v>
      </c>
      <c r="G5808">
        <v>128.00239999999999</v>
      </c>
      <c r="H5808">
        <v>117.9984</v>
      </c>
      <c r="I5808">
        <v>101.992</v>
      </c>
      <c r="J5808">
        <v>99.991200000000006</v>
      </c>
      <c r="K5808">
        <v>99.015199999999993</v>
      </c>
      <c r="L5808">
        <v>103.0168</v>
      </c>
      <c r="M5808">
        <v>107.0184</v>
      </c>
      <c r="N5808">
        <v>115.02160000000001</v>
      </c>
      <c r="O5808">
        <v>117.9984</v>
      </c>
      <c r="P5808">
        <v>119.9992</v>
      </c>
      <c r="Q5808">
        <v>124.9768</v>
      </c>
    </row>
    <row r="5809" spans="1:17" x14ac:dyDescent="0.25">
      <c r="A5809">
        <v>1800</v>
      </c>
      <c r="B5809">
        <v>79.983199999999997</v>
      </c>
      <c r="C5809">
        <v>89.987200000000001</v>
      </c>
      <c r="D5809">
        <v>95.989599999999996</v>
      </c>
      <c r="E5809">
        <v>105.0176</v>
      </c>
      <c r="F5809">
        <v>132.00399999999999</v>
      </c>
      <c r="G5809">
        <v>122</v>
      </c>
      <c r="H5809">
        <v>111.996</v>
      </c>
      <c r="I5809">
        <v>109.9952</v>
      </c>
      <c r="J5809">
        <v>109.0192</v>
      </c>
      <c r="K5809">
        <v>107.9944</v>
      </c>
      <c r="L5809">
        <v>113.02079999999999</v>
      </c>
      <c r="M5809">
        <v>119.0232</v>
      </c>
      <c r="N5809">
        <v>122</v>
      </c>
      <c r="O5809">
        <v>126.0016</v>
      </c>
      <c r="P5809">
        <v>138.98240000000001</v>
      </c>
      <c r="Q5809">
        <v>142.98400000000001</v>
      </c>
    </row>
    <row r="5810" spans="1:17" x14ac:dyDescent="0.25">
      <c r="A5810">
        <v>2000</v>
      </c>
      <c r="B5810">
        <v>95.013599999999997</v>
      </c>
      <c r="C5810">
        <v>97.014399999999995</v>
      </c>
      <c r="D5810">
        <v>109.9952</v>
      </c>
      <c r="E5810">
        <v>115.99760000000001</v>
      </c>
      <c r="F5810">
        <v>134.98079999999999</v>
      </c>
      <c r="G5810">
        <v>134.98079999999999</v>
      </c>
      <c r="H5810">
        <v>130.00319999999999</v>
      </c>
      <c r="I5810">
        <v>126.9776</v>
      </c>
      <c r="J5810">
        <v>124.9768</v>
      </c>
      <c r="K5810">
        <v>115.02160000000001</v>
      </c>
      <c r="L5810">
        <v>109.9952</v>
      </c>
      <c r="M5810">
        <v>109.9952</v>
      </c>
      <c r="N5810">
        <v>109.9952</v>
      </c>
      <c r="O5810">
        <v>134.98079999999999</v>
      </c>
      <c r="P5810">
        <v>140.00720000000001</v>
      </c>
      <c r="Q5810">
        <v>144.00880000000001</v>
      </c>
    </row>
    <row r="5811" spans="1:17" x14ac:dyDescent="0.25">
      <c r="A5811">
        <v>2200</v>
      </c>
      <c r="B5811">
        <v>99.991200000000006</v>
      </c>
      <c r="C5811">
        <v>105.0176</v>
      </c>
      <c r="D5811">
        <v>115.99760000000001</v>
      </c>
      <c r="E5811">
        <v>124.9768</v>
      </c>
      <c r="F5811">
        <v>134.98079999999999</v>
      </c>
      <c r="G5811">
        <v>134.98079999999999</v>
      </c>
      <c r="H5811">
        <v>134.98079999999999</v>
      </c>
      <c r="I5811">
        <v>130.00319999999999</v>
      </c>
      <c r="J5811">
        <v>126.9776</v>
      </c>
      <c r="K5811">
        <v>122.488</v>
      </c>
      <c r="L5811">
        <v>115.02160000000001</v>
      </c>
      <c r="M5811">
        <v>122.976</v>
      </c>
      <c r="N5811">
        <v>126.9776</v>
      </c>
      <c r="O5811">
        <v>136.00559999999999</v>
      </c>
      <c r="P5811">
        <v>142.00800000000001</v>
      </c>
      <c r="Q5811">
        <v>144.98480000000001</v>
      </c>
    </row>
    <row r="5812" spans="1:17" x14ac:dyDescent="0.25">
      <c r="A5812">
        <v>2400</v>
      </c>
      <c r="B5812">
        <v>105.0176</v>
      </c>
      <c r="C5812">
        <v>109.9952</v>
      </c>
      <c r="D5812">
        <v>115.99760000000001</v>
      </c>
      <c r="E5812">
        <v>134.98079999999999</v>
      </c>
      <c r="F5812">
        <v>126.9776</v>
      </c>
      <c r="G5812">
        <v>119.9992</v>
      </c>
      <c r="H5812">
        <v>119.9992</v>
      </c>
      <c r="I5812">
        <v>119.9992</v>
      </c>
      <c r="J5812">
        <v>115.02160000000001</v>
      </c>
      <c r="K5812">
        <v>117.5104</v>
      </c>
      <c r="L5812">
        <v>119.9992</v>
      </c>
      <c r="M5812">
        <v>134.98079999999999</v>
      </c>
      <c r="N5812">
        <v>136.00559999999999</v>
      </c>
      <c r="O5812">
        <v>142.98400000000001</v>
      </c>
      <c r="P5812">
        <v>152.012</v>
      </c>
      <c r="Q5812">
        <v>154.0128</v>
      </c>
    </row>
    <row r="5813" spans="1:17" x14ac:dyDescent="0.25">
      <c r="A5813">
        <v>2600</v>
      </c>
      <c r="B5813">
        <v>109.9952</v>
      </c>
      <c r="C5813">
        <v>115.02160000000001</v>
      </c>
      <c r="D5813">
        <v>115.02160000000001</v>
      </c>
      <c r="E5813">
        <v>124.0008</v>
      </c>
      <c r="F5813">
        <v>126.9776</v>
      </c>
      <c r="G5813">
        <v>121.024</v>
      </c>
      <c r="H5813">
        <v>119.9992</v>
      </c>
      <c r="I5813">
        <v>119.9992</v>
      </c>
      <c r="J5813">
        <v>119.9992</v>
      </c>
      <c r="K5813">
        <v>119.0232</v>
      </c>
      <c r="L5813">
        <v>124.9768</v>
      </c>
      <c r="M5813">
        <v>140.00720000000001</v>
      </c>
      <c r="N5813">
        <v>144.98480000000001</v>
      </c>
      <c r="O5813">
        <v>150.0112</v>
      </c>
      <c r="P5813">
        <v>160.01519999999999</v>
      </c>
      <c r="Q5813">
        <v>160.01519999999999</v>
      </c>
    </row>
    <row r="5814" spans="1:17" x14ac:dyDescent="0.25">
      <c r="A5814">
        <v>2700</v>
      </c>
      <c r="B5814">
        <v>115.02160000000001</v>
      </c>
      <c r="C5814">
        <v>119.9992</v>
      </c>
      <c r="D5814">
        <v>113.99679999999999</v>
      </c>
      <c r="E5814">
        <v>122.976</v>
      </c>
      <c r="F5814">
        <v>132.97999999999999</v>
      </c>
      <c r="G5814">
        <v>130.97919999999999</v>
      </c>
      <c r="H5814">
        <v>127.51439999999999</v>
      </c>
      <c r="I5814">
        <v>124.9768</v>
      </c>
      <c r="J5814">
        <v>124.9768</v>
      </c>
      <c r="K5814">
        <v>127.51439999999999</v>
      </c>
      <c r="L5814">
        <v>130.00319999999999</v>
      </c>
      <c r="M5814">
        <v>144.98480000000001</v>
      </c>
      <c r="N5814">
        <v>152.012</v>
      </c>
      <c r="O5814">
        <v>154.0128</v>
      </c>
      <c r="P5814">
        <v>160.01519999999999</v>
      </c>
      <c r="Q5814">
        <v>160.01519999999999</v>
      </c>
    </row>
    <row r="5815" spans="1:17" x14ac:dyDescent="0.25">
      <c r="A5815">
        <v>2800</v>
      </c>
      <c r="B5815">
        <v>119.9992</v>
      </c>
      <c r="C5815">
        <v>119.9992</v>
      </c>
      <c r="D5815">
        <v>134.98079999999999</v>
      </c>
      <c r="E5815">
        <v>121.024</v>
      </c>
      <c r="F5815">
        <v>136.00559999999999</v>
      </c>
      <c r="G5815">
        <v>142.98400000000001</v>
      </c>
      <c r="H5815">
        <v>140.00720000000001</v>
      </c>
      <c r="I5815">
        <v>134.98079999999999</v>
      </c>
      <c r="J5815">
        <v>134.98079999999999</v>
      </c>
      <c r="K5815">
        <v>137.51840000000001</v>
      </c>
      <c r="L5815">
        <v>140.00720000000001</v>
      </c>
      <c r="M5815">
        <v>154.9888</v>
      </c>
      <c r="N5815">
        <v>154.9888</v>
      </c>
      <c r="O5815">
        <v>160.01519999999999</v>
      </c>
      <c r="P5815">
        <v>160.01519999999999</v>
      </c>
      <c r="Q5815">
        <v>160.01519999999999</v>
      </c>
    </row>
    <row r="5816" spans="1:17" x14ac:dyDescent="0.25">
      <c r="A5816">
        <v>2900</v>
      </c>
      <c r="B5816">
        <v>115.02160000000001</v>
      </c>
      <c r="C5816">
        <v>115.02160000000001</v>
      </c>
      <c r="D5816">
        <v>119.9992</v>
      </c>
      <c r="E5816">
        <v>130.00319999999999</v>
      </c>
      <c r="F5816">
        <v>140.00720000000001</v>
      </c>
      <c r="G5816">
        <v>154.9888</v>
      </c>
      <c r="H5816">
        <v>150.0112</v>
      </c>
      <c r="I5816">
        <v>150.0112</v>
      </c>
      <c r="J5816">
        <v>150.0112</v>
      </c>
      <c r="K5816">
        <v>154.9888</v>
      </c>
      <c r="L5816">
        <v>160.01519999999999</v>
      </c>
      <c r="M5816">
        <v>160.01519999999999</v>
      </c>
      <c r="N5816">
        <v>160.01519999999999</v>
      </c>
      <c r="O5816">
        <v>160.01519999999999</v>
      </c>
      <c r="P5816">
        <v>160.01519999999999</v>
      </c>
      <c r="Q5816">
        <v>160.01519999999999</v>
      </c>
    </row>
    <row r="5817" spans="1:17" x14ac:dyDescent="0.25">
      <c r="A5817">
        <v>3000</v>
      </c>
      <c r="B5817">
        <v>109.9952</v>
      </c>
      <c r="C5817">
        <v>109.9952</v>
      </c>
      <c r="D5817">
        <v>140.00720000000001</v>
      </c>
      <c r="E5817">
        <v>140.00720000000001</v>
      </c>
      <c r="F5817">
        <v>150.0112</v>
      </c>
      <c r="G5817">
        <v>160.01519999999999</v>
      </c>
      <c r="H5817">
        <v>160.01519999999999</v>
      </c>
      <c r="I5817">
        <v>160.01519999999999</v>
      </c>
      <c r="J5817">
        <v>160.01519999999999</v>
      </c>
      <c r="K5817">
        <v>160.01519999999999</v>
      </c>
      <c r="L5817">
        <v>160.01519999999999</v>
      </c>
      <c r="M5817">
        <v>160.01519999999999</v>
      </c>
      <c r="N5817">
        <v>160.01519999999999</v>
      </c>
      <c r="O5817">
        <v>160.01519999999999</v>
      </c>
      <c r="P5817">
        <v>160.01519999999999</v>
      </c>
      <c r="Q5817">
        <v>160.01519999999999</v>
      </c>
    </row>
    <row r="5818" spans="1:17" x14ac:dyDescent="0.25">
      <c r="A5818">
        <v>3200</v>
      </c>
      <c r="B5818">
        <v>109.9952</v>
      </c>
      <c r="C5818">
        <v>109.9952</v>
      </c>
      <c r="D5818">
        <v>140.00720000000001</v>
      </c>
      <c r="E5818">
        <v>140.00720000000001</v>
      </c>
      <c r="F5818">
        <v>154.9888</v>
      </c>
      <c r="G5818">
        <v>160.01519999999999</v>
      </c>
      <c r="H5818">
        <v>160.01519999999999</v>
      </c>
      <c r="I5818">
        <v>160.01519999999999</v>
      </c>
      <c r="J5818">
        <v>160.01519999999999</v>
      </c>
      <c r="K5818">
        <v>160.01519999999999</v>
      </c>
      <c r="L5818">
        <v>160.01519999999999</v>
      </c>
      <c r="M5818">
        <v>160.01519999999999</v>
      </c>
      <c r="N5818">
        <v>160.01519999999999</v>
      </c>
      <c r="O5818">
        <v>160.01519999999999</v>
      </c>
      <c r="P5818">
        <v>160.01519999999999</v>
      </c>
      <c r="Q5818">
        <v>160.01519999999999</v>
      </c>
    </row>
    <row r="5819" spans="1:17" x14ac:dyDescent="0.25">
      <c r="A5819">
        <v>3500</v>
      </c>
      <c r="B5819">
        <v>109.9952</v>
      </c>
      <c r="C5819">
        <v>109.9952</v>
      </c>
      <c r="D5819">
        <v>130.00319999999999</v>
      </c>
      <c r="E5819">
        <v>140.00720000000001</v>
      </c>
      <c r="F5819">
        <v>150.0112</v>
      </c>
      <c r="G5819">
        <v>150.0112</v>
      </c>
      <c r="H5819">
        <v>150.0112</v>
      </c>
      <c r="I5819">
        <v>150.0112</v>
      </c>
      <c r="J5819">
        <v>150.0112</v>
      </c>
      <c r="K5819">
        <v>150.0112</v>
      </c>
      <c r="L5819">
        <v>150.0112</v>
      </c>
      <c r="M5819">
        <v>150.0112</v>
      </c>
      <c r="N5819">
        <v>150.0112</v>
      </c>
      <c r="O5819">
        <v>150.0112</v>
      </c>
      <c r="P5819">
        <v>150.0112</v>
      </c>
      <c r="Q5819">
        <v>150.0112</v>
      </c>
    </row>
    <row r="5821" spans="1:17" x14ac:dyDescent="0.25">
      <c r="A5821" t="s">
        <v>1285</v>
      </c>
      <c r="B5821" t="s">
        <v>391</v>
      </c>
    </row>
    <row r="5822" spans="1:17" x14ac:dyDescent="0.25">
      <c r="B5822" t="s">
        <v>26</v>
      </c>
    </row>
    <row r="5823" spans="1:17" x14ac:dyDescent="0.25">
      <c r="A5823" t="s">
        <v>22</v>
      </c>
      <c r="B5823">
        <v>0</v>
      </c>
      <c r="C5823">
        <v>10</v>
      </c>
      <c r="D5823">
        <v>20</v>
      </c>
      <c r="E5823">
        <v>30</v>
      </c>
      <c r="F5823">
        <v>45</v>
      </c>
      <c r="G5823">
        <v>55</v>
      </c>
      <c r="H5823">
        <v>65</v>
      </c>
      <c r="I5823">
        <v>75</v>
      </c>
      <c r="J5823">
        <v>85</v>
      </c>
      <c r="K5823">
        <v>95</v>
      </c>
      <c r="L5823">
        <v>110</v>
      </c>
      <c r="M5823">
        <v>120</v>
      </c>
      <c r="N5823">
        <v>125</v>
      </c>
      <c r="O5823">
        <v>130</v>
      </c>
      <c r="P5823">
        <v>135</v>
      </c>
      <c r="Q5823">
        <v>140</v>
      </c>
    </row>
    <row r="5824" spans="1:17" x14ac:dyDescent="0.25">
      <c r="A5824">
        <v>400</v>
      </c>
      <c r="B5824">
        <v>34.989600000000003</v>
      </c>
      <c r="C5824">
        <v>34.989600000000003</v>
      </c>
      <c r="D5824">
        <v>40.015999999999998</v>
      </c>
      <c r="E5824">
        <v>40.015999999999998</v>
      </c>
      <c r="F5824">
        <v>50.02</v>
      </c>
      <c r="G5824">
        <v>50.02</v>
      </c>
      <c r="H5824">
        <v>54.997599999999998</v>
      </c>
      <c r="I5824">
        <v>60.024000000000001</v>
      </c>
      <c r="J5824">
        <v>61</v>
      </c>
      <c r="K5824">
        <v>65.001599999999996</v>
      </c>
      <c r="L5824">
        <v>69.979200000000006</v>
      </c>
      <c r="M5824">
        <v>69.979200000000006</v>
      </c>
      <c r="N5824">
        <v>69.979200000000006</v>
      </c>
      <c r="O5824">
        <v>71.004000000000005</v>
      </c>
      <c r="P5824">
        <v>79.983199999999997</v>
      </c>
      <c r="Q5824">
        <v>79.983199999999997</v>
      </c>
    </row>
    <row r="5825" spans="1:17" x14ac:dyDescent="0.25">
      <c r="A5825">
        <v>600</v>
      </c>
      <c r="B5825">
        <v>34.989600000000003</v>
      </c>
      <c r="C5825">
        <v>34.989600000000003</v>
      </c>
      <c r="D5825">
        <v>40.015999999999998</v>
      </c>
      <c r="E5825">
        <v>44.993600000000001</v>
      </c>
      <c r="F5825">
        <v>60.024000000000001</v>
      </c>
      <c r="G5825">
        <v>60.024000000000001</v>
      </c>
      <c r="H5825">
        <v>65.001599999999996</v>
      </c>
      <c r="I5825">
        <v>69.979200000000006</v>
      </c>
      <c r="J5825">
        <v>71.004000000000005</v>
      </c>
      <c r="K5825">
        <v>75.005600000000001</v>
      </c>
      <c r="L5825">
        <v>79.983199999999997</v>
      </c>
      <c r="M5825">
        <v>79.983199999999997</v>
      </c>
      <c r="N5825">
        <v>79.983199999999997</v>
      </c>
      <c r="O5825">
        <v>79.983199999999997</v>
      </c>
      <c r="P5825">
        <v>79.983199999999997</v>
      </c>
      <c r="Q5825">
        <v>79.983199999999997</v>
      </c>
    </row>
    <row r="5826" spans="1:17" x14ac:dyDescent="0.25">
      <c r="A5826">
        <v>650</v>
      </c>
      <c r="B5826">
        <v>42.992800000000003</v>
      </c>
      <c r="C5826">
        <v>42.992800000000003</v>
      </c>
      <c r="D5826">
        <v>42.992800000000003</v>
      </c>
      <c r="E5826">
        <v>50.02</v>
      </c>
      <c r="F5826">
        <v>65.001599999999996</v>
      </c>
      <c r="G5826">
        <v>69.979200000000006</v>
      </c>
      <c r="H5826">
        <v>75.005600000000001</v>
      </c>
      <c r="I5826">
        <v>75.005600000000001</v>
      </c>
      <c r="J5826">
        <v>79.983199999999997</v>
      </c>
      <c r="K5826">
        <v>79.983199999999997</v>
      </c>
      <c r="L5826">
        <v>99.991200000000006</v>
      </c>
      <c r="M5826">
        <v>99.991200000000006</v>
      </c>
      <c r="N5826">
        <v>99.991200000000006</v>
      </c>
      <c r="O5826">
        <v>99.991200000000006</v>
      </c>
      <c r="P5826">
        <v>99.991200000000006</v>
      </c>
      <c r="Q5826">
        <v>99.991200000000006</v>
      </c>
    </row>
    <row r="5827" spans="1:17" x14ac:dyDescent="0.25">
      <c r="A5827">
        <v>800</v>
      </c>
      <c r="B5827">
        <v>44.993600000000001</v>
      </c>
      <c r="C5827">
        <v>48.019199999999998</v>
      </c>
      <c r="D5827">
        <v>48.019199999999998</v>
      </c>
      <c r="E5827">
        <v>60.024000000000001</v>
      </c>
      <c r="F5827">
        <v>63.976799999999997</v>
      </c>
      <c r="G5827">
        <v>71.004000000000005</v>
      </c>
      <c r="H5827">
        <v>75.9816</v>
      </c>
      <c r="I5827">
        <v>81.007999999999996</v>
      </c>
      <c r="J5827">
        <v>85.985600000000005</v>
      </c>
      <c r="K5827">
        <v>91.012</v>
      </c>
      <c r="L5827">
        <v>97.990399999999994</v>
      </c>
      <c r="M5827">
        <v>103.0168</v>
      </c>
      <c r="N5827">
        <v>105.0176</v>
      </c>
      <c r="O5827">
        <v>107.9944</v>
      </c>
      <c r="P5827">
        <v>109.9952</v>
      </c>
      <c r="Q5827">
        <v>113.02079999999999</v>
      </c>
    </row>
    <row r="5828" spans="1:17" x14ac:dyDescent="0.25">
      <c r="A5828">
        <v>1000</v>
      </c>
      <c r="B5828">
        <v>50.02</v>
      </c>
      <c r="C5828">
        <v>58.023200000000003</v>
      </c>
      <c r="D5828">
        <v>54.997599999999998</v>
      </c>
      <c r="E5828">
        <v>67.978399999999993</v>
      </c>
      <c r="F5828">
        <v>85.009600000000006</v>
      </c>
      <c r="G5828">
        <v>85.009600000000006</v>
      </c>
      <c r="H5828">
        <v>87.010400000000004</v>
      </c>
      <c r="I5828">
        <v>91.012</v>
      </c>
      <c r="J5828">
        <v>95.013599999999997</v>
      </c>
      <c r="K5828">
        <v>99.015199999999993</v>
      </c>
      <c r="L5828">
        <v>105.0176</v>
      </c>
      <c r="M5828">
        <v>107.9944</v>
      </c>
      <c r="N5828">
        <v>109.9952</v>
      </c>
      <c r="O5828">
        <v>111.996</v>
      </c>
      <c r="P5828">
        <v>113.99679999999999</v>
      </c>
      <c r="Q5828">
        <v>115.99760000000001</v>
      </c>
    </row>
    <row r="5829" spans="1:17" x14ac:dyDescent="0.25">
      <c r="A5829">
        <v>1200</v>
      </c>
      <c r="B5829">
        <v>54.021599999999999</v>
      </c>
      <c r="C5829">
        <v>54.021599999999999</v>
      </c>
      <c r="D5829">
        <v>65.977599999999995</v>
      </c>
      <c r="E5829">
        <v>79.983199999999997</v>
      </c>
      <c r="F5829">
        <v>105.0176</v>
      </c>
      <c r="G5829">
        <v>102.48</v>
      </c>
      <c r="H5829">
        <v>87.986400000000003</v>
      </c>
      <c r="I5829">
        <v>87.010400000000004</v>
      </c>
      <c r="J5829">
        <v>87.986400000000003</v>
      </c>
      <c r="K5829">
        <v>89.011200000000002</v>
      </c>
      <c r="L5829">
        <v>91.012</v>
      </c>
      <c r="M5829">
        <v>91.988</v>
      </c>
      <c r="N5829">
        <v>93.012799999999999</v>
      </c>
      <c r="O5829">
        <v>93.012799999999999</v>
      </c>
      <c r="P5829">
        <v>93.988799999999998</v>
      </c>
      <c r="Q5829">
        <v>93.988799999999998</v>
      </c>
    </row>
    <row r="5830" spans="1:17" x14ac:dyDescent="0.25">
      <c r="A5830">
        <v>1400</v>
      </c>
      <c r="B5830">
        <v>58.023200000000003</v>
      </c>
      <c r="C5830">
        <v>58.023200000000003</v>
      </c>
      <c r="D5830">
        <v>77.006399999999999</v>
      </c>
      <c r="E5830">
        <v>89.987200000000001</v>
      </c>
      <c r="F5830">
        <v>123.0248</v>
      </c>
      <c r="G5830">
        <v>119.9992</v>
      </c>
      <c r="H5830">
        <v>107.0184</v>
      </c>
      <c r="I5830">
        <v>103.9928</v>
      </c>
      <c r="J5830">
        <v>103.0168</v>
      </c>
      <c r="K5830">
        <v>101.01600000000001</v>
      </c>
      <c r="L5830">
        <v>99.015199999999993</v>
      </c>
      <c r="M5830">
        <v>97.990399999999994</v>
      </c>
      <c r="N5830">
        <v>97.014399999999995</v>
      </c>
      <c r="O5830">
        <v>95.989599999999996</v>
      </c>
      <c r="P5830">
        <v>95.989599999999996</v>
      </c>
      <c r="Q5830">
        <v>95.013599999999997</v>
      </c>
    </row>
    <row r="5831" spans="1:17" x14ac:dyDescent="0.25">
      <c r="A5831">
        <v>1600</v>
      </c>
      <c r="B5831">
        <v>65.001599999999996</v>
      </c>
      <c r="C5831">
        <v>69.979200000000006</v>
      </c>
      <c r="D5831">
        <v>85.985600000000005</v>
      </c>
      <c r="E5831">
        <v>103.9928</v>
      </c>
      <c r="F5831">
        <v>128.00239999999999</v>
      </c>
      <c r="G5831">
        <v>128.00239999999999</v>
      </c>
      <c r="H5831">
        <v>117.9984</v>
      </c>
      <c r="I5831">
        <v>101.992</v>
      </c>
      <c r="J5831">
        <v>99.991200000000006</v>
      </c>
      <c r="K5831">
        <v>99.015199999999993</v>
      </c>
      <c r="L5831">
        <v>103.0168</v>
      </c>
      <c r="M5831">
        <v>107.0184</v>
      </c>
      <c r="N5831">
        <v>115.02160000000001</v>
      </c>
      <c r="O5831">
        <v>117.9984</v>
      </c>
      <c r="P5831">
        <v>119.9992</v>
      </c>
      <c r="Q5831">
        <v>124.9768</v>
      </c>
    </row>
    <row r="5832" spans="1:17" x14ac:dyDescent="0.25">
      <c r="A5832">
        <v>1800</v>
      </c>
      <c r="B5832">
        <v>79.983199999999997</v>
      </c>
      <c r="C5832">
        <v>89.987200000000001</v>
      </c>
      <c r="D5832">
        <v>95.989599999999996</v>
      </c>
      <c r="E5832">
        <v>105.0176</v>
      </c>
      <c r="F5832">
        <v>132.00399999999999</v>
      </c>
      <c r="G5832">
        <v>122</v>
      </c>
      <c r="H5832">
        <v>111.996</v>
      </c>
      <c r="I5832">
        <v>109.9952</v>
      </c>
      <c r="J5832">
        <v>109.0192</v>
      </c>
      <c r="K5832">
        <v>107.9944</v>
      </c>
      <c r="L5832">
        <v>113.02079999999999</v>
      </c>
      <c r="M5832">
        <v>119.0232</v>
      </c>
      <c r="N5832">
        <v>122</v>
      </c>
      <c r="O5832">
        <v>126.0016</v>
      </c>
      <c r="P5832">
        <v>138.98240000000001</v>
      </c>
      <c r="Q5832">
        <v>142.98400000000001</v>
      </c>
    </row>
    <row r="5833" spans="1:17" x14ac:dyDescent="0.25">
      <c r="A5833">
        <v>2000</v>
      </c>
      <c r="B5833">
        <v>95.013599999999997</v>
      </c>
      <c r="C5833">
        <v>97.014399999999995</v>
      </c>
      <c r="D5833">
        <v>109.9952</v>
      </c>
      <c r="E5833">
        <v>115.99760000000001</v>
      </c>
      <c r="F5833">
        <v>134.98079999999999</v>
      </c>
      <c r="G5833">
        <v>134.98079999999999</v>
      </c>
      <c r="H5833">
        <v>130.00319999999999</v>
      </c>
      <c r="I5833">
        <v>126.9776</v>
      </c>
      <c r="J5833">
        <v>124.9768</v>
      </c>
      <c r="K5833">
        <v>115.02160000000001</v>
      </c>
      <c r="L5833">
        <v>109.9952</v>
      </c>
      <c r="M5833">
        <v>109.9952</v>
      </c>
      <c r="N5833">
        <v>109.9952</v>
      </c>
      <c r="O5833">
        <v>134.98079999999999</v>
      </c>
      <c r="P5833">
        <v>140.00720000000001</v>
      </c>
      <c r="Q5833">
        <v>144.00880000000001</v>
      </c>
    </row>
    <row r="5834" spans="1:17" x14ac:dyDescent="0.25">
      <c r="A5834">
        <v>2200</v>
      </c>
      <c r="B5834">
        <v>99.991200000000006</v>
      </c>
      <c r="C5834">
        <v>105.0176</v>
      </c>
      <c r="D5834">
        <v>115.99760000000001</v>
      </c>
      <c r="E5834">
        <v>124.9768</v>
      </c>
      <c r="F5834">
        <v>134.98079999999999</v>
      </c>
      <c r="G5834">
        <v>134.98079999999999</v>
      </c>
      <c r="H5834">
        <v>134.98079999999999</v>
      </c>
      <c r="I5834">
        <v>130.00319999999999</v>
      </c>
      <c r="J5834">
        <v>126.9776</v>
      </c>
      <c r="K5834">
        <v>122.488</v>
      </c>
      <c r="L5834">
        <v>115.02160000000001</v>
      </c>
      <c r="M5834">
        <v>122.976</v>
      </c>
      <c r="N5834">
        <v>126.9776</v>
      </c>
      <c r="O5834">
        <v>136.00559999999999</v>
      </c>
      <c r="P5834">
        <v>142.00800000000001</v>
      </c>
      <c r="Q5834">
        <v>144.98480000000001</v>
      </c>
    </row>
    <row r="5835" spans="1:17" x14ac:dyDescent="0.25">
      <c r="A5835">
        <v>2400</v>
      </c>
      <c r="B5835">
        <v>105.0176</v>
      </c>
      <c r="C5835">
        <v>109.9952</v>
      </c>
      <c r="D5835">
        <v>115.99760000000001</v>
      </c>
      <c r="E5835">
        <v>134.98079999999999</v>
      </c>
      <c r="F5835">
        <v>126.9776</v>
      </c>
      <c r="G5835">
        <v>119.9992</v>
      </c>
      <c r="H5835">
        <v>119.9992</v>
      </c>
      <c r="I5835">
        <v>119.9992</v>
      </c>
      <c r="J5835">
        <v>115.02160000000001</v>
      </c>
      <c r="K5835">
        <v>117.5104</v>
      </c>
      <c r="L5835">
        <v>119.9992</v>
      </c>
      <c r="M5835">
        <v>134.98079999999999</v>
      </c>
      <c r="N5835">
        <v>136.00559999999999</v>
      </c>
      <c r="O5835">
        <v>142.98400000000001</v>
      </c>
      <c r="P5835">
        <v>152.012</v>
      </c>
      <c r="Q5835">
        <v>154.0128</v>
      </c>
    </row>
    <row r="5836" spans="1:17" x14ac:dyDescent="0.25">
      <c r="A5836">
        <v>2600</v>
      </c>
      <c r="B5836">
        <v>109.9952</v>
      </c>
      <c r="C5836">
        <v>115.02160000000001</v>
      </c>
      <c r="D5836">
        <v>115.02160000000001</v>
      </c>
      <c r="E5836">
        <v>124.0008</v>
      </c>
      <c r="F5836">
        <v>126.9776</v>
      </c>
      <c r="G5836">
        <v>121.024</v>
      </c>
      <c r="H5836">
        <v>119.9992</v>
      </c>
      <c r="I5836">
        <v>119.9992</v>
      </c>
      <c r="J5836">
        <v>119.9992</v>
      </c>
      <c r="K5836">
        <v>119.0232</v>
      </c>
      <c r="L5836">
        <v>124.9768</v>
      </c>
      <c r="M5836">
        <v>140.00720000000001</v>
      </c>
      <c r="N5836">
        <v>144.98480000000001</v>
      </c>
      <c r="O5836">
        <v>150.0112</v>
      </c>
      <c r="P5836">
        <v>160.01519999999999</v>
      </c>
      <c r="Q5836">
        <v>160.01519999999999</v>
      </c>
    </row>
    <row r="5837" spans="1:17" x14ac:dyDescent="0.25">
      <c r="A5837">
        <v>2700</v>
      </c>
      <c r="B5837">
        <v>115.02160000000001</v>
      </c>
      <c r="C5837">
        <v>119.9992</v>
      </c>
      <c r="D5837">
        <v>113.99679999999999</v>
      </c>
      <c r="E5837">
        <v>122.976</v>
      </c>
      <c r="F5837">
        <v>132.97999999999999</v>
      </c>
      <c r="G5837">
        <v>130.97919999999999</v>
      </c>
      <c r="H5837">
        <v>127.51439999999999</v>
      </c>
      <c r="I5837">
        <v>124.9768</v>
      </c>
      <c r="J5837">
        <v>124.9768</v>
      </c>
      <c r="K5837">
        <v>127.51439999999999</v>
      </c>
      <c r="L5837">
        <v>130.00319999999999</v>
      </c>
      <c r="M5837">
        <v>144.98480000000001</v>
      </c>
      <c r="N5837">
        <v>152.012</v>
      </c>
      <c r="O5837">
        <v>154.0128</v>
      </c>
      <c r="P5837">
        <v>160.01519999999999</v>
      </c>
      <c r="Q5837">
        <v>160.01519999999999</v>
      </c>
    </row>
    <row r="5838" spans="1:17" x14ac:dyDescent="0.25">
      <c r="A5838">
        <v>2800</v>
      </c>
      <c r="B5838">
        <v>119.9992</v>
      </c>
      <c r="C5838">
        <v>119.9992</v>
      </c>
      <c r="D5838">
        <v>134.98079999999999</v>
      </c>
      <c r="E5838">
        <v>121.024</v>
      </c>
      <c r="F5838">
        <v>136.00559999999999</v>
      </c>
      <c r="G5838">
        <v>142.98400000000001</v>
      </c>
      <c r="H5838">
        <v>140.00720000000001</v>
      </c>
      <c r="I5838">
        <v>134.98079999999999</v>
      </c>
      <c r="J5838">
        <v>134.98079999999999</v>
      </c>
      <c r="K5838">
        <v>137.51840000000001</v>
      </c>
      <c r="L5838">
        <v>140.00720000000001</v>
      </c>
      <c r="M5838">
        <v>154.9888</v>
      </c>
      <c r="N5838">
        <v>154.9888</v>
      </c>
      <c r="O5838">
        <v>160.01519999999999</v>
      </c>
      <c r="P5838">
        <v>160.01519999999999</v>
      </c>
      <c r="Q5838">
        <v>160.01519999999999</v>
      </c>
    </row>
    <row r="5839" spans="1:17" x14ac:dyDescent="0.25">
      <c r="A5839">
        <v>2900</v>
      </c>
      <c r="B5839">
        <v>115.02160000000001</v>
      </c>
      <c r="C5839">
        <v>115.02160000000001</v>
      </c>
      <c r="D5839">
        <v>119.9992</v>
      </c>
      <c r="E5839">
        <v>130.00319999999999</v>
      </c>
      <c r="F5839">
        <v>140.00720000000001</v>
      </c>
      <c r="G5839">
        <v>154.9888</v>
      </c>
      <c r="H5839">
        <v>150.0112</v>
      </c>
      <c r="I5839">
        <v>150.0112</v>
      </c>
      <c r="J5839">
        <v>150.0112</v>
      </c>
      <c r="K5839">
        <v>154.9888</v>
      </c>
      <c r="L5839">
        <v>160.01519999999999</v>
      </c>
      <c r="M5839">
        <v>160.01519999999999</v>
      </c>
      <c r="N5839">
        <v>160.01519999999999</v>
      </c>
      <c r="O5839">
        <v>160.01519999999999</v>
      </c>
      <c r="P5839">
        <v>160.01519999999999</v>
      </c>
      <c r="Q5839">
        <v>160.01519999999999</v>
      </c>
    </row>
    <row r="5840" spans="1:17" x14ac:dyDescent="0.25">
      <c r="A5840">
        <v>3000</v>
      </c>
      <c r="B5840">
        <v>109.9952</v>
      </c>
      <c r="C5840">
        <v>109.9952</v>
      </c>
      <c r="D5840">
        <v>140.00720000000001</v>
      </c>
      <c r="E5840">
        <v>140.00720000000001</v>
      </c>
      <c r="F5840">
        <v>150.0112</v>
      </c>
      <c r="G5840">
        <v>160.01519999999999</v>
      </c>
      <c r="H5840">
        <v>160.01519999999999</v>
      </c>
      <c r="I5840">
        <v>160.01519999999999</v>
      </c>
      <c r="J5840">
        <v>160.01519999999999</v>
      </c>
      <c r="K5840">
        <v>160.01519999999999</v>
      </c>
      <c r="L5840">
        <v>160.01519999999999</v>
      </c>
      <c r="M5840">
        <v>160.01519999999999</v>
      </c>
      <c r="N5840">
        <v>160.01519999999999</v>
      </c>
      <c r="O5840">
        <v>160.01519999999999</v>
      </c>
      <c r="P5840">
        <v>160.01519999999999</v>
      </c>
      <c r="Q5840">
        <v>160.01519999999999</v>
      </c>
    </row>
    <row r="5841" spans="1:17" x14ac:dyDescent="0.25">
      <c r="A5841">
        <v>3200</v>
      </c>
      <c r="B5841">
        <v>109.9952</v>
      </c>
      <c r="C5841">
        <v>109.9952</v>
      </c>
      <c r="D5841">
        <v>140.00720000000001</v>
      </c>
      <c r="E5841">
        <v>140.00720000000001</v>
      </c>
      <c r="F5841">
        <v>154.9888</v>
      </c>
      <c r="G5841">
        <v>160.01519999999999</v>
      </c>
      <c r="H5841">
        <v>160.01519999999999</v>
      </c>
      <c r="I5841">
        <v>160.01519999999999</v>
      </c>
      <c r="J5841">
        <v>160.01519999999999</v>
      </c>
      <c r="K5841">
        <v>160.01519999999999</v>
      </c>
      <c r="L5841">
        <v>160.01519999999999</v>
      </c>
      <c r="M5841">
        <v>160.01519999999999</v>
      </c>
      <c r="N5841">
        <v>160.01519999999999</v>
      </c>
      <c r="O5841">
        <v>160.01519999999999</v>
      </c>
      <c r="P5841">
        <v>160.01519999999999</v>
      </c>
      <c r="Q5841">
        <v>160.01519999999999</v>
      </c>
    </row>
    <row r="5842" spans="1:17" x14ac:dyDescent="0.25">
      <c r="A5842">
        <v>3500</v>
      </c>
      <c r="B5842">
        <v>109.9952</v>
      </c>
      <c r="C5842">
        <v>109.9952</v>
      </c>
      <c r="D5842">
        <v>130.00319999999999</v>
      </c>
      <c r="E5842">
        <v>140.00720000000001</v>
      </c>
      <c r="F5842">
        <v>150.0112</v>
      </c>
      <c r="G5842">
        <v>150.0112</v>
      </c>
      <c r="H5842">
        <v>150.0112</v>
      </c>
      <c r="I5842">
        <v>150.0112</v>
      </c>
      <c r="J5842">
        <v>150.0112</v>
      </c>
      <c r="K5842">
        <v>150.0112</v>
      </c>
      <c r="L5842">
        <v>150.0112</v>
      </c>
      <c r="M5842">
        <v>150.0112</v>
      </c>
      <c r="N5842">
        <v>150.0112</v>
      </c>
      <c r="O5842">
        <v>150.0112</v>
      </c>
      <c r="P5842">
        <v>150.0112</v>
      </c>
      <c r="Q5842">
        <v>150.0112</v>
      </c>
    </row>
    <row r="5844" spans="1:17" x14ac:dyDescent="0.25">
      <c r="A5844" t="s">
        <v>1286</v>
      </c>
      <c r="B5844" t="s">
        <v>391</v>
      </c>
    </row>
    <row r="5845" spans="1:17" x14ac:dyDescent="0.25">
      <c r="B5845" t="s">
        <v>26</v>
      </c>
    </row>
    <row r="5846" spans="1:17" x14ac:dyDescent="0.25">
      <c r="A5846" t="s">
        <v>22</v>
      </c>
      <c r="B5846">
        <v>0</v>
      </c>
      <c r="C5846">
        <v>10</v>
      </c>
      <c r="D5846">
        <v>20</v>
      </c>
      <c r="E5846">
        <v>30</v>
      </c>
      <c r="F5846">
        <v>45</v>
      </c>
      <c r="G5846">
        <v>55</v>
      </c>
      <c r="H5846">
        <v>65</v>
      </c>
      <c r="I5846">
        <v>75</v>
      </c>
      <c r="J5846">
        <v>85</v>
      </c>
      <c r="K5846">
        <v>95</v>
      </c>
      <c r="L5846">
        <v>110</v>
      </c>
      <c r="M5846">
        <v>120</v>
      </c>
      <c r="N5846">
        <v>125</v>
      </c>
      <c r="O5846">
        <v>130</v>
      </c>
      <c r="P5846">
        <v>135</v>
      </c>
      <c r="Q5846">
        <v>140</v>
      </c>
    </row>
    <row r="5847" spans="1:17" x14ac:dyDescent="0.25">
      <c r="A5847">
        <v>400</v>
      </c>
      <c r="B5847">
        <v>34.989600000000003</v>
      </c>
      <c r="C5847">
        <v>34.989600000000003</v>
      </c>
      <c r="D5847">
        <v>40.015999999999998</v>
      </c>
      <c r="E5847">
        <v>40.015999999999998</v>
      </c>
      <c r="F5847">
        <v>50.02</v>
      </c>
      <c r="G5847">
        <v>50.02</v>
      </c>
      <c r="H5847">
        <v>54.997599999999998</v>
      </c>
      <c r="I5847">
        <v>60.024000000000001</v>
      </c>
      <c r="J5847">
        <v>61</v>
      </c>
      <c r="K5847">
        <v>65.001599999999996</v>
      </c>
      <c r="L5847">
        <v>69.979200000000006</v>
      </c>
      <c r="M5847">
        <v>69.979200000000006</v>
      </c>
      <c r="N5847">
        <v>69.979200000000006</v>
      </c>
      <c r="O5847">
        <v>71.004000000000005</v>
      </c>
      <c r="P5847">
        <v>79.983199999999997</v>
      </c>
      <c r="Q5847">
        <v>79.983199999999997</v>
      </c>
    </row>
    <row r="5848" spans="1:17" x14ac:dyDescent="0.25">
      <c r="A5848">
        <v>600</v>
      </c>
      <c r="B5848">
        <v>34.989600000000003</v>
      </c>
      <c r="C5848">
        <v>34.989600000000003</v>
      </c>
      <c r="D5848">
        <v>40.015999999999998</v>
      </c>
      <c r="E5848">
        <v>44.993600000000001</v>
      </c>
      <c r="F5848">
        <v>60.024000000000001</v>
      </c>
      <c r="G5848">
        <v>60.024000000000001</v>
      </c>
      <c r="H5848">
        <v>65.001599999999996</v>
      </c>
      <c r="I5848">
        <v>69.979200000000006</v>
      </c>
      <c r="J5848">
        <v>71.004000000000005</v>
      </c>
      <c r="K5848">
        <v>75.005600000000001</v>
      </c>
      <c r="L5848">
        <v>79.983199999999997</v>
      </c>
      <c r="M5848">
        <v>79.983199999999997</v>
      </c>
      <c r="N5848">
        <v>79.983199999999997</v>
      </c>
      <c r="O5848">
        <v>79.983199999999997</v>
      </c>
      <c r="P5848">
        <v>79.983199999999997</v>
      </c>
      <c r="Q5848">
        <v>79.983199999999997</v>
      </c>
    </row>
    <row r="5849" spans="1:17" x14ac:dyDescent="0.25">
      <c r="A5849">
        <v>650</v>
      </c>
      <c r="B5849">
        <v>42.992800000000003</v>
      </c>
      <c r="C5849">
        <v>42.992800000000003</v>
      </c>
      <c r="D5849">
        <v>42.992800000000003</v>
      </c>
      <c r="E5849">
        <v>50.02</v>
      </c>
      <c r="F5849">
        <v>65.001599999999996</v>
      </c>
      <c r="G5849">
        <v>69.979200000000006</v>
      </c>
      <c r="H5849">
        <v>75.005600000000001</v>
      </c>
      <c r="I5849">
        <v>75.005600000000001</v>
      </c>
      <c r="J5849">
        <v>79.983199999999997</v>
      </c>
      <c r="K5849">
        <v>79.983199999999997</v>
      </c>
      <c r="L5849">
        <v>99.991200000000006</v>
      </c>
      <c r="M5849">
        <v>99.991200000000006</v>
      </c>
      <c r="N5849">
        <v>99.991200000000006</v>
      </c>
      <c r="O5849">
        <v>99.991200000000006</v>
      </c>
      <c r="P5849">
        <v>99.991200000000006</v>
      </c>
      <c r="Q5849">
        <v>99.991200000000006</v>
      </c>
    </row>
    <row r="5850" spans="1:17" x14ac:dyDescent="0.25">
      <c r="A5850">
        <v>800</v>
      </c>
      <c r="B5850">
        <v>44.993600000000001</v>
      </c>
      <c r="C5850">
        <v>48.019199999999998</v>
      </c>
      <c r="D5850">
        <v>48.019199999999998</v>
      </c>
      <c r="E5850">
        <v>60.024000000000001</v>
      </c>
      <c r="F5850">
        <v>63.976799999999997</v>
      </c>
      <c r="G5850">
        <v>71.004000000000005</v>
      </c>
      <c r="H5850">
        <v>75.9816</v>
      </c>
      <c r="I5850">
        <v>81.007999999999996</v>
      </c>
      <c r="J5850">
        <v>85.985600000000005</v>
      </c>
      <c r="K5850">
        <v>91.012</v>
      </c>
      <c r="L5850">
        <v>97.990399999999994</v>
      </c>
      <c r="M5850">
        <v>103.0168</v>
      </c>
      <c r="N5850">
        <v>105.0176</v>
      </c>
      <c r="O5850">
        <v>107.9944</v>
      </c>
      <c r="P5850">
        <v>109.9952</v>
      </c>
      <c r="Q5850">
        <v>113.02079999999999</v>
      </c>
    </row>
    <row r="5851" spans="1:17" x14ac:dyDescent="0.25">
      <c r="A5851">
        <v>1000</v>
      </c>
      <c r="B5851">
        <v>50.02</v>
      </c>
      <c r="C5851">
        <v>58.023200000000003</v>
      </c>
      <c r="D5851">
        <v>54.997599999999998</v>
      </c>
      <c r="E5851">
        <v>67.978399999999993</v>
      </c>
      <c r="F5851">
        <v>85.009600000000006</v>
      </c>
      <c r="G5851">
        <v>85.009600000000006</v>
      </c>
      <c r="H5851">
        <v>87.010400000000004</v>
      </c>
      <c r="I5851">
        <v>91.012</v>
      </c>
      <c r="J5851">
        <v>95.013599999999997</v>
      </c>
      <c r="K5851">
        <v>99.015199999999993</v>
      </c>
      <c r="L5851">
        <v>105.0176</v>
      </c>
      <c r="M5851">
        <v>107.9944</v>
      </c>
      <c r="N5851">
        <v>109.9952</v>
      </c>
      <c r="O5851">
        <v>111.996</v>
      </c>
      <c r="P5851">
        <v>113.99679999999999</v>
      </c>
      <c r="Q5851">
        <v>115.99760000000001</v>
      </c>
    </row>
    <row r="5852" spans="1:17" x14ac:dyDescent="0.25">
      <c r="A5852">
        <v>1200</v>
      </c>
      <c r="B5852">
        <v>54.021599999999999</v>
      </c>
      <c r="C5852">
        <v>54.021599999999999</v>
      </c>
      <c r="D5852">
        <v>65.977599999999995</v>
      </c>
      <c r="E5852">
        <v>79.983199999999997</v>
      </c>
      <c r="F5852">
        <v>105.0176</v>
      </c>
      <c r="G5852">
        <v>102.48</v>
      </c>
      <c r="H5852">
        <v>87.986400000000003</v>
      </c>
      <c r="I5852">
        <v>87.010400000000004</v>
      </c>
      <c r="J5852">
        <v>87.986400000000003</v>
      </c>
      <c r="K5852">
        <v>89.011200000000002</v>
      </c>
      <c r="L5852">
        <v>91.012</v>
      </c>
      <c r="M5852">
        <v>91.988</v>
      </c>
      <c r="N5852">
        <v>93.012799999999999</v>
      </c>
      <c r="O5852">
        <v>93.012799999999999</v>
      </c>
      <c r="P5852">
        <v>93.988799999999998</v>
      </c>
      <c r="Q5852">
        <v>93.988799999999998</v>
      </c>
    </row>
    <row r="5853" spans="1:17" x14ac:dyDescent="0.25">
      <c r="A5853">
        <v>1400</v>
      </c>
      <c r="B5853">
        <v>58.023200000000003</v>
      </c>
      <c r="C5853">
        <v>58.023200000000003</v>
      </c>
      <c r="D5853">
        <v>77.006399999999999</v>
      </c>
      <c r="E5853">
        <v>89.987200000000001</v>
      </c>
      <c r="F5853">
        <v>123.0248</v>
      </c>
      <c r="G5853">
        <v>119.9992</v>
      </c>
      <c r="H5853">
        <v>107.0184</v>
      </c>
      <c r="I5853">
        <v>103.9928</v>
      </c>
      <c r="J5853">
        <v>103.0168</v>
      </c>
      <c r="K5853">
        <v>101.01600000000001</v>
      </c>
      <c r="L5853">
        <v>99.015199999999993</v>
      </c>
      <c r="M5853">
        <v>97.990399999999994</v>
      </c>
      <c r="N5853">
        <v>97.014399999999995</v>
      </c>
      <c r="O5853">
        <v>95.989599999999996</v>
      </c>
      <c r="P5853">
        <v>95.989599999999996</v>
      </c>
      <c r="Q5853">
        <v>95.013599999999997</v>
      </c>
    </row>
    <row r="5854" spans="1:17" x14ac:dyDescent="0.25">
      <c r="A5854">
        <v>1600</v>
      </c>
      <c r="B5854">
        <v>65.001599999999996</v>
      </c>
      <c r="C5854">
        <v>69.979200000000006</v>
      </c>
      <c r="D5854">
        <v>85.985600000000005</v>
      </c>
      <c r="E5854">
        <v>103.9928</v>
      </c>
      <c r="F5854">
        <v>128.00239999999999</v>
      </c>
      <c r="G5854">
        <v>128.00239999999999</v>
      </c>
      <c r="H5854">
        <v>117.9984</v>
      </c>
      <c r="I5854">
        <v>101.992</v>
      </c>
      <c r="J5854">
        <v>99.991200000000006</v>
      </c>
      <c r="K5854">
        <v>99.015199999999993</v>
      </c>
      <c r="L5854">
        <v>103.0168</v>
      </c>
      <c r="M5854">
        <v>107.0184</v>
      </c>
      <c r="N5854">
        <v>115.02160000000001</v>
      </c>
      <c r="O5854">
        <v>117.9984</v>
      </c>
      <c r="P5854">
        <v>119.9992</v>
      </c>
      <c r="Q5854">
        <v>124.9768</v>
      </c>
    </row>
    <row r="5855" spans="1:17" x14ac:dyDescent="0.25">
      <c r="A5855">
        <v>1800</v>
      </c>
      <c r="B5855">
        <v>79.983199999999997</v>
      </c>
      <c r="C5855">
        <v>89.987200000000001</v>
      </c>
      <c r="D5855">
        <v>95.989599999999996</v>
      </c>
      <c r="E5855">
        <v>105.0176</v>
      </c>
      <c r="F5855">
        <v>132.00399999999999</v>
      </c>
      <c r="G5855">
        <v>122</v>
      </c>
      <c r="H5855">
        <v>111.996</v>
      </c>
      <c r="I5855">
        <v>109.9952</v>
      </c>
      <c r="J5855">
        <v>109.0192</v>
      </c>
      <c r="K5855">
        <v>107.9944</v>
      </c>
      <c r="L5855">
        <v>113.02079999999999</v>
      </c>
      <c r="M5855">
        <v>119.0232</v>
      </c>
      <c r="N5855">
        <v>122</v>
      </c>
      <c r="O5855">
        <v>126.0016</v>
      </c>
      <c r="P5855">
        <v>138.98240000000001</v>
      </c>
      <c r="Q5855">
        <v>142.98400000000001</v>
      </c>
    </row>
    <row r="5856" spans="1:17" x14ac:dyDescent="0.25">
      <c r="A5856">
        <v>2000</v>
      </c>
      <c r="B5856">
        <v>95.013599999999997</v>
      </c>
      <c r="C5856">
        <v>97.014399999999995</v>
      </c>
      <c r="D5856">
        <v>109.9952</v>
      </c>
      <c r="E5856">
        <v>115.99760000000001</v>
      </c>
      <c r="F5856">
        <v>134.98079999999999</v>
      </c>
      <c r="G5856">
        <v>134.98079999999999</v>
      </c>
      <c r="H5856">
        <v>130.00319999999999</v>
      </c>
      <c r="I5856">
        <v>126.9776</v>
      </c>
      <c r="J5856">
        <v>124.9768</v>
      </c>
      <c r="K5856">
        <v>115.02160000000001</v>
      </c>
      <c r="L5856">
        <v>109.9952</v>
      </c>
      <c r="M5856">
        <v>109.9952</v>
      </c>
      <c r="N5856">
        <v>109.9952</v>
      </c>
      <c r="O5856">
        <v>134.98079999999999</v>
      </c>
      <c r="P5856">
        <v>140.00720000000001</v>
      </c>
      <c r="Q5856">
        <v>144.00880000000001</v>
      </c>
    </row>
    <row r="5857" spans="1:17" x14ac:dyDescent="0.25">
      <c r="A5857">
        <v>2200</v>
      </c>
      <c r="B5857">
        <v>99.991200000000006</v>
      </c>
      <c r="C5857">
        <v>105.0176</v>
      </c>
      <c r="D5857">
        <v>115.99760000000001</v>
      </c>
      <c r="E5857">
        <v>124.9768</v>
      </c>
      <c r="F5857">
        <v>134.98079999999999</v>
      </c>
      <c r="G5857">
        <v>134.98079999999999</v>
      </c>
      <c r="H5857">
        <v>134.98079999999999</v>
      </c>
      <c r="I5857">
        <v>130.00319999999999</v>
      </c>
      <c r="J5857">
        <v>126.9776</v>
      </c>
      <c r="K5857">
        <v>122.488</v>
      </c>
      <c r="L5857">
        <v>115.02160000000001</v>
      </c>
      <c r="M5857">
        <v>122.976</v>
      </c>
      <c r="N5857">
        <v>126.9776</v>
      </c>
      <c r="O5857">
        <v>136.00559999999999</v>
      </c>
      <c r="P5857">
        <v>142.00800000000001</v>
      </c>
      <c r="Q5857">
        <v>144.98480000000001</v>
      </c>
    </row>
    <row r="5858" spans="1:17" x14ac:dyDescent="0.25">
      <c r="A5858">
        <v>2400</v>
      </c>
      <c r="B5858">
        <v>105.0176</v>
      </c>
      <c r="C5858">
        <v>109.9952</v>
      </c>
      <c r="D5858">
        <v>115.99760000000001</v>
      </c>
      <c r="E5858">
        <v>134.98079999999999</v>
      </c>
      <c r="F5858">
        <v>126.9776</v>
      </c>
      <c r="G5858">
        <v>119.9992</v>
      </c>
      <c r="H5858">
        <v>119.9992</v>
      </c>
      <c r="I5858">
        <v>119.9992</v>
      </c>
      <c r="J5858">
        <v>115.02160000000001</v>
      </c>
      <c r="K5858">
        <v>117.5104</v>
      </c>
      <c r="L5858">
        <v>119.9992</v>
      </c>
      <c r="M5858">
        <v>134.98079999999999</v>
      </c>
      <c r="N5858">
        <v>136.00559999999999</v>
      </c>
      <c r="O5858">
        <v>142.98400000000001</v>
      </c>
      <c r="P5858">
        <v>152.012</v>
      </c>
      <c r="Q5858">
        <v>154.0128</v>
      </c>
    </row>
    <row r="5859" spans="1:17" x14ac:dyDescent="0.25">
      <c r="A5859">
        <v>2600</v>
      </c>
      <c r="B5859">
        <v>109.9952</v>
      </c>
      <c r="C5859">
        <v>115.02160000000001</v>
      </c>
      <c r="D5859">
        <v>115.02160000000001</v>
      </c>
      <c r="E5859">
        <v>124.0008</v>
      </c>
      <c r="F5859">
        <v>126.9776</v>
      </c>
      <c r="G5859">
        <v>121.024</v>
      </c>
      <c r="H5859">
        <v>119.9992</v>
      </c>
      <c r="I5859">
        <v>119.9992</v>
      </c>
      <c r="J5859">
        <v>119.9992</v>
      </c>
      <c r="K5859">
        <v>119.0232</v>
      </c>
      <c r="L5859">
        <v>124.9768</v>
      </c>
      <c r="M5859">
        <v>140.00720000000001</v>
      </c>
      <c r="N5859">
        <v>144.98480000000001</v>
      </c>
      <c r="O5859">
        <v>150.0112</v>
      </c>
      <c r="P5859">
        <v>160.01519999999999</v>
      </c>
      <c r="Q5859">
        <v>160.01519999999999</v>
      </c>
    </row>
    <row r="5860" spans="1:17" x14ac:dyDescent="0.25">
      <c r="A5860">
        <v>2700</v>
      </c>
      <c r="B5860">
        <v>115.02160000000001</v>
      </c>
      <c r="C5860">
        <v>119.9992</v>
      </c>
      <c r="D5860">
        <v>113.99679999999999</v>
      </c>
      <c r="E5860">
        <v>122.976</v>
      </c>
      <c r="F5860">
        <v>132.97999999999999</v>
      </c>
      <c r="G5860">
        <v>130.97919999999999</v>
      </c>
      <c r="H5860">
        <v>127.51439999999999</v>
      </c>
      <c r="I5860">
        <v>124.9768</v>
      </c>
      <c r="J5860">
        <v>124.9768</v>
      </c>
      <c r="K5860">
        <v>127.51439999999999</v>
      </c>
      <c r="L5860">
        <v>130.00319999999999</v>
      </c>
      <c r="M5860">
        <v>144.98480000000001</v>
      </c>
      <c r="N5860">
        <v>152.012</v>
      </c>
      <c r="O5860">
        <v>154.0128</v>
      </c>
      <c r="P5860">
        <v>160.01519999999999</v>
      </c>
      <c r="Q5860">
        <v>160.01519999999999</v>
      </c>
    </row>
    <row r="5861" spans="1:17" x14ac:dyDescent="0.25">
      <c r="A5861">
        <v>2800</v>
      </c>
      <c r="B5861">
        <v>119.9992</v>
      </c>
      <c r="C5861">
        <v>119.9992</v>
      </c>
      <c r="D5861">
        <v>134.98079999999999</v>
      </c>
      <c r="E5861">
        <v>121.024</v>
      </c>
      <c r="F5861">
        <v>136.00559999999999</v>
      </c>
      <c r="G5861">
        <v>142.98400000000001</v>
      </c>
      <c r="H5861">
        <v>140.00720000000001</v>
      </c>
      <c r="I5861">
        <v>134.98079999999999</v>
      </c>
      <c r="J5861">
        <v>134.98079999999999</v>
      </c>
      <c r="K5861">
        <v>137.51840000000001</v>
      </c>
      <c r="L5861">
        <v>140.00720000000001</v>
      </c>
      <c r="M5861">
        <v>154.9888</v>
      </c>
      <c r="N5861">
        <v>154.9888</v>
      </c>
      <c r="O5861">
        <v>160.01519999999999</v>
      </c>
      <c r="P5861">
        <v>160.01519999999999</v>
      </c>
      <c r="Q5861">
        <v>160.01519999999999</v>
      </c>
    </row>
    <row r="5862" spans="1:17" x14ac:dyDescent="0.25">
      <c r="A5862">
        <v>2900</v>
      </c>
      <c r="B5862">
        <v>115.02160000000001</v>
      </c>
      <c r="C5862">
        <v>115.02160000000001</v>
      </c>
      <c r="D5862">
        <v>119.9992</v>
      </c>
      <c r="E5862">
        <v>130.00319999999999</v>
      </c>
      <c r="F5862">
        <v>140.00720000000001</v>
      </c>
      <c r="G5862">
        <v>154.9888</v>
      </c>
      <c r="H5862">
        <v>150.0112</v>
      </c>
      <c r="I5862">
        <v>150.0112</v>
      </c>
      <c r="J5862">
        <v>150.0112</v>
      </c>
      <c r="K5862">
        <v>154.9888</v>
      </c>
      <c r="L5862">
        <v>160.01519999999999</v>
      </c>
      <c r="M5862">
        <v>160.01519999999999</v>
      </c>
      <c r="N5862">
        <v>160.01519999999999</v>
      </c>
      <c r="O5862">
        <v>160.01519999999999</v>
      </c>
      <c r="P5862">
        <v>160.01519999999999</v>
      </c>
      <c r="Q5862">
        <v>160.01519999999999</v>
      </c>
    </row>
    <row r="5863" spans="1:17" x14ac:dyDescent="0.25">
      <c r="A5863">
        <v>3000</v>
      </c>
      <c r="B5863">
        <v>109.9952</v>
      </c>
      <c r="C5863">
        <v>109.9952</v>
      </c>
      <c r="D5863">
        <v>140.00720000000001</v>
      </c>
      <c r="E5863">
        <v>140.00720000000001</v>
      </c>
      <c r="F5863">
        <v>150.0112</v>
      </c>
      <c r="G5863">
        <v>160.01519999999999</v>
      </c>
      <c r="H5863">
        <v>160.01519999999999</v>
      </c>
      <c r="I5863">
        <v>160.01519999999999</v>
      </c>
      <c r="J5863">
        <v>160.01519999999999</v>
      </c>
      <c r="K5863">
        <v>160.01519999999999</v>
      </c>
      <c r="L5863">
        <v>160.01519999999999</v>
      </c>
      <c r="M5863">
        <v>160.01519999999999</v>
      </c>
      <c r="N5863">
        <v>160.01519999999999</v>
      </c>
      <c r="O5863">
        <v>160.01519999999999</v>
      </c>
      <c r="P5863">
        <v>160.01519999999999</v>
      </c>
      <c r="Q5863">
        <v>160.01519999999999</v>
      </c>
    </row>
    <row r="5864" spans="1:17" x14ac:dyDescent="0.25">
      <c r="A5864">
        <v>3200</v>
      </c>
      <c r="B5864">
        <v>109.9952</v>
      </c>
      <c r="C5864">
        <v>109.9952</v>
      </c>
      <c r="D5864">
        <v>140.00720000000001</v>
      </c>
      <c r="E5864">
        <v>140.00720000000001</v>
      </c>
      <c r="F5864">
        <v>154.9888</v>
      </c>
      <c r="G5864">
        <v>160.01519999999999</v>
      </c>
      <c r="H5864">
        <v>160.01519999999999</v>
      </c>
      <c r="I5864">
        <v>160.01519999999999</v>
      </c>
      <c r="J5864">
        <v>160.01519999999999</v>
      </c>
      <c r="K5864">
        <v>160.01519999999999</v>
      </c>
      <c r="L5864">
        <v>160.01519999999999</v>
      </c>
      <c r="M5864">
        <v>160.01519999999999</v>
      </c>
      <c r="N5864">
        <v>160.01519999999999</v>
      </c>
      <c r="O5864">
        <v>160.01519999999999</v>
      </c>
      <c r="P5864">
        <v>160.01519999999999</v>
      </c>
      <c r="Q5864">
        <v>160.01519999999999</v>
      </c>
    </row>
    <row r="5865" spans="1:17" x14ac:dyDescent="0.25">
      <c r="A5865">
        <v>3500</v>
      </c>
      <c r="B5865">
        <v>109.9952</v>
      </c>
      <c r="C5865">
        <v>109.9952</v>
      </c>
      <c r="D5865">
        <v>130.00319999999999</v>
      </c>
      <c r="E5865">
        <v>140.00720000000001</v>
      </c>
      <c r="F5865">
        <v>150.0112</v>
      </c>
      <c r="G5865">
        <v>150.0112</v>
      </c>
      <c r="H5865">
        <v>150.0112</v>
      </c>
      <c r="I5865">
        <v>150.0112</v>
      </c>
      <c r="J5865">
        <v>150.0112</v>
      </c>
      <c r="K5865">
        <v>150.0112</v>
      </c>
      <c r="L5865">
        <v>150.0112</v>
      </c>
      <c r="M5865">
        <v>150.0112</v>
      </c>
      <c r="N5865">
        <v>150.0112</v>
      </c>
      <c r="O5865">
        <v>150.0112</v>
      </c>
      <c r="P5865">
        <v>150.0112</v>
      </c>
      <c r="Q5865">
        <v>150.0112</v>
      </c>
    </row>
    <row r="5867" spans="1:17" x14ac:dyDescent="0.25">
      <c r="A5867" t="s">
        <v>1287</v>
      </c>
      <c r="B5867" t="s">
        <v>392</v>
      </c>
    </row>
    <row r="5868" spans="1:17" x14ac:dyDescent="0.25">
      <c r="B5868" t="s">
        <v>26</v>
      </c>
    </row>
    <row r="5869" spans="1:17" x14ac:dyDescent="0.25">
      <c r="A5869" t="s">
        <v>22</v>
      </c>
      <c r="B5869">
        <v>0</v>
      </c>
      <c r="C5869">
        <v>10</v>
      </c>
      <c r="D5869">
        <v>20</v>
      </c>
      <c r="E5869">
        <v>30</v>
      </c>
      <c r="F5869">
        <v>45</v>
      </c>
      <c r="G5869">
        <v>55</v>
      </c>
      <c r="H5869">
        <v>65</v>
      </c>
      <c r="I5869">
        <v>75</v>
      </c>
      <c r="J5869">
        <v>85</v>
      </c>
      <c r="K5869">
        <v>95</v>
      </c>
      <c r="L5869">
        <v>110</v>
      </c>
      <c r="M5869">
        <v>120</v>
      </c>
      <c r="N5869">
        <v>125</v>
      </c>
      <c r="O5869">
        <v>130</v>
      </c>
      <c r="P5869">
        <v>135</v>
      </c>
      <c r="Q5869">
        <v>140</v>
      </c>
    </row>
    <row r="5870" spans="1:17" x14ac:dyDescent="0.25">
      <c r="A5870">
        <v>400</v>
      </c>
      <c r="B5870">
        <v>34.989600000000003</v>
      </c>
      <c r="C5870">
        <v>34.989600000000003</v>
      </c>
      <c r="D5870">
        <v>40.015999999999998</v>
      </c>
      <c r="E5870">
        <v>40.015999999999998</v>
      </c>
      <c r="F5870">
        <v>50.02</v>
      </c>
      <c r="G5870">
        <v>50.02</v>
      </c>
      <c r="H5870">
        <v>54.997599999999998</v>
      </c>
      <c r="I5870">
        <v>60.024000000000001</v>
      </c>
      <c r="J5870">
        <v>61</v>
      </c>
      <c r="K5870">
        <v>65.001599999999996</v>
      </c>
      <c r="L5870">
        <v>69.979200000000006</v>
      </c>
      <c r="M5870">
        <v>69.979200000000006</v>
      </c>
      <c r="N5870">
        <v>69.979200000000006</v>
      </c>
      <c r="O5870">
        <v>71.004000000000005</v>
      </c>
      <c r="P5870">
        <v>79.983199999999997</v>
      </c>
      <c r="Q5870">
        <v>79.983199999999997</v>
      </c>
    </row>
    <row r="5871" spans="1:17" x14ac:dyDescent="0.25">
      <c r="A5871">
        <v>600</v>
      </c>
      <c r="B5871">
        <v>34.989600000000003</v>
      </c>
      <c r="C5871">
        <v>34.989600000000003</v>
      </c>
      <c r="D5871">
        <v>40.015999999999998</v>
      </c>
      <c r="E5871">
        <v>44.993600000000001</v>
      </c>
      <c r="F5871">
        <v>60.024000000000001</v>
      </c>
      <c r="G5871">
        <v>60.024000000000001</v>
      </c>
      <c r="H5871">
        <v>65.001599999999996</v>
      </c>
      <c r="I5871">
        <v>69.979200000000006</v>
      </c>
      <c r="J5871">
        <v>71.004000000000005</v>
      </c>
      <c r="K5871">
        <v>75.005600000000001</v>
      </c>
      <c r="L5871">
        <v>79.983199999999997</v>
      </c>
      <c r="M5871">
        <v>79.983199999999997</v>
      </c>
      <c r="N5871">
        <v>79.983199999999997</v>
      </c>
      <c r="O5871">
        <v>79.983199999999997</v>
      </c>
      <c r="P5871">
        <v>79.983199999999997</v>
      </c>
      <c r="Q5871">
        <v>79.983199999999997</v>
      </c>
    </row>
    <row r="5872" spans="1:17" x14ac:dyDescent="0.25">
      <c r="A5872">
        <v>650</v>
      </c>
      <c r="B5872">
        <v>42.992800000000003</v>
      </c>
      <c r="C5872">
        <v>42.992800000000003</v>
      </c>
      <c r="D5872">
        <v>42.992800000000003</v>
      </c>
      <c r="E5872">
        <v>50.02</v>
      </c>
      <c r="F5872">
        <v>65.001599999999996</v>
      </c>
      <c r="G5872">
        <v>69.979200000000006</v>
      </c>
      <c r="H5872">
        <v>75.005600000000001</v>
      </c>
      <c r="I5872">
        <v>75.005600000000001</v>
      </c>
      <c r="J5872">
        <v>79.983199999999997</v>
      </c>
      <c r="K5872">
        <v>79.983199999999997</v>
      </c>
      <c r="L5872">
        <v>99.991200000000006</v>
      </c>
      <c r="M5872">
        <v>99.991200000000006</v>
      </c>
      <c r="N5872">
        <v>99.991200000000006</v>
      </c>
      <c r="O5872">
        <v>99.991200000000006</v>
      </c>
      <c r="P5872">
        <v>99.991200000000006</v>
      </c>
      <c r="Q5872">
        <v>99.991200000000006</v>
      </c>
    </row>
    <row r="5873" spans="1:17" x14ac:dyDescent="0.25">
      <c r="A5873">
        <v>800</v>
      </c>
      <c r="B5873">
        <v>44.993600000000001</v>
      </c>
      <c r="C5873">
        <v>48.019199999999998</v>
      </c>
      <c r="D5873">
        <v>48.019199999999998</v>
      </c>
      <c r="E5873">
        <v>60.024000000000001</v>
      </c>
      <c r="F5873">
        <v>63.976799999999997</v>
      </c>
      <c r="G5873">
        <v>71.004000000000005</v>
      </c>
      <c r="H5873">
        <v>75.9816</v>
      </c>
      <c r="I5873">
        <v>81.007999999999996</v>
      </c>
      <c r="J5873">
        <v>85.985600000000005</v>
      </c>
      <c r="K5873">
        <v>91.012</v>
      </c>
      <c r="L5873">
        <v>97.990399999999994</v>
      </c>
      <c r="M5873">
        <v>103.0168</v>
      </c>
      <c r="N5873">
        <v>105.0176</v>
      </c>
      <c r="O5873">
        <v>107.9944</v>
      </c>
      <c r="P5873">
        <v>109.9952</v>
      </c>
      <c r="Q5873">
        <v>113.02079999999999</v>
      </c>
    </row>
    <row r="5874" spans="1:17" x14ac:dyDescent="0.25">
      <c r="A5874">
        <v>1000</v>
      </c>
      <c r="B5874">
        <v>50.02</v>
      </c>
      <c r="C5874">
        <v>54.997599999999998</v>
      </c>
      <c r="D5874">
        <v>54.997599999999998</v>
      </c>
      <c r="E5874">
        <v>67.978399999999993</v>
      </c>
      <c r="F5874">
        <v>89.987200000000001</v>
      </c>
      <c r="G5874">
        <v>89.987200000000001</v>
      </c>
      <c r="H5874">
        <v>87.010400000000004</v>
      </c>
      <c r="I5874">
        <v>91.012</v>
      </c>
      <c r="J5874">
        <v>95.013599999999997</v>
      </c>
      <c r="K5874">
        <v>99.015199999999993</v>
      </c>
      <c r="L5874">
        <v>105.0176</v>
      </c>
      <c r="M5874">
        <v>107.9944</v>
      </c>
      <c r="N5874">
        <v>109.9952</v>
      </c>
      <c r="O5874">
        <v>111.996</v>
      </c>
      <c r="P5874">
        <v>113.99679999999999</v>
      </c>
      <c r="Q5874">
        <v>115.99760000000001</v>
      </c>
    </row>
    <row r="5875" spans="1:17" x14ac:dyDescent="0.25">
      <c r="A5875">
        <v>1200</v>
      </c>
      <c r="B5875">
        <v>52.020800000000001</v>
      </c>
      <c r="C5875">
        <v>54.021599999999999</v>
      </c>
      <c r="D5875">
        <v>65.977599999999995</v>
      </c>
      <c r="E5875">
        <v>79.983199999999997</v>
      </c>
      <c r="F5875">
        <v>109.9952</v>
      </c>
      <c r="G5875">
        <v>109.9952</v>
      </c>
      <c r="H5875">
        <v>105.0176</v>
      </c>
      <c r="I5875">
        <v>97.014399999999995</v>
      </c>
      <c r="J5875">
        <v>91.988</v>
      </c>
      <c r="K5875">
        <v>89.011200000000002</v>
      </c>
      <c r="L5875">
        <v>91.012</v>
      </c>
      <c r="M5875">
        <v>91.988</v>
      </c>
      <c r="N5875">
        <v>93.012799999999999</v>
      </c>
      <c r="O5875">
        <v>93.012799999999999</v>
      </c>
      <c r="P5875">
        <v>93.988799999999998</v>
      </c>
      <c r="Q5875">
        <v>93.988799999999998</v>
      </c>
    </row>
    <row r="5876" spans="1:17" x14ac:dyDescent="0.25">
      <c r="A5876">
        <v>1400</v>
      </c>
      <c r="B5876">
        <v>52.9968</v>
      </c>
      <c r="C5876">
        <v>54.997599999999998</v>
      </c>
      <c r="D5876">
        <v>75.005600000000001</v>
      </c>
      <c r="E5876">
        <v>89.987200000000001</v>
      </c>
      <c r="F5876">
        <v>123.0248</v>
      </c>
      <c r="G5876">
        <v>128.00239999999999</v>
      </c>
      <c r="H5876">
        <v>119.9992</v>
      </c>
      <c r="I5876">
        <v>111.996</v>
      </c>
      <c r="J5876">
        <v>105.9936</v>
      </c>
      <c r="K5876">
        <v>101.01600000000001</v>
      </c>
      <c r="L5876">
        <v>99.015199999999993</v>
      </c>
      <c r="M5876">
        <v>97.990399999999994</v>
      </c>
      <c r="N5876">
        <v>97.014399999999995</v>
      </c>
      <c r="O5876">
        <v>95.989599999999996</v>
      </c>
      <c r="P5876">
        <v>95.989599999999996</v>
      </c>
      <c r="Q5876">
        <v>95.013599999999997</v>
      </c>
    </row>
    <row r="5877" spans="1:17" x14ac:dyDescent="0.25">
      <c r="A5877">
        <v>1600</v>
      </c>
      <c r="B5877">
        <v>60.024000000000001</v>
      </c>
      <c r="C5877">
        <v>65.001599999999996</v>
      </c>
      <c r="D5877">
        <v>85.985600000000005</v>
      </c>
      <c r="E5877">
        <v>103.9928</v>
      </c>
      <c r="F5877">
        <v>128.00239999999999</v>
      </c>
      <c r="G5877">
        <v>126.9776</v>
      </c>
      <c r="H5877">
        <v>117.9984</v>
      </c>
      <c r="I5877">
        <v>105.0176</v>
      </c>
      <c r="J5877">
        <v>103.0168</v>
      </c>
      <c r="K5877">
        <v>99.991200000000006</v>
      </c>
      <c r="L5877">
        <v>101.01600000000001</v>
      </c>
      <c r="M5877">
        <v>101.01600000000001</v>
      </c>
      <c r="N5877">
        <v>115.02160000000001</v>
      </c>
      <c r="O5877">
        <v>117.9984</v>
      </c>
      <c r="P5877">
        <v>119.9992</v>
      </c>
      <c r="Q5877">
        <v>124.9768</v>
      </c>
    </row>
    <row r="5878" spans="1:17" x14ac:dyDescent="0.25">
      <c r="A5878">
        <v>1800</v>
      </c>
      <c r="B5878">
        <v>75.005600000000001</v>
      </c>
      <c r="C5878">
        <v>85.009600000000006</v>
      </c>
      <c r="D5878">
        <v>95.989599999999996</v>
      </c>
      <c r="E5878">
        <v>105.0176</v>
      </c>
      <c r="F5878">
        <v>132.00399999999999</v>
      </c>
      <c r="G5878">
        <v>122.976</v>
      </c>
      <c r="H5878">
        <v>103.0168</v>
      </c>
      <c r="I5878">
        <v>99.991200000000006</v>
      </c>
      <c r="J5878">
        <v>97.990399999999994</v>
      </c>
      <c r="K5878">
        <v>93.988799999999998</v>
      </c>
      <c r="L5878">
        <v>97.990399999999994</v>
      </c>
      <c r="M5878">
        <v>103.9928</v>
      </c>
      <c r="N5878">
        <v>115.02160000000001</v>
      </c>
      <c r="O5878">
        <v>126.0016</v>
      </c>
      <c r="P5878">
        <v>138.98240000000001</v>
      </c>
      <c r="Q5878">
        <v>142.98400000000001</v>
      </c>
    </row>
    <row r="5879" spans="1:17" x14ac:dyDescent="0.25">
      <c r="A5879">
        <v>2000</v>
      </c>
      <c r="B5879">
        <v>85.009600000000006</v>
      </c>
      <c r="C5879">
        <v>95.013599999999997</v>
      </c>
      <c r="D5879">
        <v>109.9952</v>
      </c>
      <c r="E5879">
        <v>115.99760000000001</v>
      </c>
      <c r="F5879">
        <v>134.98079999999999</v>
      </c>
      <c r="G5879">
        <v>122.976</v>
      </c>
      <c r="H5879">
        <v>113.99679999999999</v>
      </c>
      <c r="I5879">
        <v>117.0224</v>
      </c>
      <c r="J5879">
        <v>111.996</v>
      </c>
      <c r="K5879">
        <v>109.9952</v>
      </c>
      <c r="L5879">
        <v>122</v>
      </c>
      <c r="M5879">
        <v>124.9768</v>
      </c>
      <c r="N5879">
        <v>122.976</v>
      </c>
      <c r="O5879">
        <v>134.98079999999999</v>
      </c>
      <c r="P5879">
        <v>140.00720000000001</v>
      </c>
      <c r="Q5879">
        <v>144.00880000000001</v>
      </c>
    </row>
    <row r="5880" spans="1:17" x14ac:dyDescent="0.25">
      <c r="A5880">
        <v>2200</v>
      </c>
      <c r="B5880">
        <v>99.991200000000006</v>
      </c>
      <c r="C5880">
        <v>105.0176</v>
      </c>
      <c r="D5880">
        <v>115.99760000000001</v>
      </c>
      <c r="E5880">
        <v>130.00319999999999</v>
      </c>
      <c r="F5880">
        <v>134.98079999999999</v>
      </c>
      <c r="G5880">
        <v>134.98079999999999</v>
      </c>
      <c r="H5880">
        <v>134.98079999999999</v>
      </c>
      <c r="I5880">
        <v>127.51439999999999</v>
      </c>
      <c r="J5880">
        <v>122.976</v>
      </c>
      <c r="K5880">
        <v>122</v>
      </c>
      <c r="L5880">
        <v>132.00399999999999</v>
      </c>
      <c r="M5880">
        <v>134.98079999999999</v>
      </c>
      <c r="N5880">
        <v>134.98079999999999</v>
      </c>
      <c r="O5880">
        <v>136.00559999999999</v>
      </c>
      <c r="P5880">
        <v>136.98159999999999</v>
      </c>
      <c r="Q5880">
        <v>144.98480000000001</v>
      </c>
    </row>
    <row r="5881" spans="1:17" x14ac:dyDescent="0.25">
      <c r="A5881">
        <v>2400</v>
      </c>
      <c r="B5881">
        <v>105.0176</v>
      </c>
      <c r="C5881">
        <v>109.9952</v>
      </c>
      <c r="D5881">
        <v>115.99760000000001</v>
      </c>
      <c r="E5881">
        <v>136.98159999999999</v>
      </c>
      <c r="F5881">
        <v>138.00640000000001</v>
      </c>
      <c r="G5881">
        <v>140.00720000000001</v>
      </c>
      <c r="H5881">
        <v>134.98079999999999</v>
      </c>
      <c r="I5881">
        <v>124.9768</v>
      </c>
      <c r="J5881">
        <v>124.0008</v>
      </c>
      <c r="K5881">
        <v>119.9992</v>
      </c>
      <c r="L5881">
        <v>124.9768</v>
      </c>
      <c r="M5881">
        <v>134.98079999999999</v>
      </c>
      <c r="N5881">
        <v>141.03200000000001</v>
      </c>
      <c r="O5881">
        <v>147.9616</v>
      </c>
      <c r="P5881">
        <v>146.98560000000001</v>
      </c>
      <c r="Q5881">
        <v>154.0128</v>
      </c>
    </row>
    <row r="5882" spans="1:17" x14ac:dyDescent="0.25">
      <c r="A5882">
        <v>2600</v>
      </c>
      <c r="B5882">
        <v>109.9952</v>
      </c>
      <c r="C5882">
        <v>115.02160000000001</v>
      </c>
      <c r="D5882">
        <v>115.02160000000001</v>
      </c>
      <c r="E5882">
        <v>134.98079999999999</v>
      </c>
      <c r="F5882">
        <v>138.00640000000001</v>
      </c>
      <c r="G5882">
        <v>140.00720000000001</v>
      </c>
      <c r="H5882">
        <v>134.98079999999999</v>
      </c>
      <c r="I5882">
        <v>132.00399999999999</v>
      </c>
      <c r="J5882">
        <v>124.9768</v>
      </c>
      <c r="K5882">
        <v>111.996</v>
      </c>
      <c r="L5882">
        <v>117.5104</v>
      </c>
      <c r="M5882">
        <v>139.95840000000001</v>
      </c>
      <c r="N5882">
        <v>149.9624</v>
      </c>
      <c r="O5882">
        <v>154.9888</v>
      </c>
      <c r="P5882">
        <v>156.9896</v>
      </c>
      <c r="Q5882">
        <v>159.96639999999999</v>
      </c>
    </row>
    <row r="5883" spans="1:17" x14ac:dyDescent="0.25">
      <c r="A5883">
        <v>2700</v>
      </c>
      <c r="B5883">
        <v>115.02160000000001</v>
      </c>
      <c r="C5883">
        <v>119.9992</v>
      </c>
      <c r="D5883">
        <v>113.99679999999999</v>
      </c>
      <c r="E5883">
        <v>122.976</v>
      </c>
      <c r="F5883">
        <v>132.97999999999999</v>
      </c>
      <c r="G5883">
        <v>130.97919999999999</v>
      </c>
      <c r="H5883">
        <v>117.5104</v>
      </c>
      <c r="I5883">
        <v>109.9952</v>
      </c>
      <c r="J5883">
        <v>109.9952</v>
      </c>
      <c r="K5883">
        <v>112.48399999999999</v>
      </c>
      <c r="L5883">
        <v>124.9768</v>
      </c>
      <c r="M5883">
        <v>152.5</v>
      </c>
      <c r="N5883">
        <v>156.9896</v>
      </c>
      <c r="O5883">
        <v>158.99039999999999</v>
      </c>
      <c r="P5883">
        <v>154.9888</v>
      </c>
      <c r="Q5883">
        <v>154.9888</v>
      </c>
    </row>
    <row r="5884" spans="1:17" x14ac:dyDescent="0.25">
      <c r="A5884">
        <v>2800</v>
      </c>
      <c r="B5884">
        <v>119.9992</v>
      </c>
      <c r="C5884">
        <v>119.9992</v>
      </c>
      <c r="D5884">
        <v>134.98079999999999</v>
      </c>
      <c r="E5884">
        <v>121.024</v>
      </c>
      <c r="F5884">
        <v>136.00559999999999</v>
      </c>
      <c r="G5884">
        <v>134.98079999999999</v>
      </c>
      <c r="H5884">
        <v>124.9768</v>
      </c>
      <c r="I5884">
        <v>115.02160000000001</v>
      </c>
      <c r="J5884">
        <v>119.9992</v>
      </c>
      <c r="K5884">
        <v>122.488</v>
      </c>
      <c r="L5884">
        <v>140.00720000000001</v>
      </c>
      <c r="M5884">
        <v>159.96639999999999</v>
      </c>
      <c r="N5884">
        <v>159.96639999999999</v>
      </c>
      <c r="O5884">
        <v>160.01519999999999</v>
      </c>
      <c r="P5884">
        <v>160.01519999999999</v>
      </c>
      <c r="Q5884">
        <v>160.01519999999999</v>
      </c>
    </row>
    <row r="5885" spans="1:17" x14ac:dyDescent="0.25">
      <c r="A5885">
        <v>2900</v>
      </c>
      <c r="B5885">
        <v>115.02160000000001</v>
      </c>
      <c r="C5885">
        <v>115.02160000000001</v>
      </c>
      <c r="D5885">
        <v>119.9992</v>
      </c>
      <c r="E5885">
        <v>130.00319999999999</v>
      </c>
      <c r="F5885">
        <v>140.00720000000001</v>
      </c>
      <c r="G5885">
        <v>144.98480000000001</v>
      </c>
      <c r="H5885">
        <v>134.98079999999999</v>
      </c>
      <c r="I5885">
        <v>124.9768</v>
      </c>
      <c r="J5885">
        <v>130.00319999999999</v>
      </c>
      <c r="K5885">
        <v>136.98159999999999</v>
      </c>
      <c r="L5885">
        <v>150.0112</v>
      </c>
      <c r="M5885">
        <v>160.01519999999999</v>
      </c>
      <c r="N5885">
        <v>160.01519999999999</v>
      </c>
      <c r="O5885">
        <v>160.01519999999999</v>
      </c>
      <c r="P5885">
        <v>160.01519999999999</v>
      </c>
      <c r="Q5885">
        <v>160.01519999999999</v>
      </c>
    </row>
    <row r="5886" spans="1:17" x14ac:dyDescent="0.25">
      <c r="A5886">
        <v>3000</v>
      </c>
      <c r="B5886">
        <v>109.9952</v>
      </c>
      <c r="C5886">
        <v>109.9952</v>
      </c>
      <c r="D5886">
        <v>140.00720000000001</v>
      </c>
      <c r="E5886">
        <v>140.00720000000001</v>
      </c>
      <c r="F5886">
        <v>150.0112</v>
      </c>
      <c r="G5886">
        <v>154.9888</v>
      </c>
      <c r="H5886">
        <v>144.98480000000001</v>
      </c>
      <c r="I5886">
        <v>140.00720000000001</v>
      </c>
      <c r="J5886">
        <v>140.00720000000001</v>
      </c>
      <c r="K5886">
        <v>144.98480000000001</v>
      </c>
      <c r="L5886">
        <v>154.9888</v>
      </c>
      <c r="M5886">
        <v>160.01519999999999</v>
      </c>
      <c r="N5886">
        <v>160.01519999999999</v>
      </c>
      <c r="O5886">
        <v>160.01519999999999</v>
      </c>
      <c r="P5886">
        <v>160.01519999999999</v>
      </c>
      <c r="Q5886">
        <v>160.01519999999999</v>
      </c>
    </row>
    <row r="5887" spans="1:17" x14ac:dyDescent="0.25">
      <c r="A5887">
        <v>3200</v>
      </c>
      <c r="B5887">
        <v>109.9952</v>
      </c>
      <c r="C5887">
        <v>109.9952</v>
      </c>
      <c r="D5887">
        <v>140.00720000000001</v>
      </c>
      <c r="E5887">
        <v>140.00720000000001</v>
      </c>
      <c r="F5887">
        <v>154.9888</v>
      </c>
      <c r="G5887">
        <v>160.01519999999999</v>
      </c>
      <c r="H5887">
        <v>160.01519999999999</v>
      </c>
      <c r="I5887">
        <v>160.01519999999999</v>
      </c>
      <c r="J5887">
        <v>160.01519999999999</v>
      </c>
      <c r="K5887">
        <v>160.01519999999999</v>
      </c>
      <c r="L5887">
        <v>160.01519999999999</v>
      </c>
      <c r="M5887">
        <v>160.01519999999999</v>
      </c>
      <c r="N5887">
        <v>160.01519999999999</v>
      </c>
      <c r="O5887">
        <v>160.01519999999999</v>
      </c>
      <c r="P5887">
        <v>160.01519999999999</v>
      </c>
      <c r="Q5887">
        <v>160.01519999999999</v>
      </c>
    </row>
    <row r="5888" spans="1:17" x14ac:dyDescent="0.25">
      <c r="A5888">
        <v>3500</v>
      </c>
      <c r="B5888">
        <v>109.9952</v>
      </c>
      <c r="C5888">
        <v>109.9952</v>
      </c>
      <c r="D5888">
        <v>130.00319999999999</v>
      </c>
      <c r="E5888">
        <v>140.00720000000001</v>
      </c>
      <c r="F5888">
        <v>150.0112</v>
      </c>
      <c r="G5888">
        <v>150.0112</v>
      </c>
      <c r="H5888">
        <v>150.0112</v>
      </c>
      <c r="I5888">
        <v>150.0112</v>
      </c>
      <c r="J5888">
        <v>150.0112</v>
      </c>
      <c r="K5888">
        <v>150.0112</v>
      </c>
      <c r="L5888">
        <v>150.0112</v>
      </c>
      <c r="M5888">
        <v>150.0112</v>
      </c>
      <c r="N5888">
        <v>150.0112</v>
      </c>
      <c r="O5888">
        <v>150.0112</v>
      </c>
      <c r="P5888">
        <v>150.0112</v>
      </c>
      <c r="Q5888">
        <v>150.0112</v>
      </c>
    </row>
    <row r="5890" spans="1:17" x14ac:dyDescent="0.25">
      <c r="A5890" t="s">
        <v>1288</v>
      </c>
      <c r="B5890" t="s">
        <v>392</v>
      </c>
    </row>
    <row r="5891" spans="1:17" x14ac:dyDescent="0.25">
      <c r="B5891" t="s">
        <v>26</v>
      </c>
    </row>
    <row r="5892" spans="1:17" x14ac:dyDescent="0.25">
      <c r="A5892" t="s">
        <v>22</v>
      </c>
      <c r="B5892">
        <v>0</v>
      </c>
      <c r="C5892">
        <v>10</v>
      </c>
      <c r="D5892">
        <v>20</v>
      </c>
      <c r="E5892">
        <v>30</v>
      </c>
      <c r="F5892">
        <v>45</v>
      </c>
      <c r="G5892">
        <v>55</v>
      </c>
      <c r="H5892">
        <v>65</v>
      </c>
      <c r="I5892">
        <v>75</v>
      </c>
      <c r="J5892">
        <v>85</v>
      </c>
      <c r="K5892">
        <v>95</v>
      </c>
      <c r="L5892">
        <v>110</v>
      </c>
      <c r="M5892">
        <v>120</v>
      </c>
      <c r="N5892">
        <v>125</v>
      </c>
      <c r="O5892">
        <v>130</v>
      </c>
      <c r="P5892">
        <v>135</v>
      </c>
      <c r="Q5892">
        <v>140</v>
      </c>
    </row>
    <row r="5893" spans="1:17" x14ac:dyDescent="0.25">
      <c r="A5893">
        <v>400</v>
      </c>
      <c r="B5893">
        <v>34.989600000000003</v>
      </c>
      <c r="C5893">
        <v>34.989600000000003</v>
      </c>
      <c r="D5893">
        <v>40.015999999999998</v>
      </c>
      <c r="E5893">
        <v>40.015999999999998</v>
      </c>
      <c r="F5893">
        <v>50.02</v>
      </c>
      <c r="G5893">
        <v>50.02</v>
      </c>
      <c r="H5893">
        <v>54.997599999999998</v>
      </c>
      <c r="I5893">
        <v>60.024000000000001</v>
      </c>
      <c r="J5893">
        <v>61</v>
      </c>
      <c r="K5893">
        <v>65.001599999999996</v>
      </c>
      <c r="L5893">
        <v>69.979200000000006</v>
      </c>
      <c r="M5893">
        <v>69.979200000000006</v>
      </c>
      <c r="N5893">
        <v>69.979200000000006</v>
      </c>
      <c r="O5893">
        <v>71.004000000000005</v>
      </c>
      <c r="P5893">
        <v>79.983199999999997</v>
      </c>
      <c r="Q5893">
        <v>79.983199999999997</v>
      </c>
    </row>
    <row r="5894" spans="1:17" x14ac:dyDescent="0.25">
      <c r="A5894">
        <v>600</v>
      </c>
      <c r="B5894">
        <v>34.989600000000003</v>
      </c>
      <c r="C5894">
        <v>34.989600000000003</v>
      </c>
      <c r="D5894">
        <v>40.015999999999998</v>
      </c>
      <c r="E5894">
        <v>44.993600000000001</v>
      </c>
      <c r="F5894">
        <v>60.024000000000001</v>
      </c>
      <c r="G5894">
        <v>60.024000000000001</v>
      </c>
      <c r="H5894">
        <v>65.001599999999996</v>
      </c>
      <c r="I5894">
        <v>69.979200000000006</v>
      </c>
      <c r="J5894">
        <v>71.004000000000005</v>
      </c>
      <c r="K5894">
        <v>75.005600000000001</v>
      </c>
      <c r="L5894">
        <v>79.983199999999997</v>
      </c>
      <c r="M5894">
        <v>79.983199999999997</v>
      </c>
      <c r="N5894">
        <v>79.983199999999997</v>
      </c>
      <c r="O5894">
        <v>79.983199999999997</v>
      </c>
      <c r="P5894">
        <v>79.983199999999997</v>
      </c>
      <c r="Q5894">
        <v>79.983199999999997</v>
      </c>
    </row>
    <row r="5895" spans="1:17" x14ac:dyDescent="0.25">
      <c r="A5895">
        <v>650</v>
      </c>
      <c r="B5895">
        <v>42.992800000000003</v>
      </c>
      <c r="C5895">
        <v>42.992800000000003</v>
      </c>
      <c r="D5895">
        <v>42.992800000000003</v>
      </c>
      <c r="E5895">
        <v>50.02</v>
      </c>
      <c r="F5895">
        <v>65.001599999999996</v>
      </c>
      <c r="G5895">
        <v>69.979200000000006</v>
      </c>
      <c r="H5895">
        <v>75.005600000000001</v>
      </c>
      <c r="I5895">
        <v>75.005600000000001</v>
      </c>
      <c r="J5895">
        <v>79.983199999999997</v>
      </c>
      <c r="K5895">
        <v>79.983199999999997</v>
      </c>
      <c r="L5895">
        <v>99.991200000000006</v>
      </c>
      <c r="M5895">
        <v>99.991200000000006</v>
      </c>
      <c r="N5895">
        <v>99.991200000000006</v>
      </c>
      <c r="O5895">
        <v>99.991200000000006</v>
      </c>
      <c r="P5895">
        <v>99.991200000000006</v>
      </c>
      <c r="Q5895">
        <v>99.991200000000006</v>
      </c>
    </row>
    <row r="5896" spans="1:17" x14ac:dyDescent="0.25">
      <c r="A5896">
        <v>800</v>
      </c>
      <c r="B5896">
        <v>44.993600000000001</v>
      </c>
      <c r="C5896">
        <v>48.019199999999998</v>
      </c>
      <c r="D5896">
        <v>48.019199999999998</v>
      </c>
      <c r="E5896">
        <v>60.024000000000001</v>
      </c>
      <c r="F5896">
        <v>63.976799999999997</v>
      </c>
      <c r="G5896">
        <v>71.004000000000005</v>
      </c>
      <c r="H5896">
        <v>75.9816</v>
      </c>
      <c r="I5896">
        <v>81.007999999999996</v>
      </c>
      <c r="J5896">
        <v>85.985600000000005</v>
      </c>
      <c r="K5896">
        <v>91.012</v>
      </c>
      <c r="L5896">
        <v>97.990399999999994</v>
      </c>
      <c r="M5896">
        <v>103.0168</v>
      </c>
      <c r="N5896">
        <v>105.0176</v>
      </c>
      <c r="O5896">
        <v>107.9944</v>
      </c>
      <c r="P5896">
        <v>109.9952</v>
      </c>
      <c r="Q5896">
        <v>113.02079999999999</v>
      </c>
    </row>
    <row r="5897" spans="1:17" x14ac:dyDescent="0.25">
      <c r="A5897">
        <v>1000</v>
      </c>
      <c r="B5897">
        <v>50.02</v>
      </c>
      <c r="C5897">
        <v>54.997599999999998</v>
      </c>
      <c r="D5897">
        <v>54.997599999999998</v>
      </c>
      <c r="E5897">
        <v>67.978399999999993</v>
      </c>
      <c r="F5897">
        <v>89.987200000000001</v>
      </c>
      <c r="G5897">
        <v>89.987200000000001</v>
      </c>
      <c r="H5897">
        <v>87.010400000000004</v>
      </c>
      <c r="I5897">
        <v>91.012</v>
      </c>
      <c r="J5897">
        <v>95.013599999999997</v>
      </c>
      <c r="K5897">
        <v>99.015199999999993</v>
      </c>
      <c r="L5897">
        <v>105.0176</v>
      </c>
      <c r="M5897">
        <v>107.9944</v>
      </c>
      <c r="N5897">
        <v>109.9952</v>
      </c>
      <c r="O5897">
        <v>111.996</v>
      </c>
      <c r="P5897">
        <v>113.99679999999999</v>
      </c>
      <c r="Q5897">
        <v>115.99760000000001</v>
      </c>
    </row>
    <row r="5898" spans="1:17" x14ac:dyDescent="0.25">
      <c r="A5898">
        <v>1200</v>
      </c>
      <c r="B5898">
        <v>52.020800000000001</v>
      </c>
      <c r="C5898">
        <v>54.021599999999999</v>
      </c>
      <c r="D5898">
        <v>65.977599999999995</v>
      </c>
      <c r="E5898">
        <v>79.983199999999997</v>
      </c>
      <c r="F5898">
        <v>109.9952</v>
      </c>
      <c r="G5898">
        <v>109.9952</v>
      </c>
      <c r="H5898">
        <v>105.0176</v>
      </c>
      <c r="I5898">
        <v>97.014399999999995</v>
      </c>
      <c r="J5898">
        <v>91.988</v>
      </c>
      <c r="K5898">
        <v>89.011200000000002</v>
      </c>
      <c r="L5898">
        <v>91.012</v>
      </c>
      <c r="M5898">
        <v>91.988</v>
      </c>
      <c r="N5898">
        <v>93.012799999999999</v>
      </c>
      <c r="O5898">
        <v>93.012799999999999</v>
      </c>
      <c r="P5898">
        <v>93.988799999999998</v>
      </c>
      <c r="Q5898">
        <v>93.988799999999998</v>
      </c>
    </row>
    <row r="5899" spans="1:17" x14ac:dyDescent="0.25">
      <c r="A5899">
        <v>1400</v>
      </c>
      <c r="B5899">
        <v>52.9968</v>
      </c>
      <c r="C5899">
        <v>54.997599999999998</v>
      </c>
      <c r="D5899">
        <v>75.005600000000001</v>
      </c>
      <c r="E5899">
        <v>89.987200000000001</v>
      </c>
      <c r="F5899">
        <v>123.0248</v>
      </c>
      <c r="G5899">
        <v>128.00239999999999</v>
      </c>
      <c r="H5899">
        <v>119.9992</v>
      </c>
      <c r="I5899">
        <v>111.996</v>
      </c>
      <c r="J5899">
        <v>105.9936</v>
      </c>
      <c r="K5899">
        <v>101.01600000000001</v>
      </c>
      <c r="L5899">
        <v>99.015199999999993</v>
      </c>
      <c r="M5899">
        <v>97.990399999999994</v>
      </c>
      <c r="N5899">
        <v>97.014399999999995</v>
      </c>
      <c r="O5899">
        <v>95.989599999999996</v>
      </c>
      <c r="P5899">
        <v>95.989599999999996</v>
      </c>
      <c r="Q5899">
        <v>95.013599999999997</v>
      </c>
    </row>
    <row r="5900" spans="1:17" x14ac:dyDescent="0.25">
      <c r="A5900">
        <v>1600</v>
      </c>
      <c r="B5900">
        <v>60.024000000000001</v>
      </c>
      <c r="C5900">
        <v>65.001599999999996</v>
      </c>
      <c r="D5900">
        <v>85.985600000000005</v>
      </c>
      <c r="E5900">
        <v>103.9928</v>
      </c>
      <c r="F5900">
        <v>128.00239999999999</v>
      </c>
      <c r="G5900">
        <v>126.9776</v>
      </c>
      <c r="H5900">
        <v>117.9984</v>
      </c>
      <c r="I5900">
        <v>105.0176</v>
      </c>
      <c r="J5900">
        <v>103.0168</v>
      </c>
      <c r="K5900">
        <v>99.991200000000006</v>
      </c>
      <c r="L5900">
        <v>101.01600000000001</v>
      </c>
      <c r="M5900">
        <v>101.01600000000001</v>
      </c>
      <c r="N5900">
        <v>115.02160000000001</v>
      </c>
      <c r="O5900">
        <v>117.9984</v>
      </c>
      <c r="P5900">
        <v>119.9992</v>
      </c>
      <c r="Q5900">
        <v>124.9768</v>
      </c>
    </row>
    <row r="5901" spans="1:17" x14ac:dyDescent="0.25">
      <c r="A5901">
        <v>1800</v>
      </c>
      <c r="B5901">
        <v>75.005600000000001</v>
      </c>
      <c r="C5901">
        <v>85.009600000000006</v>
      </c>
      <c r="D5901">
        <v>95.989599999999996</v>
      </c>
      <c r="E5901">
        <v>105.0176</v>
      </c>
      <c r="F5901">
        <v>132.00399999999999</v>
      </c>
      <c r="G5901">
        <v>122.976</v>
      </c>
      <c r="H5901">
        <v>103.0168</v>
      </c>
      <c r="I5901">
        <v>99.991200000000006</v>
      </c>
      <c r="J5901">
        <v>97.990399999999994</v>
      </c>
      <c r="K5901">
        <v>93.988799999999998</v>
      </c>
      <c r="L5901">
        <v>97.990399999999994</v>
      </c>
      <c r="M5901">
        <v>103.9928</v>
      </c>
      <c r="N5901">
        <v>115.02160000000001</v>
      </c>
      <c r="O5901">
        <v>126.0016</v>
      </c>
      <c r="P5901">
        <v>138.98240000000001</v>
      </c>
      <c r="Q5901">
        <v>142.98400000000001</v>
      </c>
    </row>
    <row r="5902" spans="1:17" x14ac:dyDescent="0.25">
      <c r="A5902">
        <v>2000</v>
      </c>
      <c r="B5902">
        <v>85.009600000000006</v>
      </c>
      <c r="C5902">
        <v>95.013599999999997</v>
      </c>
      <c r="D5902">
        <v>109.9952</v>
      </c>
      <c r="E5902">
        <v>115.99760000000001</v>
      </c>
      <c r="F5902">
        <v>134.98079999999999</v>
      </c>
      <c r="G5902">
        <v>122.976</v>
      </c>
      <c r="H5902">
        <v>113.99679999999999</v>
      </c>
      <c r="I5902">
        <v>117.0224</v>
      </c>
      <c r="J5902">
        <v>111.996</v>
      </c>
      <c r="K5902">
        <v>109.9952</v>
      </c>
      <c r="L5902">
        <v>122</v>
      </c>
      <c r="M5902">
        <v>124.9768</v>
      </c>
      <c r="N5902">
        <v>122.976</v>
      </c>
      <c r="O5902">
        <v>134.98079999999999</v>
      </c>
      <c r="P5902">
        <v>140.00720000000001</v>
      </c>
      <c r="Q5902">
        <v>144.00880000000001</v>
      </c>
    </row>
    <row r="5903" spans="1:17" x14ac:dyDescent="0.25">
      <c r="A5903">
        <v>2200</v>
      </c>
      <c r="B5903">
        <v>99.991200000000006</v>
      </c>
      <c r="C5903">
        <v>105.0176</v>
      </c>
      <c r="D5903">
        <v>115.99760000000001</v>
      </c>
      <c r="E5903">
        <v>130.00319999999999</v>
      </c>
      <c r="F5903">
        <v>134.98079999999999</v>
      </c>
      <c r="G5903">
        <v>134.98079999999999</v>
      </c>
      <c r="H5903">
        <v>134.98079999999999</v>
      </c>
      <c r="I5903">
        <v>127.51439999999999</v>
      </c>
      <c r="J5903">
        <v>122.976</v>
      </c>
      <c r="K5903">
        <v>122</v>
      </c>
      <c r="L5903">
        <v>132.00399999999999</v>
      </c>
      <c r="M5903">
        <v>134.98079999999999</v>
      </c>
      <c r="N5903">
        <v>134.98079999999999</v>
      </c>
      <c r="O5903">
        <v>136.00559999999999</v>
      </c>
      <c r="P5903">
        <v>136.98159999999999</v>
      </c>
      <c r="Q5903">
        <v>144.98480000000001</v>
      </c>
    </row>
    <row r="5904" spans="1:17" x14ac:dyDescent="0.25">
      <c r="A5904">
        <v>2400</v>
      </c>
      <c r="B5904">
        <v>105.0176</v>
      </c>
      <c r="C5904">
        <v>109.9952</v>
      </c>
      <c r="D5904">
        <v>115.99760000000001</v>
      </c>
      <c r="E5904">
        <v>136.98159999999999</v>
      </c>
      <c r="F5904">
        <v>138.00640000000001</v>
      </c>
      <c r="G5904">
        <v>140.00720000000001</v>
      </c>
      <c r="H5904">
        <v>134.98079999999999</v>
      </c>
      <c r="I5904">
        <v>124.9768</v>
      </c>
      <c r="J5904">
        <v>124.0008</v>
      </c>
      <c r="K5904">
        <v>119.9992</v>
      </c>
      <c r="L5904">
        <v>124.9768</v>
      </c>
      <c r="M5904">
        <v>134.98079999999999</v>
      </c>
      <c r="N5904">
        <v>141.03200000000001</v>
      </c>
      <c r="O5904">
        <v>147.9616</v>
      </c>
      <c r="P5904">
        <v>146.98560000000001</v>
      </c>
      <c r="Q5904">
        <v>154.0128</v>
      </c>
    </row>
    <row r="5905" spans="1:17" x14ac:dyDescent="0.25">
      <c r="A5905">
        <v>2600</v>
      </c>
      <c r="B5905">
        <v>109.9952</v>
      </c>
      <c r="C5905">
        <v>115.02160000000001</v>
      </c>
      <c r="D5905">
        <v>115.02160000000001</v>
      </c>
      <c r="E5905">
        <v>134.98079999999999</v>
      </c>
      <c r="F5905">
        <v>138.00640000000001</v>
      </c>
      <c r="G5905">
        <v>140.00720000000001</v>
      </c>
      <c r="H5905">
        <v>134.98079999999999</v>
      </c>
      <c r="I5905">
        <v>132.00399999999999</v>
      </c>
      <c r="J5905">
        <v>124.9768</v>
      </c>
      <c r="K5905">
        <v>111.996</v>
      </c>
      <c r="L5905">
        <v>117.5104</v>
      </c>
      <c r="M5905">
        <v>139.95840000000001</v>
      </c>
      <c r="N5905">
        <v>149.9624</v>
      </c>
      <c r="O5905">
        <v>154.9888</v>
      </c>
      <c r="P5905">
        <v>156.9896</v>
      </c>
      <c r="Q5905">
        <v>159.96639999999999</v>
      </c>
    </row>
    <row r="5906" spans="1:17" x14ac:dyDescent="0.25">
      <c r="A5906">
        <v>2700</v>
      </c>
      <c r="B5906">
        <v>115.02160000000001</v>
      </c>
      <c r="C5906">
        <v>119.9992</v>
      </c>
      <c r="D5906">
        <v>113.99679999999999</v>
      </c>
      <c r="E5906">
        <v>122.976</v>
      </c>
      <c r="F5906">
        <v>132.97999999999999</v>
      </c>
      <c r="G5906">
        <v>130.97919999999999</v>
      </c>
      <c r="H5906">
        <v>117.5104</v>
      </c>
      <c r="I5906">
        <v>109.9952</v>
      </c>
      <c r="J5906">
        <v>109.9952</v>
      </c>
      <c r="K5906">
        <v>112.48399999999999</v>
      </c>
      <c r="L5906">
        <v>124.9768</v>
      </c>
      <c r="M5906">
        <v>152.5</v>
      </c>
      <c r="N5906">
        <v>156.9896</v>
      </c>
      <c r="O5906">
        <v>158.99039999999999</v>
      </c>
      <c r="P5906">
        <v>154.9888</v>
      </c>
      <c r="Q5906">
        <v>154.9888</v>
      </c>
    </row>
    <row r="5907" spans="1:17" x14ac:dyDescent="0.25">
      <c r="A5907">
        <v>2800</v>
      </c>
      <c r="B5907">
        <v>119.9992</v>
      </c>
      <c r="C5907">
        <v>119.9992</v>
      </c>
      <c r="D5907">
        <v>134.98079999999999</v>
      </c>
      <c r="E5907">
        <v>121.024</v>
      </c>
      <c r="F5907">
        <v>136.00559999999999</v>
      </c>
      <c r="G5907">
        <v>134.98079999999999</v>
      </c>
      <c r="H5907">
        <v>124.9768</v>
      </c>
      <c r="I5907">
        <v>115.02160000000001</v>
      </c>
      <c r="J5907">
        <v>119.9992</v>
      </c>
      <c r="K5907">
        <v>122.488</v>
      </c>
      <c r="L5907">
        <v>140.00720000000001</v>
      </c>
      <c r="M5907">
        <v>159.96639999999999</v>
      </c>
      <c r="N5907">
        <v>159.96639999999999</v>
      </c>
      <c r="O5907">
        <v>160.01519999999999</v>
      </c>
      <c r="P5907">
        <v>160.01519999999999</v>
      </c>
      <c r="Q5907">
        <v>160.01519999999999</v>
      </c>
    </row>
    <row r="5908" spans="1:17" x14ac:dyDescent="0.25">
      <c r="A5908">
        <v>2900</v>
      </c>
      <c r="B5908">
        <v>115.02160000000001</v>
      </c>
      <c r="C5908">
        <v>115.02160000000001</v>
      </c>
      <c r="D5908">
        <v>119.9992</v>
      </c>
      <c r="E5908">
        <v>130.00319999999999</v>
      </c>
      <c r="F5908">
        <v>140.00720000000001</v>
      </c>
      <c r="G5908">
        <v>144.98480000000001</v>
      </c>
      <c r="H5908">
        <v>134.98079999999999</v>
      </c>
      <c r="I5908">
        <v>124.9768</v>
      </c>
      <c r="J5908">
        <v>130.00319999999999</v>
      </c>
      <c r="K5908">
        <v>136.98159999999999</v>
      </c>
      <c r="L5908">
        <v>150.0112</v>
      </c>
      <c r="M5908">
        <v>160.01519999999999</v>
      </c>
      <c r="N5908">
        <v>160.01519999999999</v>
      </c>
      <c r="O5908">
        <v>160.01519999999999</v>
      </c>
      <c r="P5908">
        <v>160.01519999999999</v>
      </c>
      <c r="Q5908">
        <v>160.01519999999999</v>
      </c>
    </row>
    <row r="5909" spans="1:17" x14ac:dyDescent="0.25">
      <c r="A5909">
        <v>3000</v>
      </c>
      <c r="B5909">
        <v>109.9952</v>
      </c>
      <c r="C5909">
        <v>109.9952</v>
      </c>
      <c r="D5909">
        <v>140.00720000000001</v>
      </c>
      <c r="E5909">
        <v>140.00720000000001</v>
      </c>
      <c r="F5909">
        <v>150.0112</v>
      </c>
      <c r="G5909">
        <v>154.9888</v>
      </c>
      <c r="H5909">
        <v>144.98480000000001</v>
      </c>
      <c r="I5909">
        <v>140.00720000000001</v>
      </c>
      <c r="J5909">
        <v>140.00720000000001</v>
      </c>
      <c r="K5909">
        <v>144.98480000000001</v>
      </c>
      <c r="L5909">
        <v>154.9888</v>
      </c>
      <c r="M5909">
        <v>160.01519999999999</v>
      </c>
      <c r="N5909">
        <v>160.01519999999999</v>
      </c>
      <c r="O5909">
        <v>160.01519999999999</v>
      </c>
      <c r="P5909">
        <v>160.01519999999999</v>
      </c>
      <c r="Q5909">
        <v>160.01519999999999</v>
      </c>
    </row>
    <row r="5910" spans="1:17" x14ac:dyDescent="0.25">
      <c r="A5910">
        <v>3200</v>
      </c>
      <c r="B5910">
        <v>109.9952</v>
      </c>
      <c r="C5910">
        <v>109.9952</v>
      </c>
      <c r="D5910">
        <v>140.00720000000001</v>
      </c>
      <c r="E5910">
        <v>140.00720000000001</v>
      </c>
      <c r="F5910">
        <v>154.9888</v>
      </c>
      <c r="G5910">
        <v>160.01519999999999</v>
      </c>
      <c r="H5910">
        <v>160.01519999999999</v>
      </c>
      <c r="I5910">
        <v>160.01519999999999</v>
      </c>
      <c r="J5910">
        <v>160.01519999999999</v>
      </c>
      <c r="K5910">
        <v>160.01519999999999</v>
      </c>
      <c r="L5910">
        <v>160.01519999999999</v>
      </c>
      <c r="M5910">
        <v>160.01519999999999</v>
      </c>
      <c r="N5910">
        <v>160.01519999999999</v>
      </c>
      <c r="O5910">
        <v>160.01519999999999</v>
      </c>
      <c r="P5910">
        <v>160.01519999999999</v>
      </c>
      <c r="Q5910">
        <v>160.01519999999999</v>
      </c>
    </row>
    <row r="5911" spans="1:17" x14ac:dyDescent="0.25">
      <c r="A5911">
        <v>3500</v>
      </c>
      <c r="B5911">
        <v>109.9952</v>
      </c>
      <c r="C5911">
        <v>109.9952</v>
      </c>
      <c r="D5911">
        <v>130.00319999999999</v>
      </c>
      <c r="E5911">
        <v>140.00720000000001</v>
      </c>
      <c r="F5911">
        <v>150.0112</v>
      </c>
      <c r="G5911">
        <v>150.0112</v>
      </c>
      <c r="H5911">
        <v>150.0112</v>
      </c>
      <c r="I5911">
        <v>150.0112</v>
      </c>
      <c r="J5911">
        <v>150.0112</v>
      </c>
      <c r="K5911">
        <v>150.0112</v>
      </c>
      <c r="L5911">
        <v>150.0112</v>
      </c>
      <c r="M5911">
        <v>150.0112</v>
      </c>
      <c r="N5911">
        <v>150.0112</v>
      </c>
      <c r="O5911">
        <v>150.0112</v>
      </c>
      <c r="P5911">
        <v>150.0112</v>
      </c>
      <c r="Q5911">
        <v>150.0112</v>
      </c>
    </row>
    <row r="5913" spans="1:17" x14ac:dyDescent="0.25">
      <c r="A5913" t="s">
        <v>1289</v>
      </c>
      <c r="B5913" t="s">
        <v>392</v>
      </c>
    </row>
    <row r="5914" spans="1:17" x14ac:dyDescent="0.25">
      <c r="B5914" t="s">
        <v>26</v>
      </c>
    </row>
    <row r="5915" spans="1:17" x14ac:dyDescent="0.25">
      <c r="A5915" t="s">
        <v>22</v>
      </c>
      <c r="B5915">
        <v>0</v>
      </c>
      <c r="C5915">
        <v>10</v>
      </c>
      <c r="D5915">
        <v>20</v>
      </c>
      <c r="E5915">
        <v>30</v>
      </c>
      <c r="F5915">
        <v>45</v>
      </c>
      <c r="G5915">
        <v>55</v>
      </c>
      <c r="H5915">
        <v>65</v>
      </c>
      <c r="I5915">
        <v>75</v>
      </c>
      <c r="J5915">
        <v>85</v>
      </c>
      <c r="K5915">
        <v>95</v>
      </c>
      <c r="L5915">
        <v>110</v>
      </c>
      <c r="M5915">
        <v>120</v>
      </c>
      <c r="N5915">
        <v>125</v>
      </c>
      <c r="O5915">
        <v>130</v>
      </c>
      <c r="P5915">
        <v>135</v>
      </c>
      <c r="Q5915">
        <v>140</v>
      </c>
    </row>
    <row r="5916" spans="1:17" x14ac:dyDescent="0.25">
      <c r="A5916">
        <v>400</v>
      </c>
      <c r="B5916">
        <v>34.989600000000003</v>
      </c>
      <c r="C5916">
        <v>34.989600000000003</v>
      </c>
      <c r="D5916">
        <v>40.015999999999998</v>
      </c>
      <c r="E5916">
        <v>40.015999999999998</v>
      </c>
      <c r="F5916">
        <v>50.02</v>
      </c>
      <c r="G5916">
        <v>50.02</v>
      </c>
      <c r="H5916">
        <v>54.997599999999998</v>
      </c>
      <c r="I5916">
        <v>60.024000000000001</v>
      </c>
      <c r="J5916">
        <v>61</v>
      </c>
      <c r="K5916">
        <v>65.001599999999996</v>
      </c>
      <c r="L5916">
        <v>69.979200000000006</v>
      </c>
      <c r="M5916">
        <v>69.979200000000006</v>
      </c>
      <c r="N5916">
        <v>69.979200000000006</v>
      </c>
      <c r="O5916">
        <v>71.004000000000005</v>
      </c>
      <c r="P5916">
        <v>79.983199999999997</v>
      </c>
      <c r="Q5916">
        <v>79.983199999999997</v>
      </c>
    </row>
    <row r="5917" spans="1:17" x14ac:dyDescent="0.25">
      <c r="A5917">
        <v>600</v>
      </c>
      <c r="B5917">
        <v>34.989600000000003</v>
      </c>
      <c r="C5917">
        <v>34.989600000000003</v>
      </c>
      <c r="D5917">
        <v>40.015999999999998</v>
      </c>
      <c r="E5917">
        <v>44.993600000000001</v>
      </c>
      <c r="F5917">
        <v>60.024000000000001</v>
      </c>
      <c r="G5917">
        <v>60.024000000000001</v>
      </c>
      <c r="H5917">
        <v>65.001599999999996</v>
      </c>
      <c r="I5917">
        <v>69.979200000000006</v>
      </c>
      <c r="J5917">
        <v>71.004000000000005</v>
      </c>
      <c r="K5917">
        <v>75.005600000000001</v>
      </c>
      <c r="L5917">
        <v>79.983199999999997</v>
      </c>
      <c r="M5917">
        <v>79.983199999999997</v>
      </c>
      <c r="N5917">
        <v>79.983199999999997</v>
      </c>
      <c r="O5917">
        <v>79.983199999999997</v>
      </c>
      <c r="P5917">
        <v>79.983199999999997</v>
      </c>
      <c r="Q5917">
        <v>79.983199999999997</v>
      </c>
    </row>
    <row r="5918" spans="1:17" x14ac:dyDescent="0.25">
      <c r="A5918">
        <v>650</v>
      </c>
      <c r="B5918">
        <v>42.992800000000003</v>
      </c>
      <c r="C5918">
        <v>42.992800000000003</v>
      </c>
      <c r="D5918">
        <v>42.992800000000003</v>
      </c>
      <c r="E5918">
        <v>50.02</v>
      </c>
      <c r="F5918">
        <v>65.001599999999996</v>
      </c>
      <c r="G5918">
        <v>69.979200000000006</v>
      </c>
      <c r="H5918">
        <v>75.005600000000001</v>
      </c>
      <c r="I5918">
        <v>75.005600000000001</v>
      </c>
      <c r="J5918">
        <v>79.983199999999997</v>
      </c>
      <c r="K5918">
        <v>79.983199999999997</v>
      </c>
      <c r="L5918">
        <v>99.991200000000006</v>
      </c>
      <c r="M5918">
        <v>99.991200000000006</v>
      </c>
      <c r="N5918">
        <v>99.991200000000006</v>
      </c>
      <c r="O5918">
        <v>99.991200000000006</v>
      </c>
      <c r="P5918">
        <v>99.991200000000006</v>
      </c>
      <c r="Q5918">
        <v>99.991200000000006</v>
      </c>
    </row>
    <row r="5919" spans="1:17" x14ac:dyDescent="0.25">
      <c r="A5919">
        <v>800</v>
      </c>
      <c r="B5919">
        <v>44.993600000000001</v>
      </c>
      <c r="C5919">
        <v>48.019199999999998</v>
      </c>
      <c r="D5919">
        <v>48.019199999999998</v>
      </c>
      <c r="E5919">
        <v>60.024000000000001</v>
      </c>
      <c r="F5919">
        <v>63.976799999999997</v>
      </c>
      <c r="G5919">
        <v>71.004000000000005</v>
      </c>
      <c r="H5919">
        <v>75.9816</v>
      </c>
      <c r="I5919">
        <v>81.007999999999996</v>
      </c>
      <c r="J5919">
        <v>85.985600000000005</v>
      </c>
      <c r="K5919">
        <v>91.012</v>
      </c>
      <c r="L5919">
        <v>97.990399999999994</v>
      </c>
      <c r="M5919">
        <v>103.0168</v>
      </c>
      <c r="N5919">
        <v>105.0176</v>
      </c>
      <c r="O5919">
        <v>107.9944</v>
      </c>
      <c r="P5919">
        <v>109.9952</v>
      </c>
      <c r="Q5919">
        <v>113.02079999999999</v>
      </c>
    </row>
    <row r="5920" spans="1:17" x14ac:dyDescent="0.25">
      <c r="A5920">
        <v>1000</v>
      </c>
      <c r="B5920">
        <v>50.02</v>
      </c>
      <c r="C5920">
        <v>54.997599999999998</v>
      </c>
      <c r="D5920">
        <v>54.997599999999998</v>
      </c>
      <c r="E5920">
        <v>67.978399999999993</v>
      </c>
      <c r="F5920">
        <v>89.987200000000001</v>
      </c>
      <c r="G5920">
        <v>89.987200000000001</v>
      </c>
      <c r="H5920">
        <v>87.010400000000004</v>
      </c>
      <c r="I5920">
        <v>91.012</v>
      </c>
      <c r="J5920">
        <v>95.013599999999997</v>
      </c>
      <c r="K5920">
        <v>99.015199999999993</v>
      </c>
      <c r="L5920">
        <v>105.0176</v>
      </c>
      <c r="M5920">
        <v>107.9944</v>
      </c>
      <c r="N5920">
        <v>109.9952</v>
      </c>
      <c r="O5920">
        <v>111.996</v>
      </c>
      <c r="P5920">
        <v>113.99679999999999</v>
      </c>
      <c r="Q5920">
        <v>115.99760000000001</v>
      </c>
    </row>
    <row r="5921" spans="1:17" x14ac:dyDescent="0.25">
      <c r="A5921">
        <v>1200</v>
      </c>
      <c r="B5921">
        <v>52.020800000000001</v>
      </c>
      <c r="C5921">
        <v>54.021599999999999</v>
      </c>
      <c r="D5921">
        <v>65.977599999999995</v>
      </c>
      <c r="E5921">
        <v>79.983199999999997</v>
      </c>
      <c r="F5921">
        <v>109.9952</v>
      </c>
      <c r="G5921">
        <v>109.9952</v>
      </c>
      <c r="H5921">
        <v>105.0176</v>
      </c>
      <c r="I5921">
        <v>97.014399999999995</v>
      </c>
      <c r="J5921">
        <v>91.988</v>
      </c>
      <c r="K5921">
        <v>89.011200000000002</v>
      </c>
      <c r="L5921">
        <v>91.012</v>
      </c>
      <c r="M5921">
        <v>91.988</v>
      </c>
      <c r="N5921">
        <v>93.012799999999999</v>
      </c>
      <c r="O5921">
        <v>93.012799999999999</v>
      </c>
      <c r="P5921">
        <v>93.988799999999998</v>
      </c>
      <c r="Q5921">
        <v>93.988799999999998</v>
      </c>
    </row>
    <row r="5922" spans="1:17" x14ac:dyDescent="0.25">
      <c r="A5922">
        <v>1400</v>
      </c>
      <c r="B5922">
        <v>52.9968</v>
      </c>
      <c r="C5922">
        <v>54.997599999999998</v>
      </c>
      <c r="D5922">
        <v>75.005600000000001</v>
      </c>
      <c r="E5922">
        <v>89.987200000000001</v>
      </c>
      <c r="F5922">
        <v>123.0248</v>
      </c>
      <c r="G5922">
        <v>128.00239999999999</v>
      </c>
      <c r="H5922">
        <v>119.9992</v>
      </c>
      <c r="I5922">
        <v>111.996</v>
      </c>
      <c r="J5922">
        <v>105.9936</v>
      </c>
      <c r="K5922">
        <v>101.01600000000001</v>
      </c>
      <c r="L5922">
        <v>99.015199999999993</v>
      </c>
      <c r="M5922">
        <v>97.990399999999994</v>
      </c>
      <c r="N5922">
        <v>97.014399999999995</v>
      </c>
      <c r="O5922">
        <v>95.989599999999996</v>
      </c>
      <c r="P5922">
        <v>95.989599999999996</v>
      </c>
      <c r="Q5922">
        <v>95.013599999999997</v>
      </c>
    </row>
    <row r="5923" spans="1:17" x14ac:dyDescent="0.25">
      <c r="A5923">
        <v>1600</v>
      </c>
      <c r="B5923">
        <v>60.024000000000001</v>
      </c>
      <c r="C5923">
        <v>65.001599999999996</v>
      </c>
      <c r="D5923">
        <v>85.985600000000005</v>
      </c>
      <c r="E5923">
        <v>103.9928</v>
      </c>
      <c r="F5923">
        <v>128.00239999999999</v>
      </c>
      <c r="G5923">
        <v>126.9776</v>
      </c>
      <c r="H5923">
        <v>117.9984</v>
      </c>
      <c r="I5923">
        <v>105.0176</v>
      </c>
      <c r="J5923">
        <v>103.0168</v>
      </c>
      <c r="K5923">
        <v>99.991200000000006</v>
      </c>
      <c r="L5923">
        <v>101.01600000000001</v>
      </c>
      <c r="M5923">
        <v>101.01600000000001</v>
      </c>
      <c r="N5923">
        <v>115.02160000000001</v>
      </c>
      <c r="O5923">
        <v>117.9984</v>
      </c>
      <c r="P5923">
        <v>119.9992</v>
      </c>
      <c r="Q5923">
        <v>124.9768</v>
      </c>
    </row>
    <row r="5924" spans="1:17" x14ac:dyDescent="0.25">
      <c r="A5924">
        <v>1800</v>
      </c>
      <c r="B5924">
        <v>75.005600000000001</v>
      </c>
      <c r="C5924">
        <v>85.009600000000006</v>
      </c>
      <c r="D5924">
        <v>95.989599999999996</v>
      </c>
      <c r="E5924">
        <v>105.0176</v>
      </c>
      <c r="F5924">
        <v>132.00399999999999</v>
      </c>
      <c r="G5924">
        <v>122.976</v>
      </c>
      <c r="H5924">
        <v>103.0168</v>
      </c>
      <c r="I5924">
        <v>99.991200000000006</v>
      </c>
      <c r="J5924">
        <v>97.990399999999994</v>
      </c>
      <c r="K5924">
        <v>93.988799999999998</v>
      </c>
      <c r="L5924">
        <v>97.990399999999994</v>
      </c>
      <c r="M5924">
        <v>103.9928</v>
      </c>
      <c r="N5924">
        <v>115.02160000000001</v>
      </c>
      <c r="O5924">
        <v>126.0016</v>
      </c>
      <c r="P5924">
        <v>138.98240000000001</v>
      </c>
      <c r="Q5924">
        <v>142.98400000000001</v>
      </c>
    </row>
    <row r="5925" spans="1:17" x14ac:dyDescent="0.25">
      <c r="A5925">
        <v>2000</v>
      </c>
      <c r="B5925">
        <v>85.009600000000006</v>
      </c>
      <c r="C5925">
        <v>95.013599999999997</v>
      </c>
      <c r="D5925">
        <v>109.9952</v>
      </c>
      <c r="E5925">
        <v>115.99760000000001</v>
      </c>
      <c r="F5925">
        <v>134.98079999999999</v>
      </c>
      <c r="G5925">
        <v>122.976</v>
      </c>
      <c r="H5925">
        <v>113.99679999999999</v>
      </c>
      <c r="I5925">
        <v>117.0224</v>
      </c>
      <c r="J5925">
        <v>111.996</v>
      </c>
      <c r="K5925">
        <v>109.9952</v>
      </c>
      <c r="L5925">
        <v>122</v>
      </c>
      <c r="M5925">
        <v>124.9768</v>
      </c>
      <c r="N5925">
        <v>122.976</v>
      </c>
      <c r="O5925">
        <v>134.98079999999999</v>
      </c>
      <c r="P5925">
        <v>140.00720000000001</v>
      </c>
      <c r="Q5925">
        <v>144.00880000000001</v>
      </c>
    </row>
    <row r="5926" spans="1:17" x14ac:dyDescent="0.25">
      <c r="A5926">
        <v>2200</v>
      </c>
      <c r="B5926">
        <v>99.991200000000006</v>
      </c>
      <c r="C5926">
        <v>105.0176</v>
      </c>
      <c r="D5926">
        <v>115.99760000000001</v>
      </c>
      <c r="E5926">
        <v>130.00319999999999</v>
      </c>
      <c r="F5926">
        <v>134.98079999999999</v>
      </c>
      <c r="G5926">
        <v>134.98079999999999</v>
      </c>
      <c r="H5926">
        <v>134.98079999999999</v>
      </c>
      <c r="I5926">
        <v>127.51439999999999</v>
      </c>
      <c r="J5926">
        <v>122.976</v>
      </c>
      <c r="K5926">
        <v>122</v>
      </c>
      <c r="L5926">
        <v>132.00399999999999</v>
      </c>
      <c r="M5926">
        <v>134.98079999999999</v>
      </c>
      <c r="N5926">
        <v>134.98079999999999</v>
      </c>
      <c r="O5926">
        <v>136.00559999999999</v>
      </c>
      <c r="P5926">
        <v>136.98159999999999</v>
      </c>
      <c r="Q5926">
        <v>144.98480000000001</v>
      </c>
    </row>
    <row r="5927" spans="1:17" x14ac:dyDescent="0.25">
      <c r="A5927">
        <v>2400</v>
      </c>
      <c r="B5927">
        <v>105.0176</v>
      </c>
      <c r="C5927">
        <v>109.9952</v>
      </c>
      <c r="D5927">
        <v>115.99760000000001</v>
      </c>
      <c r="E5927">
        <v>136.98159999999999</v>
      </c>
      <c r="F5927">
        <v>138.00640000000001</v>
      </c>
      <c r="G5927">
        <v>140.00720000000001</v>
      </c>
      <c r="H5927">
        <v>134.98079999999999</v>
      </c>
      <c r="I5927">
        <v>124.9768</v>
      </c>
      <c r="J5927">
        <v>124.0008</v>
      </c>
      <c r="K5927">
        <v>119.9992</v>
      </c>
      <c r="L5927">
        <v>124.9768</v>
      </c>
      <c r="M5927">
        <v>134.98079999999999</v>
      </c>
      <c r="N5927">
        <v>141.03200000000001</v>
      </c>
      <c r="O5927">
        <v>147.9616</v>
      </c>
      <c r="P5927">
        <v>146.98560000000001</v>
      </c>
      <c r="Q5927">
        <v>154.0128</v>
      </c>
    </row>
    <row r="5928" spans="1:17" x14ac:dyDescent="0.25">
      <c r="A5928">
        <v>2600</v>
      </c>
      <c r="B5928">
        <v>109.9952</v>
      </c>
      <c r="C5928">
        <v>115.02160000000001</v>
      </c>
      <c r="D5928">
        <v>115.02160000000001</v>
      </c>
      <c r="E5928">
        <v>134.98079999999999</v>
      </c>
      <c r="F5928">
        <v>138.00640000000001</v>
      </c>
      <c r="G5928">
        <v>140.00720000000001</v>
      </c>
      <c r="H5928">
        <v>134.98079999999999</v>
      </c>
      <c r="I5928">
        <v>132.00399999999999</v>
      </c>
      <c r="J5928">
        <v>124.9768</v>
      </c>
      <c r="K5928">
        <v>111.996</v>
      </c>
      <c r="L5928">
        <v>117.5104</v>
      </c>
      <c r="M5928">
        <v>139.95840000000001</v>
      </c>
      <c r="N5928">
        <v>149.9624</v>
      </c>
      <c r="O5928">
        <v>154.9888</v>
      </c>
      <c r="P5928">
        <v>156.9896</v>
      </c>
      <c r="Q5928">
        <v>159.96639999999999</v>
      </c>
    </row>
    <row r="5929" spans="1:17" x14ac:dyDescent="0.25">
      <c r="A5929">
        <v>2700</v>
      </c>
      <c r="B5929">
        <v>115.02160000000001</v>
      </c>
      <c r="C5929">
        <v>119.9992</v>
      </c>
      <c r="D5929">
        <v>113.99679999999999</v>
      </c>
      <c r="E5929">
        <v>122.976</v>
      </c>
      <c r="F5929">
        <v>132.97999999999999</v>
      </c>
      <c r="G5929">
        <v>130.97919999999999</v>
      </c>
      <c r="H5929">
        <v>117.5104</v>
      </c>
      <c r="I5929">
        <v>109.9952</v>
      </c>
      <c r="J5929">
        <v>109.9952</v>
      </c>
      <c r="K5929">
        <v>112.48399999999999</v>
      </c>
      <c r="L5929">
        <v>124.9768</v>
      </c>
      <c r="M5929">
        <v>152.5</v>
      </c>
      <c r="N5929">
        <v>156.9896</v>
      </c>
      <c r="O5929">
        <v>158.99039999999999</v>
      </c>
      <c r="P5929">
        <v>154.9888</v>
      </c>
      <c r="Q5929">
        <v>154.9888</v>
      </c>
    </row>
    <row r="5930" spans="1:17" x14ac:dyDescent="0.25">
      <c r="A5930">
        <v>2800</v>
      </c>
      <c r="B5930">
        <v>119.9992</v>
      </c>
      <c r="C5930">
        <v>119.9992</v>
      </c>
      <c r="D5930">
        <v>134.98079999999999</v>
      </c>
      <c r="E5930">
        <v>121.024</v>
      </c>
      <c r="F5930">
        <v>136.00559999999999</v>
      </c>
      <c r="G5930">
        <v>134.98079999999999</v>
      </c>
      <c r="H5930">
        <v>124.9768</v>
      </c>
      <c r="I5930">
        <v>115.02160000000001</v>
      </c>
      <c r="J5930">
        <v>119.9992</v>
      </c>
      <c r="K5930">
        <v>122.488</v>
      </c>
      <c r="L5930">
        <v>140.00720000000001</v>
      </c>
      <c r="M5930">
        <v>159.96639999999999</v>
      </c>
      <c r="N5930">
        <v>159.96639999999999</v>
      </c>
      <c r="O5930">
        <v>160.01519999999999</v>
      </c>
      <c r="P5930">
        <v>160.01519999999999</v>
      </c>
      <c r="Q5930">
        <v>160.01519999999999</v>
      </c>
    </row>
    <row r="5931" spans="1:17" x14ac:dyDescent="0.25">
      <c r="A5931">
        <v>2900</v>
      </c>
      <c r="B5931">
        <v>115.02160000000001</v>
      </c>
      <c r="C5931">
        <v>115.02160000000001</v>
      </c>
      <c r="D5931">
        <v>119.9992</v>
      </c>
      <c r="E5931">
        <v>130.00319999999999</v>
      </c>
      <c r="F5931">
        <v>140.00720000000001</v>
      </c>
      <c r="G5931">
        <v>144.98480000000001</v>
      </c>
      <c r="H5931">
        <v>134.98079999999999</v>
      </c>
      <c r="I5931">
        <v>124.9768</v>
      </c>
      <c r="J5931">
        <v>130.00319999999999</v>
      </c>
      <c r="K5931">
        <v>136.98159999999999</v>
      </c>
      <c r="L5931">
        <v>150.0112</v>
      </c>
      <c r="M5931">
        <v>160.01519999999999</v>
      </c>
      <c r="N5931">
        <v>160.01519999999999</v>
      </c>
      <c r="O5931">
        <v>160.01519999999999</v>
      </c>
      <c r="P5931">
        <v>160.01519999999999</v>
      </c>
      <c r="Q5931">
        <v>160.01519999999999</v>
      </c>
    </row>
    <row r="5932" spans="1:17" x14ac:dyDescent="0.25">
      <c r="A5932">
        <v>3000</v>
      </c>
      <c r="B5932">
        <v>109.9952</v>
      </c>
      <c r="C5932">
        <v>109.9952</v>
      </c>
      <c r="D5932">
        <v>140.00720000000001</v>
      </c>
      <c r="E5932">
        <v>140.00720000000001</v>
      </c>
      <c r="F5932">
        <v>150.0112</v>
      </c>
      <c r="G5932">
        <v>154.9888</v>
      </c>
      <c r="H5932">
        <v>144.98480000000001</v>
      </c>
      <c r="I5932">
        <v>140.00720000000001</v>
      </c>
      <c r="J5932">
        <v>140.00720000000001</v>
      </c>
      <c r="K5932">
        <v>144.98480000000001</v>
      </c>
      <c r="L5932">
        <v>154.9888</v>
      </c>
      <c r="M5932">
        <v>160.01519999999999</v>
      </c>
      <c r="N5932">
        <v>160.01519999999999</v>
      </c>
      <c r="O5932">
        <v>160.01519999999999</v>
      </c>
      <c r="P5932">
        <v>160.01519999999999</v>
      </c>
      <c r="Q5932">
        <v>160.01519999999999</v>
      </c>
    </row>
    <row r="5933" spans="1:17" x14ac:dyDescent="0.25">
      <c r="A5933">
        <v>3200</v>
      </c>
      <c r="B5933">
        <v>109.9952</v>
      </c>
      <c r="C5933">
        <v>109.9952</v>
      </c>
      <c r="D5933">
        <v>140.00720000000001</v>
      </c>
      <c r="E5933">
        <v>140.00720000000001</v>
      </c>
      <c r="F5933">
        <v>154.9888</v>
      </c>
      <c r="G5933">
        <v>160.01519999999999</v>
      </c>
      <c r="H5933">
        <v>160.01519999999999</v>
      </c>
      <c r="I5933">
        <v>160.01519999999999</v>
      </c>
      <c r="J5933">
        <v>160.01519999999999</v>
      </c>
      <c r="K5933">
        <v>160.01519999999999</v>
      </c>
      <c r="L5933">
        <v>160.01519999999999</v>
      </c>
      <c r="M5933">
        <v>160.01519999999999</v>
      </c>
      <c r="N5933">
        <v>160.01519999999999</v>
      </c>
      <c r="O5933">
        <v>160.01519999999999</v>
      </c>
      <c r="P5933">
        <v>160.01519999999999</v>
      </c>
      <c r="Q5933">
        <v>160.01519999999999</v>
      </c>
    </row>
    <row r="5934" spans="1:17" x14ac:dyDescent="0.25">
      <c r="A5934">
        <v>3500</v>
      </c>
      <c r="B5934">
        <v>109.9952</v>
      </c>
      <c r="C5934">
        <v>109.9952</v>
      </c>
      <c r="D5934">
        <v>130.00319999999999</v>
      </c>
      <c r="E5934">
        <v>140.00720000000001</v>
      </c>
      <c r="F5934">
        <v>150.0112</v>
      </c>
      <c r="G5934">
        <v>150.0112</v>
      </c>
      <c r="H5934">
        <v>150.0112</v>
      </c>
      <c r="I5934">
        <v>150.0112</v>
      </c>
      <c r="J5934">
        <v>150.0112</v>
      </c>
      <c r="K5934">
        <v>150.0112</v>
      </c>
      <c r="L5934">
        <v>150.0112</v>
      </c>
      <c r="M5934">
        <v>150.0112</v>
      </c>
      <c r="N5934">
        <v>150.0112</v>
      </c>
      <c r="O5934">
        <v>150.0112</v>
      </c>
      <c r="P5934">
        <v>150.0112</v>
      </c>
      <c r="Q5934">
        <v>150.0112</v>
      </c>
    </row>
    <row r="5936" spans="1:17" x14ac:dyDescent="0.25">
      <c r="A5936" t="s">
        <v>1290</v>
      </c>
      <c r="B5936" t="s">
        <v>392</v>
      </c>
    </row>
    <row r="5937" spans="1:17" x14ac:dyDescent="0.25">
      <c r="B5937" t="s">
        <v>26</v>
      </c>
    </row>
    <row r="5938" spans="1:17" x14ac:dyDescent="0.25">
      <c r="A5938" t="s">
        <v>22</v>
      </c>
      <c r="B5938">
        <v>0</v>
      </c>
      <c r="C5938">
        <v>10</v>
      </c>
      <c r="D5938">
        <v>20</v>
      </c>
      <c r="E5938">
        <v>30</v>
      </c>
      <c r="F5938">
        <v>45</v>
      </c>
      <c r="G5938">
        <v>55</v>
      </c>
      <c r="H5938">
        <v>65</v>
      </c>
      <c r="I5938">
        <v>75</v>
      </c>
      <c r="J5938">
        <v>85</v>
      </c>
      <c r="K5938">
        <v>95</v>
      </c>
      <c r="L5938">
        <v>110</v>
      </c>
      <c r="M5938">
        <v>120</v>
      </c>
      <c r="N5938">
        <v>125</v>
      </c>
      <c r="O5938">
        <v>130</v>
      </c>
      <c r="P5938">
        <v>135</v>
      </c>
      <c r="Q5938">
        <v>140</v>
      </c>
    </row>
    <row r="5939" spans="1:17" x14ac:dyDescent="0.25">
      <c r="A5939">
        <v>400</v>
      </c>
      <c r="B5939">
        <v>34.989600000000003</v>
      </c>
      <c r="C5939">
        <v>34.989600000000003</v>
      </c>
      <c r="D5939">
        <v>40.015999999999998</v>
      </c>
      <c r="E5939">
        <v>40.015999999999998</v>
      </c>
      <c r="F5939">
        <v>50.02</v>
      </c>
      <c r="G5939">
        <v>50.02</v>
      </c>
      <c r="H5939">
        <v>54.997599999999998</v>
      </c>
      <c r="I5939">
        <v>60.024000000000001</v>
      </c>
      <c r="J5939">
        <v>61</v>
      </c>
      <c r="K5939">
        <v>65.001599999999996</v>
      </c>
      <c r="L5939">
        <v>69.979200000000006</v>
      </c>
      <c r="M5939">
        <v>69.979200000000006</v>
      </c>
      <c r="N5939">
        <v>69.979200000000006</v>
      </c>
      <c r="O5939">
        <v>71.004000000000005</v>
      </c>
      <c r="P5939">
        <v>79.983199999999997</v>
      </c>
      <c r="Q5939">
        <v>79.983199999999997</v>
      </c>
    </row>
    <row r="5940" spans="1:17" x14ac:dyDescent="0.25">
      <c r="A5940">
        <v>600</v>
      </c>
      <c r="B5940">
        <v>34.989600000000003</v>
      </c>
      <c r="C5940">
        <v>34.989600000000003</v>
      </c>
      <c r="D5940">
        <v>40.015999999999998</v>
      </c>
      <c r="E5940">
        <v>44.993600000000001</v>
      </c>
      <c r="F5940">
        <v>60.024000000000001</v>
      </c>
      <c r="G5940">
        <v>60.024000000000001</v>
      </c>
      <c r="H5940">
        <v>65.001599999999996</v>
      </c>
      <c r="I5940">
        <v>69.979200000000006</v>
      </c>
      <c r="J5940">
        <v>71.004000000000005</v>
      </c>
      <c r="K5940">
        <v>75.005600000000001</v>
      </c>
      <c r="L5940">
        <v>79.983199999999997</v>
      </c>
      <c r="M5940">
        <v>79.983199999999997</v>
      </c>
      <c r="N5940">
        <v>79.983199999999997</v>
      </c>
      <c r="O5940">
        <v>79.983199999999997</v>
      </c>
      <c r="P5940">
        <v>79.983199999999997</v>
      </c>
      <c r="Q5940">
        <v>79.983199999999997</v>
      </c>
    </row>
    <row r="5941" spans="1:17" x14ac:dyDescent="0.25">
      <c r="A5941">
        <v>650</v>
      </c>
      <c r="B5941">
        <v>42.992800000000003</v>
      </c>
      <c r="C5941">
        <v>42.992800000000003</v>
      </c>
      <c r="D5941">
        <v>42.992800000000003</v>
      </c>
      <c r="E5941">
        <v>50.02</v>
      </c>
      <c r="F5941">
        <v>65.001599999999996</v>
      </c>
      <c r="G5941">
        <v>69.979200000000006</v>
      </c>
      <c r="H5941">
        <v>75.005600000000001</v>
      </c>
      <c r="I5941">
        <v>75.005600000000001</v>
      </c>
      <c r="J5941">
        <v>79.983199999999997</v>
      </c>
      <c r="K5941">
        <v>79.983199999999997</v>
      </c>
      <c r="L5941">
        <v>99.991200000000006</v>
      </c>
      <c r="M5941">
        <v>99.991200000000006</v>
      </c>
      <c r="N5941">
        <v>99.991200000000006</v>
      </c>
      <c r="O5941">
        <v>99.991200000000006</v>
      </c>
      <c r="P5941">
        <v>99.991200000000006</v>
      </c>
      <c r="Q5941">
        <v>99.991200000000006</v>
      </c>
    </row>
    <row r="5942" spans="1:17" x14ac:dyDescent="0.25">
      <c r="A5942">
        <v>800</v>
      </c>
      <c r="B5942">
        <v>44.993600000000001</v>
      </c>
      <c r="C5942">
        <v>48.019199999999998</v>
      </c>
      <c r="D5942">
        <v>48.019199999999998</v>
      </c>
      <c r="E5942">
        <v>60.024000000000001</v>
      </c>
      <c r="F5942">
        <v>63.976799999999997</v>
      </c>
      <c r="G5942">
        <v>71.004000000000005</v>
      </c>
      <c r="H5942">
        <v>75.9816</v>
      </c>
      <c r="I5942">
        <v>81.007999999999996</v>
      </c>
      <c r="J5942">
        <v>85.985600000000005</v>
      </c>
      <c r="K5942">
        <v>91.012</v>
      </c>
      <c r="L5942">
        <v>97.990399999999994</v>
      </c>
      <c r="M5942">
        <v>103.0168</v>
      </c>
      <c r="N5942">
        <v>105.0176</v>
      </c>
      <c r="O5942">
        <v>107.9944</v>
      </c>
      <c r="P5942">
        <v>109.9952</v>
      </c>
      <c r="Q5942">
        <v>113.02079999999999</v>
      </c>
    </row>
    <row r="5943" spans="1:17" x14ac:dyDescent="0.25">
      <c r="A5943">
        <v>1000</v>
      </c>
      <c r="B5943">
        <v>50.02</v>
      </c>
      <c r="C5943">
        <v>54.997599999999998</v>
      </c>
      <c r="D5943">
        <v>54.997599999999998</v>
      </c>
      <c r="E5943">
        <v>67.978399999999993</v>
      </c>
      <c r="F5943">
        <v>89.987200000000001</v>
      </c>
      <c r="G5943">
        <v>89.987200000000001</v>
      </c>
      <c r="H5943">
        <v>87.010400000000004</v>
      </c>
      <c r="I5943">
        <v>91.012</v>
      </c>
      <c r="J5943">
        <v>95.013599999999997</v>
      </c>
      <c r="K5943">
        <v>99.015199999999993</v>
      </c>
      <c r="L5943">
        <v>105.0176</v>
      </c>
      <c r="M5943">
        <v>107.9944</v>
      </c>
      <c r="N5943">
        <v>109.9952</v>
      </c>
      <c r="O5943">
        <v>111.996</v>
      </c>
      <c r="P5943">
        <v>113.99679999999999</v>
      </c>
      <c r="Q5943">
        <v>115.99760000000001</v>
      </c>
    </row>
    <row r="5944" spans="1:17" x14ac:dyDescent="0.25">
      <c r="A5944">
        <v>1200</v>
      </c>
      <c r="B5944">
        <v>52.020800000000001</v>
      </c>
      <c r="C5944">
        <v>54.021599999999999</v>
      </c>
      <c r="D5944">
        <v>65.977599999999995</v>
      </c>
      <c r="E5944">
        <v>79.983199999999997</v>
      </c>
      <c r="F5944">
        <v>109.9952</v>
      </c>
      <c r="G5944">
        <v>109.9952</v>
      </c>
      <c r="H5944">
        <v>105.0176</v>
      </c>
      <c r="I5944">
        <v>97.014399999999995</v>
      </c>
      <c r="J5944">
        <v>91.988</v>
      </c>
      <c r="K5944">
        <v>89.011200000000002</v>
      </c>
      <c r="L5944">
        <v>91.012</v>
      </c>
      <c r="M5944">
        <v>91.988</v>
      </c>
      <c r="N5944">
        <v>93.012799999999999</v>
      </c>
      <c r="O5944">
        <v>93.012799999999999</v>
      </c>
      <c r="P5944">
        <v>93.988799999999998</v>
      </c>
      <c r="Q5944">
        <v>93.988799999999998</v>
      </c>
    </row>
    <row r="5945" spans="1:17" x14ac:dyDescent="0.25">
      <c r="A5945">
        <v>1400</v>
      </c>
      <c r="B5945">
        <v>52.9968</v>
      </c>
      <c r="C5945">
        <v>54.997599999999998</v>
      </c>
      <c r="D5945">
        <v>75.005600000000001</v>
      </c>
      <c r="E5945">
        <v>89.987200000000001</v>
      </c>
      <c r="F5945">
        <v>123.0248</v>
      </c>
      <c r="G5945">
        <v>128.00239999999999</v>
      </c>
      <c r="H5945">
        <v>119.9992</v>
      </c>
      <c r="I5945">
        <v>111.996</v>
      </c>
      <c r="J5945">
        <v>105.9936</v>
      </c>
      <c r="K5945">
        <v>101.01600000000001</v>
      </c>
      <c r="L5945">
        <v>99.015199999999993</v>
      </c>
      <c r="M5945">
        <v>97.990399999999994</v>
      </c>
      <c r="N5945">
        <v>97.014399999999995</v>
      </c>
      <c r="O5945">
        <v>95.989599999999996</v>
      </c>
      <c r="P5945">
        <v>95.989599999999996</v>
      </c>
      <c r="Q5945">
        <v>95.013599999999997</v>
      </c>
    </row>
    <row r="5946" spans="1:17" x14ac:dyDescent="0.25">
      <c r="A5946">
        <v>1600</v>
      </c>
      <c r="B5946">
        <v>60.024000000000001</v>
      </c>
      <c r="C5946">
        <v>65.001599999999996</v>
      </c>
      <c r="D5946">
        <v>85.985600000000005</v>
      </c>
      <c r="E5946">
        <v>103.9928</v>
      </c>
      <c r="F5946">
        <v>128.00239999999999</v>
      </c>
      <c r="G5946">
        <v>126.9776</v>
      </c>
      <c r="H5946">
        <v>117.9984</v>
      </c>
      <c r="I5946">
        <v>105.0176</v>
      </c>
      <c r="J5946">
        <v>103.0168</v>
      </c>
      <c r="K5946">
        <v>99.991200000000006</v>
      </c>
      <c r="L5946">
        <v>101.01600000000001</v>
      </c>
      <c r="M5946">
        <v>101.01600000000001</v>
      </c>
      <c r="N5946">
        <v>115.02160000000001</v>
      </c>
      <c r="O5946">
        <v>117.9984</v>
      </c>
      <c r="P5946">
        <v>119.9992</v>
      </c>
      <c r="Q5946">
        <v>124.9768</v>
      </c>
    </row>
    <row r="5947" spans="1:17" x14ac:dyDescent="0.25">
      <c r="A5947">
        <v>1800</v>
      </c>
      <c r="B5947">
        <v>75.005600000000001</v>
      </c>
      <c r="C5947">
        <v>85.009600000000006</v>
      </c>
      <c r="D5947">
        <v>95.989599999999996</v>
      </c>
      <c r="E5947">
        <v>105.0176</v>
      </c>
      <c r="F5947">
        <v>132.00399999999999</v>
      </c>
      <c r="G5947">
        <v>122.976</v>
      </c>
      <c r="H5947">
        <v>103.0168</v>
      </c>
      <c r="I5947">
        <v>99.991200000000006</v>
      </c>
      <c r="J5947">
        <v>97.990399999999994</v>
      </c>
      <c r="K5947">
        <v>93.988799999999998</v>
      </c>
      <c r="L5947">
        <v>97.990399999999994</v>
      </c>
      <c r="M5947">
        <v>103.9928</v>
      </c>
      <c r="N5947">
        <v>115.02160000000001</v>
      </c>
      <c r="O5947">
        <v>126.0016</v>
      </c>
      <c r="P5947">
        <v>138.98240000000001</v>
      </c>
      <c r="Q5947">
        <v>142.98400000000001</v>
      </c>
    </row>
    <row r="5948" spans="1:17" x14ac:dyDescent="0.25">
      <c r="A5948">
        <v>2000</v>
      </c>
      <c r="B5948">
        <v>85.009600000000006</v>
      </c>
      <c r="C5948">
        <v>95.013599999999997</v>
      </c>
      <c r="D5948">
        <v>109.9952</v>
      </c>
      <c r="E5948">
        <v>115.99760000000001</v>
      </c>
      <c r="F5948">
        <v>134.98079999999999</v>
      </c>
      <c r="G5948">
        <v>122.976</v>
      </c>
      <c r="H5948">
        <v>113.99679999999999</v>
      </c>
      <c r="I5948">
        <v>117.0224</v>
      </c>
      <c r="J5948">
        <v>111.996</v>
      </c>
      <c r="K5948">
        <v>109.9952</v>
      </c>
      <c r="L5948">
        <v>122</v>
      </c>
      <c r="M5948">
        <v>124.9768</v>
      </c>
      <c r="N5948">
        <v>122.976</v>
      </c>
      <c r="O5948">
        <v>134.98079999999999</v>
      </c>
      <c r="P5948">
        <v>140.00720000000001</v>
      </c>
      <c r="Q5948">
        <v>144.00880000000001</v>
      </c>
    </row>
    <row r="5949" spans="1:17" x14ac:dyDescent="0.25">
      <c r="A5949">
        <v>2200</v>
      </c>
      <c r="B5949">
        <v>99.991200000000006</v>
      </c>
      <c r="C5949">
        <v>105.0176</v>
      </c>
      <c r="D5949">
        <v>115.99760000000001</v>
      </c>
      <c r="E5949">
        <v>130.00319999999999</v>
      </c>
      <c r="F5949">
        <v>134.98079999999999</v>
      </c>
      <c r="G5949">
        <v>134.98079999999999</v>
      </c>
      <c r="H5949">
        <v>134.98079999999999</v>
      </c>
      <c r="I5949">
        <v>127.51439999999999</v>
      </c>
      <c r="J5949">
        <v>122.976</v>
      </c>
      <c r="K5949">
        <v>122</v>
      </c>
      <c r="L5949">
        <v>132.00399999999999</v>
      </c>
      <c r="M5949">
        <v>134.98079999999999</v>
      </c>
      <c r="N5949">
        <v>134.98079999999999</v>
      </c>
      <c r="O5949">
        <v>136.00559999999999</v>
      </c>
      <c r="P5949">
        <v>136.98159999999999</v>
      </c>
      <c r="Q5949">
        <v>144.98480000000001</v>
      </c>
    </row>
    <row r="5950" spans="1:17" x14ac:dyDescent="0.25">
      <c r="A5950">
        <v>2400</v>
      </c>
      <c r="B5950">
        <v>105.0176</v>
      </c>
      <c r="C5950">
        <v>109.9952</v>
      </c>
      <c r="D5950">
        <v>115.99760000000001</v>
      </c>
      <c r="E5950">
        <v>136.98159999999999</v>
      </c>
      <c r="F5950">
        <v>138.00640000000001</v>
      </c>
      <c r="G5950">
        <v>140.00720000000001</v>
      </c>
      <c r="H5950">
        <v>134.98079999999999</v>
      </c>
      <c r="I5950">
        <v>124.9768</v>
      </c>
      <c r="J5950">
        <v>124.0008</v>
      </c>
      <c r="K5950">
        <v>119.9992</v>
      </c>
      <c r="L5950">
        <v>124.9768</v>
      </c>
      <c r="M5950">
        <v>134.98079999999999</v>
      </c>
      <c r="N5950">
        <v>141.03200000000001</v>
      </c>
      <c r="O5950">
        <v>147.9616</v>
      </c>
      <c r="P5950">
        <v>146.98560000000001</v>
      </c>
      <c r="Q5950">
        <v>154.0128</v>
      </c>
    </row>
    <row r="5951" spans="1:17" x14ac:dyDescent="0.25">
      <c r="A5951">
        <v>2600</v>
      </c>
      <c r="B5951">
        <v>109.9952</v>
      </c>
      <c r="C5951">
        <v>115.02160000000001</v>
      </c>
      <c r="D5951">
        <v>115.02160000000001</v>
      </c>
      <c r="E5951">
        <v>134.98079999999999</v>
      </c>
      <c r="F5951">
        <v>138.00640000000001</v>
      </c>
      <c r="G5951">
        <v>140.00720000000001</v>
      </c>
      <c r="H5951">
        <v>134.98079999999999</v>
      </c>
      <c r="I5951">
        <v>132.00399999999999</v>
      </c>
      <c r="J5951">
        <v>124.9768</v>
      </c>
      <c r="K5951">
        <v>111.996</v>
      </c>
      <c r="L5951">
        <v>117.5104</v>
      </c>
      <c r="M5951">
        <v>139.95840000000001</v>
      </c>
      <c r="N5951">
        <v>149.9624</v>
      </c>
      <c r="O5951">
        <v>154.9888</v>
      </c>
      <c r="P5951">
        <v>156.9896</v>
      </c>
      <c r="Q5951">
        <v>159.96639999999999</v>
      </c>
    </row>
    <row r="5952" spans="1:17" x14ac:dyDescent="0.25">
      <c r="A5952">
        <v>2700</v>
      </c>
      <c r="B5952">
        <v>115.02160000000001</v>
      </c>
      <c r="C5952">
        <v>119.9992</v>
      </c>
      <c r="D5952">
        <v>113.99679999999999</v>
      </c>
      <c r="E5952">
        <v>122.976</v>
      </c>
      <c r="F5952">
        <v>132.97999999999999</v>
      </c>
      <c r="G5952">
        <v>130.97919999999999</v>
      </c>
      <c r="H5952">
        <v>117.5104</v>
      </c>
      <c r="I5952">
        <v>109.9952</v>
      </c>
      <c r="J5952">
        <v>109.9952</v>
      </c>
      <c r="K5952">
        <v>112.48399999999999</v>
      </c>
      <c r="L5952">
        <v>124.9768</v>
      </c>
      <c r="M5952">
        <v>152.5</v>
      </c>
      <c r="N5952">
        <v>156.9896</v>
      </c>
      <c r="O5952">
        <v>158.99039999999999</v>
      </c>
      <c r="P5952">
        <v>154.9888</v>
      </c>
      <c r="Q5952">
        <v>154.9888</v>
      </c>
    </row>
    <row r="5953" spans="1:17" x14ac:dyDescent="0.25">
      <c r="A5953">
        <v>2800</v>
      </c>
      <c r="B5953">
        <v>119.9992</v>
      </c>
      <c r="C5953">
        <v>119.9992</v>
      </c>
      <c r="D5953">
        <v>134.98079999999999</v>
      </c>
      <c r="E5953">
        <v>121.024</v>
      </c>
      <c r="F5953">
        <v>136.00559999999999</v>
      </c>
      <c r="G5953">
        <v>134.98079999999999</v>
      </c>
      <c r="H5953">
        <v>124.9768</v>
      </c>
      <c r="I5953">
        <v>115.02160000000001</v>
      </c>
      <c r="J5953">
        <v>119.9992</v>
      </c>
      <c r="K5953">
        <v>122.488</v>
      </c>
      <c r="L5953">
        <v>140.00720000000001</v>
      </c>
      <c r="M5953">
        <v>159.96639999999999</v>
      </c>
      <c r="N5953">
        <v>159.96639999999999</v>
      </c>
      <c r="O5953">
        <v>160.01519999999999</v>
      </c>
      <c r="P5953">
        <v>160.01519999999999</v>
      </c>
      <c r="Q5953">
        <v>160.01519999999999</v>
      </c>
    </row>
    <row r="5954" spans="1:17" x14ac:dyDescent="0.25">
      <c r="A5954">
        <v>2900</v>
      </c>
      <c r="B5954">
        <v>115.02160000000001</v>
      </c>
      <c r="C5954">
        <v>115.02160000000001</v>
      </c>
      <c r="D5954">
        <v>119.9992</v>
      </c>
      <c r="E5954">
        <v>130.00319999999999</v>
      </c>
      <c r="F5954">
        <v>140.00720000000001</v>
      </c>
      <c r="G5954">
        <v>144.98480000000001</v>
      </c>
      <c r="H5954">
        <v>134.98079999999999</v>
      </c>
      <c r="I5954">
        <v>124.9768</v>
      </c>
      <c r="J5954">
        <v>130.00319999999999</v>
      </c>
      <c r="K5954">
        <v>136.98159999999999</v>
      </c>
      <c r="L5954">
        <v>150.0112</v>
      </c>
      <c r="M5954">
        <v>160.01519999999999</v>
      </c>
      <c r="N5954">
        <v>160.01519999999999</v>
      </c>
      <c r="O5954">
        <v>160.01519999999999</v>
      </c>
      <c r="P5954">
        <v>160.01519999999999</v>
      </c>
      <c r="Q5954">
        <v>160.01519999999999</v>
      </c>
    </row>
    <row r="5955" spans="1:17" x14ac:dyDescent="0.25">
      <c r="A5955">
        <v>3000</v>
      </c>
      <c r="B5955">
        <v>109.9952</v>
      </c>
      <c r="C5955">
        <v>109.9952</v>
      </c>
      <c r="D5955">
        <v>140.00720000000001</v>
      </c>
      <c r="E5955">
        <v>140.00720000000001</v>
      </c>
      <c r="F5955">
        <v>150.0112</v>
      </c>
      <c r="G5955">
        <v>154.9888</v>
      </c>
      <c r="H5955">
        <v>144.98480000000001</v>
      </c>
      <c r="I5955">
        <v>140.00720000000001</v>
      </c>
      <c r="J5955">
        <v>140.00720000000001</v>
      </c>
      <c r="K5955">
        <v>144.98480000000001</v>
      </c>
      <c r="L5955">
        <v>154.9888</v>
      </c>
      <c r="M5955">
        <v>160.01519999999999</v>
      </c>
      <c r="N5955">
        <v>160.01519999999999</v>
      </c>
      <c r="O5955">
        <v>160.01519999999999</v>
      </c>
      <c r="P5955">
        <v>160.01519999999999</v>
      </c>
      <c r="Q5955">
        <v>160.01519999999999</v>
      </c>
    </row>
    <row r="5956" spans="1:17" x14ac:dyDescent="0.25">
      <c r="A5956">
        <v>3200</v>
      </c>
      <c r="B5956">
        <v>109.9952</v>
      </c>
      <c r="C5956">
        <v>109.9952</v>
      </c>
      <c r="D5956">
        <v>140.00720000000001</v>
      </c>
      <c r="E5956">
        <v>140.00720000000001</v>
      </c>
      <c r="F5956">
        <v>154.9888</v>
      </c>
      <c r="G5956">
        <v>160.01519999999999</v>
      </c>
      <c r="H5956">
        <v>160.01519999999999</v>
      </c>
      <c r="I5956">
        <v>160.01519999999999</v>
      </c>
      <c r="J5956">
        <v>160.01519999999999</v>
      </c>
      <c r="K5956">
        <v>160.01519999999999</v>
      </c>
      <c r="L5956">
        <v>160.01519999999999</v>
      </c>
      <c r="M5956">
        <v>160.01519999999999</v>
      </c>
      <c r="N5956">
        <v>160.01519999999999</v>
      </c>
      <c r="O5956">
        <v>160.01519999999999</v>
      </c>
      <c r="P5956">
        <v>160.01519999999999</v>
      </c>
      <c r="Q5956">
        <v>160.01519999999999</v>
      </c>
    </row>
    <row r="5957" spans="1:17" x14ac:dyDescent="0.25">
      <c r="A5957">
        <v>3500</v>
      </c>
      <c r="B5957">
        <v>109.9952</v>
      </c>
      <c r="C5957">
        <v>109.9952</v>
      </c>
      <c r="D5957">
        <v>130.00319999999999</v>
      </c>
      <c r="E5957">
        <v>140.00720000000001</v>
      </c>
      <c r="F5957">
        <v>150.0112</v>
      </c>
      <c r="G5957">
        <v>150.0112</v>
      </c>
      <c r="H5957">
        <v>150.0112</v>
      </c>
      <c r="I5957">
        <v>150.0112</v>
      </c>
      <c r="J5957">
        <v>150.0112</v>
      </c>
      <c r="K5957">
        <v>150.0112</v>
      </c>
      <c r="L5957">
        <v>150.0112</v>
      </c>
      <c r="M5957">
        <v>150.0112</v>
      </c>
      <c r="N5957">
        <v>150.0112</v>
      </c>
      <c r="O5957">
        <v>150.0112</v>
      </c>
      <c r="P5957">
        <v>150.0112</v>
      </c>
      <c r="Q5957">
        <v>150.0112</v>
      </c>
    </row>
    <row r="5959" spans="1:17" x14ac:dyDescent="0.25">
      <c r="A5959" t="s">
        <v>1291</v>
      </c>
      <c r="B5959" t="s">
        <v>392</v>
      </c>
    </row>
    <row r="5960" spans="1:17" x14ac:dyDescent="0.25">
      <c r="B5960" t="s">
        <v>26</v>
      </c>
    </row>
    <row r="5961" spans="1:17" x14ac:dyDescent="0.25">
      <c r="A5961" t="s">
        <v>22</v>
      </c>
      <c r="B5961">
        <v>0</v>
      </c>
      <c r="C5961">
        <v>10</v>
      </c>
      <c r="D5961">
        <v>20</v>
      </c>
      <c r="E5961">
        <v>30</v>
      </c>
      <c r="F5961">
        <v>45</v>
      </c>
      <c r="G5961">
        <v>55</v>
      </c>
      <c r="H5961">
        <v>65</v>
      </c>
      <c r="I5961">
        <v>75</v>
      </c>
      <c r="J5961">
        <v>85</v>
      </c>
      <c r="K5961">
        <v>95</v>
      </c>
      <c r="L5961">
        <v>110</v>
      </c>
      <c r="M5961">
        <v>120</v>
      </c>
      <c r="N5961">
        <v>125</v>
      </c>
      <c r="O5961">
        <v>130</v>
      </c>
      <c r="P5961">
        <v>135</v>
      </c>
      <c r="Q5961">
        <v>140</v>
      </c>
    </row>
    <row r="5962" spans="1:17" x14ac:dyDescent="0.25">
      <c r="A5962">
        <v>400</v>
      </c>
      <c r="B5962">
        <v>34.989600000000003</v>
      </c>
      <c r="C5962">
        <v>34.989600000000003</v>
      </c>
      <c r="D5962">
        <v>40.015999999999998</v>
      </c>
      <c r="E5962">
        <v>40.015999999999998</v>
      </c>
      <c r="F5962">
        <v>50.02</v>
      </c>
      <c r="G5962">
        <v>50.02</v>
      </c>
      <c r="H5962">
        <v>54.997599999999998</v>
      </c>
      <c r="I5962">
        <v>60.024000000000001</v>
      </c>
      <c r="J5962">
        <v>61</v>
      </c>
      <c r="K5962">
        <v>65.001599999999996</v>
      </c>
      <c r="L5962">
        <v>69.979200000000006</v>
      </c>
      <c r="M5962">
        <v>69.979200000000006</v>
      </c>
      <c r="N5962">
        <v>69.979200000000006</v>
      </c>
      <c r="O5962">
        <v>71.004000000000005</v>
      </c>
      <c r="P5962">
        <v>79.983199999999997</v>
      </c>
      <c r="Q5962">
        <v>79.983199999999997</v>
      </c>
    </row>
    <row r="5963" spans="1:17" x14ac:dyDescent="0.25">
      <c r="A5963">
        <v>600</v>
      </c>
      <c r="B5963">
        <v>34.989600000000003</v>
      </c>
      <c r="C5963">
        <v>34.989600000000003</v>
      </c>
      <c r="D5963">
        <v>40.015999999999998</v>
      </c>
      <c r="E5963">
        <v>44.993600000000001</v>
      </c>
      <c r="F5963">
        <v>60.024000000000001</v>
      </c>
      <c r="G5963">
        <v>60.024000000000001</v>
      </c>
      <c r="H5963">
        <v>65.001599999999996</v>
      </c>
      <c r="I5963">
        <v>69.979200000000006</v>
      </c>
      <c r="J5963">
        <v>71.004000000000005</v>
      </c>
      <c r="K5963">
        <v>75.005600000000001</v>
      </c>
      <c r="L5963">
        <v>79.983199999999997</v>
      </c>
      <c r="M5963">
        <v>79.983199999999997</v>
      </c>
      <c r="N5963">
        <v>79.983199999999997</v>
      </c>
      <c r="O5963">
        <v>79.983199999999997</v>
      </c>
      <c r="P5963">
        <v>79.983199999999997</v>
      </c>
      <c r="Q5963">
        <v>79.983199999999997</v>
      </c>
    </row>
    <row r="5964" spans="1:17" x14ac:dyDescent="0.25">
      <c r="A5964">
        <v>650</v>
      </c>
      <c r="B5964">
        <v>42.992800000000003</v>
      </c>
      <c r="C5964">
        <v>42.992800000000003</v>
      </c>
      <c r="D5964">
        <v>42.992800000000003</v>
      </c>
      <c r="E5964">
        <v>50.02</v>
      </c>
      <c r="F5964">
        <v>65.001599999999996</v>
      </c>
      <c r="G5964">
        <v>69.979200000000006</v>
      </c>
      <c r="H5964">
        <v>75.005600000000001</v>
      </c>
      <c r="I5964">
        <v>75.005600000000001</v>
      </c>
      <c r="J5964">
        <v>79.983199999999997</v>
      </c>
      <c r="K5964">
        <v>79.983199999999997</v>
      </c>
      <c r="L5964">
        <v>99.991200000000006</v>
      </c>
      <c r="M5964">
        <v>99.991200000000006</v>
      </c>
      <c r="N5964">
        <v>99.991200000000006</v>
      </c>
      <c r="O5964">
        <v>99.991200000000006</v>
      </c>
      <c r="P5964">
        <v>99.991200000000006</v>
      </c>
      <c r="Q5964">
        <v>99.991200000000006</v>
      </c>
    </row>
    <row r="5965" spans="1:17" x14ac:dyDescent="0.25">
      <c r="A5965">
        <v>800</v>
      </c>
      <c r="B5965">
        <v>44.993600000000001</v>
      </c>
      <c r="C5965">
        <v>48.019199999999998</v>
      </c>
      <c r="D5965">
        <v>48.019199999999998</v>
      </c>
      <c r="E5965">
        <v>60.024000000000001</v>
      </c>
      <c r="F5965">
        <v>63.976799999999997</v>
      </c>
      <c r="G5965">
        <v>71.004000000000005</v>
      </c>
      <c r="H5965">
        <v>75.9816</v>
      </c>
      <c r="I5965">
        <v>81.007999999999996</v>
      </c>
      <c r="J5965">
        <v>85.985600000000005</v>
      </c>
      <c r="K5965">
        <v>91.012</v>
      </c>
      <c r="L5965">
        <v>97.990399999999994</v>
      </c>
      <c r="M5965">
        <v>103.0168</v>
      </c>
      <c r="N5965">
        <v>105.0176</v>
      </c>
      <c r="O5965">
        <v>107.9944</v>
      </c>
      <c r="P5965">
        <v>109.9952</v>
      </c>
      <c r="Q5965">
        <v>113.02079999999999</v>
      </c>
    </row>
    <row r="5966" spans="1:17" x14ac:dyDescent="0.25">
      <c r="A5966">
        <v>1000</v>
      </c>
      <c r="B5966">
        <v>50.02</v>
      </c>
      <c r="C5966">
        <v>54.997599999999998</v>
      </c>
      <c r="D5966">
        <v>54.997599999999998</v>
      </c>
      <c r="E5966">
        <v>67.978399999999993</v>
      </c>
      <c r="F5966">
        <v>89.987200000000001</v>
      </c>
      <c r="G5966">
        <v>89.987200000000001</v>
      </c>
      <c r="H5966">
        <v>87.010400000000004</v>
      </c>
      <c r="I5966">
        <v>91.012</v>
      </c>
      <c r="J5966">
        <v>95.013599999999997</v>
      </c>
      <c r="K5966">
        <v>99.015199999999993</v>
      </c>
      <c r="L5966">
        <v>105.0176</v>
      </c>
      <c r="M5966">
        <v>107.9944</v>
      </c>
      <c r="N5966">
        <v>109.9952</v>
      </c>
      <c r="O5966">
        <v>111.996</v>
      </c>
      <c r="P5966">
        <v>113.99679999999999</v>
      </c>
      <c r="Q5966">
        <v>115.99760000000001</v>
      </c>
    </row>
    <row r="5967" spans="1:17" x14ac:dyDescent="0.25">
      <c r="A5967">
        <v>1200</v>
      </c>
      <c r="B5967">
        <v>52.020800000000001</v>
      </c>
      <c r="C5967">
        <v>54.021599999999999</v>
      </c>
      <c r="D5967">
        <v>65.977599999999995</v>
      </c>
      <c r="E5967">
        <v>79.983199999999997</v>
      </c>
      <c r="F5967">
        <v>109.9952</v>
      </c>
      <c r="G5967">
        <v>109.9952</v>
      </c>
      <c r="H5967">
        <v>105.0176</v>
      </c>
      <c r="I5967">
        <v>97.014399999999995</v>
      </c>
      <c r="J5967">
        <v>91.988</v>
      </c>
      <c r="K5967">
        <v>89.011200000000002</v>
      </c>
      <c r="L5967">
        <v>91.012</v>
      </c>
      <c r="M5967">
        <v>91.988</v>
      </c>
      <c r="N5967">
        <v>93.012799999999999</v>
      </c>
      <c r="O5967">
        <v>93.012799999999999</v>
      </c>
      <c r="P5967">
        <v>93.988799999999998</v>
      </c>
      <c r="Q5967">
        <v>93.988799999999998</v>
      </c>
    </row>
    <row r="5968" spans="1:17" x14ac:dyDescent="0.25">
      <c r="A5968">
        <v>1400</v>
      </c>
      <c r="B5968">
        <v>52.9968</v>
      </c>
      <c r="C5968">
        <v>54.997599999999998</v>
      </c>
      <c r="D5968">
        <v>75.005600000000001</v>
      </c>
      <c r="E5968">
        <v>89.987200000000001</v>
      </c>
      <c r="F5968">
        <v>123.0248</v>
      </c>
      <c r="G5968">
        <v>128.00239999999999</v>
      </c>
      <c r="H5968">
        <v>119.9992</v>
      </c>
      <c r="I5968">
        <v>111.996</v>
      </c>
      <c r="J5968">
        <v>105.9936</v>
      </c>
      <c r="K5968">
        <v>101.01600000000001</v>
      </c>
      <c r="L5968">
        <v>99.015199999999993</v>
      </c>
      <c r="M5968">
        <v>97.990399999999994</v>
      </c>
      <c r="N5968">
        <v>97.014399999999995</v>
      </c>
      <c r="O5968">
        <v>95.989599999999996</v>
      </c>
      <c r="P5968">
        <v>95.989599999999996</v>
      </c>
      <c r="Q5968">
        <v>95.013599999999997</v>
      </c>
    </row>
    <row r="5969" spans="1:17" x14ac:dyDescent="0.25">
      <c r="A5969">
        <v>1600</v>
      </c>
      <c r="B5969">
        <v>60.024000000000001</v>
      </c>
      <c r="C5969">
        <v>65.001599999999996</v>
      </c>
      <c r="D5969">
        <v>85.985600000000005</v>
      </c>
      <c r="E5969">
        <v>103.9928</v>
      </c>
      <c r="F5969">
        <v>128.00239999999999</v>
      </c>
      <c r="G5969">
        <v>126.9776</v>
      </c>
      <c r="H5969">
        <v>117.9984</v>
      </c>
      <c r="I5969">
        <v>105.0176</v>
      </c>
      <c r="J5969">
        <v>103.0168</v>
      </c>
      <c r="K5969">
        <v>99.991200000000006</v>
      </c>
      <c r="L5969">
        <v>101.01600000000001</v>
      </c>
      <c r="M5969">
        <v>101.01600000000001</v>
      </c>
      <c r="N5969">
        <v>115.02160000000001</v>
      </c>
      <c r="O5969">
        <v>117.9984</v>
      </c>
      <c r="P5969">
        <v>119.9992</v>
      </c>
      <c r="Q5969">
        <v>124.9768</v>
      </c>
    </row>
    <row r="5970" spans="1:17" x14ac:dyDescent="0.25">
      <c r="A5970">
        <v>1800</v>
      </c>
      <c r="B5970">
        <v>75.005600000000001</v>
      </c>
      <c r="C5970">
        <v>85.009600000000006</v>
      </c>
      <c r="D5970">
        <v>95.989599999999996</v>
      </c>
      <c r="E5970">
        <v>105.0176</v>
      </c>
      <c r="F5970">
        <v>132.00399999999999</v>
      </c>
      <c r="G5970">
        <v>122.976</v>
      </c>
      <c r="H5970">
        <v>103.0168</v>
      </c>
      <c r="I5970">
        <v>99.991200000000006</v>
      </c>
      <c r="J5970">
        <v>97.990399999999994</v>
      </c>
      <c r="K5970">
        <v>93.988799999999998</v>
      </c>
      <c r="L5970">
        <v>97.990399999999994</v>
      </c>
      <c r="M5970">
        <v>103.9928</v>
      </c>
      <c r="N5970">
        <v>115.02160000000001</v>
      </c>
      <c r="O5970">
        <v>126.0016</v>
      </c>
      <c r="P5970">
        <v>138.98240000000001</v>
      </c>
      <c r="Q5970">
        <v>142.98400000000001</v>
      </c>
    </row>
    <row r="5971" spans="1:17" x14ac:dyDescent="0.25">
      <c r="A5971">
        <v>2000</v>
      </c>
      <c r="B5971">
        <v>85.009600000000006</v>
      </c>
      <c r="C5971">
        <v>95.013599999999997</v>
      </c>
      <c r="D5971">
        <v>109.9952</v>
      </c>
      <c r="E5971">
        <v>115.99760000000001</v>
      </c>
      <c r="F5971">
        <v>134.98079999999999</v>
      </c>
      <c r="G5971">
        <v>122.976</v>
      </c>
      <c r="H5971">
        <v>113.99679999999999</v>
      </c>
      <c r="I5971">
        <v>117.0224</v>
      </c>
      <c r="J5971">
        <v>111.996</v>
      </c>
      <c r="K5971">
        <v>109.9952</v>
      </c>
      <c r="L5971">
        <v>122</v>
      </c>
      <c r="M5971">
        <v>124.9768</v>
      </c>
      <c r="N5971">
        <v>122.976</v>
      </c>
      <c r="O5971">
        <v>134.98079999999999</v>
      </c>
      <c r="P5971">
        <v>140.00720000000001</v>
      </c>
      <c r="Q5971">
        <v>144.00880000000001</v>
      </c>
    </row>
    <row r="5972" spans="1:17" x14ac:dyDescent="0.25">
      <c r="A5972">
        <v>2200</v>
      </c>
      <c r="B5972">
        <v>99.991200000000006</v>
      </c>
      <c r="C5972">
        <v>105.0176</v>
      </c>
      <c r="D5972">
        <v>115.99760000000001</v>
      </c>
      <c r="E5972">
        <v>130.00319999999999</v>
      </c>
      <c r="F5972">
        <v>134.98079999999999</v>
      </c>
      <c r="G5972">
        <v>134.98079999999999</v>
      </c>
      <c r="H5972">
        <v>134.98079999999999</v>
      </c>
      <c r="I5972">
        <v>127.51439999999999</v>
      </c>
      <c r="J5972">
        <v>122.976</v>
      </c>
      <c r="K5972">
        <v>122</v>
      </c>
      <c r="L5972">
        <v>132.00399999999999</v>
      </c>
      <c r="M5972">
        <v>134.98079999999999</v>
      </c>
      <c r="N5972">
        <v>134.98079999999999</v>
      </c>
      <c r="O5972">
        <v>136.00559999999999</v>
      </c>
      <c r="P5972">
        <v>136.98159999999999</v>
      </c>
      <c r="Q5972">
        <v>144.98480000000001</v>
      </c>
    </row>
    <row r="5973" spans="1:17" x14ac:dyDescent="0.25">
      <c r="A5973">
        <v>2400</v>
      </c>
      <c r="B5973">
        <v>105.0176</v>
      </c>
      <c r="C5973">
        <v>109.9952</v>
      </c>
      <c r="D5973">
        <v>115.99760000000001</v>
      </c>
      <c r="E5973">
        <v>136.98159999999999</v>
      </c>
      <c r="F5973">
        <v>138.00640000000001</v>
      </c>
      <c r="G5973">
        <v>140.00720000000001</v>
      </c>
      <c r="H5973">
        <v>134.98079999999999</v>
      </c>
      <c r="I5973">
        <v>124.9768</v>
      </c>
      <c r="J5973">
        <v>124.0008</v>
      </c>
      <c r="K5973">
        <v>119.9992</v>
      </c>
      <c r="L5973">
        <v>124.9768</v>
      </c>
      <c r="M5973">
        <v>134.98079999999999</v>
      </c>
      <c r="N5973">
        <v>141.03200000000001</v>
      </c>
      <c r="O5973">
        <v>147.9616</v>
      </c>
      <c r="P5973">
        <v>146.98560000000001</v>
      </c>
      <c r="Q5973">
        <v>154.0128</v>
      </c>
    </row>
    <row r="5974" spans="1:17" x14ac:dyDescent="0.25">
      <c r="A5974">
        <v>2600</v>
      </c>
      <c r="B5974">
        <v>109.9952</v>
      </c>
      <c r="C5974">
        <v>115.02160000000001</v>
      </c>
      <c r="D5974">
        <v>115.02160000000001</v>
      </c>
      <c r="E5974">
        <v>134.98079999999999</v>
      </c>
      <c r="F5974">
        <v>138.00640000000001</v>
      </c>
      <c r="G5974">
        <v>140.00720000000001</v>
      </c>
      <c r="H5974">
        <v>134.98079999999999</v>
      </c>
      <c r="I5974">
        <v>132.00399999999999</v>
      </c>
      <c r="J5974">
        <v>124.9768</v>
      </c>
      <c r="K5974">
        <v>111.996</v>
      </c>
      <c r="L5974">
        <v>117.5104</v>
      </c>
      <c r="M5974">
        <v>139.95840000000001</v>
      </c>
      <c r="N5974">
        <v>149.9624</v>
      </c>
      <c r="O5974">
        <v>154.9888</v>
      </c>
      <c r="P5974">
        <v>156.9896</v>
      </c>
      <c r="Q5974">
        <v>159.96639999999999</v>
      </c>
    </row>
    <row r="5975" spans="1:17" x14ac:dyDescent="0.25">
      <c r="A5975">
        <v>2700</v>
      </c>
      <c r="B5975">
        <v>115.02160000000001</v>
      </c>
      <c r="C5975">
        <v>119.9992</v>
      </c>
      <c r="D5975">
        <v>113.99679999999999</v>
      </c>
      <c r="E5975">
        <v>122.976</v>
      </c>
      <c r="F5975">
        <v>132.97999999999999</v>
      </c>
      <c r="G5975">
        <v>130.97919999999999</v>
      </c>
      <c r="H5975">
        <v>117.5104</v>
      </c>
      <c r="I5975">
        <v>109.9952</v>
      </c>
      <c r="J5975">
        <v>109.9952</v>
      </c>
      <c r="K5975">
        <v>112.48399999999999</v>
      </c>
      <c r="L5975">
        <v>124.9768</v>
      </c>
      <c r="M5975">
        <v>152.5</v>
      </c>
      <c r="N5975">
        <v>156.9896</v>
      </c>
      <c r="O5975">
        <v>158.99039999999999</v>
      </c>
      <c r="P5975">
        <v>154.9888</v>
      </c>
      <c r="Q5975">
        <v>154.9888</v>
      </c>
    </row>
    <row r="5976" spans="1:17" x14ac:dyDescent="0.25">
      <c r="A5976">
        <v>2800</v>
      </c>
      <c r="B5976">
        <v>119.9992</v>
      </c>
      <c r="C5976">
        <v>119.9992</v>
      </c>
      <c r="D5976">
        <v>134.98079999999999</v>
      </c>
      <c r="E5976">
        <v>121.024</v>
      </c>
      <c r="F5976">
        <v>136.00559999999999</v>
      </c>
      <c r="G5976">
        <v>134.98079999999999</v>
      </c>
      <c r="H5976">
        <v>124.9768</v>
      </c>
      <c r="I5976">
        <v>115.02160000000001</v>
      </c>
      <c r="J5976">
        <v>119.9992</v>
      </c>
      <c r="K5976">
        <v>122.488</v>
      </c>
      <c r="L5976">
        <v>140.00720000000001</v>
      </c>
      <c r="M5976">
        <v>159.96639999999999</v>
      </c>
      <c r="N5976">
        <v>159.96639999999999</v>
      </c>
      <c r="O5976">
        <v>160.01519999999999</v>
      </c>
      <c r="P5976">
        <v>160.01519999999999</v>
      </c>
      <c r="Q5976">
        <v>160.01519999999999</v>
      </c>
    </row>
    <row r="5977" spans="1:17" x14ac:dyDescent="0.25">
      <c r="A5977">
        <v>2900</v>
      </c>
      <c r="B5977">
        <v>115.02160000000001</v>
      </c>
      <c r="C5977">
        <v>115.02160000000001</v>
      </c>
      <c r="D5977">
        <v>119.9992</v>
      </c>
      <c r="E5977">
        <v>130.00319999999999</v>
      </c>
      <c r="F5977">
        <v>140.00720000000001</v>
      </c>
      <c r="G5977">
        <v>144.98480000000001</v>
      </c>
      <c r="H5977">
        <v>134.98079999999999</v>
      </c>
      <c r="I5977">
        <v>124.9768</v>
      </c>
      <c r="J5977">
        <v>130.00319999999999</v>
      </c>
      <c r="K5977">
        <v>136.98159999999999</v>
      </c>
      <c r="L5977">
        <v>150.0112</v>
      </c>
      <c r="M5977">
        <v>160.01519999999999</v>
      </c>
      <c r="N5977">
        <v>160.01519999999999</v>
      </c>
      <c r="O5977">
        <v>160.01519999999999</v>
      </c>
      <c r="P5977">
        <v>160.01519999999999</v>
      </c>
      <c r="Q5977">
        <v>160.01519999999999</v>
      </c>
    </row>
    <row r="5978" spans="1:17" x14ac:dyDescent="0.25">
      <c r="A5978">
        <v>3000</v>
      </c>
      <c r="B5978">
        <v>109.9952</v>
      </c>
      <c r="C5978">
        <v>109.9952</v>
      </c>
      <c r="D5978">
        <v>140.00720000000001</v>
      </c>
      <c r="E5978">
        <v>140.00720000000001</v>
      </c>
      <c r="F5978">
        <v>150.0112</v>
      </c>
      <c r="G5978">
        <v>154.9888</v>
      </c>
      <c r="H5978">
        <v>144.98480000000001</v>
      </c>
      <c r="I5978">
        <v>140.00720000000001</v>
      </c>
      <c r="J5978">
        <v>140.00720000000001</v>
      </c>
      <c r="K5978">
        <v>144.98480000000001</v>
      </c>
      <c r="L5978">
        <v>154.9888</v>
      </c>
      <c r="M5978">
        <v>160.01519999999999</v>
      </c>
      <c r="N5978">
        <v>160.01519999999999</v>
      </c>
      <c r="O5978">
        <v>160.01519999999999</v>
      </c>
      <c r="P5978">
        <v>160.01519999999999</v>
      </c>
      <c r="Q5978">
        <v>160.01519999999999</v>
      </c>
    </row>
    <row r="5979" spans="1:17" x14ac:dyDescent="0.25">
      <c r="A5979">
        <v>3200</v>
      </c>
      <c r="B5979">
        <v>109.9952</v>
      </c>
      <c r="C5979">
        <v>109.9952</v>
      </c>
      <c r="D5979">
        <v>140.00720000000001</v>
      </c>
      <c r="E5979">
        <v>140.00720000000001</v>
      </c>
      <c r="F5979">
        <v>154.9888</v>
      </c>
      <c r="G5979">
        <v>160.01519999999999</v>
      </c>
      <c r="H5979">
        <v>160.01519999999999</v>
      </c>
      <c r="I5979">
        <v>160.01519999999999</v>
      </c>
      <c r="J5979">
        <v>160.01519999999999</v>
      </c>
      <c r="K5979">
        <v>160.01519999999999</v>
      </c>
      <c r="L5979">
        <v>160.01519999999999</v>
      </c>
      <c r="M5979">
        <v>160.01519999999999</v>
      </c>
      <c r="N5979">
        <v>160.01519999999999</v>
      </c>
      <c r="O5979">
        <v>160.01519999999999</v>
      </c>
      <c r="P5979">
        <v>160.01519999999999</v>
      </c>
      <c r="Q5979">
        <v>160.01519999999999</v>
      </c>
    </row>
    <row r="5980" spans="1:17" x14ac:dyDescent="0.25">
      <c r="A5980">
        <v>3500</v>
      </c>
      <c r="B5980">
        <v>109.9952</v>
      </c>
      <c r="C5980">
        <v>109.9952</v>
      </c>
      <c r="D5980">
        <v>130.00319999999999</v>
      </c>
      <c r="E5980">
        <v>140.00720000000001</v>
      </c>
      <c r="F5980">
        <v>150.0112</v>
      </c>
      <c r="G5980">
        <v>150.0112</v>
      </c>
      <c r="H5980">
        <v>150.0112</v>
      </c>
      <c r="I5980">
        <v>150.0112</v>
      </c>
      <c r="J5980">
        <v>150.0112</v>
      </c>
      <c r="K5980">
        <v>150.0112</v>
      </c>
      <c r="L5980">
        <v>150.0112</v>
      </c>
      <c r="M5980">
        <v>150.0112</v>
      </c>
      <c r="N5980">
        <v>150.0112</v>
      </c>
      <c r="O5980">
        <v>150.0112</v>
      </c>
      <c r="P5980">
        <v>150.0112</v>
      </c>
      <c r="Q5980">
        <v>150.0112</v>
      </c>
    </row>
    <row r="5982" spans="1:17" x14ac:dyDescent="0.25">
      <c r="A5982" t="s">
        <v>1292</v>
      </c>
      <c r="B5982" t="s">
        <v>392</v>
      </c>
    </row>
    <row r="5983" spans="1:17" x14ac:dyDescent="0.25">
      <c r="B5983" t="s">
        <v>26</v>
      </c>
    </row>
    <row r="5984" spans="1:17" x14ac:dyDescent="0.25">
      <c r="A5984" t="s">
        <v>22</v>
      </c>
      <c r="B5984">
        <v>0</v>
      </c>
      <c r="C5984">
        <v>10</v>
      </c>
      <c r="D5984">
        <v>20</v>
      </c>
      <c r="E5984">
        <v>30</v>
      </c>
      <c r="F5984">
        <v>45</v>
      </c>
      <c r="G5984">
        <v>55</v>
      </c>
      <c r="H5984">
        <v>65</v>
      </c>
      <c r="I5984">
        <v>75</v>
      </c>
      <c r="J5984">
        <v>85</v>
      </c>
      <c r="K5984">
        <v>95</v>
      </c>
      <c r="L5984">
        <v>110</v>
      </c>
      <c r="M5984">
        <v>120</v>
      </c>
      <c r="N5984">
        <v>125</v>
      </c>
      <c r="O5984">
        <v>130</v>
      </c>
      <c r="P5984">
        <v>135</v>
      </c>
      <c r="Q5984">
        <v>140</v>
      </c>
    </row>
    <row r="5985" spans="1:17" x14ac:dyDescent="0.25">
      <c r="A5985">
        <v>400</v>
      </c>
      <c r="B5985">
        <v>34.989600000000003</v>
      </c>
      <c r="C5985">
        <v>34.989600000000003</v>
      </c>
      <c r="D5985">
        <v>40.015999999999998</v>
      </c>
      <c r="E5985">
        <v>40.015999999999998</v>
      </c>
      <c r="F5985">
        <v>50.02</v>
      </c>
      <c r="G5985">
        <v>50.02</v>
      </c>
      <c r="H5985">
        <v>54.997599999999998</v>
      </c>
      <c r="I5985">
        <v>60.024000000000001</v>
      </c>
      <c r="J5985">
        <v>61</v>
      </c>
      <c r="K5985">
        <v>65.001599999999996</v>
      </c>
      <c r="L5985">
        <v>69.979200000000006</v>
      </c>
      <c r="M5985">
        <v>69.979200000000006</v>
      </c>
      <c r="N5985">
        <v>69.979200000000006</v>
      </c>
      <c r="O5985">
        <v>71.004000000000005</v>
      </c>
      <c r="P5985">
        <v>79.983199999999997</v>
      </c>
      <c r="Q5985">
        <v>79.983199999999997</v>
      </c>
    </row>
    <row r="5986" spans="1:17" x14ac:dyDescent="0.25">
      <c r="A5986">
        <v>600</v>
      </c>
      <c r="B5986">
        <v>34.989600000000003</v>
      </c>
      <c r="C5986">
        <v>34.989600000000003</v>
      </c>
      <c r="D5986">
        <v>40.015999999999998</v>
      </c>
      <c r="E5986">
        <v>44.993600000000001</v>
      </c>
      <c r="F5986">
        <v>60.024000000000001</v>
      </c>
      <c r="G5986">
        <v>60.024000000000001</v>
      </c>
      <c r="H5986">
        <v>65.001599999999996</v>
      </c>
      <c r="I5986">
        <v>69.979200000000006</v>
      </c>
      <c r="J5986">
        <v>71.004000000000005</v>
      </c>
      <c r="K5986">
        <v>75.005600000000001</v>
      </c>
      <c r="L5986">
        <v>79.983199999999997</v>
      </c>
      <c r="M5986">
        <v>79.983199999999997</v>
      </c>
      <c r="N5986">
        <v>79.983199999999997</v>
      </c>
      <c r="O5986">
        <v>79.983199999999997</v>
      </c>
      <c r="P5986">
        <v>79.983199999999997</v>
      </c>
      <c r="Q5986">
        <v>79.983199999999997</v>
      </c>
    </row>
    <row r="5987" spans="1:17" x14ac:dyDescent="0.25">
      <c r="A5987">
        <v>650</v>
      </c>
      <c r="B5987">
        <v>42.992800000000003</v>
      </c>
      <c r="C5987">
        <v>42.992800000000003</v>
      </c>
      <c r="D5987">
        <v>42.992800000000003</v>
      </c>
      <c r="E5987">
        <v>50.02</v>
      </c>
      <c r="F5987">
        <v>65.001599999999996</v>
      </c>
      <c r="G5987">
        <v>69.979200000000006</v>
      </c>
      <c r="H5987">
        <v>75.005600000000001</v>
      </c>
      <c r="I5987">
        <v>75.005600000000001</v>
      </c>
      <c r="J5987">
        <v>79.983199999999997</v>
      </c>
      <c r="K5987">
        <v>79.983199999999997</v>
      </c>
      <c r="L5987">
        <v>99.991200000000006</v>
      </c>
      <c r="M5987">
        <v>99.991200000000006</v>
      </c>
      <c r="N5987">
        <v>99.991200000000006</v>
      </c>
      <c r="O5987">
        <v>99.991200000000006</v>
      </c>
      <c r="P5987">
        <v>99.991200000000006</v>
      </c>
      <c r="Q5987">
        <v>99.991200000000006</v>
      </c>
    </row>
    <row r="5988" spans="1:17" x14ac:dyDescent="0.25">
      <c r="A5988">
        <v>800</v>
      </c>
      <c r="B5988">
        <v>44.993600000000001</v>
      </c>
      <c r="C5988">
        <v>48.019199999999998</v>
      </c>
      <c r="D5988">
        <v>48.019199999999998</v>
      </c>
      <c r="E5988">
        <v>60.024000000000001</v>
      </c>
      <c r="F5988">
        <v>63.976799999999997</v>
      </c>
      <c r="G5988">
        <v>71.004000000000005</v>
      </c>
      <c r="H5988">
        <v>75.9816</v>
      </c>
      <c r="I5988">
        <v>81.007999999999996</v>
      </c>
      <c r="J5988">
        <v>85.985600000000005</v>
      </c>
      <c r="K5988">
        <v>91.012</v>
      </c>
      <c r="L5988">
        <v>97.990399999999994</v>
      </c>
      <c r="M5988">
        <v>103.0168</v>
      </c>
      <c r="N5988">
        <v>105.0176</v>
      </c>
      <c r="O5988">
        <v>107.9944</v>
      </c>
      <c r="P5988">
        <v>109.9952</v>
      </c>
      <c r="Q5988">
        <v>113.02079999999999</v>
      </c>
    </row>
    <row r="5989" spans="1:17" x14ac:dyDescent="0.25">
      <c r="A5989">
        <v>1000</v>
      </c>
      <c r="B5989">
        <v>50.02</v>
      </c>
      <c r="C5989">
        <v>54.997599999999998</v>
      </c>
      <c r="D5989">
        <v>54.997599999999998</v>
      </c>
      <c r="E5989">
        <v>67.978399999999993</v>
      </c>
      <c r="F5989">
        <v>89.987200000000001</v>
      </c>
      <c r="G5989">
        <v>89.987200000000001</v>
      </c>
      <c r="H5989">
        <v>87.010400000000004</v>
      </c>
      <c r="I5989">
        <v>91.012</v>
      </c>
      <c r="J5989">
        <v>95.013599999999997</v>
      </c>
      <c r="K5989">
        <v>99.015199999999993</v>
      </c>
      <c r="L5989">
        <v>105.0176</v>
      </c>
      <c r="M5989">
        <v>107.9944</v>
      </c>
      <c r="N5989">
        <v>109.9952</v>
      </c>
      <c r="O5989">
        <v>111.996</v>
      </c>
      <c r="P5989">
        <v>113.99679999999999</v>
      </c>
      <c r="Q5989">
        <v>115.99760000000001</v>
      </c>
    </row>
    <row r="5990" spans="1:17" x14ac:dyDescent="0.25">
      <c r="A5990">
        <v>1200</v>
      </c>
      <c r="B5990">
        <v>52.020800000000001</v>
      </c>
      <c r="C5990">
        <v>54.021599999999999</v>
      </c>
      <c r="D5990">
        <v>65.977599999999995</v>
      </c>
      <c r="E5990">
        <v>79.983199999999997</v>
      </c>
      <c r="F5990">
        <v>109.9952</v>
      </c>
      <c r="G5990">
        <v>109.9952</v>
      </c>
      <c r="H5990">
        <v>105.0176</v>
      </c>
      <c r="I5990">
        <v>97.014399999999995</v>
      </c>
      <c r="J5990">
        <v>91.988</v>
      </c>
      <c r="K5990">
        <v>89.011200000000002</v>
      </c>
      <c r="L5990">
        <v>91.012</v>
      </c>
      <c r="M5990">
        <v>91.988</v>
      </c>
      <c r="N5990">
        <v>93.012799999999999</v>
      </c>
      <c r="O5990">
        <v>93.012799999999999</v>
      </c>
      <c r="P5990">
        <v>93.988799999999998</v>
      </c>
      <c r="Q5990">
        <v>93.988799999999998</v>
      </c>
    </row>
    <row r="5991" spans="1:17" x14ac:dyDescent="0.25">
      <c r="A5991">
        <v>1400</v>
      </c>
      <c r="B5991">
        <v>52.9968</v>
      </c>
      <c r="C5991">
        <v>54.997599999999998</v>
      </c>
      <c r="D5991">
        <v>75.005600000000001</v>
      </c>
      <c r="E5991">
        <v>89.987200000000001</v>
      </c>
      <c r="F5991">
        <v>123.0248</v>
      </c>
      <c r="G5991">
        <v>128.00239999999999</v>
      </c>
      <c r="H5991">
        <v>119.9992</v>
      </c>
      <c r="I5991">
        <v>111.996</v>
      </c>
      <c r="J5991">
        <v>105.9936</v>
      </c>
      <c r="K5991">
        <v>101.01600000000001</v>
      </c>
      <c r="L5991">
        <v>99.015199999999993</v>
      </c>
      <c r="M5991">
        <v>97.990399999999994</v>
      </c>
      <c r="N5991">
        <v>97.014399999999995</v>
      </c>
      <c r="O5991">
        <v>95.989599999999996</v>
      </c>
      <c r="P5991">
        <v>95.989599999999996</v>
      </c>
      <c r="Q5991">
        <v>95.013599999999997</v>
      </c>
    </row>
    <row r="5992" spans="1:17" x14ac:dyDescent="0.25">
      <c r="A5992">
        <v>1600</v>
      </c>
      <c r="B5992">
        <v>60.024000000000001</v>
      </c>
      <c r="C5992">
        <v>65.001599999999996</v>
      </c>
      <c r="D5992">
        <v>85.985600000000005</v>
      </c>
      <c r="E5992">
        <v>103.9928</v>
      </c>
      <c r="F5992">
        <v>128.00239999999999</v>
      </c>
      <c r="G5992">
        <v>126.9776</v>
      </c>
      <c r="H5992">
        <v>117.9984</v>
      </c>
      <c r="I5992">
        <v>105.0176</v>
      </c>
      <c r="J5992">
        <v>103.0168</v>
      </c>
      <c r="K5992">
        <v>99.991200000000006</v>
      </c>
      <c r="L5992">
        <v>101.01600000000001</v>
      </c>
      <c r="M5992">
        <v>101.01600000000001</v>
      </c>
      <c r="N5992">
        <v>115.02160000000001</v>
      </c>
      <c r="O5992">
        <v>117.9984</v>
      </c>
      <c r="P5992">
        <v>119.9992</v>
      </c>
      <c r="Q5992">
        <v>124.9768</v>
      </c>
    </row>
    <row r="5993" spans="1:17" x14ac:dyDescent="0.25">
      <c r="A5993">
        <v>1800</v>
      </c>
      <c r="B5993">
        <v>75.005600000000001</v>
      </c>
      <c r="C5993">
        <v>85.009600000000006</v>
      </c>
      <c r="D5993">
        <v>95.989599999999996</v>
      </c>
      <c r="E5993">
        <v>105.0176</v>
      </c>
      <c r="F5993">
        <v>132.00399999999999</v>
      </c>
      <c r="G5993">
        <v>122.976</v>
      </c>
      <c r="H5993">
        <v>103.0168</v>
      </c>
      <c r="I5993">
        <v>99.991200000000006</v>
      </c>
      <c r="J5993">
        <v>97.990399999999994</v>
      </c>
      <c r="K5993">
        <v>93.988799999999998</v>
      </c>
      <c r="L5993">
        <v>97.990399999999994</v>
      </c>
      <c r="M5993">
        <v>103.9928</v>
      </c>
      <c r="N5993">
        <v>115.02160000000001</v>
      </c>
      <c r="O5993">
        <v>126.0016</v>
      </c>
      <c r="P5993">
        <v>138.98240000000001</v>
      </c>
      <c r="Q5993">
        <v>142.98400000000001</v>
      </c>
    </row>
    <row r="5994" spans="1:17" x14ac:dyDescent="0.25">
      <c r="A5994">
        <v>2000</v>
      </c>
      <c r="B5994">
        <v>85.009600000000006</v>
      </c>
      <c r="C5994">
        <v>95.013599999999997</v>
      </c>
      <c r="D5994">
        <v>109.9952</v>
      </c>
      <c r="E5994">
        <v>115.99760000000001</v>
      </c>
      <c r="F5994">
        <v>134.98079999999999</v>
      </c>
      <c r="G5994">
        <v>122.976</v>
      </c>
      <c r="H5994">
        <v>113.99679999999999</v>
      </c>
      <c r="I5994">
        <v>117.0224</v>
      </c>
      <c r="J5994">
        <v>111.996</v>
      </c>
      <c r="K5994">
        <v>109.9952</v>
      </c>
      <c r="L5994">
        <v>122</v>
      </c>
      <c r="M5994">
        <v>124.9768</v>
      </c>
      <c r="N5994">
        <v>122.976</v>
      </c>
      <c r="O5994">
        <v>134.98079999999999</v>
      </c>
      <c r="P5994">
        <v>140.00720000000001</v>
      </c>
      <c r="Q5994">
        <v>144.00880000000001</v>
      </c>
    </row>
    <row r="5995" spans="1:17" x14ac:dyDescent="0.25">
      <c r="A5995">
        <v>2200</v>
      </c>
      <c r="B5995">
        <v>99.991200000000006</v>
      </c>
      <c r="C5995">
        <v>105.0176</v>
      </c>
      <c r="D5995">
        <v>115.99760000000001</v>
      </c>
      <c r="E5995">
        <v>130.00319999999999</v>
      </c>
      <c r="F5995">
        <v>134.98079999999999</v>
      </c>
      <c r="G5995">
        <v>134.98079999999999</v>
      </c>
      <c r="H5995">
        <v>134.98079999999999</v>
      </c>
      <c r="I5995">
        <v>127.51439999999999</v>
      </c>
      <c r="J5995">
        <v>122.976</v>
      </c>
      <c r="K5995">
        <v>122</v>
      </c>
      <c r="L5995">
        <v>132.00399999999999</v>
      </c>
      <c r="M5995">
        <v>134.98079999999999</v>
      </c>
      <c r="N5995">
        <v>134.98079999999999</v>
      </c>
      <c r="O5995">
        <v>136.00559999999999</v>
      </c>
      <c r="P5995">
        <v>136.98159999999999</v>
      </c>
      <c r="Q5995">
        <v>144.98480000000001</v>
      </c>
    </row>
    <row r="5996" spans="1:17" x14ac:dyDescent="0.25">
      <c r="A5996">
        <v>2400</v>
      </c>
      <c r="B5996">
        <v>105.0176</v>
      </c>
      <c r="C5996">
        <v>109.9952</v>
      </c>
      <c r="D5996">
        <v>115.99760000000001</v>
      </c>
      <c r="E5996">
        <v>136.98159999999999</v>
      </c>
      <c r="F5996">
        <v>138.00640000000001</v>
      </c>
      <c r="G5996">
        <v>140.00720000000001</v>
      </c>
      <c r="H5996">
        <v>134.98079999999999</v>
      </c>
      <c r="I5996">
        <v>124.9768</v>
      </c>
      <c r="J5996">
        <v>124.0008</v>
      </c>
      <c r="K5996">
        <v>119.9992</v>
      </c>
      <c r="L5996">
        <v>124.9768</v>
      </c>
      <c r="M5996">
        <v>134.98079999999999</v>
      </c>
      <c r="N5996">
        <v>141.03200000000001</v>
      </c>
      <c r="O5996">
        <v>147.9616</v>
      </c>
      <c r="P5996">
        <v>146.98560000000001</v>
      </c>
      <c r="Q5996">
        <v>154.0128</v>
      </c>
    </row>
    <row r="5997" spans="1:17" x14ac:dyDescent="0.25">
      <c r="A5997">
        <v>2600</v>
      </c>
      <c r="B5997">
        <v>109.9952</v>
      </c>
      <c r="C5997">
        <v>115.02160000000001</v>
      </c>
      <c r="D5997">
        <v>115.02160000000001</v>
      </c>
      <c r="E5997">
        <v>134.98079999999999</v>
      </c>
      <c r="F5997">
        <v>138.00640000000001</v>
      </c>
      <c r="G5997">
        <v>140.00720000000001</v>
      </c>
      <c r="H5997">
        <v>134.98079999999999</v>
      </c>
      <c r="I5997">
        <v>132.00399999999999</v>
      </c>
      <c r="J5997">
        <v>124.9768</v>
      </c>
      <c r="K5997">
        <v>111.996</v>
      </c>
      <c r="L5997">
        <v>117.5104</v>
      </c>
      <c r="M5997">
        <v>139.95840000000001</v>
      </c>
      <c r="N5997">
        <v>149.9624</v>
      </c>
      <c r="O5997">
        <v>154.9888</v>
      </c>
      <c r="P5997">
        <v>156.9896</v>
      </c>
      <c r="Q5997">
        <v>159.96639999999999</v>
      </c>
    </row>
    <row r="5998" spans="1:17" x14ac:dyDescent="0.25">
      <c r="A5998">
        <v>2700</v>
      </c>
      <c r="B5998">
        <v>115.02160000000001</v>
      </c>
      <c r="C5998">
        <v>119.9992</v>
      </c>
      <c r="D5998">
        <v>113.99679999999999</v>
      </c>
      <c r="E5998">
        <v>122.976</v>
      </c>
      <c r="F5998">
        <v>132.97999999999999</v>
      </c>
      <c r="G5998">
        <v>130.97919999999999</v>
      </c>
      <c r="H5998">
        <v>117.5104</v>
      </c>
      <c r="I5998">
        <v>109.9952</v>
      </c>
      <c r="J5998">
        <v>109.9952</v>
      </c>
      <c r="K5998">
        <v>112.48399999999999</v>
      </c>
      <c r="L5998">
        <v>124.9768</v>
      </c>
      <c r="M5998">
        <v>152.5</v>
      </c>
      <c r="N5998">
        <v>156.9896</v>
      </c>
      <c r="O5998">
        <v>158.99039999999999</v>
      </c>
      <c r="P5998">
        <v>154.9888</v>
      </c>
      <c r="Q5998">
        <v>154.9888</v>
      </c>
    </row>
    <row r="5999" spans="1:17" x14ac:dyDescent="0.25">
      <c r="A5999">
        <v>2800</v>
      </c>
      <c r="B5999">
        <v>119.9992</v>
      </c>
      <c r="C5999">
        <v>119.9992</v>
      </c>
      <c r="D5999">
        <v>134.98079999999999</v>
      </c>
      <c r="E5999">
        <v>121.024</v>
      </c>
      <c r="F5999">
        <v>136.00559999999999</v>
      </c>
      <c r="G5999">
        <v>134.98079999999999</v>
      </c>
      <c r="H5999">
        <v>124.9768</v>
      </c>
      <c r="I5999">
        <v>115.02160000000001</v>
      </c>
      <c r="J5999">
        <v>119.9992</v>
      </c>
      <c r="K5999">
        <v>122.488</v>
      </c>
      <c r="L5999">
        <v>140.00720000000001</v>
      </c>
      <c r="M5999">
        <v>159.96639999999999</v>
      </c>
      <c r="N5999">
        <v>159.96639999999999</v>
      </c>
      <c r="O5999">
        <v>160.01519999999999</v>
      </c>
      <c r="P5999">
        <v>160.01519999999999</v>
      </c>
      <c r="Q5999">
        <v>160.01519999999999</v>
      </c>
    </row>
    <row r="6000" spans="1:17" x14ac:dyDescent="0.25">
      <c r="A6000">
        <v>2900</v>
      </c>
      <c r="B6000">
        <v>115.02160000000001</v>
      </c>
      <c r="C6000">
        <v>115.02160000000001</v>
      </c>
      <c r="D6000">
        <v>119.9992</v>
      </c>
      <c r="E6000">
        <v>130.00319999999999</v>
      </c>
      <c r="F6000">
        <v>140.00720000000001</v>
      </c>
      <c r="G6000">
        <v>144.98480000000001</v>
      </c>
      <c r="H6000">
        <v>134.98079999999999</v>
      </c>
      <c r="I6000">
        <v>124.9768</v>
      </c>
      <c r="J6000">
        <v>130.00319999999999</v>
      </c>
      <c r="K6000">
        <v>136.98159999999999</v>
      </c>
      <c r="L6000">
        <v>150.0112</v>
      </c>
      <c r="M6000">
        <v>160.01519999999999</v>
      </c>
      <c r="N6000">
        <v>160.01519999999999</v>
      </c>
      <c r="O6000">
        <v>160.01519999999999</v>
      </c>
      <c r="P6000">
        <v>160.01519999999999</v>
      </c>
      <c r="Q6000">
        <v>160.01519999999999</v>
      </c>
    </row>
    <row r="6001" spans="1:17" x14ac:dyDescent="0.25">
      <c r="A6001">
        <v>3000</v>
      </c>
      <c r="B6001">
        <v>109.9952</v>
      </c>
      <c r="C6001">
        <v>109.9952</v>
      </c>
      <c r="D6001">
        <v>140.00720000000001</v>
      </c>
      <c r="E6001">
        <v>140.00720000000001</v>
      </c>
      <c r="F6001">
        <v>150.0112</v>
      </c>
      <c r="G6001">
        <v>154.9888</v>
      </c>
      <c r="H6001">
        <v>144.98480000000001</v>
      </c>
      <c r="I6001">
        <v>140.00720000000001</v>
      </c>
      <c r="J6001">
        <v>140.00720000000001</v>
      </c>
      <c r="K6001">
        <v>144.98480000000001</v>
      </c>
      <c r="L6001">
        <v>154.9888</v>
      </c>
      <c r="M6001">
        <v>160.01519999999999</v>
      </c>
      <c r="N6001">
        <v>160.01519999999999</v>
      </c>
      <c r="O6001">
        <v>160.01519999999999</v>
      </c>
      <c r="P6001">
        <v>160.01519999999999</v>
      </c>
      <c r="Q6001">
        <v>160.01519999999999</v>
      </c>
    </row>
    <row r="6002" spans="1:17" x14ac:dyDescent="0.25">
      <c r="A6002">
        <v>3200</v>
      </c>
      <c r="B6002">
        <v>109.9952</v>
      </c>
      <c r="C6002">
        <v>109.9952</v>
      </c>
      <c r="D6002">
        <v>140.00720000000001</v>
      </c>
      <c r="E6002">
        <v>140.00720000000001</v>
      </c>
      <c r="F6002">
        <v>154.9888</v>
      </c>
      <c r="G6002">
        <v>160.01519999999999</v>
      </c>
      <c r="H6002">
        <v>160.01519999999999</v>
      </c>
      <c r="I6002">
        <v>160.01519999999999</v>
      </c>
      <c r="J6002">
        <v>160.01519999999999</v>
      </c>
      <c r="K6002">
        <v>160.01519999999999</v>
      </c>
      <c r="L6002">
        <v>160.01519999999999</v>
      </c>
      <c r="M6002">
        <v>160.01519999999999</v>
      </c>
      <c r="N6002">
        <v>160.01519999999999</v>
      </c>
      <c r="O6002">
        <v>160.01519999999999</v>
      </c>
      <c r="P6002">
        <v>160.01519999999999</v>
      </c>
      <c r="Q6002">
        <v>160.01519999999999</v>
      </c>
    </row>
    <row r="6003" spans="1:17" x14ac:dyDescent="0.25">
      <c r="A6003">
        <v>3500</v>
      </c>
      <c r="B6003">
        <v>109.9952</v>
      </c>
      <c r="C6003">
        <v>109.9952</v>
      </c>
      <c r="D6003">
        <v>130.00319999999999</v>
      </c>
      <c r="E6003">
        <v>140.00720000000001</v>
      </c>
      <c r="F6003">
        <v>150.0112</v>
      </c>
      <c r="G6003">
        <v>150.0112</v>
      </c>
      <c r="H6003">
        <v>150.0112</v>
      </c>
      <c r="I6003">
        <v>150.0112</v>
      </c>
      <c r="J6003">
        <v>150.0112</v>
      </c>
      <c r="K6003">
        <v>150.0112</v>
      </c>
      <c r="L6003">
        <v>150.0112</v>
      </c>
      <c r="M6003">
        <v>150.0112</v>
      </c>
      <c r="N6003">
        <v>150.0112</v>
      </c>
      <c r="O6003">
        <v>150.0112</v>
      </c>
      <c r="P6003">
        <v>150.0112</v>
      </c>
      <c r="Q6003">
        <v>150.0112</v>
      </c>
    </row>
    <row r="6005" spans="1:17" x14ac:dyDescent="0.25">
      <c r="A6005" t="s">
        <v>393</v>
      </c>
      <c r="B6005" t="s">
        <v>394</v>
      </c>
    </row>
    <row r="6006" spans="1:17" x14ac:dyDescent="0.25">
      <c r="A6006" t="s">
        <v>3</v>
      </c>
      <c r="B6006" t="s">
        <v>6</v>
      </c>
    </row>
    <row r="6007" spans="1:17" x14ac:dyDescent="0.25">
      <c r="A6007">
        <v>1</v>
      </c>
      <c r="B6007">
        <v>400</v>
      </c>
    </row>
    <row r="6008" spans="1:17" x14ac:dyDescent="0.25">
      <c r="A6008">
        <v>2</v>
      </c>
      <c r="B6008">
        <v>600</v>
      </c>
    </row>
    <row r="6009" spans="1:17" x14ac:dyDescent="0.25">
      <c r="A6009">
        <v>3</v>
      </c>
      <c r="B6009">
        <v>650</v>
      </c>
    </row>
    <row r="6010" spans="1:17" x14ac:dyDescent="0.25">
      <c r="A6010">
        <v>4</v>
      </c>
      <c r="B6010">
        <v>800</v>
      </c>
    </row>
    <row r="6011" spans="1:17" x14ac:dyDescent="0.25">
      <c r="A6011">
        <v>5</v>
      </c>
      <c r="B6011">
        <v>1000</v>
      </c>
    </row>
    <row r="6012" spans="1:17" x14ac:dyDescent="0.25">
      <c r="A6012">
        <v>6</v>
      </c>
      <c r="B6012">
        <v>1200</v>
      </c>
    </row>
    <row r="6013" spans="1:17" x14ac:dyDescent="0.25">
      <c r="A6013">
        <v>7</v>
      </c>
      <c r="B6013">
        <v>1400</v>
      </c>
    </row>
    <row r="6014" spans="1:17" x14ac:dyDescent="0.25">
      <c r="A6014">
        <v>8</v>
      </c>
      <c r="B6014">
        <v>1600</v>
      </c>
    </row>
    <row r="6015" spans="1:17" x14ac:dyDescent="0.25">
      <c r="A6015">
        <v>9</v>
      </c>
      <c r="B6015">
        <v>1800</v>
      </c>
    </row>
    <row r="6016" spans="1:17" x14ac:dyDescent="0.25">
      <c r="A6016">
        <v>10</v>
      </c>
      <c r="B6016">
        <v>2000</v>
      </c>
    </row>
    <row r="6017" spans="1:2" x14ac:dyDescent="0.25">
      <c r="A6017">
        <v>11</v>
      </c>
      <c r="B6017">
        <v>2200</v>
      </c>
    </row>
    <row r="6018" spans="1:2" x14ac:dyDescent="0.25">
      <c r="A6018">
        <v>12</v>
      </c>
      <c r="B6018">
        <v>2400</v>
      </c>
    </row>
    <row r="6019" spans="1:2" x14ac:dyDescent="0.25">
      <c r="A6019">
        <v>13</v>
      </c>
      <c r="B6019">
        <v>2600</v>
      </c>
    </row>
    <row r="6020" spans="1:2" x14ac:dyDescent="0.25">
      <c r="A6020">
        <v>14</v>
      </c>
      <c r="B6020">
        <v>2700</v>
      </c>
    </row>
    <row r="6021" spans="1:2" x14ac:dyDescent="0.25">
      <c r="A6021">
        <v>15</v>
      </c>
      <c r="B6021">
        <v>2800</v>
      </c>
    </row>
    <row r="6022" spans="1:2" x14ac:dyDescent="0.25">
      <c r="A6022">
        <v>16</v>
      </c>
      <c r="B6022">
        <v>2900</v>
      </c>
    </row>
    <row r="6023" spans="1:2" x14ac:dyDescent="0.25">
      <c r="A6023">
        <v>17</v>
      </c>
      <c r="B6023">
        <v>3000</v>
      </c>
    </row>
    <row r="6024" spans="1:2" x14ac:dyDescent="0.25">
      <c r="A6024">
        <v>18</v>
      </c>
      <c r="B6024">
        <v>3200</v>
      </c>
    </row>
    <row r="6025" spans="1:2" x14ac:dyDescent="0.25">
      <c r="A6025">
        <v>19</v>
      </c>
      <c r="B6025">
        <v>3500</v>
      </c>
    </row>
    <row r="6027" spans="1:2" x14ac:dyDescent="0.25">
      <c r="A6027" t="s">
        <v>395</v>
      </c>
      <c r="B6027" t="s">
        <v>396</v>
      </c>
    </row>
    <row r="6028" spans="1:2" x14ac:dyDescent="0.25">
      <c r="A6028" t="s">
        <v>3</v>
      </c>
      <c r="B6028" t="s">
        <v>16</v>
      </c>
    </row>
    <row r="6029" spans="1:2" x14ac:dyDescent="0.25">
      <c r="A6029">
        <v>1</v>
      </c>
      <c r="B6029">
        <v>0</v>
      </c>
    </row>
    <row r="6030" spans="1:2" x14ac:dyDescent="0.25">
      <c r="A6030">
        <v>2</v>
      </c>
      <c r="B6030">
        <v>9.9864130000000007</v>
      </c>
    </row>
    <row r="6031" spans="1:2" x14ac:dyDescent="0.25">
      <c r="A6031">
        <v>3</v>
      </c>
      <c r="B6031">
        <v>19.972826000000001</v>
      </c>
    </row>
    <row r="6032" spans="1:2" x14ac:dyDescent="0.25">
      <c r="A6032">
        <v>4</v>
      </c>
      <c r="B6032">
        <v>30.027173999999999</v>
      </c>
    </row>
    <row r="6033" spans="1:17" x14ac:dyDescent="0.25">
      <c r="A6033">
        <v>5</v>
      </c>
      <c r="B6033">
        <v>44.972825999999998</v>
      </c>
    </row>
    <row r="6034" spans="1:17" x14ac:dyDescent="0.25">
      <c r="A6034">
        <v>6</v>
      </c>
      <c r="B6034">
        <v>55.027172999999998</v>
      </c>
    </row>
    <row r="6035" spans="1:17" x14ac:dyDescent="0.25">
      <c r="A6035">
        <v>7</v>
      </c>
      <c r="B6035">
        <v>65.013586000000004</v>
      </c>
    </row>
    <row r="6036" spans="1:17" x14ac:dyDescent="0.25">
      <c r="A6036">
        <v>8</v>
      </c>
      <c r="B6036">
        <v>74.999999000000003</v>
      </c>
    </row>
    <row r="6037" spans="1:17" x14ac:dyDescent="0.25">
      <c r="A6037">
        <v>9</v>
      </c>
      <c r="B6037">
        <v>84.986412000000001</v>
      </c>
    </row>
    <row r="6038" spans="1:17" x14ac:dyDescent="0.25">
      <c r="A6038">
        <v>10</v>
      </c>
      <c r="B6038">
        <v>94.972825</v>
      </c>
    </row>
    <row r="6039" spans="1:17" x14ac:dyDescent="0.25">
      <c r="A6039">
        <v>11</v>
      </c>
      <c r="B6039">
        <v>109.986412</v>
      </c>
    </row>
    <row r="6040" spans="1:17" x14ac:dyDescent="0.25">
      <c r="A6040">
        <v>12</v>
      </c>
      <c r="B6040">
        <v>119.972825</v>
      </c>
    </row>
    <row r="6041" spans="1:17" x14ac:dyDescent="0.25">
      <c r="A6041">
        <v>13</v>
      </c>
      <c r="B6041">
        <v>124.999999</v>
      </c>
    </row>
    <row r="6042" spans="1:17" x14ac:dyDescent="0.25">
      <c r="A6042">
        <v>14</v>
      </c>
      <c r="B6042">
        <v>130.027173</v>
      </c>
    </row>
    <row r="6043" spans="1:17" x14ac:dyDescent="0.25">
      <c r="A6043">
        <v>15</v>
      </c>
      <c r="B6043">
        <v>134.986412</v>
      </c>
    </row>
    <row r="6044" spans="1:17" x14ac:dyDescent="0.25">
      <c r="A6044">
        <v>16</v>
      </c>
      <c r="B6044">
        <v>140.013586</v>
      </c>
    </row>
    <row r="6046" spans="1:17" x14ac:dyDescent="0.25">
      <c r="A6046" t="s">
        <v>397</v>
      </c>
      <c r="B6046" t="s">
        <v>398</v>
      </c>
    </row>
    <row r="6047" spans="1:17" x14ac:dyDescent="0.25">
      <c r="B6047" t="s">
        <v>26</v>
      </c>
    </row>
    <row r="6048" spans="1:17" x14ac:dyDescent="0.25">
      <c r="A6048" t="s">
        <v>22</v>
      </c>
      <c r="B6048">
        <v>0</v>
      </c>
      <c r="C6048">
        <v>10</v>
      </c>
      <c r="D6048">
        <v>20</v>
      </c>
      <c r="E6048">
        <v>30</v>
      </c>
      <c r="F6048">
        <v>45</v>
      </c>
      <c r="G6048">
        <v>55</v>
      </c>
      <c r="H6048">
        <v>65</v>
      </c>
      <c r="I6048">
        <v>75</v>
      </c>
      <c r="J6048">
        <v>85</v>
      </c>
      <c r="K6048">
        <v>95</v>
      </c>
      <c r="L6048">
        <v>110</v>
      </c>
      <c r="M6048">
        <v>120</v>
      </c>
      <c r="N6048">
        <v>125</v>
      </c>
      <c r="O6048">
        <v>130</v>
      </c>
      <c r="P6048">
        <v>135</v>
      </c>
      <c r="Q6048">
        <v>140</v>
      </c>
    </row>
    <row r="6049" spans="1:17" x14ac:dyDescent="0.25">
      <c r="A6049">
        <v>400</v>
      </c>
      <c r="B6049">
        <v>34.989600000000003</v>
      </c>
      <c r="C6049">
        <v>34.989600000000003</v>
      </c>
      <c r="D6049">
        <v>40.015999999999998</v>
      </c>
      <c r="E6049">
        <v>40.015999999999998</v>
      </c>
      <c r="F6049">
        <v>50.02</v>
      </c>
      <c r="G6049">
        <v>50.02</v>
      </c>
      <c r="H6049">
        <v>54.997599999999998</v>
      </c>
      <c r="I6049">
        <v>60.024000000000001</v>
      </c>
      <c r="J6049">
        <v>61</v>
      </c>
      <c r="K6049">
        <v>65.001599999999996</v>
      </c>
      <c r="L6049">
        <v>69.979200000000006</v>
      </c>
      <c r="M6049">
        <v>69.979200000000006</v>
      </c>
      <c r="N6049">
        <v>69.979200000000006</v>
      </c>
      <c r="O6049">
        <v>71.004000000000005</v>
      </c>
      <c r="P6049">
        <v>79.983199999999997</v>
      </c>
      <c r="Q6049">
        <v>79.983199999999997</v>
      </c>
    </row>
    <row r="6050" spans="1:17" x14ac:dyDescent="0.25">
      <c r="A6050">
        <v>600</v>
      </c>
      <c r="B6050">
        <v>34.989600000000003</v>
      </c>
      <c r="C6050">
        <v>34.989600000000003</v>
      </c>
      <c r="D6050">
        <v>40.015999999999998</v>
      </c>
      <c r="E6050">
        <v>44.993600000000001</v>
      </c>
      <c r="F6050">
        <v>60.024000000000001</v>
      </c>
      <c r="G6050">
        <v>60.024000000000001</v>
      </c>
      <c r="H6050">
        <v>65.001599999999996</v>
      </c>
      <c r="I6050">
        <v>69.979200000000006</v>
      </c>
      <c r="J6050">
        <v>71.004000000000005</v>
      </c>
      <c r="K6050">
        <v>75.005600000000001</v>
      </c>
      <c r="L6050">
        <v>79.983199999999997</v>
      </c>
      <c r="M6050">
        <v>79.983199999999997</v>
      </c>
      <c r="N6050">
        <v>79.983199999999997</v>
      </c>
      <c r="O6050">
        <v>79.983199999999997</v>
      </c>
      <c r="P6050">
        <v>79.983199999999997</v>
      </c>
      <c r="Q6050">
        <v>79.983199999999997</v>
      </c>
    </row>
    <row r="6051" spans="1:17" x14ac:dyDescent="0.25">
      <c r="A6051">
        <v>650</v>
      </c>
      <c r="B6051">
        <v>44.993600000000001</v>
      </c>
      <c r="C6051">
        <v>42.992800000000003</v>
      </c>
      <c r="D6051">
        <v>42.992800000000003</v>
      </c>
      <c r="E6051">
        <v>50.02</v>
      </c>
      <c r="F6051">
        <v>65.001599999999996</v>
      </c>
      <c r="G6051">
        <v>69.979200000000006</v>
      </c>
      <c r="H6051">
        <v>75.005600000000001</v>
      </c>
      <c r="I6051">
        <v>75.005600000000001</v>
      </c>
      <c r="J6051">
        <v>79.983199999999997</v>
      </c>
      <c r="K6051">
        <v>79.983199999999997</v>
      </c>
      <c r="L6051">
        <v>99.991200000000006</v>
      </c>
      <c r="M6051">
        <v>99.991200000000006</v>
      </c>
      <c r="N6051">
        <v>99.991200000000006</v>
      </c>
      <c r="O6051">
        <v>99.991200000000006</v>
      </c>
      <c r="P6051">
        <v>99.991200000000006</v>
      </c>
      <c r="Q6051">
        <v>99.991200000000006</v>
      </c>
    </row>
    <row r="6052" spans="1:17" x14ac:dyDescent="0.25">
      <c r="A6052">
        <v>800</v>
      </c>
      <c r="B6052">
        <v>44.993600000000001</v>
      </c>
      <c r="C6052">
        <v>48.019199999999998</v>
      </c>
      <c r="D6052">
        <v>48.019199999999998</v>
      </c>
      <c r="E6052">
        <v>54.021599999999999</v>
      </c>
      <c r="F6052">
        <v>65.001599999999996</v>
      </c>
      <c r="G6052">
        <v>75.005600000000001</v>
      </c>
      <c r="H6052">
        <v>79.983199999999997</v>
      </c>
      <c r="I6052">
        <v>81.007999999999996</v>
      </c>
      <c r="J6052">
        <v>85.985600000000005</v>
      </c>
      <c r="K6052">
        <v>91.012</v>
      </c>
      <c r="L6052">
        <v>97.990399999999994</v>
      </c>
      <c r="M6052">
        <v>103.0168</v>
      </c>
      <c r="N6052">
        <v>105.0176</v>
      </c>
      <c r="O6052">
        <v>107.9944</v>
      </c>
      <c r="P6052">
        <v>109.9952</v>
      </c>
      <c r="Q6052">
        <v>113.02079999999999</v>
      </c>
    </row>
    <row r="6053" spans="1:17" x14ac:dyDescent="0.25">
      <c r="A6053">
        <v>1000</v>
      </c>
      <c r="B6053">
        <v>50.02</v>
      </c>
      <c r="C6053">
        <v>58.023200000000003</v>
      </c>
      <c r="D6053">
        <v>67.002399999999994</v>
      </c>
      <c r="E6053">
        <v>75.9816</v>
      </c>
      <c r="F6053">
        <v>89.011200000000002</v>
      </c>
      <c r="G6053">
        <v>85.009600000000006</v>
      </c>
      <c r="H6053">
        <v>85.009600000000006</v>
      </c>
      <c r="I6053">
        <v>91.012</v>
      </c>
      <c r="J6053">
        <v>95.013599999999997</v>
      </c>
      <c r="K6053">
        <v>99.015199999999993</v>
      </c>
      <c r="L6053">
        <v>105.0176</v>
      </c>
      <c r="M6053">
        <v>107.9944</v>
      </c>
      <c r="N6053">
        <v>109.9952</v>
      </c>
      <c r="O6053">
        <v>111.996</v>
      </c>
      <c r="P6053">
        <v>113.99679999999999</v>
      </c>
      <c r="Q6053">
        <v>115.99760000000001</v>
      </c>
    </row>
    <row r="6054" spans="1:17" x14ac:dyDescent="0.25">
      <c r="A6054">
        <v>1200</v>
      </c>
      <c r="B6054">
        <v>54.021599999999999</v>
      </c>
      <c r="C6054">
        <v>54.021599999999999</v>
      </c>
      <c r="D6054">
        <v>77.982399999999998</v>
      </c>
      <c r="E6054">
        <v>89.011200000000002</v>
      </c>
      <c r="F6054">
        <v>97.990399999999994</v>
      </c>
      <c r="G6054">
        <v>95.013599999999997</v>
      </c>
      <c r="H6054">
        <v>95.013599999999997</v>
      </c>
      <c r="I6054">
        <v>97.990399999999994</v>
      </c>
      <c r="J6054">
        <v>87.986400000000003</v>
      </c>
      <c r="K6054">
        <v>89.011200000000002</v>
      </c>
      <c r="L6054">
        <v>99.991200000000006</v>
      </c>
      <c r="M6054">
        <v>99.991200000000006</v>
      </c>
      <c r="N6054">
        <v>99.991200000000006</v>
      </c>
      <c r="O6054">
        <v>99.991200000000006</v>
      </c>
      <c r="P6054">
        <v>99.991200000000006</v>
      </c>
      <c r="Q6054">
        <v>99.991200000000006</v>
      </c>
    </row>
    <row r="6055" spans="1:17" x14ac:dyDescent="0.25">
      <c r="A6055">
        <v>1400</v>
      </c>
      <c r="B6055">
        <v>58.023200000000003</v>
      </c>
      <c r="C6055">
        <v>58.023200000000003</v>
      </c>
      <c r="D6055">
        <v>89.011200000000002</v>
      </c>
      <c r="E6055">
        <v>103.0168</v>
      </c>
      <c r="F6055">
        <v>113.99679999999999</v>
      </c>
      <c r="G6055">
        <v>111.996</v>
      </c>
      <c r="H6055">
        <v>105.0176</v>
      </c>
      <c r="I6055">
        <v>103.9928</v>
      </c>
      <c r="J6055">
        <v>103.0168</v>
      </c>
      <c r="K6055">
        <v>101.01600000000001</v>
      </c>
      <c r="L6055">
        <v>99.015199999999993</v>
      </c>
      <c r="M6055">
        <v>97.990399999999994</v>
      </c>
      <c r="N6055">
        <v>97.014399999999995</v>
      </c>
      <c r="O6055">
        <v>95.989599999999996</v>
      </c>
      <c r="P6055">
        <v>95.989599999999996</v>
      </c>
      <c r="Q6055">
        <v>95.013599999999997</v>
      </c>
    </row>
    <row r="6056" spans="1:17" x14ac:dyDescent="0.25">
      <c r="A6056">
        <v>1600</v>
      </c>
      <c r="B6056">
        <v>65.001599999999996</v>
      </c>
      <c r="C6056">
        <v>69.979200000000006</v>
      </c>
      <c r="D6056">
        <v>89.987200000000001</v>
      </c>
      <c r="E6056">
        <v>103.0168</v>
      </c>
      <c r="F6056">
        <v>117.0224</v>
      </c>
      <c r="G6056">
        <v>119.9992</v>
      </c>
      <c r="H6056">
        <v>115.02160000000001</v>
      </c>
      <c r="I6056">
        <v>101.992</v>
      </c>
      <c r="J6056">
        <v>99.991200000000006</v>
      </c>
      <c r="K6056">
        <v>99.015199999999993</v>
      </c>
      <c r="L6056">
        <v>103.0168</v>
      </c>
      <c r="M6056">
        <v>107.0184</v>
      </c>
      <c r="N6056">
        <v>115.02160000000001</v>
      </c>
      <c r="O6056">
        <v>117.9984</v>
      </c>
      <c r="P6056">
        <v>119.9992</v>
      </c>
      <c r="Q6056">
        <v>124.9768</v>
      </c>
    </row>
    <row r="6057" spans="1:17" x14ac:dyDescent="0.25">
      <c r="A6057">
        <v>1800</v>
      </c>
      <c r="B6057">
        <v>79.983199999999997</v>
      </c>
      <c r="C6057">
        <v>89.987200000000001</v>
      </c>
      <c r="D6057">
        <v>97.990399999999994</v>
      </c>
      <c r="E6057">
        <v>109.9952</v>
      </c>
      <c r="F6057">
        <v>124.0008</v>
      </c>
      <c r="G6057">
        <v>128.97839999999999</v>
      </c>
      <c r="H6057">
        <v>115.02160000000001</v>
      </c>
      <c r="I6057">
        <v>109.9952</v>
      </c>
      <c r="J6057">
        <v>109.0192</v>
      </c>
      <c r="K6057">
        <v>107.9944</v>
      </c>
      <c r="L6057">
        <v>117.9984</v>
      </c>
      <c r="M6057">
        <v>126.0016</v>
      </c>
      <c r="N6057">
        <v>130.00319999999999</v>
      </c>
      <c r="O6057">
        <v>134.00479999999999</v>
      </c>
      <c r="P6057">
        <v>138.98240000000001</v>
      </c>
      <c r="Q6057">
        <v>142.98400000000001</v>
      </c>
    </row>
    <row r="6058" spans="1:17" x14ac:dyDescent="0.25">
      <c r="A6058">
        <v>2000</v>
      </c>
      <c r="B6058">
        <v>95.013599999999997</v>
      </c>
      <c r="C6058">
        <v>99.991200000000006</v>
      </c>
      <c r="D6058">
        <v>109.9952</v>
      </c>
      <c r="E6058">
        <v>119.9992</v>
      </c>
      <c r="F6058">
        <v>130.00319999999999</v>
      </c>
      <c r="G6058">
        <v>130.00319999999999</v>
      </c>
      <c r="H6058">
        <v>124.9768</v>
      </c>
      <c r="I6058">
        <v>121.024</v>
      </c>
      <c r="J6058">
        <v>115.99760000000001</v>
      </c>
      <c r="K6058">
        <v>109.9952</v>
      </c>
      <c r="L6058">
        <v>109.9952</v>
      </c>
      <c r="M6058">
        <v>119.9992</v>
      </c>
      <c r="N6058">
        <v>124.9768</v>
      </c>
      <c r="O6058">
        <v>134.98079999999999</v>
      </c>
      <c r="P6058">
        <v>140.00720000000001</v>
      </c>
      <c r="Q6058">
        <v>144.00880000000001</v>
      </c>
    </row>
    <row r="6059" spans="1:17" x14ac:dyDescent="0.25">
      <c r="A6059">
        <v>2200</v>
      </c>
      <c r="B6059">
        <v>99.991200000000006</v>
      </c>
      <c r="C6059">
        <v>105.0176</v>
      </c>
      <c r="D6059">
        <v>115.99760000000001</v>
      </c>
      <c r="E6059">
        <v>122.976</v>
      </c>
      <c r="F6059">
        <v>130.00319999999999</v>
      </c>
      <c r="G6059">
        <v>134.98079999999999</v>
      </c>
      <c r="H6059">
        <v>134.98079999999999</v>
      </c>
      <c r="I6059">
        <v>124.9768</v>
      </c>
      <c r="J6059">
        <v>113.02079999999999</v>
      </c>
      <c r="K6059">
        <v>109.0192</v>
      </c>
      <c r="L6059">
        <v>117.0224</v>
      </c>
      <c r="M6059">
        <v>128.97839999999999</v>
      </c>
      <c r="N6059">
        <v>134.98079999999999</v>
      </c>
      <c r="O6059">
        <v>144.00880000000001</v>
      </c>
      <c r="P6059">
        <v>150.0112</v>
      </c>
      <c r="Q6059">
        <v>152.012</v>
      </c>
    </row>
    <row r="6060" spans="1:17" x14ac:dyDescent="0.25">
      <c r="A6060">
        <v>2400</v>
      </c>
      <c r="B6060">
        <v>105.0176</v>
      </c>
      <c r="C6060">
        <v>109.9952</v>
      </c>
      <c r="D6060">
        <v>115.99760000000001</v>
      </c>
      <c r="E6060">
        <v>124.0008</v>
      </c>
      <c r="F6060">
        <v>126.9776</v>
      </c>
      <c r="G6060">
        <v>119.9992</v>
      </c>
      <c r="H6060">
        <v>121.024</v>
      </c>
      <c r="I6060">
        <v>119.9992</v>
      </c>
      <c r="J6060">
        <v>115.02160000000001</v>
      </c>
      <c r="K6060">
        <v>119.9992</v>
      </c>
      <c r="L6060">
        <v>130.00319999999999</v>
      </c>
      <c r="M6060">
        <v>144.98480000000001</v>
      </c>
      <c r="N6060">
        <v>150.0112</v>
      </c>
      <c r="O6060">
        <v>160.01519999999999</v>
      </c>
      <c r="P6060">
        <v>160.01519999999999</v>
      </c>
      <c r="Q6060">
        <v>160.01519999999999</v>
      </c>
    </row>
    <row r="6061" spans="1:17" x14ac:dyDescent="0.25">
      <c r="A6061">
        <v>2600</v>
      </c>
      <c r="B6061">
        <v>109.9952</v>
      </c>
      <c r="C6061">
        <v>115.02160000000001</v>
      </c>
      <c r="D6061">
        <v>115.02160000000001</v>
      </c>
      <c r="E6061">
        <v>124.0008</v>
      </c>
      <c r="F6061">
        <v>126.9776</v>
      </c>
      <c r="G6061">
        <v>121.024</v>
      </c>
      <c r="H6061">
        <v>132.97999999999999</v>
      </c>
      <c r="I6061">
        <v>126.9776</v>
      </c>
      <c r="J6061">
        <v>122</v>
      </c>
      <c r="K6061">
        <v>128.00239999999999</v>
      </c>
      <c r="L6061">
        <v>138.00640000000001</v>
      </c>
      <c r="M6061">
        <v>150.0112</v>
      </c>
      <c r="N6061">
        <v>160.01519999999999</v>
      </c>
      <c r="O6061">
        <v>160.01519999999999</v>
      </c>
      <c r="P6061">
        <v>160.01519999999999</v>
      </c>
      <c r="Q6061">
        <v>160.01519999999999</v>
      </c>
    </row>
    <row r="6062" spans="1:17" x14ac:dyDescent="0.25">
      <c r="A6062">
        <v>2700</v>
      </c>
      <c r="B6062">
        <v>115.02160000000001</v>
      </c>
      <c r="C6062">
        <v>119.9992</v>
      </c>
      <c r="D6062">
        <v>113.99679999999999</v>
      </c>
      <c r="E6062">
        <v>122.976</v>
      </c>
      <c r="F6062">
        <v>132.97999999999999</v>
      </c>
      <c r="G6062">
        <v>130.97919999999999</v>
      </c>
      <c r="H6062">
        <v>136.00559999999999</v>
      </c>
      <c r="I6062">
        <v>134.00479999999999</v>
      </c>
      <c r="J6062">
        <v>132.00399999999999</v>
      </c>
      <c r="K6062">
        <v>136.98159999999999</v>
      </c>
      <c r="L6062">
        <v>142.98400000000001</v>
      </c>
      <c r="M6062">
        <v>150.0112</v>
      </c>
      <c r="N6062">
        <v>160.01519999999999</v>
      </c>
      <c r="O6062">
        <v>160.01519999999999</v>
      </c>
      <c r="P6062">
        <v>160.01519999999999</v>
      </c>
      <c r="Q6062">
        <v>160.01519999999999</v>
      </c>
    </row>
    <row r="6063" spans="1:17" x14ac:dyDescent="0.25">
      <c r="A6063">
        <v>2800</v>
      </c>
      <c r="B6063">
        <v>119.9992</v>
      </c>
      <c r="C6063">
        <v>119.9992</v>
      </c>
      <c r="D6063">
        <v>119.9992</v>
      </c>
      <c r="E6063">
        <v>121.024</v>
      </c>
      <c r="F6063">
        <v>136.00559999999999</v>
      </c>
      <c r="G6063">
        <v>142.98400000000001</v>
      </c>
      <c r="H6063">
        <v>136.00559999999999</v>
      </c>
      <c r="I6063">
        <v>142.98400000000001</v>
      </c>
      <c r="J6063">
        <v>148.0104</v>
      </c>
      <c r="K6063">
        <v>152.988</v>
      </c>
      <c r="L6063">
        <v>160.01519999999999</v>
      </c>
      <c r="M6063">
        <v>160.01519999999999</v>
      </c>
      <c r="N6063">
        <v>160.01519999999999</v>
      </c>
      <c r="O6063">
        <v>160.01519999999999</v>
      </c>
      <c r="P6063">
        <v>160.01519999999999</v>
      </c>
      <c r="Q6063">
        <v>160.01519999999999</v>
      </c>
    </row>
    <row r="6064" spans="1:17" x14ac:dyDescent="0.25">
      <c r="A6064">
        <v>2900</v>
      </c>
      <c r="B6064">
        <v>115.02160000000001</v>
      </c>
      <c r="C6064">
        <v>115.02160000000001</v>
      </c>
      <c r="D6064">
        <v>119.9992</v>
      </c>
      <c r="E6064">
        <v>130.00319999999999</v>
      </c>
      <c r="F6064">
        <v>140.00720000000001</v>
      </c>
      <c r="G6064">
        <v>144.98480000000001</v>
      </c>
      <c r="H6064">
        <v>150.0112</v>
      </c>
      <c r="I6064">
        <v>154.9888</v>
      </c>
      <c r="J6064">
        <v>154.9888</v>
      </c>
      <c r="K6064">
        <v>154.9888</v>
      </c>
      <c r="L6064">
        <v>160.01519999999999</v>
      </c>
      <c r="M6064">
        <v>160.01519999999999</v>
      </c>
      <c r="N6064">
        <v>160.01519999999999</v>
      </c>
      <c r="O6064">
        <v>160.01519999999999</v>
      </c>
      <c r="P6064">
        <v>160.01519999999999</v>
      </c>
      <c r="Q6064">
        <v>160.01519999999999</v>
      </c>
    </row>
    <row r="6065" spans="1:17" x14ac:dyDescent="0.25">
      <c r="A6065">
        <v>3000</v>
      </c>
      <c r="B6065">
        <v>109.9952</v>
      </c>
      <c r="C6065">
        <v>109.9952</v>
      </c>
      <c r="D6065">
        <v>140.00720000000001</v>
      </c>
      <c r="E6065">
        <v>140.00720000000001</v>
      </c>
      <c r="F6065">
        <v>140.00720000000001</v>
      </c>
      <c r="G6065">
        <v>140.00720000000001</v>
      </c>
      <c r="H6065">
        <v>150.0112</v>
      </c>
      <c r="I6065">
        <v>160.01519999999999</v>
      </c>
      <c r="J6065">
        <v>160.01519999999999</v>
      </c>
      <c r="K6065">
        <v>160.01519999999999</v>
      </c>
      <c r="L6065">
        <v>160.01519999999999</v>
      </c>
      <c r="M6065">
        <v>160.01519999999999</v>
      </c>
      <c r="N6065">
        <v>160.01519999999999</v>
      </c>
      <c r="O6065">
        <v>160.01519999999999</v>
      </c>
      <c r="P6065">
        <v>160.01519999999999</v>
      </c>
      <c r="Q6065">
        <v>160.01519999999999</v>
      </c>
    </row>
    <row r="6066" spans="1:17" x14ac:dyDescent="0.25">
      <c r="A6066">
        <v>3200</v>
      </c>
      <c r="B6066">
        <v>109.9952</v>
      </c>
      <c r="C6066">
        <v>109.9952</v>
      </c>
      <c r="D6066">
        <v>140.00720000000001</v>
      </c>
      <c r="E6066">
        <v>140.00720000000001</v>
      </c>
      <c r="F6066">
        <v>140.00720000000001</v>
      </c>
      <c r="G6066">
        <v>140.00720000000001</v>
      </c>
      <c r="H6066">
        <v>150.0112</v>
      </c>
      <c r="I6066">
        <v>160.01519999999999</v>
      </c>
      <c r="J6066">
        <v>160.01519999999999</v>
      </c>
      <c r="K6066">
        <v>160.01519999999999</v>
      </c>
      <c r="L6066">
        <v>160.01519999999999</v>
      </c>
      <c r="M6066">
        <v>160.01519999999999</v>
      </c>
      <c r="N6066">
        <v>160.01519999999999</v>
      </c>
      <c r="O6066">
        <v>160.01519999999999</v>
      </c>
      <c r="P6066">
        <v>160.01519999999999</v>
      </c>
      <c r="Q6066">
        <v>160.01519999999999</v>
      </c>
    </row>
    <row r="6067" spans="1:17" x14ac:dyDescent="0.25">
      <c r="A6067">
        <v>3500</v>
      </c>
      <c r="B6067">
        <v>109.9952</v>
      </c>
      <c r="C6067">
        <v>109.9952</v>
      </c>
      <c r="D6067">
        <v>130.00319999999999</v>
      </c>
      <c r="E6067">
        <v>140.00720000000001</v>
      </c>
      <c r="F6067">
        <v>140.00720000000001</v>
      </c>
      <c r="G6067">
        <v>140.00720000000001</v>
      </c>
      <c r="H6067">
        <v>140.00720000000001</v>
      </c>
      <c r="I6067">
        <v>140.00720000000001</v>
      </c>
      <c r="J6067">
        <v>140.00720000000001</v>
      </c>
      <c r="K6067">
        <v>140.00720000000001</v>
      </c>
      <c r="L6067">
        <v>140.00720000000001</v>
      </c>
      <c r="M6067">
        <v>160.01519999999999</v>
      </c>
      <c r="N6067">
        <v>160.01519999999999</v>
      </c>
      <c r="O6067">
        <v>160.01519999999999</v>
      </c>
      <c r="P6067">
        <v>160.01519999999999</v>
      </c>
      <c r="Q6067">
        <v>160.01519999999999</v>
      </c>
    </row>
    <row r="6069" spans="1:17" x14ac:dyDescent="0.25">
      <c r="A6069" t="s">
        <v>399</v>
      </c>
      <c r="B6069" t="s">
        <v>400</v>
      </c>
    </row>
    <row r="6070" spans="1:17" x14ac:dyDescent="0.25">
      <c r="A6070" t="s">
        <v>3</v>
      </c>
      <c r="B6070" t="s">
        <v>6</v>
      </c>
    </row>
    <row r="6071" spans="1:17" x14ac:dyDescent="0.25">
      <c r="A6071">
        <v>1</v>
      </c>
      <c r="B6071">
        <v>400</v>
      </c>
    </row>
    <row r="6072" spans="1:17" x14ac:dyDescent="0.25">
      <c r="A6072">
        <v>2</v>
      </c>
      <c r="B6072">
        <v>600</v>
      </c>
    </row>
    <row r="6073" spans="1:17" x14ac:dyDescent="0.25">
      <c r="A6073">
        <v>3</v>
      </c>
      <c r="B6073">
        <v>650</v>
      </c>
    </row>
    <row r="6074" spans="1:17" x14ac:dyDescent="0.25">
      <c r="A6074">
        <v>4</v>
      </c>
      <c r="B6074">
        <v>800</v>
      </c>
    </row>
    <row r="6075" spans="1:17" x14ac:dyDescent="0.25">
      <c r="A6075">
        <v>5</v>
      </c>
      <c r="B6075">
        <v>1000</v>
      </c>
    </row>
    <row r="6076" spans="1:17" x14ac:dyDescent="0.25">
      <c r="A6076">
        <v>6</v>
      </c>
      <c r="B6076">
        <v>1200</v>
      </c>
    </row>
    <row r="6077" spans="1:17" x14ac:dyDescent="0.25">
      <c r="A6077">
        <v>7</v>
      </c>
      <c r="B6077">
        <v>1400</v>
      </c>
    </row>
    <row r="6078" spans="1:17" x14ac:dyDescent="0.25">
      <c r="A6078">
        <v>8</v>
      </c>
      <c r="B6078">
        <v>1600</v>
      </c>
    </row>
    <row r="6079" spans="1:17" x14ac:dyDescent="0.25">
      <c r="A6079">
        <v>9</v>
      </c>
      <c r="B6079">
        <v>1800</v>
      </c>
    </row>
    <row r="6080" spans="1:17" x14ac:dyDescent="0.25">
      <c r="A6080">
        <v>10</v>
      </c>
      <c r="B6080">
        <v>2000</v>
      </c>
    </row>
    <row r="6081" spans="1:2" x14ac:dyDescent="0.25">
      <c r="A6081">
        <v>11</v>
      </c>
      <c r="B6081">
        <v>2200</v>
      </c>
    </row>
    <row r="6082" spans="1:2" x14ac:dyDescent="0.25">
      <c r="A6082">
        <v>12</v>
      </c>
      <c r="B6082">
        <v>2400</v>
      </c>
    </row>
    <row r="6083" spans="1:2" x14ac:dyDescent="0.25">
      <c r="A6083">
        <v>13</v>
      </c>
      <c r="B6083">
        <v>2600</v>
      </c>
    </row>
    <row r="6084" spans="1:2" x14ac:dyDescent="0.25">
      <c r="A6084">
        <v>14</v>
      </c>
      <c r="B6084">
        <v>2700</v>
      </c>
    </row>
    <row r="6085" spans="1:2" x14ac:dyDescent="0.25">
      <c r="A6085">
        <v>15</v>
      </c>
      <c r="B6085">
        <v>2800</v>
      </c>
    </row>
    <row r="6086" spans="1:2" x14ac:dyDescent="0.25">
      <c r="A6086">
        <v>16</v>
      </c>
      <c r="B6086">
        <v>2900</v>
      </c>
    </row>
    <row r="6087" spans="1:2" x14ac:dyDescent="0.25">
      <c r="A6087">
        <v>17</v>
      </c>
      <c r="B6087">
        <v>3000</v>
      </c>
    </row>
    <row r="6088" spans="1:2" x14ac:dyDescent="0.25">
      <c r="A6088">
        <v>18</v>
      </c>
      <c r="B6088">
        <v>3200</v>
      </c>
    </row>
    <row r="6089" spans="1:2" x14ac:dyDescent="0.25">
      <c r="A6089">
        <v>19</v>
      </c>
      <c r="B6089">
        <v>3500</v>
      </c>
    </row>
    <row r="6091" spans="1:2" x14ac:dyDescent="0.25">
      <c r="A6091" t="s">
        <v>401</v>
      </c>
      <c r="B6091" t="s">
        <v>402</v>
      </c>
    </row>
    <row r="6092" spans="1:2" x14ac:dyDescent="0.25">
      <c r="A6092" t="s">
        <v>3</v>
      </c>
      <c r="B6092" t="s">
        <v>16</v>
      </c>
    </row>
    <row r="6093" spans="1:2" x14ac:dyDescent="0.25">
      <c r="A6093">
        <v>1</v>
      </c>
      <c r="B6093">
        <v>0</v>
      </c>
    </row>
    <row r="6094" spans="1:2" x14ac:dyDescent="0.25">
      <c r="A6094">
        <v>2</v>
      </c>
      <c r="B6094">
        <v>9.9864130000000007</v>
      </c>
    </row>
    <row r="6095" spans="1:2" x14ac:dyDescent="0.25">
      <c r="A6095">
        <v>3</v>
      </c>
      <c r="B6095">
        <v>19.972826000000001</v>
      </c>
    </row>
    <row r="6096" spans="1:2" x14ac:dyDescent="0.25">
      <c r="A6096">
        <v>4</v>
      </c>
      <c r="B6096">
        <v>30.027173999999999</v>
      </c>
    </row>
    <row r="6097" spans="1:17" x14ac:dyDescent="0.25">
      <c r="A6097">
        <v>5</v>
      </c>
      <c r="B6097">
        <v>44.972825999999998</v>
      </c>
    </row>
    <row r="6098" spans="1:17" x14ac:dyDescent="0.25">
      <c r="A6098">
        <v>6</v>
      </c>
      <c r="B6098">
        <v>55.027172999999998</v>
      </c>
    </row>
    <row r="6099" spans="1:17" x14ac:dyDescent="0.25">
      <c r="A6099">
        <v>7</v>
      </c>
      <c r="B6099">
        <v>65.013586000000004</v>
      </c>
    </row>
    <row r="6100" spans="1:17" x14ac:dyDescent="0.25">
      <c r="A6100">
        <v>8</v>
      </c>
      <c r="B6100">
        <v>74.999999000000003</v>
      </c>
    </row>
    <row r="6101" spans="1:17" x14ac:dyDescent="0.25">
      <c r="A6101">
        <v>9</v>
      </c>
      <c r="B6101">
        <v>84.986412000000001</v>
      </c>
    </row>
    <row r="6102" spans="1:17" x14ac:dyDescent="0.25">
      <c r="A6102">
        <v>10</v>
      </c>
      <c r="B6102">
        <v>94.972825</v>
      </c>
    </row>
    <row r="6103" spans="1:17" x14ac:dyDescent="0.25">
      <c r="A6103">
        <v>11</v>
      </c>
      <c r="B6103">
        <v>109.986412</v>
      </c>
    </row>
    <row r="6104" spans="1:17" x14ac:dyDescent="0.25">
      <c r="A6104">
        <v>12</v>
      </c>
      <c r="B6104">
        <v>119.972825</v>
      </c>
    </row>
    <row r="6105" spans="1:17" x14ac:dyDescent="0.25">
      <c r="A6105">
        <v>13</v>
      </c>
      <c r="B6105">
        <v>124.999999</v>
      </c>
    </row>
    <row r="6106" spans="1:17" x14ac:dyDescent="0.25">
      <c r="A6106">
        <v>14</v>
      </c>
      <c r="B6106">
        <v>130.027173</v>
      </c>
    </row>
    <row r="6107" spans="1:17" x14ac:dyDescent="0.25">
      <c r="A6107">
        <v>15</v>
      </c>
      <c r="B6107">
        <v>134.986412</v>
      </c>
    </row>
    <row r="6108" spans="1:17" x14ac:dyDescent="0.25">
      <c r="A6108">
        <v>16</v>
      </c>
      <c r="B6108">
        <v>140.013586</v>
      </c>
    </row>
    <row r="6110" spans="1:17" x14ac:dyDescent="0.25">
      <c r="A6110" t="s">
        <v>403</v>
      </c>
      <c r="B6110" t="s">
        <v>404</v>
      </c>
    </row>
    <row r="6111" spans="1:17" x14ac:dyDescent="0.25">
      <c r="B6111" t="s">
        <v>26</v>
      </c>
    </row>
    <row r="6112" spans="1:17" x14ac:dyDescent="0.25">
      <c r="A6112" t="s">
        <v>22</v>
      </c>
      <c r="B6112">
        <v>0</v>
      </c>
      <c r="C6112">
        <v>10</v>
      </c>
      <c r="D6112">
        <v>20</v>
      </c>
      <c r="E6112">
        <v>30</v>
      </c>
      <c r="F6112">
        <v>45</v>
      </c>
      <c r="G6112">
        <v>55</v>
      </c>
      <c r="H6112">
        <v>65</v>
      </c>
      <c r="I6112">
        <v>75</v>
      </c>
      <c r="J6112">
        <v>85</v>
      </c>
      <c r="K6112">
        <v>95</v>
      </c>
      <c r="L6112">
        <v>110</v>
      </c>
      <c r="M6112">
        <v>120</v>
      </c>
      <c r="N6112">
        <v>125</v>
      </c>
      <c r="O6112">
        <v>130</v>
      </c>
      <c r="P6112">
        <v>135</v>
      </c>
      <c r="Q6112">
        <v>140</v>
      </c>
    </row>
    <row r="6113" spans="1:17" x14ac:dyDescent="0.25">
      <c r="A6113">
        <v>400</v>
      </c>
      <c r="B6113">
        <v>34.989600000000003</v>
      </c>
      <c r="C6113">
        <v>34.989600000000003</v>
      </c>
      <c r="D6113">
        <v>40.015999999999998</v>
      </c>
      <c r="E6113">
        <v>40.015999999999998</v>
      </c>
      <c r="F6113">
        <v>50.02</v>
      </c>
      <c r="G6113">
        <v>50.02</v>
      </c>
      <c r="H6113">
        <v>54.997599999999998</v>
      </c>
      <c r="I6113">
        <v>60.024000000000001</v>
      </c>
      <c r="J6113">
        <v>61</v>
      </c>
      <c r="K6113">
        <v>65.001599999999996</v>
      </c>
      <c r="L6113">
        <v>69.979200000000006</v>
      </c>
      <c r="M6113">
        <v>69.979200000000006</v>
      </c>
      <c r="N6113">
        <v>69.979200000000006</v>
      </c>
      <c r="O6113">
        <v>71.004000000000005</v>
      </c>
      <c r="P6113">
        <v>79.983199999999997</v>
      </c>
      <c r="Q6113">
        <v>79.983199999999997</v>
      </c>
    </row>
    <row r="6114" spans="1:17" x14ac:dyDescent="0.25">
      <c r="A6114">
        <v>600</v>
      </c>
      <c r="B6114">
        <v>34.989600000000003</v>
      </c>
      <c r="C6114">
        <v>34.989600000000003</v>
      </c>
      <c r="D6114">
        <v>40.015999999999998</v>
      </c>
      <c r="E6114">
        <v>44.993600000000001</v>
      </c>
      <c r="F6114">
        <v>60.024000000000001</v>
      </c>
      <c r="G6114">
        <v>60.024000000000001</v>
      </c>
      <c r="H6114">
        <v>65.001599999999996</v>
      </c>
      <c r="I6114">
        <v>69.979200000000006</v>
      </c>
      <c r="J6114">
        <v>71.004000000000005</v>
      </c>
      <c r="K6114">
        <v>75.005600000000001</v>
      </c>
      <c r="L6114">
        <v>79.983199999999997</v>
      </c>
      <c r="M6114">
        <v>79.983199999999997</v>
      </c>
      <c r="N6114">
        <v>79.983199999999997</v>
      </c>
      <c r="O6114">
        <v>79.983199999999997</v>
      </c>
      <c r="P6114">
        <v>79.983199999999997</v>
      </c>
      <c r="Q6114">
        <v>79.983199999999997</v>
      </c>
    </row>
    <row r="6115" spans="1:17" x14ac:dyDescent="0.25">
      <c r="A6115">
        <v>650</v>
      </c>
      <c r="B6115">
        <v>44.993600000000001</v>
      </c>
      <c r="C6115">
        <v>42.992800000000003</v>
      </c>
      <c r="D6115">
        <v>42.992800000000003</v>
      </c>
      <c r="E6115">
        <v>50.02</v>
      </c>
      <c r="F6115">
        <v>65.001599999999996</v>
      </c>
      <c r="G6115">
        <v>69.979200000000006</v>
      </c>
      <c r="H6115">
        <v>75.005600000000001</v>
      </c>
      <c r="I6115">
        <v>75.005600000000001</v>
      </c>
      <c r="J6115">
        <v>79.983199999999997</v>
      </c>
      <c r="K6115">
        <v>79.983199999999997</v>
      </c>
      <c r="L6115">
        <v>99.991200000000006</v>
      </c>
      <c r="M6115">
        <v>99.991200000000006</v>
      </c>
      <c r="N6115">
        <v>99.991200000000006</v>
      </c>
      <c r="O6115">
        <v>99.991200000000006</v>
      </c>
      <c r="P6115">
        <v>99.991200000000006</v>
      </c>
      <c r="Q6115">
        <v>99.991200000000006</v>
      </c>
    </row>
    <row r="6116" spans="1:17" x14ac:dyDescent="0.25">
      <c r="A6116">
        <v>800</v>
      </c>
      <c r="B6116">
        <v>44.993600000000001</v>
      </c>
      <c r="C6116">
        <v>48.019199999999998</v>
      </c>
      <c r="D6116">
        <v>48.019199999999998</v>
      </c>
      <c r="E6116">
        <v>54.021599999999999</v>
      </c>
      <c r="F6116">
        <v>65.001599999999996</v>
      </c>
      <c r="G6116">
        <v>75.005600000000001</v>
      </c>
      <c r="H6116">
        <v>79.983199999999997</v>
      </c>
      <c r="I6116">
        <v>81.007999999999996</v>
      </c>
      <c r="J6116">
        <v>85.985600000000005</v>
      </c>
      <c r="K6116">
        <v>91.012</v>
      </c>
      <c r="L6116">
        <v>97.990399999999994</v>
      </c>
      <c r="M6116">
        <v>103.0168</v>
      </c>
      <c r="N6116">
        <v>105.0176</v>
      </c>
      <c r="O6116">
        <v>107.9944</v>
      </c>
      <c r="P6116">
        <v>109.9952</v>
      </c>
      <c r="Q6116">
        <v>113.02079999999999</v>
      </c>
    </row>
    <row r="6117" spans="1:17" x14ac:dyDescent="0.25">
      <c r="A6117">
        <v>1000</v>
      </c>
      <c r="B6117">
        <v>50.02</v>
      </c>
      <c r="C6117">
        <v>58.023200000000003</v>
      </c>
      <c r="D6117">
        <v>67.002399999999994</v>
      </c>
      <c r="E6117">
        <v>75.9816</v>
      </c>
      <c r="F6117">
        <v>89.011200000000002</v>
      </c>
      <c r="G6117">
        <v>85.009600000000006</v>
      </c>
      <c r="H6117">
        <v>85.009600000000006</v>
      </c>
      <c r="I6117">
        <v>91.012</v>
      </c>
      <c r="J6117">
        <v>95.013599999999997</v>
      </c>
      <c r="K6117">
        <v>99.015199999999993</v>
      </c>
      <c r="L6117">
        <v>105.0176</v>
      </c>
      <c r="M6117">
        <v>107.9944</v>
      </c>
      <c r="N6117">
        <v>109.9952</v>
      </c>
      <c r="O6117">
        <v>111.996</v>
      </c>
      <c r="P6117">
        <v>113.99679999999999</v>
      </c>
      <c r="Q6117">
        <v>115.99760000000001</v>
      </c>
    </row>
    <row r="6118" spans="1:17" x14ac:dyDescent="0.25">
      <c r="A6118">
        <v>1200</v>
      </c>
      <c r="B6118">
        <v>54.021599999999999</v>
      </c>
      <c r="C6118">
        <v>54.021599999999999</v>
      </c>
      <c r="D6118">
        <v>77.982399999999998</v>
      </c>
      <c r="E6118">
        <v>89.011200000000002</v>
      </c>
      <c r="F6118">
        <v>97.990399999999994</v>
      </c>
      <c r="G6118">
        <v>95.013599999999997</v>
      </c>
      <c r="H6118">
        <v>95.013599999999997</v>
      </c>
      <c r="I6118">
        <v>97.990399999999994</v>
      </c>
      <c r="J6118">
        <v>87.986400000000003</v>
      </c>
      <c r="K6118">
        <v>89.011200000000002</v>
      </c>
      <c r="L6118">
        <v>99.991200000000006</v>
      </c>
      <c r="M6118">
        <v>99.991200000000006</v>
      </c>
      <c r="N6118">
        <v>99.991200000000006</v>
      </c>
      <c r="O6118">
        <v>99.991200000000006</v>
      </c>
      <c r="P6118">
        <v>99.991200000000006</v>
      </c>
      <c r="Q6118">
        <v>99.991200000000006</v>
      </c>
    </row>
    <row r="6119" spans="1:17" x14ac:dyDescent="0.25">
      <c r="A6119">
        <v>1400</v>
      </c>
      <c r="B6119">
        <v>58.023200000000003</v>
      </c>
      <c r="C6119">
        <v>58.023200000000003</v>
      </c>
      <c r="D6119">
        <v>89.011200000000002</v>
      </c>
      <c r="E6119">
        <v>103.0168</v>
      </c>
      <c r="F6119">
        <v>113.99679999999999</v>
      </c>
      <c r="G6119">
        <v>111.996</v>
      </c>
      <c r="H6119">
        <v>105.0176</v>
      </c>
      <c r="I6119">
        <v>103.9928</v>
      </c>
      <c r="J6119">
        <v>103.0168</v>
      </c>
      <c r="K6119">
        <v>101.01600000000001</v>
      </c>
      <c r="L6119">
        <v>99.015199999999993</v>
      </c>
      <c r="M6119">
        <v>97.990399999999994</v>
      </c>
      <c r="N6119">
        <v>97.014399999999995</v>
      </c>
      <c r="O6119">
        <v>95.989599999999996</v>
      </c>
      <c r="P6119">
        <v>95.989599999999996</v>
      </c>
      <c r="Q6119">
        <v>95.013599999999997</v>
      </c>
    </row>
    <row r="6120" spans="1:17" x14ac:dyDescent="0.25">
      <c r="A6120">
        <v>1600</v>
      </c>
      <c r="B6120">
        <v>65.001599999999996</v>
      </c>
      <c r="C6120">
        <v>69.979200000000006</v>
      </c>
      <c r="D6120">
        <v>89.987200000000001</v>
      </c>
      <c r="E6120">
        <v>103.0168</v>
      </c>
      <c r="F6120">
        <v>117.0224</v>
      </c>
      <c r="G6120">
        <v>119.9992</v>
      </c>
      <c r="H6120">
        <v>115.02160000000001</v>
      </c>
      <c r="I6120">
        <v>101.992</v>
      </c>
      <c r="J6120">
        <v>99.991200000000006</v>
      </c>
      <c r="K6120">
        <v>99.015199999999993</v>
      </c>
      <c r="L6120">
        <v>103.0168</v>
      </c>
      <c r="M6120">
        <v>107.0184</v>
      </c>
      <c r="N6120">
        <v>115.02160000000001</v>
      </c>
      <c r="O6120">
        <v>117.9984</v>
      </c>
      <c r="P6120">
        <v>119.9992</v>
      </c>
      <c r="Q6120">
        <v>124.9768</v>
      </c>
    </row>
    <row r="6121" spans="1:17" x14ac:dyDescent="0.25">
      <c r="A6121">
        <v>1800</v>
      </c>
      <c r="B6121">
        <v>79.983199999999997</v>
      </c>
      <c r="C6121">
        <v>89.987200000000001</v>
      </c>
      <c r="D6121">
        <v>97.990399999999994</v>
      </c>
      <c r="E6121">
        <v>109.9952</v>
      </c>
      <c r="F6121">
        <v>124.0008</v>
      </c>
      <c r="G6121">
        <v>128.97839999999999</v>
      </c>
      <c r="H6121">
        <v>115.02160000000001</v>
      </c>
      <c r="I6121">
        <v>109.9952</v>
      </c>
      <c r="J6121">
        <v>109.0192</v>
      </c>
      <c r="K6121">
        <v>107.9944</v>
      </c>
      <c r="L6121">
        <v>117.9984</v>
      </c>
      <c r="M6121">
        <v>126.0016</v>
      </c>
      <c r="N6121">
        <v>130.00319999999999</v>
      </c>
      <c r="O6121">
        <v>134.00479999999999</v>
      </c>
      <c r="P6121">
        <v>138.98240000000001</v>
      </c>
      <c r="Q6121">
        <v>142.98400000000001</v>
      </c>
    </row>
    <row r="6122" spans="1:17" x14ac:dyDescent="0.25">
      <c r="A6122">
        <v>2000</v>
      </c>
      <c r="B6122">
        <v>95.013599999999997</v>
      </c>
      <c r="C6122">
        <v>99.991200000000006</v>
      </c>
      <c r="D6122">
        <v>109.9952</v>
      </c>
      <c r="E6122">
        <v>119.9992</v>
      </c>
      <c r="F6122">
        <v>130.00319999999999</v>
      </c>
      <c r="G6122">
        <v>130.00319999999999</v>
      </c>
      <c r="H6122">
        <v>124.9768</v>
      </c>
      <c r="I6122">
        <v>121.024</v>
      </c>
      <c r="J6122">
        <v>115.99760000000001</v>
      </c>
      <c r="K6122">
        <v>109.9952</v>
      </c>
      <c r="L6122">
        <v>109.9952</v>
      </c>
      <c r="M6122">
        <v>130.00319999999999</v>
      </c>
      <c r="N6122">
        <v>150.0112</v>
      </c>
      <c r="O6122">
        <v>150.0112</v>
      </c>
      <c r="P6122">
        <v>150.0112</v>
      </c>
      <c r="Q6122">
        <v>150.0112</v>
      </c>
    </row>
    <row r="6123" spans="1:17" x14ac:dyDescent="0.25">
      <c r="A6123">
        <v>2200</v>
      </c>
      <c r="B6123">
        <v>99.991200000000006</v>
      </c>
      <c r="C6123">
        <v>105.0176</v>
      </c>
      <c r="D6123">
        <v>115.99760000000001</v>
      </c>
      <c r="E6123">
        <v>122.976</v>
      </c>
      <c r="F6123">
        <v>130.00319999999999</v>
      </c>
      <c r="G6123">
        <v>134.98079999999999</v>
      </c>
      <c r="H6123">
        <v>134.98079999999999</v>
      </c>
      <c r="I6123">
        <v>124.9768</v>
      </c>
      <c r="J6123">
        <v>113.02079999999999</v>
      </c>
      <c r="K6123">
        <v>115.02160000000001</v>
      </c>
      <c r="L6123">
        <v>124.9768</v>
      </c>
      <c r="M6123">
        <v>140.00720000000001</v>
      </c>
      <c r="N6123">
        <v>150.0112</v>
      </c>
      <c r="O6123">
        <v>154.9888</v>
      </c>
      <c r="P6123">
        <v>154.9888</v>
      </c>
      <c r="Q6123">
        <v>154.9888</v>
      </c>
    </row>
    <row r="6124" spans="1:17" x14ac:dyDescent="0.25">
      <c r="A6124">
        <v>2400</v>
      </c>
      <c r="B6124">
        <v>105.0176</v>
      </c>
      <c r="C6124">
        <v>109.9952</v>
      </c>
      <c r="D6124">
        <v>115.99760000000001</v>
      </c>
      <c r="E6124">
        <v>124.0008</v>
      </c>
      <c r="F6124">
        <v>126.9776</v>
      </c>
      <c r="G6124">
        <v>119.9992</v>
      </c>
      <c r="H6124">
        <v>121.024</v>
      </c>
      <c r="I6124">
        <v>119.9992</v>
      </c>
      <c r="J6124">
        <v>115.02160000000001</v>
      </c>
      <c r="K6124">
        <v>130.00319999999999</v>
      </c>
      <c r="L6124">
        <v>140.00720000000001</v>
      </c>
      <c r="M6124">
        <v>160.01519999999999</v>
      </c>
      <c r="N6124">
        <v>160.01519999999999</v>
      </c>
      <c r="O6124">
        <v>160.01519999999999</v>
      </c>
      <c r="P6124">
        <v>160.01519999999999</v>
      </c>
      <c r="Q6124">
        <v>160.01519999999999</v>
      </c>
    </row>
    <row r="6125" spans="1:17" x14ac:dyDescent="0.25">
      <c r="A6125">
        <v>2600</v>
      </c>
      <c r="B6125">
        <v>109.9952</v>
      </c>
      <c r="C6125">
        <v>115.02160000000001</v>
      </c>
      <c r="D6125">
        <v>115.02160000000001</v>
      </c>
      <c r="E6125">
        <v>124.0008</v>
      </c>
      <c r="F6125">
        <v>126.9776</v>
      </c>
      <c r="G6125">
        <v>121.024</v>
      </c>
      <c r="H6125">
        <v>132.97999999999999</v>
      </c>
      <c r="I6125">
        <v>126.9776</v>
      </c>
      <c r="J6125">
        <v>130.00319999999999</v>
      </c>
      <c r="K6125">
        <v>140.00720000000001</v>
      </c>
      <c r="L6125">
        <v>160.01519999999999</v>
      </c>
      <c r="M6125">
        <v>160.01519999999999</v>
      </c>
      <c r="N6125">
        <v>160.01519999999999</v>
      </c>
      <c r="O6125">
        <v>160.01519999999999</v>
      </c>
      <c r="P6125">
        <v>160.01519999999999</v>
      </c>
      <c r="Q6125">
        <v>160.01519999999999</v>
      </c>
    </row>
    <row r="6126" spans="1:17" x14ac:dyDescent="0.25">
      <c r="A6126">
        <v>2700</v>
      </c>
      <c r="B6126">
        <v>115.02160000000001</v>
      </c>
      <c r="C6126">
        <v>119.9992</v>
      </c>
      <c r="D6126">
        <v>113.99679999999999</v>
      </c>
      <c r="E6126">
        <v>122.976</v>
      </c>
      <c r="F6126">
        <v>132.97999999999999</v>
      </c>
      <c r="G6126">
        <v>130.97919999999999</v>
      </c>
      <c r="H6126">
        <v>136.00559999999999</v>
      </c>
      <c r="I6126">
        <v>134.00479999999999</v>
      </c>
      <c r="J6126">
        <v>138.98240000000001</v>
      </c>
      <c r="K6126">
        <v>146.00960000000001</v>
      </c>
      <c r="L6126">
        <v>160.01519999999999</v>
      </c>
      <c r="M6126">
        <v>160.01519999999999</v>
      </c>
      <c r="N6126">
        <v>160.01519999999999</v>
      </c>
      <c r="O6126">
        <v>160.01519999999999</v>
      </c>
      <c r="P6126">
        <v>160.01519999999999</v>
      </c>
      <c r="Q6126">
        <v>160.01519999999999</v>
      </c>
    </row>
    <row r="6127" spans="1:17" x14ac:dyDescent="0.25">
      <c r="A6127">
        <v>2800</v>
      </c>
      <c r="B6127">
        <v>119.9992</v>
      </c>
      <c r="C6127">
        <v>119.9992</v>
      </c>
      <c r="D6127">
        <v>119.9992</v>
      </c>
      <c r="E6127">
        <v>121.024</v>
      </c>
      <c r="F6127">
        <v>136.00559999999999</v>
      </c>
      <c r="G6127">
        <v>142.98400000000001</v>
      </c>
      <c r="H6127">
        <v>136.00559999999999</v>
      </c>
      <c r="I6127">
        <v>142.98400000000001</v>
      </c>
      <c r="J6127">
        <v>154.9888</v>
      </c>
      <c r="K6127">
        <v>160.01519999999999</v>
      </c>
      <c r="L6127">
        <v>160.01519999999999</v>
      </c>
      <c r="M6127">
        <v>160.01519999999999</v>
      </c>
      <c r="N6127">
        <v>160.01519999999999</v>
      </c>
      <c r="O6127">
        <v>160.01519999999999</v>
      </c>
      <c r="P6127">
        <v>160.01519999999999</v>
      </c>
      <c r="Q6127">
        <v>160.01519999999999</v>
      </c>
    </row>
    <row r="6128" spans="1:17" x14ac:dyDescent="0.25">
      <c r="A6128">
        <v>2900</v>
      </c>
      <c r="B6128">
        <v>115.02160000000001</v>
      </c>
      <c r="C6128">
        <v>115.02160000000001</v>
      </c>
      <c r="D6128">
        <v>119.9992</v>
      </c>
      <c r="E6128">
        <v>130.00319999999999</v>
      </c>
      <c r="F6128">
        <v>140.00720000000001</v>
      </c>
      <c r="G6128">
        <v>144.98480000000001</v>
      </c>
      <c r="H6128">
        <v>150.0112</v>
      </c>
      <c r="I6128">
        <v>154.9888</v>
      </c>
      <c r="J6128">
        <v>160.01519999999999</v>
      </c>
      <c r="K6128">
        <v>160.01519999999999</v>
      </c>
      <c r="L6128">
        <v>160.01519999999999</v>
      </c>
      <c r="M6128">
        <v>160.01519999999999</v>
      </c>
      <c r="N6128">
        <v>160.01519999999999</v>
      </c>
      <c r="O6128">
        <v>160.01519999999999</v>
      </c>
      <c r="P6128">
        <v>160.01519999999999</v>
      </c>
      <c r="Q6128">
        <v>160.01519999999999</v>
      </c>
    </row>
    <row r="6129" spans="1:17" x14ac:dyDescent="0.25">
      <c r="A6129">
        <v>3000</v>
      </c>
      <c r="B6129">
        <v>109.9952</v>
      </c>
      <c r="C6129">
        <v>109.9952</v>
      </c>
      <c r="D6129">
        <v>140.00720000000001</v>
      </c>
      <c r="E6129">
        <v>140.00720000000001</v>
      </c>
      <c r="F6129">
        <v>140.00720000000001</v>
      </c>
      <c r="G6129">
        <v>140.00720000000001</v>
      </c>
      <c r="H6129">
        <v>150.0112</v>
      </c>
      <c r="I6129">
        <v>160.01519999999999</v>
      </c>
      <c r="J6129">
        <v>160.01519999999999</v>
      </c>
      <c r="K6129">
        <v>160.01519999999999</v>
      </c>
      <c r="L6129">
        <v>160.01519999999999</v>
      </c>
      <c r="M6129">
        <v>160.01519999999999</v>
      </c>
      <c r="N6129">
        <v>160.01519999999999</v>
      </c>
      <c r="O6129">
        <v>160.01519999999999</v>
      </c>
      <c r="P6129">
        <v>160.01519999999999</v>
      </c>
      <c r="Q6129">
        <v>160.01519999999999</v>
      </c>
    </row>
    <row r="6130" spans="1:17" x14ac:dyDescent="0.25">
      <c r="A6130">
        <v>3200</v>
      </c>
      <c r="B6130">
        <v>109.9952</v>
      </c>
      <c r="C6130">
        <v>109.9952</v>
      </c>
      <c r="D6130">
        <v>140.00720000000001</v>
      </c>
      <c r="E6130">
        <v>140.00720000000001</v>
      </c>
      <c r="F6130">
        <v>140.00720000000001</v>
      </c>
      <c r="G6130">
        <v>140.00720000000001</v>
      </c>
      <c r="H6130">
        <v>150.0112</v>
      </c>
      <c r="I6130">
        <v>160.01519999999999</v>
      </c>
      <c r="J6130">
        <v>160.01519999999999</v>
      </c>
      <c r="K6130">
        <v>160.01519999999999</v>
      </c>
      <c r="L6130">
        <v>160.01519999999999</v>
      </c>
      <c r="M6130">
        <v>160.01519999999999</v>
      </c>
      <c r="N6130">
        <v>160.01519999999999</v>
      </c>
      <c r="O6130">
        <v>160.01519999999999</v>
      </c>
      <c r="P6130">
        <v>160.01519999999999</v>
      </c>
      <c r="Q6130">
        <v>160.01519999999999</v>
      </c>
    </row>
    <row r="6131" spans="1:17" x14ac:dyDescent="0.25">
      <c r="A6131">
        <v>3500</v>
      </c>
      <c r="B6131">
        <v>109.9952</v>
      </c>
      <c r="C6131">
        <v>109.9952</v>
      </c>
      <c r="D6131">
        <v>130.00319999999999</v>
      </c>
      <c r="E6131">
        <v>140.00720000000001</v>
      </c>
      <c r="F6131">
        <v>140.00720000000001</v>
      </c>
      <c r="G6131">
        <v>140.00720000000001</v>
      </c>
      <c r="H6131">
        <v>140.00720000000001</v>
      </c>
      <c r="I6131">
        <v>140.00720000000001</v>
      </c>
      <c r="J6131">
        <v>140.00720000000001</v>
      </c>
      <c r="K6131">
        <v>160.01519999999999</v>
      </c>
      <c r="L6131">
        <v>160.01519999999999</v>
      </c>
      <c r="M6131">
        <v>160.01519999999999</v>
      </c>
      <c r="N6131">
        <v>160.01519999999999</v>
      </c>
      <c r="O6131">
        <v>160.01519999999999</v>
      </c>
      <c r="P6131">
        <v>160.01519999999999</v>
      </c>
      <c r="Q6131">
        <v>160.01519999999999</v>
      </c>
    </row>
    <row r="6133" spans="1:17" x14ac:dyDescent="0.25">
      <c r="A6133" t="s">
        <v>405</v>
      </c>
      <c r="B6133" t="s">
        <v>406</v>
      </c>
    </row>
    <row r="6134" spans="1:17" x14ac:dyDescent="0.25">
      <c r="A6134" t="s">
        <v>3</v>
      </c>
      <c r="B6134" t="s">
        <v>6</v>
      </c>
    </row>
    <row r="6135" spans="1:17" x14ac:dyDescent="0.25">
      <c r="A6135">
        <v>1</v>
      </c>
      <c r="B6135">
        <v>400</v>
      </c>
    </row>
    <row r="6136" spans="1:17" x14ac:dyDescent="0.25">
      <c r="A6136">
        <v>2</v>
      </c>
      <c r="B6136">
        <v>600</v>
      </c>
    </row>
    <row r="6137" spans="1:17" x14ac:dyDescent="0.25">
      <c r="A6137">
        <v>3</v>
      </c>
      <c r="B6137">
        <v>650</v>
      </c>
    </row>
    <row r="6138" spans="1:17" x14ac:dyDescent="0.25">
      <c r="A6138">
        <v>4</v>
      </c>
      <c r="B6138">
        <v>800</v>
      </c>
    </row>
    <row r="6139" spans="1:17" x14ac:dyDescent="0.25">
      <c r="A6139">
        <v>5</v>
      </c>
      <c r="B6139">
        <v>1000</v>
      </c>
    </row>
    <row r="6140" spans="1:17" x14ac:dyDescent="0.25">
      <c r="A6140">
        <v>6</v>
      </c>
      <c r="B6140">
        <v>1200</v>
      </c>
    </row>
    <row r="6141" spans="1:17" x14ac:dyDescent="0.25">
      <c r="A6141">
        <v>7</v>
      </c>
      <c r="B6141">
        <v>1400</v>
      </c>
    </row>
    <row r="6142" spans="1:17" x14ac:dyDescent="0.25">
      <c r="A6142">
        <v>8</v>
      </c>
      <c r="B6142">
        <v>1600</v>
      </c>
    </row>
    <row r="6143" spans="1:17" x14ac:dyDescent="0.25">
      <c r="A6143">
        <v>9</v>
      </c>
      <c r="B6143">
        <v>1800</v>
      </c>
    </row>
    <row r="6144" spans="1:17" x14ac:dyDescent="0.25">
      <c r="A6144">
        <v>10</v>
      </c>
      <c r="B6144">
        <v>2000</v>
      </c>
    </row>
    <row r="6145" spans="1:2" x14ac:dyDescent="0.25">
      <c r="A6145">
        <v>11</v>
      </c>
      <c r="B6145">
        <v>2200</v>
      </c>
    </row>
    <row r="6146" spans="1:2" x14ac:dyDescent="0.25">
      <c r="A6146">
        <v>12</v>
      </c>
      <c r="B6146">
        <v>2400</v>
      </c>
    </row>
    <row r="6147" spans="1:2" x14ac:dyDescent="0.25">
      <c r="A6147">
        <v>13</v>
      </c>
      <c r="B6147">
        <v>2600</v>
      </c>
    </row>
    <row r="6148" spans="1:2" x14ac:dyDescent="0.25">
      <c r="A6148">
        <v>14</v>
      </c>
      <c r="B6148">
        <v>2700</v>
      </c>
    </row>
    <row r="6149" spans="1:2" x14ac:dyDescent="0.25">
      <c r="A6149">
        <v>15</v>
      </c>
      <c r="B6149">
        <v>2800</v>
      </c>
    </row>
    <row r="6150" spans="1:2" x14ac:dyDescent="0.25">
      <c r="A6150">
        <v>16</v>
      </c>
      <c r="B6150">
        <v>2900</v>
      </c>
    </row>
    <row r="6151" spans="1:2" x14ac:dyDescent="0.25">
      <c r="A6151">
        <v>17</v>
      </c>
      <c r="B6151">
        <v>3000</v>
      </c>
    </row>
    <row r="6152" spans="1:2" x14ac:dyDescent="0.25">
      <c r="A6152">
        <v>18</v>
      </c>
      <c r="B6152">
        <v>3200</v>
      </c>
    </row>
    <row r="6153" spans="1:2" x14ac:dyDescent="0.25">
      <c r="A6153">
        <v>19</v>
      </c>
      <c r="B6153">
        <v>3500</v>
      </c>
    </row>
    <row r="6155" spans="1:2" x14ac:dyDescent="0.25">
      <c r="A6155" t="s">
        <v>407</v>
      </c>
      <c r="B6155" t="s">
        <v>408</v>
      </c>
    </row>
    <row r="6156" spans="1:2" x14ac:dyDescent="0.25">
      <c r="A6156" t="s">
        <v>3</v>
      </c>
      <c r="B6156" t="s">
        <v>16</v>
      </c>
    </row>
    <row r="6157" spans="1:2" x14ac:dyDescent="0.25">
      <c r="A6157">
        <v>1</v>
      </c>
      <c r="B6157">
        <v>0</v>
      </c>
    </row>
    <row r="6158" spans="1:2" x14ac:dyDescent="0.25">
      <c r="A6158">
        <v>2</v>
      </c>
      <c r="B6158">
        <v>9.9864130000000007</v>
      </c>
    </row>
    <row r="6159" spans="1:2" x14ac:dyDescent="0.25">
      <c r="A6159">
        <v>3</v>
      </c>
      <c r="B6159">
        <v>19.972826000000001</v>
      </c>
    </row>
    <row r="6160" spans="1:2" x14ac:dyDescent="0.25">
      <c r="A6160">
        <v>4</v>
      </c>
      <c r="B6160">
        <v>30.027173999999999</v>
      </c>
    </row>
    <row r="6161" spans="1:17" x14ac:dyDescent="0.25">
      <c r="A6161">
        <v>5</v>
      </c>
      <c r="B6161">
        <v>44.972825999999998</v>
      </c>
    </row>
    <row r="6162" spans="1:17" x14ac:dyDescent="0.25">
      <c r="A6162">
        <v>6</v>
      </c>
      <c r="B6162">
        <v>55.027172999999998</v>
      </c>
    </row>
    <row r="6163" spans="1:17" x14ac:dyDescent="0.25">
      <c r="A6163">
        <v>7</v>
      </c>
      <c r="B6163">
        <v>65.013586000000004</v>
      </c>
    </row>
    <row r="6164" spans="1:17" x14ac:dyDescent="0.25">
      <c r="A6164">
        <v>8</v>
      </c>
      <c r="B6164">
        <v>74.999999000000003</v>
      </c>
    </row>
    <row r="6165" spans="1:17" x14ac:dyDescent="0.25">
      <c r="A6165">
        <v>9</v>
      </c>
      <c r="B6165">
        <v>84.986412000000001</v>
      </c>
    </row>
    <row r="6166" spans="1:17" x14ac:dyDescent="0.25">
      <c r="A6166">
        <v>10</v>
      </c>
      <c r="B6166">
        <v>94.972825</v>
      </c>
    </row>
    <row r="6167" spans="1:17" x14ac:dyDescent="0.25">
      <c r="A6167">
        <v>11</v>
      </c>
      <c r="B6167">
        <v>109.986412</v>
      </c>
    </row>
    <row r="6168" spans="1:17" x14ac:dyDescent="0.25">
      <c r="A6168">
        <v>12</v>
      </c>
      <c r="B6168">
        <v>119.972825</v>
      </c>
    </row>
    <row r="6169" spans="1:17" x14ac:dyDescent="0.25">
      <c r="A6169">
        <v>13</v>
      </c>
      <c r="B6169">
        <v>124.999999</v>
      </c>
    </row>
    <row r="6170" spans="1:17" x14ac:dyDescent="0.25">
      <c r="A6170">
        <v>14</v>
      </c>
      <c r="B6170">
        <v>130.027173</v>
      </c>
    </row>
    <row r="6171" spans="1:17" x14ac:dyDescent="0.25">
      <c r="A6171">
        <v>15</v>
      </c>
      <c r="B6171">
        <v>134.986412</v>
      </c>
    </row>
    <row r="6172" spans="1:17" x14ac:dyDescent="0.25">
      <c r="A6172">
        <v>16</v>
      </c>
      <c r="B6172">
        <v>140.013586</v>
      </c>
    </row>
    <row r="6174" spans="1:17" x14ac:dyDescent="0.25">
      <c r="A6174" t="s">
        <v>409</v>
      </c>
      <c r="B6174" t="s">
        <v>410</v>
      </c>
    </row>
    <row r="6175" spans="1:17" x14ac:dyDescent="0.25">
      <c r="B6175" t="s">
        <v>26</v>
      </c>
    </row>
    <row r="6176" spans="1:17" x14ac:dyDescent="0.25">
      <c r="A6176" t="s">
        <v>22</v>
      </c>
      <c r="B6176">
        <v>0</v>
      </c>
      <c r="C6176">
        <v>10</v>
      </c>
      <c r="D6176">
        <v>20</v>
      </c>
      <c r="E6176">
        <v>30</v>
      </c>
      <c r="F6176">
        <v>45</v>
      </c>
      <c r="G6176">
        <v>55</v>
      </c>
      <c r="H6176">
        <v>65</v>
      </c>
      <c r="I6176">
        <v>75</v>
      </c>
      <c r="J6176">
        <v>85</v>
      </c>
      <c r="K6176">
        <v>95</v>
      </c>
      <c r="L6176">
        <v>110</v>
      </c>
      <c r="M6176">
        <v>120</v>
      </c>
      <c r="N6176">
        <v>125</v>
      </c>
      <c r="O6176">
        <v>130</v>
      </c>
      <c r="P6176">
        <v>135</v>
      </c>
      <c r="Q6176">
        <v>140</v>
      </c>
    </row>
    <row r="6177" spans="1:17" x14ac:dyDescent="0.25">
      <c r="A6177">
        <v>400</v>
      </c>
      <c r="B6177">
        <v>34.989600000000003</v>
      </c>
      <c r="C6177">
        <v>34.989600000000003</v>
      </c>
      <c r="D6177">
        <v>40.015999999999998</v>
      </c>
      <c r="E6177">
        <v>40.015999999999998</v>
      </c>
      <c r="F6177">
        <v>50.02</v>
      </c>
      <c r="G6177">
        <v>50.02</v>
      </c>
      <c r="H6177">
        <v>54.997599999999998</v>
      </c>
      <c r="I6177">
        <v>60.024000000000001</v>
      </c>
      <c r="J6177">
        <v>61</v>
      </c>
      <c r="K6177">
        <v>65.001599999999996</v>
      </c>
      <c r="L6177">
        <v>69.979200000000006</v>
      </c>
      <c r="M6177">
        <v>69.979200000000006</v>
      </c>
      <c r="N6177">
        <v>69.979200000000006</v>
      </c>
      <c r="O6177">
        <v>71.004000000000005</v>
      </c>
      <c r="P6177">
        <v>79.983199999999997</v>
      </c>
      <c r="Q6177">
        <v>79.983199999999997</v>
      </c>
    </row>
    <row r="6178" spans="1:17" x14ac:dyDescent="0.25">
      <c r="A6178">
        <v>600</v>
      </c>
      <c r="B6178">
        <v>34.989600000000003</v>
      </c>
      <c r="C6178">
        <v>34.989600000000003</v>
      </c>
      <c r="D6178">
        <v>40.015999999999998</v>
      </c>
      <c r="E6178">
        <v>44.993600000000001</v>
      </c>
      <c r="F6178">
        <v>60.024000000000001</v>
      </c>
      <c r="G6178">
        <v>60.024000000000001</v>
      </c>
      <c r="H6178">
        <v>65.001599999999996</v>
      </c>
      <c r="I6178">
        <v>69.979200000000006</v>
      </c>
      <c r="J6178">
        <v>71.004000000000005</v>
      </c>
      <c r="K6178">
        <v>75.005600000000001</v>
      </c>
      <c r="L6178">
        <v>79.983199999999997</v>
      </c>
      <c r="M6178">
        <v>79.983199999999997</v>
      </c>
      <c r="N6178">
        <v>79.983199999999997</v>
      </c>
      <c r="O6178">
        <v>79.983199999999997</v>
      </c>
      <c r="P6178">
        <v>79.983199999999997</v>
      </c>
      <c r="Q6178">
        <v>79.983199999999997</v>
      </c>
    </row>
    <row r="6179" spans="1:17" x14ac:dyDescent="0.25">
      <c r="A6179">
        <v>650</v>
      </c>
      <c r="B6179">
        <v>44.993600000000001</v>
      </c>
      <c r="C6179">
        <v>42.992800000000003</v>
      </c>
      <c r="D6179">
        <v>42.992800000000003</v>
      </c>
      <c r="E6179">
        <v>50.02</v>
      </c>
      <c r="F6179">
        <v>65.001599999999996</v>
      </c>
      <c r="G6179">
        <v>69.979200000000006</v>
      </c>
      <c r="H6179">
        <v>75.005600000000001</v>
      </c>
      <c r="I6179">
        <v>75.005600000000001</v>
      </c>
      <c r="J6179">
        <v>79.983199999999997</v>
      </c>
      <c r="K6179">
        <v>79.983199999999997</v>
      </c>
      <c r="L6179">
        <v>99.991200000000006</v>
      </c>
      <c r="M6179">
        <v>99.991200000000006</v>
      </c>
      <c r="N6179">
        <v>99.991200000000006</v>
      </c>
      <c r="O6179">
        <v>99.991200000000006</v>
      </c>
      <c r="P6179">
        <v>99.991200000000006</v>
      </c>
      <c r="Q6179">
        <v>99.991200000000006</v>
      </c>
    </row>
    <row r="6180" spans="1:17" x14ac:dyDescent="0.25">
      <c r="A6180">
        <v>800</v>
      </c>
      <c r="B6180">
        <v>44.993600000000001</v>
      </c>
      <c r="C6180">
        <v>48.019199999999998</v>
      </c>
      <c r="D6180">
        <v>48.019199999999998</v>
      </c>
      <c r="E6180">
        <v>54.021599999999999</v>
      </c>
      <c r="F6180">
        <v>65.001599999999996</v>
      </c>
      <c r="G6180">
        <v>75.005600000000001</v>
      </c>
      <c r="H6180">
        <v>79.983199999999997</v>
      </c>
      <c r="I6180">
        <v>81.007999999999996</v>
      </c>
      <c r="J6180">
        <v>85.985600000000005</v>
      </c>
      <c r="K6180">
        <v>91.012</v>
      </c>
      <c r="L6180">
        <v>97.990399999999994</v>
      </c>
      <c r="M6180">
        <v>103.0168</v>
      </c>
      <c r="N6180">
        <v>105.0176</v>
      </c>
      <c r="O6180">
        <v>107.9944</v>
      </c>
      <c r="P6180">
        <v>109.9952</v>
      </c>
      <c r="Q6180">
        <v>113.02079999999999</v>
      </c>
    </row>
    <row r="6181" spans="1:17" x14ac:dyDescent="0.25">
      <c r="A6181">
        <v>1000</v>
      </c>
      <c r="B6181">
        <v>50.02</v>
      </c>
      <c r="C6181">
        <v>58.023200000000003</v>
      </c>
      <c r="D6181">
        <v>67.002399999999994</v>
      </c>
      <c r="E6181">
        <v>75.9816</v>
      </c>
      <c r="F6181">
        <v>89.011200000000002</v>
      </c>
      <c r="G6181">
        <v>85.009600000000006</v>
      </c>
      <c r="H6181">
        <v>85.009600000000006</v>
      </c>
      <c r="I6181">
        <v>91.012</v>
      </c>
      <c r="J6181">
        <v>95.013599999999997</v>
      </c>
      <c r="K6181">
        <v>99.015199999999993</v>
      </c>
      <c r="L6181">
        <v>105.0176</v>
      </c>
      <c r="M6181">
        <v>107.9944</v>
      </c>
      <c r="N6181">
        <v>109.9952</v>
      </c>
      <c r="O6181">
        <v>111.996</v>
      </c>
      <c r="P6181">
        <v>113.99679999999999</v>
      </c>
      <c r="Q6181">
        <v>115.99760000000001</v>
      </c>
    </row>
    <row r="6182" spans="1:17" x14ac:dyDescent="0.25">
      <c r="A6182">
        <v>1200</v>
      </c>
      <c r="B6182">
        <v>54.021599999999999</v>
      </c>
      <c r="C6182">
        <v>54.021599999999999</v>
      </c>
      <c r="D6182">
        <v>77.982399999999998</v>
      </c>
      <c r="E6182">
        <v>89.011200000000002</v>
      </c>
      <c r="F6182">
        <v>97.990399999999994</v>
      </c>
      <c r="G6182">
        <v>95.013599999999997</v>
      </c>
      <c r="H6182">
        <v>95.013599999999997</v>
      </c>
      <c r="I6182">
        <v>97.990399999999994</v>
      </c>
      <c r="J6182">
        <v>87.986400000000003</v>
      </c>
      <c r="K6182">
        <v>89.011200000000002</v>
      </c>
      <c r="L6182">
        <v>99.991200000000006</v>
      </c>
      <c r="M6182">
        <v>99.991200000000006</v>
      </c>
      <c r="N6182">
        <v>99.991200000000006</v>
      </c>
      <c r="O6182">
        <v>99.991200000000006</v>
      </c>
      <c r="P6182">
        <v>99.991200000000006</v>
      </c>
      <c r="Q6182">
        <v>99.991200000000006</v>
      </c>
    </row>
    <row r="6183" spans="1:17" x14ac:dyDescent="0.25">
      <c r="A6183">
        <v>1400</v>
      </c>
      <c r="B6183">
        <v>58.023200000000003</v>
      </c>
      <c r="C6183">
        <v>58.023200000000003</v>
      </c>
      <c r="D6183">
        <v>89.011200000000002</v>
      </c>
      <c r="E6183">
        <v>103.0168</v>
      </c>
      <c r="F6183">
        <v>113.99679999999999</v>
      </c>
      <c r="G6183">
        <v>111.996</v>
      </c>
      <c r="H6183">
        <v>105.0176</v>
      </c>
      <c r="I6183">
        <v>103.9928</v>
      </c>
      <c r="J6183">
        <v>103.0168</v>
      </c>
      <c r="K6183">
        <v>101.01600000000001</v>
      </c>
      <c r="L6183">
        <v>99.015199999999993</v>
      </c>
      <c r="M6183">
        <v>97.990399999999994</v>
      </c>
      <c r="N6183">
        <v>97.014399999999995</v>
      </c>
      <c r="O6183">
        <v>95.989599999999996</v>
      </c>
      <c r="P6183">
        <v>95.989599999999996</v>
      </c>
      <c r="Q6183">
        <v>95.013599999999997</v>
      </c>
    </row>
    <row r="6184" spans="1:17" x14ac:dyDescent="0.25">
      <c r="A6184">
        <v>1600</v>
      </c>
      <c r="B6184">
        <v>65.001599999999996</v>
      </c>
      <c r="C6184">
        <v>69.979200000000006</v>
      </c>
      <c r="D6184">
        <v>89.987200000000001</v>
      </c>
      <c r="E6184">
        <v>103.0168</v>
      </c>
      <c r="F6184">
        <v>117.0224</v>
      </c>
      <c r="G6184">
        <v>119.9992</v>
      </c>
      <c r="H6184">
        <v>115.02160000000001</v>
      </c>
      <c r="I6184">
        <v>101.992</v>
      </c>
      <c r="J6184">
        <v>99.991200000000006</v>
      </c>
      <c r="K6184">
        <v>99.015199999999993</v>
      </c>
      <c r="L6184">
        <v>103.0168</v>
      </c>
      <c r="M6184">
        <v>107.0184</v>
      </c>
      <c r="N6184">
        <v>115.02160000000001</v>
      </c>
      <c r="O6184">
        <v>117.9984</v>
      </c>
      <c r="P6184">
        <v>119.9992</v>
      </c>
      <c r="Q6184">
        <v>124.9768</v>
      </c>
    </row>
    <row r="6185" spans="1:17" x14ac:dyDescent="0.25">
      <c r="A6185">
        <v>1800</v>
      </c>
      <c r="B6185">
        <v>79.983199999999997</v>
      </c>
      <c r="C6185">
        <v>89.987200000000001</v>
      </c>
      <c r="D6185">
        <v>97.990399999999994</v>
      </c>
      <c r="E6185">
        <v>109.9952</v>
      </c>
      <c r="F6185">
        <v>124.0008</v>
      </c>
      <c r="G6185">
        <v>128.97839999999999</v>
      </c>
      <c r="H6185">
        <v>115.02160000000001</v>
      </c>
      <c r="I6185">
        <v>109.9952</v>
      </c>
      <c r="J6185">
        <v>109.0192</v>
      </c>
      <c r="K6185">
        <v>107.9944</v>
      </c>
      <c r="L6185">
        <v>117.9984</v>
      </c>
      <c r="M6185">
        <v>126.0016</v>
      </c>
      <c r="N6185">
        <v>130.00319999999999</v>
      </c>
      <c r="O6185">
        <v>134.00479999999999</v>
      </c>
      <c r="P6185">
        <v>138.98240000000001</v>
      </c>
      <c r="Q6185">
        <v>142.98400000000001</v>
      </c>
    </row>
    <row r="6186" spans="1:17" x14ac:dyDescent="0.25">
      <c r="A6186">
        <v>2000</v>
      </c>
      <c r="B6186">
        <v>95.013599999999997</v>
      </c>
      <c r="C6186">
        <v>99.991200000000006</v>
      </c>
      <c r="D6186">
        <v>109.9952</v>
      </c>
      <c r="E6186">
        <v>119.9992</v>
      </c>
      <c r="F6186">
        <v>130.00319999999999</v>
      </c>
      <c r="G6186">
        <v>130.00319999999999</v>
      </c>
      <c r="H6186">
        <v>124.9768</v>
      </c>
      <c r="I6186">
        <v>121.024</v>
      </c>
      <c r="J6186">
        <v>115.99760000000001</v>
      </c>
      <c r="K6186">
        <v>109.9952</v>
      </c>
      <c r="L6186">
        <v>109.9952</v>
      </c>
      <c r="M6186">
        <v>130.00319999999999</v>
      </c>
      <c r="N6186">
        <v>150.0112</v>
      </c>
      <c r="O6186">
        <v>150.0112</v>
      </c>
      <c r="P6186">
        <v>150.0112</v>
      </c>
      <c r="Q6186">
        <v>150.0112</v>
      </c>
    </row>
    <row r="6187" spans="1:17" x14ac:dyDescent="0.25">
      <c r="A6187">
        <v>2200</v>
      </c>
      <c r="B6187">
        <v>99.991200000000006</v>
      </c>
      <c r="C6187">
        <v>105.0176</v>
      </c>
      <c r="D6187">
        <v>115.99760000000001</v>
      </c>
      <c r="E6187">
        <v>122.976</v>
      </c>
      <c r="F6187">
        <v>130.00319999999999</v>
      </c>
      <c r="G6187">
        <v>134.98079999999999</v>
      </c>
      <c r="H6187">
        <v>134.98079999999999</v>
      </c>
      <c r="I6187">
        <v>124.9768</v>
      </c>
      <c r="J6187">
        <v>113.02079999999999</v>
      </c>
      <c r="K6187">
        <v>115.02160000000001</v>
      </c>
      <c r="L6187">
        <v>124.9768</v>
      </c>
      <c r="M6187">
        <v>140.00720000000001</v>
      </c>
      <c r="N6187">
        <v>150.0112</v>
      </c>
      <c r="O6187">
        <v>154.9888</v>
      </c>
      <c r="P6187">
        <v>154.9888</v>
      </c>
      <c r="Q6187">
        <v>154.9888</v>
      </c>
    </row>
    <row r="6188" spans="1:17" x14ac:dyDescent="0.25">
      <c r="A6188">
        <v>2400</v>
      </c>
      <c r="B6188">
        <v>105.0176</v>
      </c>
      <c r="C6188">
        <v>109.9952</v>
      </c>
      <c r="D6188">
        <v>115.99760000000001</v>
      </c>
      <c r="E6188">
        <v>124.0008</v>
      </c>
      <c r="F6188">
        <v>126.9776</v>
      </c>
      <c r="G6188">
        <v>119.9992</v>
      </c>
      <c r="H6188">
        <v>121.024</v>
      </c>
      <c r="I6188">
        <v>119.9992</v>
      </c>
      <c r="J6188">
        <v>115.02160000000001</v>
      </c>
      <c r="K6188">
        <v>130.00319999999999</v>
      </c>
      <c r="L6188">
        <v>140.00720000000001</v>
      </c>
      <c r="M6188">
        <v>160.01519999999999</v>
      </c>
      <c r="N6188">
        <v>160.01519999999999</v>
      </c>
      <c r="O6188">
        <v>160.01519999999999</v>
      </c>
      <c r="P6188">
        <v>160.01519999999999</v>
      </c>
      <c r="Q6188">
        <v>160.01519999999999</v>
      </c>
    </row>
    <row r="6189" spans="1:17" x14ac:dyDescent="0.25">
      <c r="A6189">
        <v>2600</v>
      </c>
      <c r="B6189">
        <v>109.9952</v>
      </c>
      <c r="C6189">
        <v>115.02160000000001</v>
      </c>
      <c r="D6189">
        <v>115.02160000000001</v>
      </c>
      <c r="E6189">
        <v>124.0008</v>
      </c>
      <c r="F6189">
        <v>126.9776</v>
      </c>
      <c r="G6189">
        <v>121.024</v>
      </c>
      <c r="H6189">
        <v>132.97999999999999</v>
      </c>
      <c r="I6189">
        <v>126.9776</v>
      </c>
      <c r="J6189">
        <v>130.00319999999999</v>
      </c>
      <c r="K6189">
        <v>140.00720000000001</v>
      </c>
      <c r="L6189">
        <v>160.01519999999999</v>
      </c>
      <c r="M6189">
        <v>160.01519999999999</v>
      </c>
      <c r="N6189">
        <v>160.01519999999999</v>
      </c>
      <c r="O6189">
        <v>160.01519999999999</v>
      </c>
      <c r="P6189">
        <v>160.01519999999999</v>
      </c>
      <c r="Q6189">
        <v>160.01519999999999</v>
      </c>
    </row>
    <row r="6190" spans="1:17" x14ac:dyDescent="0.25">
      <c r="A6190">
        <v>2700</v>
      </c>
      <c r="B6190">
        <v>115.02160000000001</v>
      </c>
      <c r="C6190">
        <v>119.9992</v>
      </c>
      <c r="D6190">
        <v>113.99679999999999</v>
      </c>
      <c r="E6190">
        <v>122.976</v>
      </c>
      <c r="F6190">
        <v>132.97999999999999</v>
      </c>
      <c r="G6190">
        <v>130.97919999999999</v>
      </c>
      <c r="H6190">
        <v>136.00559999999999</v>
      </c>
      <c r="I6190">
        <v>134.00479999999999</v>
      </c>
      <c r="J6190">
        <v>138.98240000000001</v>
      </c>
      <c r="K6190">
        <v>146.00960000000001</v>
      </c>
      <c r="L6190">
        <v>160.01519999999999</v>
      </c>
      <c r="M6190">
        <v>160.01519999999999</v>
      </c>
      <c r="N6190">
        <v>160.01519999999999</v>
      </c>
      <c r="O6190">
        <v>160.01519999999999</v>
      </c>
      <c r="P6190">
        <v>160.01519999999999</v>
      </c>
      <c r="Q6190">
        <v>160.01519999999999</v>
      </c>
    </row>
    <row r="6191" spans="1:17" x14ac:dyDescent="0.25">
      <c r="A6191">
        <v>2800</v>
      </c>
      <c r="B6191">
        <v>119.9992</v>
      </c>
      <c r="C6191">
        <v>119.9992</v>
      </c>
      <c r="D6191">
        <v>119.9992</v>
      </c>
      <c r="E6191">
        <v>121.024</v>
      </c>
      <c r="F6191">
        <v>136.00559999999999</v>
      </c>
      <c r="G6191">
        <v>142.98400000000001</v>
      </c>
      <c r="H6191">
        <v>136.00559999999999</v>
      </c>
      <c r="I6191">
        <v>142.98400000000001</v>
      </c>
      <c r="J6191">
        <v>154.9888</v>
      </c>
      <c r="K6191">
        <v>160.01519999999999</v>
      </c>
      <c r="L6191">
        <v>160.01519999999999</v>
      </c>
      <c r="M6191">
        <v>160.01519999999999</v>
      </c>
      <c r="N6191">
        <v>160.01519999999999</v>
      </c>
      <c r="O6191">
        <v>160.01519999999999</v>
      </c>
      <c r="P6191">
        <v>160.01519999999999</v>
      </c>
      <c r="Q6191">
        <v>160.01519999999999</v>
      </c>
    </row>
    <row r="6192" spans="1:17" x14ac:dyDescent="0.25">
      <c r="A6192">
        <v>2900</v>
      </c>
      <c r="B6192">
        <v>115.02160000000001</v>
      </c>
      <c r="C6192">
        <v>115.02160000000001</v>
      </c>
      <c r="D6192">
        <v>119.9992</v>
      </c>
      <c r="E6192">
        <v>130.00319999999999</v>
      </c>
      <c r="F6192">
        <v>140.00720000000001</v>
      </c>
      <c r="G6192">
        <v>144.98480000000001</v>
      </c>
      <c r="H6192">
        <v>150.0112</v>
      </c>
      <c r="I6192">
        <v>154.9888</v>
      </c>
      <c r="J6192">
        <v>160.01519999999999</v>
      </c>
      <c r="K6192">
        <v>160.01519999999999</v>
      </c>
      <c r="L6192">
        <v>160.01519999999999</v>
      </c>
      <c r="M6192">
        <v>160.01519999999999</v>
      </c>
      <c r="N6192">
        <v>160.01519999999999</v>
      </c>
      <c r="O6192">
        <v>160.01519999999999</v>
      </c>
      <c r="P6192">
        <v>160.01519999999999</v>
      </c>
      <c r="Q6192">
        <v>160.01519999999999</v>
      </c>
    </row>
    <row r="6193" spans="1:17" x14ac:dyDescent="0.25">
      <c r="A6193">
        <v>3000</v>
      </c>
      <c r="B6193">
        <v>109.9952</v>
      </c>
      <c r="C6193">
        <v>109.9952</v>
      </c>
      <c r="D6193">
        <v>140.00720000000001</v>
      </c>
      <c r="E6193">
        <v>140.00720000000001</v>
      </c>
      <c r="F6193">
        <v>140.00720000000001</v>
      </c>
      <c r="G6193">
        <v>140.00720000000001</v>
      </c>
      <c r="H6193">
        <v>150.0112</v>
      </c>
      <c r="I6193">
        <v>160.01519999999999</v>
      </c>
      <c r="J6193">
        <v>160.01519999999999</v>
      </c>
      <c r="K6193">
        <v>160.01519999999999</v>
      </c>
      <c r="L6193">
        <v>160.01519999999999</v>
      </c>
      <c r="M6193">
        <v>160.01519999999999</v>
      </c>
      <c r="N6193">
        <v>160.01519999999999</v>
      </c>
      <c r="O6193">
        <v>160.01519999999999</v>
      </c>
      <c r="P6193">
        <v>160.01519999999999</v>
      </c>
      <c r="Q6193">
        <v>160.01519999999999</v>
      </c>
    </row>
    <row r="6194" spans="1:17" x14ac:dyDescent="0.25">
      <c r="A6194">
        <v>3200</v>
      </c>
      <c r="B6194">
        <v>109.9952</v>
      </c>
      <c r="C6194">
        <v>109.9952</v>
      </c>
      <c r="D6194">
        <v>140.00720000000001</v>
      </c>
      <c r="E6194">
        <v>140.00720000000001</v>
      </c>
      <c r="F6194">
        <v>140.00720000000001</v>
      </c>
      <c r="G6194">
        <v>140.00720000000001</v>
      </c>
      <c r="H6194">
        <v>150.0112</v>
      </c>
      <c r="I6194">
        <v>160.01519999999999</v>
      </c>
      <c r="J6194">
        <v>160.01519999999999</v>
      </c>
      <c r="K6194">
        <v>160.01519999999999</v>
      </c>
      <c r="L6194">
        <v>160.01519999999999</v>
      </c>
      <c r="M6194">
        <v>160.01519999999999</v>
      </c>
      <c r="N6194">
        <v>160.01519999999999</v>
      </c>
      <c r="O6194">
        <v>160.01519999999999</v>
      </c>
      <c r="P6194">
        <v>160.01519999999999</v>
      </c>
      <c r="Q6194">
        <v>160.01519999999999</v>
      </c>
    </row>
    <row r="6195" spans="1:17" x14ac:dyDescent="0.25">
      <c r="A6195">
        <v>3500</v>
      </c>
      <c r="B6195">
        <v>109.9952</v>
      </c>
      <c r="C6195">
        <v>109.9952</v>
      </c>
      <c r="D6195">
        <v>130.00319999999999</v>
      </c>
      <c r="E6195">
        <v>140.00720000000001</v>
      </c>
      <c r="F6195">
        <v>140.00720000000001</v>
      </c>
      <c r="G6195">
        <v>140.00720000000001</v>
      </c>
      <c r="H6195">
        <v>140.00720000000001</v>
      </c>
      <c r="I6195">
        <v>140.00720000000001</v>
      </c>
      <c r="J6195">
        <v>140.00720000000001</v>
      </c>
      <c r="K6195">
        <v>160.01519999999999</v>
      </c>
      <c r="L6195">
        <v>160.01519999999999</v>
      </c>
      <c r="M6195">
        <v>160.01519999999999</v>
      </c>
      <c r="N6195">
        <v>160.01519999999999</v>
      </c>
      <c r="O6195">
        <v>160.01519999999999</v>
      </c>
      <c r="P6195">
        <v>160.01519999999999</v>
      </c>
      <c r="Q6195">
        <v>160.01519999999999</v>
      </c>
    </row>
    <row r="6197" spans="1:17" x14ac:dyDescent="0.25">
      <c r="A6197" t="s">
        <v>411</v>
      </c>
      <c r="B6197" t="s">
        <v>412</v>
      </c>
    </row>
    <row r="6198" spans="1:17" x14ac:dyDescent="0.25">
      <c r="A6198" t="s">
        <v>3</v>
      </c>
      <c r="B6198" t="s">
        <v>6</v>
      </c>
    </row>
    <row r="6199" spans="1:17" x14ac:dyDescent="0.25">
      <c r="A6199">
        <v>1</v>
      </c>
      <c r="B6199">
        <v>0</v>
      </c>
    </row>
    <row r="6200" spans="1:17" x14ac:dyDescent="0.25">
      <c r="A6200">
        <v>2</v>
      </c>
      <c r="B6200">
        <v>100</v>
      </c>
    </row>
    <row r="6201" spans="1:17" x14ac:dyDescent="0.25">
      <c r="A6201">
        <v>3</v>
      </c>
      <c r="B6201">
        <v>500</v>
      </c>
    </row>
    <row r="6202" spans="1:17" x14ac:dyDescent="0.25">
      <c r="A6202">
        <v>4</v>
      </c>
      <c r="B6202">
        <v>650</v>
      </c>
    </row>
    <row r="6203" spans="1:17" x14ac:dyDescent="0.25">
      <c r="A6203">
        <v>5</v>
      </c>
      <c r="B6203">
        <v>1000</v>
      </c>
    </row>
    <row r="6204" spans="1:17" x14ac:dyDescent="0.25">
      <c r="A6204">
        <v>6</v>
      </c>
      <c r="B6204">
        <v>1800</v>
      </c>
    </row>
    <row r="6205" spans="1:17" x14ac:dyDescent="0.25">
      <c r="A6205">
        <v>7</v>
      </c>
      <c r="B6205">
        <v>2400</v>
      </c>
    </row>
    <row r="6206" spans="1:17" x14ac:dyDescent="0.25">
      <c r="A6206">
        <v>8</v>
      </c>
      <c r="B6206">
        <v>3500</v>
      </c>
    </row>
    <row r="6208" spans="1:17" x14ac:dyDescent="0.25">
      <c r="A6208" t="s">
        <v>413</v>
      </c>
      <c r="B6208" t="s">
        <v>414</v>
      </c>
    </row>
    <row r="6209" spans="1:9" x14ac:dyDescent="0.25">
      <c r="A6209" t="s">
        <v>3</v>
      </c>
      <c r="B6209" t="s">
        <v>16</v>
      </c>
    </row>
    <row r="6210" spans="1:9" x14ac:dyDescent="0.25">
      <c r="A6210">
        <v>1</v>
      </c>
      <c r="B6210">
        <v>0</v>
      </c>
    </row>
    <row r="6211" spans="1:9" x14ac:dyDescent="0.25">
      <c r="A6211">
        <v>2</v>
      </c>
      <c r="B6211">
        <v>9.9864130000000007</v>
      </c>
    </row>
    <row r="6212" spans="1:9" x14ac:dyDescent="0.25">
      <c r="A6212">
        <v>3</v>
      </c>
      <c r="B6212">
        <v>19.972826000000001</v>
      </c>
    </row>
    <row r="6213" spans="1:9" x14ac:dyDescent="0.25">
      <c r="A6213">
        <v>4</v>
      </c>
      <c r="B6213">
        <v>30.027173999999999</v>
      </c>
    </row>
    <row r="6214" spans="1:9" x14ac:dyDescent="0.25">
      <c r="A6214">
        <v>5</v>
      </c>
      <c r="B6214">
        <v>50</v>
      </c>
    </row>
    <row r="6215" spans="1:9" x14ac:dyDescent="0.25">
      <c r="A6215">
        <v>6</v>
      </c>
      <c r="B6215">
        <v>59.986412999999999</v>
      </c>
    </row>
    <row r="6216" spans="1:9" x14ac:dyDescent="0.25">
      <c r="A6216">
        <v>7</v>
      </c>
      <c r="B6216">
        <v>99.999999000000003</v>
      </c>
    </row>
    <row r="6217" spans="1:9" x14ac:dyDescent="0.25">
      <c r="A6217">
        <v>8</v>
      </c>
      <c r="B6217">
        <v>140.013586</v>
      </c>
    </row>
    <row r="6219" spans="1:9" x14ac:dyDescent="0.25">
      <c r="A6219" t="s">
        <v>1293</v>
      </c>
      <c r="B6219" t="s">
        <v>415</v>
      </c>
    </row>
    <row r="6220" spans="1:9" x14ac:dyDescent="0.25">
      <c r="B6220" t="s">
        <v>26</v>
      </c>
    </row>
    <row r="6221" spans="1:9" x14ac:dyDescent="0.25">
      <c r="A6221" t="s">
        <v>22</v>
      </c>
      <c r="B6221">
        <v>0</v>
      </c>
      <c r="C6221">
        <v>10</v>
      </c>
      <c r="D6221">
        <v>20</v>
      </c>
      <c r="E6221">
        <v>30</v>
      </c>
      <c r="F6221">
        <v>50</v>
      </c>
      <c r="G6221">
        <v>60</v>
      </c>
      <c r="H6221">
        <v>100</v>
      </c>
      <c r="I6221">
        <v>140</v>
      </c>
    </row>
    <row r="6222" spans="1:9" x14ac:dyDescent="0.25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</row>
    <row r="6223" spans="1:9" x14ac:dyDescent="0.25">
      <c r="A6223">
        <v>100</v>
      </c>
      <c r="B6223">
        <v>0</v>
      </c>
      <c r="C6223">
        <v>0.43919999999999998</v>
      </c>
      <c r="D6223">
        <v>0.90280000000000005</v>
      </c>
      <c r="E6223">
        <v>1.3420000000000001</v>
      </c>
      <c r="F6223">
        <v>2.2448000000000001</v>
      </c>
      <c r="G6223">
        <v>2.6840000000000002</v>
      </c>
      <c r="H6223">
        <v>4.4896000000000003</v>
      </c>
      <c r="I6223">
        <v>6.2952000000000004</v>
      </c>
    </row>
    <row r="6224" spans="1:9" x14ac:dyDescent="0.25">
      <c r="A6224">
        <v>500</v>
      </c>
      <c r="B6224">
        <v>0</v>
      </c>
      <c r="C6224">
        <v>0.43919999999999998</v>
      </c>
      <c r="D6224">
        <v>0.90280000000000005</v>
      </c>
      <c r="E6224">
        <v>1.3420000000000001</v>
      </c>
      <c r="F6224">
        <v>2.2448000000000001</v>
      </c>
      <c r="G6224">
        <v>2.6840000000000002</v>
      </c>
      <c r="H6224">
        <v>4.4896000000000003</v>
      </c>
      <c r="I6224">
        <v>6.2952000000000004</v>
      </c>
    </row>
    <row r="6225" spans="1:9" x14ac:dyDescent="0.25">
      <c r="A6225">
        <v>650</v>
      </c>
      <c r="B6225">
        <v>0</v>
      </c>
      <c r="C6225">
        <v>0.43919999999999998</v>
      </c>
      <c r="D6225">
        <v>0.90280000000000005</v>
      </c>
      <c r="E6225">
        <v>1.3420000000000001</v>
      </c>
      <c r="F6225">
        <v>2.2448000000000001</v>
      </c>
      <c r="G6225">
        <v>2.6840000000000002</v>
      </c>
      <c r="H6225">
        <v>4.4896000000000003</v>
      </c>
      <c r="I6225">
        <v>6.2952000000000004</v>
      </c>
    </row>
    <row r="6226" spans="1:9" x14ac:dyDescent="0.25">
      <c r="A6226">
        <v>1000</v>
      </c>
      <c r="B6226">
        <v>0</v>
      </c>
      <c r="C6226">
        <v>0.68320000000000003</v>
      </c>
      <c r="D6226">
        <v>1.3908</v>
      </c>
      <c r="E6226">
        <v>2.0739999999999998</v>
      </c>
      <c r="F6226">
        <v>3.4403999999999999</v>
      </c>
      <c r="G6226">
        <v>4.1479999999999997</v>
      </c>
      <c r="H6226">
        <v>6.9051999999999998</v>
      </c>
      <c r="I6226">
        <v>9.6623999999999999</v>
      </c>
    </row>
    <row r="6227" spans="1:9" x14ac:dyDescent="0.25">
      <c r="A6227">
        <v>1800</v>
      </c>
      <c r="B6227">
        <v>0</v>
      </c>
      <c r="C6227">
        <v>1.2687999999999999</v>
      </c>
      <c r="D6227">
        <v>2.5619999999999998</v>
      </c>
      <c r="E6227">
        <v>3.8308</v>
      </c>
      <c r="F6227">
        <v>6.3928000000000003</v>
      </c>
      <c r="G6227">
        <v>7.6616</v>
      </c>
      <c r="H6227">
        <v>12.785600000000001</v>
      </c>
      <c r="I6227">
        <v>17.909600000000001</v>
      </c>
    </row>
    <row r="6228" spans="1:9" x14ac:dyDescent="0.25">
      <c r="A6228">
        <v>2400</v>
      </c>
      <c r="B6228">
        <v>0</v>
      </c>
      <c r="C6228">
        <v>1.7323999999999999</v>
      </c>
      <c r="D6228">
        <v>3.4891999999999999</v>
      </c>
      <c r="E6228">
        <v>5.2215999999999996</v>
      </c>
      <c r="F6228">
        <v>8.7108000000000008</v>
      </c>
      <c r="G6228">
        <v>10.443199999999999</v>
      </c>
      <c r="H6228">
        <v>17.397200000000002</v>
      </c>
      <c r="I6228">
        <v>24.351199999999999</v>
      </c>
    </row>
    <row r="6229" spans="1:9" x14ac:dyDescent="0.25">
      <c r="A6229">
        <v>3500</v>
      </c>
      <c r="B6229">
        <v>0</v>
      </c>
      <c r="C6229">
        <v>2.6352000000000002</v>
      </c>
      <c r="D6229">
        <v>5.2704000000000004</v>
      </c>
      <c r="E6229">
        <v>7.9055999999999997</v>
      </c>
      <c r="F6229">
        <v>13.176</v>
      </c>
      <c r="G6229">
        <v>15.811199999999999</v>
      </c>
      <c r="H6229">
        <v>26.352</v>
      </c>
      <c r="I6229">
        <v>36.892800000000001</v>
      </c>
    </row>
    <row r="6231" spans="1:9" x14ac:dyDescent="0.25">
      <c r="A6231" t="s">
        <v>1294</v>
      </c>
      <c r="B6231" t="s">
        <v>415</v>
      </c>
    </row>
    <row r="6232" spans="1:9" x14ac:dyDescent="0.25">
      <c r="B6232" t="s">
        <v>26</v>
      </c>
    </row>
    <row r="6233" spans="1:9" x14ac:dyDescent="0.25">
      <c r="A6233" t="s">
        <v>22</v>
      </c>
      <c r="B6233">
        <v>0</v>
      </c>
      <c r="C6233">
        <v>10</v>
      </c>
      <c r="D6233">
        <v>20</v>
      </c>
      <c r="E6233">
        <v>30</v>
      </c>
      <c r="F6233">
        <v>50</v>
      </c>
      <c r="G6233">
        <v>60</v>
      </c>
      <c r="H6233">
        <v>100</v>
      </c>
      <c r="I6233">
        <v>140</v>
      </c>
    </row>
    <row r="6234" spans="1:9" x14ac:dyDescent="0.25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</row>
    <row r="6235" spans="1:9" x14ac:dyDescent="0.25">
      <c r="A6235">
        <v>100</v>
      </c>
      <c r="B6235">
        <v>0</v>
      </c>
      <c r="C6235">
        <v>0.43919999999999998</v>
      </c>
      <c r="D6235">
        <v>0.90280000000000005</v>
      </c>
      <c r="E6235">
        <v>1.3420000000000001</v>
      </c>
      <c r="F6235">
        <v>2.2448000000000001</v>
      </c>
      <c r="G6235">
        <v>2.6840000000000002</v>
      </c>
      <c r="H6235">
        <v>4.4896000000000003</v>
      </c>
      <c r="I6235">
        <v>6.2952000000000004</v>
      </c>
    </row>
    <row r="6236" spans="1:9" x14ac:dyDescent="0.25">
      <c r="A6236">
        <v>500</v>
      </c>
      <c r="B6236">
        <v>0</v>
      </c>
      <c r="C6236">
        <v>0.43919999999999998</v>
      </c>
      <c r="D6236">
        <v>0.90280000000000005</v>
      </c>
      <c r="E6236">
        <v>1.3420000000000001</v>
      </c>
      <c r="F6236">
        <v>2.2448000000000001</v>
      </c>
      <c r="G6236">
        <v>2.6840000000000002</v>
      </c>
      <c r="H6236">
        <v>4.4896000000000003</v>
      </c>
      <c r="I6236">
        <v>6.2952000000000004</v>
      </c>
    </row>
    <row r="6237" spans="1:9" x14ac:dyDescent="0.25">
      <c r="A6237">
        <v>650</v>
      </c>
      <c r="B6237">
        <v>0</v>
      </c>
      <c r="C6237">
        <v>0.43919999999999998</v>
      </c>
      <c r="D6237">
        <v>0.90280000000000005</v>
      </c>
      <c r="E6237">
        <v>1.3420000000000001</v>
      </c>
      <c r="F6237">
        <v>2.2448000000000001</v>
      </c>
      <c r="G6237">
        <v>2.6840000000000002</v>
      </c>
      <c r="H6237">
        <v>4.4896000000000003</v>
      </c>
      <c r="I6237">
        <v>6.2952000000000004</v>
      </c>
    </row>
    <row r="6238" spans="1:9" x14ac:dyDescent="0.25">
      <c r="A6238">
        <v>1000</v>
      </c>
      <c r="B6238">
        <v>0</v>
      </c>
      <c r="C6238">
        <v>0.68320000000000003</v>
      </c>
      <c r="D6238">
        <v>1.3908</v>
      </c>
      <c r="E6238">
        <v>2.0739999999999998</v>
      </c>
      <c r="F6238">
        <v>3.4403999999999999</v>
      </c>
      <c r="G6238">
        <v>4.1479999999999997</v>
      </c>
      <c r="H6238">
        <v>6.9051999999999998</v>
      </c>
      <c r="I6238">
        <v>9.6623999999999999</v>
      </c>
    </row>
    <row r="6239" spans="1:9" x14ac:dyDescent="0.25">
      <c r="A6239">
        <v>1800</v>
      </c>
      <c r="B6239">
        <v>0</v>
      </c>
      <c r="C6239">
        <v>1.2687999999999999</v>
      </c>
      <c r="D6239">
        <v>2.5619999999999998</v>
      </c>
      <c r="E6239">
        <v>3.8308</v>
      </c>
      <c r="F6239">
        <v>6.3928000000000003</v>
      </c>
      <c r="G6239">
        <v>7.6616</v>
      </c>
      <c r="H6239">
        <v>12.785600000000001</v>
      </c>
      <c r="I6239">
        <v>17.909600000000001</v>
      </c>
    </row>
    <row r="6240" spans="1:9" x14ac:dyDescent="0.25">
      <c r="A6240">
        <v>2400</v>
      </c>
      <c r="B6240">
        <v>0</v>
      </c>
      <c r="C6240">
        <v>1.7323999999999999</v>
      </c>
      <c r="D6240">
        <v>3.4891999999999999</v>
      </c>
      <c r="E6240">
        <v>5.2215999999999996</v>
      </c>
      <c r="F6240">
        <v>8.7108000000000008</v>
      </c>
      <c r="G6240">
        <v>10.443199999999999</v>
      </c>
      <c r="H6240">
        <v>17.397200000000002</v>
      </c>
      <c r="I6240">
        <v>24.351199999999999</v>
      </c>
    </row>
    <row r="6241" spans="1:9" x14ac:dyDescent="0.25">
      <c r="A6241">
        <v>3500</v>
      </c>
      <c r="B6241">
        <v>0</v>
      </c>
      <c r="C6241">
        <v>2.6352000000000002</v>
      </c>
      <c r="D6241">
        <v>5.2704000000000004</v>
      </c>
      <c r="E6241">
        <v>7.9055999999999997</v>
      </c>
      <c r="F6241">
        <v>13.176</v>
      </c>
      <c r="G6241">
        <v>15.811199999999999</v>
      </c>
      <c r="H6241">
        <v>26.352</v>
      </c>
      <c r="I6241">
        <v>36.892800000000001</v>
      </c>
    </row>
    <row r="6243" spans="1:9" x14ac:dyDescent="0.25">
      <c r="A6243" t="s">
        <v>1295</v>
      </c>
      <c r="B6243" t="s">
        <v>415</v>
      </c>
    </row>
    <row r="6244" spans="1:9" x14ac:dyDescent="0.25">
      <c r="B6244" t="s">
        <v>26</v>
      </c>
    </row>
    <row r="6245" spans="1:9" x14ac:dyDescent="0.25">
      <c r="A6245" t="s">
        <v>22</v>
      </c>
      <c r="B6245">
        <v>0</v>
      </c>
      <c r="C6245">
        <v>10</v>
      </c>
      <c r="D6245">
        <v>20</v>
      </c>
      <c r="E6245">
        <v>30</v>
      </c>
      <c r="F6245">
        <v>50</v>
      </c>
      <c r="G6245">
        <v>60</v>
      </c>
      <c r="H6245">
        <v>100</v>
      </c>
      <c r="I6245">
        <v>140</v>
      </c>
    </row>
    <row r="6246" spans="1:9" x14ac:dyDescent="0.25">
      <c r="A6246">
        <v>0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25">
      <c r="A6247">
        <v>100</v>
      </c>
      <c r="B6247">
        <v>0</v>
      </c>
      <c r="C6247">
        <v>0.43919999999999998</v>
      </c>
      <c r="D6247">
        <v>0.90280000000000005</v>
      </c>
      <c r="E6247">
        <v>1.3420000000000001</v>
      </c>
      <c r="F6247">
        <v>2.2448000000000001</v>
      </c>
      <c r="G6247">
        <v>2.6840000000000002</v>
      </c>
      <c r="H6247">
        <v>4.4896000000000003</v>
      </c>
      <c r="I6247">
        <v>6.2952000000000004</v>
      </c>
    </row>
    <row r="6248" spans="1:9" x14ac:dyDescent="0.25">
      <c r="A6248">
        <v>500</v>
      </c>
      <c r="B6248">
        <v>0</v>
      </c>
      <c r="C6248">
        <v>0.43919999999999998</v>
      </c>
      <c r="D6248">
        <v>0.90280000000000005</v>
      </c>
      <c r="E6248">
        <v>1.3420000000000001</v>
      </c>
      <c r="F6248">
        <v>2.2448000000000001</v>
      </c>
      <c r="G6248">
        <v>2.6840000000000002</v>
      </c>
      <c r="H6248">
        <v>4.4896000000000003</v>
      </c>
      <c r="I6248">
        <v>6.2952000000000004</v>
      </c>
    </row>
    <row r="6249" spans="1:9" x14ac:dyDescent="0.25">
      <c r="A6249">
        <v>650</v>
      </c>
      <c r="B6249">
        <v>0</v>
      </c>
      <c r="C6249">
        <v>0.43919999999999998</v>
      </c>
      <c r="D6249">
        <v>0.90280000000000005</v>
      </c>
      <c r="E6249">
        <v>1.3420000000000001</v>
      </c>
      <c r="F6249">
        <v>2.2448000000000001</v>
      </c>
      <c r="G6249">
        <v>2.6840000000000002</v>
      </c>
      <c r="H6249">
        <v>4.4896000000000003</v>
      </c>
      <c r="I6249">
        <v>6.2952000000000004</v>
      </c>
    </row>
    <row r="6250" spans="1:9" x14ac:dyDescent="0.25">
      <c r="A6250">
        <v>1000</v>
      </c>
      <c r="B6250">
        <v>0</v>
      </c>
      <c r="C6250">
        <v>0.68320000000000003</v>
      </c>
      <c r="D6250">
        <v>1.3908</v>
      </c>
      <c r="E6250">
        <v>2.0739999999999998</v>
      </c>
      <c r="F6250">
        <v>3.4403999999999999</v>
      </c>
      <c r="G6250">
        <v>4.1479999999999997</v>
      </c>
      <c r="H6250">
        <v>6.9051999999999998</v>
      </c>
      <c r="I6250">
        <v>9.6623999999999999</v>
      </c>
    </row>
    <row r="6251" spans="1:9" x14ac:dyDescent="0.25">
      <c r="A6251">
        <v>1800</v>
      </c>
      <c r="B6251">
        <v>0</v>
      </c>
      <c r="C6251">
        <v>1.2687999999999999</v>
      </c>
      <c r="D6251">
        <v>2.5619999999999998</v>
      </c>
      <c r="E6251">
        <v>3.8308</v>
      </c>
      <c r="F6251">
        <v>6.3928000000000003</v>
      </c>
      <c r="G6251">
        <v>7.6616</v>
      </c>
      <c r="H6251">
        <v>12.785600000000001</v>
      </c>
      <c r="I6251">
        <v>17.909600000000001</v>
      </c>
    </row>
    <row r="6252" spans="1:9" x14ac:dyDescent="0.25">
      <c r="A6252">
        <v>2400</v>
      </c>
      <c r="B6252">
        <v>0</v>
      </c>
      <c r="C6252">
        <v>1.7323999999999999</v>
      </c>
      <c r="D6252">
        <v>3.4891999999999999</v>
      </c>
      <c r="E6252">
        <v>5.2215999999999996</v>
      </c>
      <c r="F6252">
        <v>8.7108000000000008</v>
      </c>
      <c r="G6252">
        <v>10.443199999999999</v>
      </c>
      <c r="H6252">
        <v>17.397200000000002</v>
      </c>
      <c r="I6252">
        <v>24.351199999999999</v>
      </c>
    </row>
    <row r="6253" spans="1:9" x14ac:dyDescent="0.25">
      <c r="A6253">
        <v>3500</v>
      </c>
      <c r="B6253">
        <v>0</v>
      </c>
      <c r="C6253">
        <v>2.6352000000000002</v>
      </c>
      <c r="D6253">
        <v>5.2704000000000004</v>
      </c>
      <c r="E6253">
        <v>7.9055999999999997</v>
      </c>
      <c r="F6253">
        <v>13.176</v>
      </c>
      <c r="G6253">
        <v>15.811199999999999</v>
      </c>
      <c r="H6253">
        <v>26.352</v>
      </c>
      <c r="I6253">
        <v>36.892800000000001</v>
      </c>
    </row>
    <row r="6255" spans="1:9" x14ac:dyDescent="0.25">
      <c r="A6255" t="s">
        <v>1296</v>
      </c>
      <c r="B6255" t="s">
        <v>415</v>
      </c>
    </row>
    <row r="6256" spans="1:9" x14ac:dyDescent="0.25">
      <c r="B6256" t="s">
        <v>26</v>
      </c>
    </row>
    <row r="6257" spans="1:9" x14ac:dyDescent="0.25">
      <c r="A6257" t="s">
        <v>22</v>
      </c>
      <c r="B6257">
        <v>0</v>
      </c>
      <c r="C6257">
        <v>10</v>
      </c>
      <c r="D6257">
        <v>20</v>
      </c>
      <c r="E6257">
        <v>30</v>
      </c>
      <c r="F6257">
        <v>50</v>
      </c>
      <c r="G6257">
        <v>60</v>
      </c>
      <c r="H6257">
        <v>100</v>
      </c>
      <c r="I6257">
        <v>140</v>
      </c>
    </row>
    <row r="6258" spans="1:9" x14ac:dyDescent="0.25">
      <c r="A6258">
        <v>0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25">
      <c r="A6259">
        <v>100</v>
      </c>
      <c r="B6259">
        <v>0</v>
      </c>
      <c r="C6259">
        <v>0.43919999999999998</v>
      </c>
      <c r="D6259">
        <v>0.90280000000000005</v>
      </c>
      <c r="E6259">
        <v>1.3420000000000001</v>
      </c>
      <c r="F6259">
        <v>2.2448000000000001</v>
      </c>
      <c r="G6259">
        <v>2.6840000000000002</v>
      </c>
      <c r="H6259">
        <v>4.4896000000000003</v>
      </c>
      <c r="I6259">
        <v>6.2952000000000004</v>
      </c>
    </row>
    <row r="6260" spans="1:9" x14ac:dyDescent="0.25">
      <c r="A6260">
        <v>500</v>
      </c>
      <c r="B6260">
        <v>0</v>
      </c>
      <c r="C6260">
        <v>0.43919999999999998</v>
      </c>
      <c r="D6260">
        <v>0.90280000000000005</v>
      </c>
      <c r="E6260">
        <v>1.3420000000000001</v>
      </c>
      <c r="F6260">
        <v>2.2448000000000001</v>
      </c>
      <c r="G6260">
        <v>2.6840000000000002</v>
      </c>
      <c r="H6260">
        <v>4.4896000000000003</v>
      </c>
      <c r="I6260">
        <v>6.2952000000000004</v>
      </c>
    </row>
    <row r="6261" spans="1:9" x14ac:dyDescent="0.25">
      <c r="A6261">
        <v>650</v>
      </c>
      <c r="B6261">
        <v>0</v>
      </c>
      <c r="C6261">
        <v>0.43919999999999998</v>
      </c>
      <c r="D6261">
        <v>0.90280000000000005</v>
      </c>
      <c r="E6261">
        <v>1.3420000000000001</v>
      </c>
      <c r="F6261">
        <v>2.2448000000000001</v>
      </c>
      <c r="G6261">
        <v>2.6840000000000002</v>
      </c>
      <c r="H6261">
        <v>4.4896000000000003</v>
      </c>
      <c r="I6261">
        <v>6.2952000000000004</v>
      </c>
    </row>
    <row r="6262" spans="1:9" x14ac:dyDescent="0.25">
      <c r="A6262">
        <v>1000</v>
      </c>
      <c r="B6262">
        <v>0</v>
      </c>
      <c r="C6262">
        <v>0.68320000000000003</v>
      </c>
      <c r="D6262">
        <v>1.3908</v>
      </c>
      <c r="E6262">
        <v>2.0739999999999998</v>
      </c>
      <c r="F6262">
        <v>3.4403999999999999</v>
      </c>
      <c r="G6262">
        <v>4.1479999999999997</v>
      </c>
      <c r="H6262">
        <v>6.9051999999999998</v>
      </c>
      <c r="I6262">
        <v>9.6623999999999999</v>
      </c>
    </row>
    <row r="6263" spans="1:9" x14ac:dyDescent="0.25">
      <c r="A6263">
        <v>1800</v>
      </c>
      <c r="B6263">
        <v>0</v>
      </c>
      <c r="C6263">
        <v>1.2687999999999999</v>
      </c>
      <c r="D6263">
        <v>2.5619999999999998</v>
      </c>
      <c r="E6263">
        <v>3.8308</v>
      </c>
      <c r="F6263">
        <v>6.3928000000000003</v>
      </c>
      <c r="G6263">
        <v>7.6616</v>
      </c>
      <c r="H6263">
        <v>12.785600000000001</v>
      </c>
      <c r="I6263">
        <v>17.909600000000001</v>
      </c>
    </row>
    <row r="6264" spans="1:9" x14ac:dyDescent="0.25">
      <c r="A6264">
        <v>2400</v>
      </c>
      <c r="B6264">
        <v>0</v>
      </c>
      <c r="C6264">
        <v>1.7323999999999999</v>
      </c>
      <c r="D6264">
        <v>3.4891999999999999</v>
      </c>
      <c r="E6264">
        <v>5.2215999999999996</v>
      </c>
      <c r="F6264">
        <v>8.7108000000000008</v>
      </c>
      <c r="G6264">
        <v>10.443199999999999</v>
      </c>
      <c r="H6264">
        <v>17.397200000000002</v>
      </c>
      <c r="I6264">
        <v>24.351199999999999</v>
      </c>
    </row>
    <row r="6265" spans="1:9" x14ac:dyDescent="0.25">
      <c r="A6265">
        <v>3500</v>
      </c>
      <c r="B6265">
        <v>0</v>
      </c>
      <c r="C6265">
        <v>2.6352000000000002</v>
      </c>
      <c r="D6265">
        <v>5.2704000000000004</v>
      </c>
      <c r="E6265">
        <v>7.9055999999999997</v>
      </c>
      <c r="F6265">
        <v>13.176</v>
      </c>
      <c r="G6265">
        <v>15.811199999999999</v>
      </c>
      <c r="H6265">
        <v>26.352</v>
      </c>
      <c r="I6265">
        <v>36.892800000000001</v>
      </c>
    </row>
    <row r="6267" spans="1:9" x14ac:dyDescent="0.25">
      <c r="A6267" t="s">
        <v>1297</v>
      </c>
      <c r="B6267" t="s">
        <v>415</v>
      </c>
    </row>
    <row r="6268" spans="1:9" x14ac:dyDescent="0.25">
      <c r="B6268" t="s">
        <v>26</v>
      </c>
    </row>
    <row r="6269" spans="1:9" x14ac:dyDescent="0.25">
      <c r="A6269" t="s">
        <v>22</v>
      </c>
      <c r="B6269">
        <v>0</v>
      </c>
      <c r="C6269">
        <v>10</v>
      </c>
      <c r="D6269">
        <v>20</v>
      </c>
      <c r="E6269">
        <v>30</v>
      </c>
      <c r="F6269">
        <v>50</v>
      </c>
      <c r="G6269">
        <v>60</v>
      </c>
      <c r="H6269">
        <v>100</v>
      </c>
      <c r="I6269">
        <v>140</v>
      </c>
    </row>
    <row r="6270" spans="1:9" x14ac:dyDescent="0.25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</row>
    <row r="6271" spans="1:9" x14ac:dyDescent="0.25">
      <c r="A6271">
        <v>100</v>
      </c>
      <c r="B6271">
        <v>0</v>
      </c>
      <c r="C6271">
        <v>0.43919999999999998</v>
      </c>
      <c r="D6271">
        <v>0.90280000000000005</v>
      </c>
      <c r="E6271">
        <v>1.3420000000000001</v>
      </c>
      <c r="F6271">
        <v>2.2448000000000001</v>
      </c>
      <c r="G6271">
        <v>2.6840000000000002</v>
      </c>
      <c r="H6271">
        <v>4.4896000000000003</v>
      </c>
      <c r="I6271">
        <v>6.2952000000000004</v>
      </c>
    </row>
    <row r="6272" spans="1:9" x14ac:dyDescent="0.25">
      <c r="A6272">
        <v>500</v>
      </c>
      <c r="B6272">
        <v>0</v>
      </c>
      <c r="C6272">
        <v>0.43919999999999998</v>
      </c>
      <c r="D6272">
        <v>0.90280000000000005</v>
      </c>
      <c r="E6272">
        <v>1.3420000000000001</v>
      </c>
      <c r="F6272">
        <v>2.2448000000000001</v>
      </c>
      <c r="G6272">
        <v>2.6840000000000002</v>
      </c>
      <c r="H6272">
        <v>4.4896000000000003</v>
      </c>
      <c r="I6272">
        <v>6.2952000000000004</v>
      </c>
    </row>
    <row r="6273" spans="1:9" x14ac:dyDescent="0.25">
      <c r="A6273">
        <v>650</v>
      </c>
      <c r="B6273">
        <v>0</v>
      </c>
      <c r="C6273">
        <v>0.43919999999999998</v>
      </c>
      <c r="D6273">
        <v>0.90280000000000005</v>
      </c>
      <c r="E6273">
        <v>1.3420000000000001</v>
      </c>
      <c r="F6273">
        <v>2.2448000000000001</v>
      </c>
      <c r="G6273">
        <v>2.6840000000000002</v>
      </c>
      <c r="H6273">
        <v>4.4896000000000003</v>
      </c>
      <c r="I6273">
        <v>6.2952000000000004</v>
      </c>
    </row>
    <row r="6274" spans="1:9" x14ac:dyDescent="0.25">
      <c r="A6274">
        <v>1000</v>
      </c>
      <c r="B6274">
        <v>0</v>
      </c>
      <c r="C6274">
        <v>0.68320000000000003</v>
      </c>
      <c r="D6274">
        <v>1.3908</v>
      </c>
      <c r="E6274">
        <v>2.0739999999999998</v>
      </c>
      <c r="F6274">
        <v>3.4403999999999999</v>
      </c>
      <c r="G6274">
        <v>4.1479999999999997</v>
      </c>
      <c r="H6274">
        <v>6.9051999999999998</v>
      </c>
      <c r="I6274">
        <v>9.6623999999999999</v>
      </c>
    </row>
    <row r="6275" spans="1:9" x14ac:dyDescent="0.25">
      <c r="A6275">
        <v>1800</v>
      </c>
      <c r="B6275">
        <v>0</v>
      </c>
      <c r="C6275">
        <v>1.2687999999999999</v>
      </c>
      <c r="D6275">
        <v>2.5619999999999998</v>
      </c>
      <c r="E6275">
        <v>3.8308</v>
      </c>
      <c r="F6275">
        <v>6.3928000000000003</v>
      </c>
      <c r="G6275">
        <v>7.6616</v>
      </c>
      <c r="H6275">
        <v>12.785600000000001</v>
      </c>
      <c r="I6275">
        <v>17.909600000000001</v>
      </c>
    </row>
    <row r="6276" spans="1:9" x14ac:dyDescent="0.25">
      <c r="A6276">
        <v>2400</v>
      </c>
      <c r="B6276">
        <v>0</v>
      </c>
      <c r="C6276">
        <v>1.7323999999999999</v>
      </c>
      <c r="D6276">
        <v>3.4891999999999999</v>
      </c>
      <c r="E6276">
        <v>5.2215999999999996</v>
      </c>
      <c r="F6276">
        <v>8.7108000000000008</v>
      </c>
      <c r="G6276">
        <v>10.443199999999999</v>
      </c>
      <c r="H6276">
        <v>17.397200000000002</v>
      </c>
      <c r="I6276">
        <v>24.351199999999999</v>
      </c>
    </row>
    <row r="6277" spans="1:9" x14ac:dyDescent="0.25">
      <c r="A6277">
        <v>3500</v>
      </c>
      <c r="B6277">
        <v>0</v>
      </c>
      <c r="C6277">
        <v>2.6352000000000002</v>
      </c>
      <c r="D6277">
        <v>5.2704000000000004</v>
      </c>
      <c r="E6277">
        <v>7.9055999999999997</v>
      </c>
      <c r="F6277">
        <v>13.176</v>
      </c>
      <c r="G6277">
        <v>15.811199999999999</v>
      </c>
      <c r="H6277">
        <v>26.352</v>
      </c>
      <c r="I6277">
        <v>36.892800000000001</v>
      </c>
    </row>
    <row r="6279" spans="1:9" x14ac:dyDescent="0.25">
      <c r="A6279" t="s">
        <v>1298</v>
      </c>
      <c r="B6279" t="s">
        <v>415</v>
      </c>
    </row>
    <row r="6280" spans="1:9" x14ac:dyDescent="0.25">
      <c r="B6280" t="s">
        <v>26</v>
      </c>
    </row>
    <row r="6281" spans="1:9" x14ac:dyDescent="0.25">
      <c r="A6281" t="s">
        <v>22</v>
      </c>
      <c r="B6281">
        <v>0</v>
      </c>
      <c r="C6281">
        <v>10</v>
      </c>
      <c r="D6281">
        <v>20</v>
      </c>
      <c r="E6281">
        <v>30</v>
      </c>
      <c r="F6281">
        <v>50</v>
      </c>
      <c r="G6281">
        <v>60</v>
      </c>
      <c r="H6281">
        <v>100</v>
      </c>
      <c r="I6281">
        <v>140</v>
      </c>
    </row>
    <row r="6282" spans="1:9" x14ac:dyDescent="0.25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</row>
    <row r="6283" spans="1:9" x14ac:dyDescent="0.25">
      <c r="A6283">
        <v>100</v>
      </c>
      <c r="B6283">
        <v>0</v>
      </c>
      <c r="C6283">
        <v>0.43919999999999998</v>
      </c>
      <c r="D6283">
        <v>0.90280000000000005</v>
      </c>
      <c r="E6283">
        <v>1.3420000000000001</v>
      </c>
      <c r="F6283">
        <v>2.2448000000000001</v>
      </c>
      <c r="G6283">
        <v>2.6840000000000002</v>
      </c>
      <c r="H6283">
        <v>4.4896000000000003</v>
      </c>
      <c r="I6283">
        <v>6.2952000000000004</v>
      </c>
    </row>
    <row r="6284" spans="1:9" x14ac:dyDescent="0.25">
      <c r="A6284">
        <v>500</v>
      </c>
      <c r="B6284">
        <v>0</v>
      </c>
      <c r="C6284">
        <v>0.43919999999999998</v>
      </c>
      <c r="D6284">
        <v>0.90280000000000005</v>
      </c>
      <c r="E6284">
        <v>1.3420000000000001</v>
      </c>
      <c r="F6284">
        <v>2.2448000000000001</v>
      </c>
      <c r="G6284">
        <v>2.6840000000000002</v>
      </c>
      <c r="H6284">
        <v>4.4896000000000003</v>
      </c>
      <c r="I6284">
        <v>6.2952000000000004</v>
      </c>
    </row>
    <row r="6285" spans="1:9" x14ac:dyDescent="0.25">
      <c r="A6285">
        <v>650</v>
      </c>
      <c r="B6285">
        <v>0</v>
      </c>
      <c r="C6285">
        <v>0.43919999999999998</v>
      </c>
      <c r="D6285">
        <v>0.90280000000000005</v>
      </c>
      <c r="E6285">
        <v>1.3420000000000001</v>
      </c>
      <c r="F6285">
        <v>2.2448000000000001</v>
      </c>
      <c r="G6285">
        <v>2.6840000000000002</v>
      </c>
      <c r="H6285">
        <v>4.4896000000000003</v>
      </c>
      <c r="I6285">
        <v>6.2952000000000004</v>
      </c>
    </row>
    <row r="6286" spans="1:9" x14ac:dyDescent="0.25">
      <c r="A6286">
        <v>1000</v>
      </c>
      <c r="B6286">
        <v>0</v>
      </c>
      <c r="C6286">
        <v>0.68320000000000003</v>
      </c>
      <c r="D6286">
        <v>1.3908</v>
      </c>
      <c r="E6286">
        <v>2.0739999999999998</v>
      </c>
      <c r="F6286">
        <v>3.4403999999999999</v>
      </c>
      <c r="G6286">
        <v>4.1479999999999997</v>
      </c>
      <c r="H6286">
        <v>6.9051999999999998</v>
      </c>
      <c r="I6286">
        <v>9.6623999999999999</v>
      </c>
    </row>
    <row r="6287" spans="1:9" x14ac:dyDescent="0.25">
      <c r="A6287">
        <v>1800</v>
      </c>
      <c r="B6287">
        <v>0</v>
      </c>
      <c r="C6287">
        <v>1.2687999999999999</v>
      </c>
      <c r="D6287">
        <v>2.5619999999999998</v>
      </c>
      <c r="E6287">
        <v>3.8308</v>
      </c>
      <c r="F6287">
        <v>6.3928000000000003</v>
      </c>
      <c r="G6287">
        <v>7.6616</v>
      </c>
      <c r="H6287">
        <v>12.785600000000001</v>
      </c>
      <c r="I6287">
        <v>17.909600000000001</v>
      </c>
    </row>
    <row r="6288" spans="1:9" x14ac:dyDescent="0.25">
      <c r="A6288">
        <v>2400</v>
      </c>
      <c r="B6288">
        <v>0</v>
      </c>
      <c r="C6288">
        <v>1.7323999999999999</v>
      </c>
      <c r="D6288">
        <v>3.4891999999999999</v>
      </c>
      <c r="E6288">
        <v>5.2215999999999996</v>
      </c>
      <c r="F6288">
        <v>8.7108000000000008</v>
      </c>
      <c r="G6288">
        <v>10.443199999999999</v>
      </c>
      <c r="H6288">
        <v>17.397200000000002</v>
      </c>
      <c r="I6288">
        <v>24.351199999999999</v>
      </c>
    </row>
    <row r="6289" spans="1:9" x14ac:dyDescent="0.25">
      <c r="A6289">
        <v>3500</v>
      </c>
      <c r="B6289">
        <v>0</v>
      </c>
      <c r="C6289">
        <v>2.6352000000000002</v>
      </c>
      <c r="D6289">
        <v>5.2704000000000004</v>
      </c>
      <c r="E6289">
        <v>7.9055999999999997</v>
      </c>
      <c r="F6289">
        <v>13.176</v>
      </c>
      <c r="G6289">
        <v>15.811199999999999</v>
      </c>
      <c r="H6289">
        <v>26.352</v>
      </c>
      <c r="I6289">
        <v>36.892800000000001</v>
      </c>
    </row>
    <row r="6291" spans="1:9" x14ac:dyDescent="0.25">
      <c r="A6291" t="s">
        <v>416</v>
      </c>
      <c r="B6291" t="s">
        <v>417</v>
      </c>
    </row>
    <row r="6292" spans="1:9" x14ac:dyDescent="0.25">
      <c r="A6292" t="s">
        <v>3</v>
      </c>
      <c r="B6292" t="s">
        <v>6</v>
      </c>
    </row>
    <row r="6293" spans="1:9" x14ac:dyDescent="0.25">
      <c r="A6293">
        <v>1</v>
      </c>
      <c r="B6293">
        <v>600</v>
      </c>
    </row>
    <row r="6294" spans="1:9" x14ac:dyDescent="0.25">
      <c r="A6294">
        <v>2</v>
      </c>
      <c r="B6294">
        <v>1000</v>
      </c>
    </row>
    <row r="6295" spans="1:9" x14ac:dyDescent="0.25">
      <c r="A6295">
        <v>3</v>
      </c>
      <c r="B6295">
        <v>1250</v>
      </c>
    </row>
    <row r="6296" spans="1:9" x14ac:dyDescent="0.25">
      <c r="A6296">
        <v>4</v>
      </c>
      <c r="B6296">
        <v>1800</v>
      </c>
    </row>
    <row r="6297" spans="1:9" x14ac:dyDescent="0.25">
      <c r="A6297">
        <v>5</v>
      </c>
      <c r="B6297">
        <v>2700</v>
      </c>
    </row>
    <row r="6299" spans="1:9" x14ac:dyDescent="0.25">
      <c r="A6299" t="s">
        <v>418</v>
      </c>
      <c r="B6299" t="s">
        <v>419</v>
      </c>
    </row>
    <row r="6300" spans="1:9" x14ac:dyDescent="0.25">
      <c r="A6300" t="s">
        <v>22</v>
      </c>
      <c r="B6300" t="s">
        <v>9</v>
      </c>
    </row>
    <row r="6301" spans="1:9" x14ac:dyDescent="0.25">
      <c r="A6301">
        <v>600</v>
      </c>
      <c r="B6301">
        <v>71.004000000000005</v>
      </c>
    </row>
    <row r="6302" spans="1:9" x14ac:dyDescent="0.25">
      <c r="A6302">
        <v>1000</v>
      </c>
      <c r="B6302">
        <v>71.004000000000005</v>
      </c>
    </row>
    <row r="6303" spans="1:9" x14ac:dyDescent="0.25">
      <c r="A6303">
        <v>1250</v>
      </c>
      <c r="B6303">
        <v>71.004000000000005</v>
      </c>
    </row>
    <row r="6304" spans="1:9" x14ac:dyDescent="0.25">
      <c r="A6304">
        <v>1800</v>
      </c>
      <c r="B6304">
        <v>71.004000000000005</v>
      </c>
    </row>
    <row r="6305" spans="1:2" x14ac:dyDescent="0.25">
      <c r="A6305">
        <v>2700</v>
      </c>
      <c r="B6305">
        <v>71.004000000000005</v>
      </c>
    </row>
    <row r="6307" spans="1:2" x14ac:dyDescent="0.25">
      <c r="A6307" t="s">
        <v>420</v>
      </c>
      <c r="B6307" t="s">
        <v>421</v>
      </c>
    </row>
    <row r="6308" spans="1:2" x14ac:dyDescent="0.25">
      <c r="A6308" t="s">
        <v>3</v>
      </c>
      <c r="B6308" t="s">
        <v>9</v>
      </c>
    </row>
    <row r="6309" spans="1:2" x14ac:dyDescent="0.25">
      <c r="A6309">
        <v>1</v>
      </c>
      <c r="B6309">
        <v>-2.9767999999999999</v>
      </c>
    </row>
    <row r="6310" spans="1:2" x14ac:dyDescent="0.25">
      <c r="A6310">
        <v>2</v>
      </c>
      <c r="B6310">
        <v>1.0004</v>
      </c>
    </row>
    <row r="6311" spans="1:2" x14ac:dyDescent="0.25">
      <c r="A6311">
        <v>3</v>
      </c>
      <c r="B6311">
        <v>5.0019999999999998</v>
      </c>
    </row>
    <row r="6312" spans="1:2" x14ac:dyDescent="0.25">
      <c r="A6312">
        <v>4</v>
      </c>
      <c r="B6312">
        <v>10.004</v>
      </c>
    </row>
    <row r="6313" spans="1:2" x14ac:dyDescent="0.25">
      <c r="A6313">
        <v>5</v>
      </c>
      <c r="B6313">
        <v>20.007999999999999</v>
      </c>
    </row>
    <row r="6314" spans="1:2" x14ac:dyDescent="0.25">
      <c r="A6314">
        <v>6</v>
      </c>
      <c r="B6314">
        <v>49.995600000000003</v>
      </c>
    </row>
    <row r="6315" spans="1:2" x14ac:dyDescent="0.25">
      <c r="A6315">
        <v>7</v>
      </c>
      <c r="B6315">
        <v>59.999600000000001</v>
      </c>
    </row>
    <row r="6316" spans="1:2" x14ac:dyDescent="0.25">
      <c r="A6316">
        <v>8</v>
      </c>
      <c r="B6316">
        <v>65.001599999999996</v>
      </c>
    </row>
    <row r="6317" spans="1:2" x14ac:dyDescent="0.25">
      <c r="A6317">
        <v>9</v>
      </c>
      <c r="B6317">
        <v>69.003200000000007</v>
      </c>
    </row>
    <row r="6318" spans="1:2" x14ac:dyDescent="0.25">
      <c r="A6318">
        <v>10</v>
      </c>
      <c r="B6318">
        <v>70.003600000000006</v>
      </c>
    </row>
    <row r="6320" spans="1:2" x14ac:dyDescent="0.25">
      <c r="A6320" t="s">
        <v>422</v>
      </c>
      <c r="B6320" t="s">
        <v>423</v>
      </c>
    </row>
    <row r="6321" spans="1:2" x14ac:dyDescent="0.25">
      <c r="A6321" t="s">
        <v>424</v>
      </c>
      <c r="B6321" t="s">
        <v>425</v>
      </c>
    </row>
    <row r="6322" spans="1:2" x14ac:dyDescent="0.25">
      <c r="A6322">
        <v>-3</v>
      </c>
      <c r="B6322">
        <v>1699.5237999999999</v>
      </c>
    </row>
    <row r="6323" spans="1:2" x14ac:dyDescent="0.25">
      <c r="A6323">
        <v>1</v>
      </c>
      <c r="B6323">
        <v>1495.4831999999999</v>
      </c>
    </row>
    <row r="6324" spans="1:2" x14ac:dyDescent="0.25">
      <c r="A6324">
        <v>5</v>
      </c>
      <c r="B6324">
        <v>1381.8558</v>
      </c>
    </row>
    <row r="6325" spans="1:2" x14ac:dyDescent="0.25">
      <c r="A6325">
        <v>10</v>
      </c>
      <c r="B6325">
        <v>1290.2208000000001</v>
      </c>
    </row>
    <row r="6326" spans="1:2" x14ac:dyDescent="0.25">
      <c r="A6326">
        <v>20</v>
      </c>
      <c r="B6326">
        <v>1169.2626</v>
      </c>
    </row>
    <row r="6327" spans="1:2" x14ac:dyDescent="0.25">
      <c r="A6327">
        <v>50</v>
      </c>
      <c r="B6327">
        <v>889.47040000000004</v>
      </c>
    </row>
    <row r="6328" spans="1:2" x14ac:dyDescent="0.25">
      <c r="A6328">
        <v>60</v>
      </c>
      <c r="B6328">
        <v>769.73400000000004</v>
      </c>
    </row>
    <row r="6329" spans="1:2" x14ac:dyDescent="0.25">
      <c r="A6329">
        <v>65</v>
      </c>
      <c r="B6329">
        <v>691.53880000000004</v>
      </c>
    </row>
    <row r="6330" spans="1:2" x14ac:dyDescent="0.25">
      <c r="A6330">
        <v>69</v>
      </c>
      <c r="B6330">
        <v>574.24599999999998</v>
      </c>
    </row>
    <row r="6331" spans="1:2" x14ac:dyDescent="0.25">
      <c r="A6331">
        <v>70</v>
      </c>
      <c r="B6331">
        <v>0</v>
      </c>
    </row>
    <row r="6333" spans="1:2" x14ac:dyDescent="0.25">
      <c r="A6333" t="s">
        <v>426</v>
      </c>
      <c r="B6333" t="s">
        <v>427</v>
      </c>
    </row>
    <row r="6334" spans="1:2" x14ac:dyDescent="0.25">
      <c r="A6334" t="s">
        <v>3</v>
      </c>
      <c r="B6334" t="s">
        <v>6</v>
      </c>
    </row>
    <row r="6335" spans="1:2" x14ac:dyDescent="0.25">
      <c r="A6335">
        <v>1</v>
      </c>
      <c r="B6335">
        <v>400</v>
      </c>
    </row>
    <row r="6336" spans="1:2" x14ac:dyDescent="0.25">
      <c r="A6336">
        <v>2</v>
      </c>
      <c r="B6336">
        <v>450</v>
      </c>
    </row>
    <row r="6337" spans="1:2" x14ac:dyDescent="0.25">
      <c r="A6337">
        <v>3</v>
      </c>
      <c r="B6337">
        <v>650</v>
      </c>
    </row>
    <row r="6338" spans="1:2" x14ac:dyDescent="0.25">
      <c r="A6338">
        <v>4</v>
      </c>
      <c r="B6338">
        <v>1000</v>
      </c>
    </row>
    <row r="6339" spans="1:2" x14ac:dyDescent="0.25">
      <c r="A6339">
        <v>5</v>
      </c>
      <c r="B6339">
        <v>1500</v>
      </c>
    </row>
    <row r="6340" spans="1:2" x14ac:dyDescent="0.25">
      <c r="A6340">
        <v>6</v>
      </c>
      <c r="B6340">
        <v>2000</v>
      </c>
    </row>
    <row r="6341" spans="1:2" x14ac:dyDescent="0.25">
      <c r="A6341">
        <v>7</v>
      </c>
      <c r="B6341">
        <v>2500</v>
      </c>
    </row>
    <row r="6342" spans="1:2" x14ac:dyDescent="0.25">
      <c r="A6342">
        <v>8</v>
      </c>
      <c r="B6342">
        <v>3000</v>
      </c>
    </row>
    <row r="6343" spans="1:2" x14ac:dyDescent="0.25">
      <c r="A6343">
        <v>9</v>
      </c>
      <c r="B6343">
        <v>3500</v>
      </c>
    </row>
    <row r="6344" spans="1:2" x14ac:dyDescent="0.25">
      <c r="A6344">
        <v>10</v>
      </c>
      <c r="B6344">
        <v>4000</v>
      </c>
    </row>
    <row r="6346" spans="1:2" x14ac:dyDescent="0.25">
      <c r="A6346" t="s">
        <v>428</v>
      </c>
      <c r="B6346" t="s">
        <v>429</v>
      </c>
    </row>
    <row r="6347" spans="1:2" x14ac:dyDescent="0.25">
      <c r="A6347" t="s">
        <v>22</v>
      </c>
      <c r="B6347" t="s">
        <v>430</v>
      </c>
    </row>
    <row r="6348" spans="1:2" x14ac:dyDescent="0.25">
      <c r="A6348">
        <v>400</v>
      </c>
      <c r="B6348">
        <v>0.22008800000000001</v>
      </c>
    </row>
    <row r="6349" spans="1:2" x14ac:dyDescent="0.25">
      <c r="A6349">
        <v>450</v>
      </c>
      <c r="B6349">
        <v>0.22008800000000001</v>
      </c>
    </row>
    <row r="6350" spans="1:2" x14ac:dyDescent="0.25">
      <c r="A6350">
        <v>650</v>
      </c>
      <c r="B6350">
        <v>0.22106400000000001</v>
      </c>
    </row>
    <row r="6351" spans="1:2" x14ac:dyDescent="0.25">
      <c r="A6351">
        <v>1000</v>
      </c>
      <c r="B6351">
        <v>0.260104</v>
      </c>
    </row>
    <row r="6352" spans="1:2" x14ac:dyDescent="0.25">
      <c r="A6352">
        <v>1500</v>
      </c>
      <c r="B6352">
        <v>0.44407999999999997</v>
      </c>
    </row>
    <row r="6353" spans="1:2" x14ac:dyDescent="0.25">
      <c r="A6353">
        <v>2000</v>
      </c>
      <c r="B6353">
        <v>0.70003599999999999</v>
      </c>
    </row>
    <row r="6354" spans="1:2" x14ac:dyDescent="0.25">
      <c r="A6354">
        <v>2500</v>
      </c>
      <c r="B6354">
        <v>0.72004400000000002</v>
      </c>
    </row>
    <row r="6355" spans="1:2" x14ac:dyDescent="0.25">
      <c r="A6355">
        <v>3000</v>
      </c>
      <c r="B6355">
        <v>0.75005599999999994</v>
      </c>
    </row>
    <row r="6356" spans="1:2" x14ac:dyDescent="0.25">
      <c r="A6356">
        <v>3500</v>
      </c>
      <c r="B6356">
        <v>0.59999599999999997</v>
      </c>
    </row>
    <row r="6357" spans="1:2" x14ac:dyDescent="0.25">
      <c r="A6357">
        <v>4000</v>
      </c>
      <c r="B6357">
        <v>0.59999599999999997</v>
      </c>
    </row>
    <row r="6359" spans="1:2" x14ac:dyDescent="0.25">
      <c r="A6359" t="s">
        <v>431</v>
      </c>
      <c r="B6359" t="s">
        <v>432</v>
      </c>
    </row>
    <row r="6360" spans="1:2" x14ac:dyDescent="0.25">
      <c r="A6360" t="s">
        <v>3</v>
      </c>
      <c r="B6360" t="s">
        <v>6</v>
      </c>
    </row>
    <row r="6361" spans="1:2" x14ac:dyDescent="0.25">
      <c r="A6361">
        <v>1</v>
      </c>
      <c r="B6361">
        <v>400</v>
      </c>
    </row>
    <row r="6362" spans="1:2" x14ac:dyDescent="0.25">
      <c r="A6362">
        <v>2</v>
      </c>
      <c r="B6362">
        <v>450</v>
      </c>
    </row>
    <row r="6363" spans="1:2" x14ac:dyDescent="0.25">
      <c r="A6363">
        <v>3</v>
      </c>
      <c r="B6363">
        <v>650</v>
      </c>
    </row>
    <row r="6364" spans="1:2" x14ac:dyDescent="0.25">
      <c r="A6364">
        <v>4</v>
      </c>
      <c r="B6364">
        <v>1000</v>
      </c>
    </row>
    <row r="6365" spans="1:2" x14ac:dyDescent="0.25">
      <c r="A6365">
        <v>5</v>
      </c>
      <c r="B6365">
        <v>1500</v>
      </c>
    </row>
    <row r="6366" spans="1:2" x14ac:dyDescent="0.25">
      <c r="A6366">
        <v>6</v>
      </c>
      <c r="B6366">
        <v>2000</v>
      </c>
    </row>
    <row r="6367" spans="1:2" x14ac:dyDescent="0.25">
      <c r="A6367">
        <v>7</v>
      </c>
      <c r="B6367">
        <v>2500</v>
      </c>
    </row>
    <row r="6368" spans="1:2" x14ac:dyDescent="0.25">
      <c r="A6368">
        <v>8</v>
      </c>
      <c r="B6368">
        <v>3000</v>
      </c>
    </row>
    <row r="6369" spans="1:2" x14ac:dyDescent="0.25">
      <c r="A6369">
        <v>9</v>
      </c>
      <c r="B6369">
        <v>3500</v>
      </c>
    </row>
    <row r="6370" spans="1:2" x14ac:dyDescent="0.25">
      <c r="A6370">
        <v>10</v>
      </c>
      <c r="B6370">
        <v>4000</v>
      </c>
    </row>
    <row r="6372" spans="1:2" x14ac:dyDescent="0.25">
      <c r="A6372" t="s">
        <v>433</v>
      </c>
      <c r="B6372" t="s">
        <v>434</v>
      </c>
    </row>
    <row r="6373" spans="1:2" x14ac:dyDescent="0.25">
      <c r="A6373" t="s">
        <v>22</v>
      </c>
      <c r="B6373" t="s">
        <v>430</v>
      </c>
    </row>
    <row r="6374" spans="1:2" x14ac:dyDescent="0.25">
      <c r="A6374">
        <v>400</v>
      </c>
      <c r="B6374">
        <v>0.20008000000000001</v>
      </c>
    </row>
    <row r="6375" spans="1:2" x14ac:dyDescent="0.25">
      <c r="A6375">
        <v>450</v>
      </c>
      <c r="B6375">
        <v>0.20008000000000001</v>
      </c>
    </row>
    <row r="6376" spans="1:2" x14ac:dyDescent="0.25">
      <c r="A6376">
        <v>650</v>
      </c>
      <c r="B6376">
        <v>0.22008800000000001</v>
      </c>
    </row>
    <row r="6377" spans="1:2" x14ac:dyDescent="0.25">
      <c r="A6377">
        <v>1000</v>
      </c>
      <c r="B6377">
        <v>0.260104</v>
      </c>
    </row>
    <row r="6378" spans="1:2" x14ac:dyDescent="0.25">
      <c r="A6378">
        <v>1500</v>
      </c>
      <c r="B6378">
        <v>0.31695600000000002</v>
      </c>
    </row>
    <row r="6379" spans="1:2" x14ac:dyDescent="0.25">
      <c r="A6379">
        <v>2000</v>
      </c>
      <c r="B6379">
        <v>0.35697200000000001</v>
      </c>
    </row>
    <row r="6380" spans="1:2" x14ac:dyDescent="0.25">
      <c r="A6380">
        <v>2500</v>
      </c>
      <c r="B6380">
        <v>0.37697999999999998</v>
      </c>
    </row>
    <row r="6381" spans="1:2" x14ac:dyDescent="0.25">
      <c r="A6381">
        <v>3000</v>
      </c>
      <c r="B6381">
        <v>0.38698399999999999</v>
      </c>
    </row>
    <row r="6382" spans="1:2" x14ac:dyDescent="0.25">
      <c r="A6382">
        <v>3500</v>
      </c>
      <c r="B6382">
        <v>0.44700800000000002</v>
      </c>
    </row>
    <row r="6383" spans="1:2" x14ac:dyDescent="0.25">
      <c r="A6383">
        <v>4000</v>
      </c>
      <c r="B6383">
        <v>0.44700800000000002</v>
      </c>
    </row>
    <row r="6385" spans="1:2" x14ac:dyDescent="0.25">
      <c r="A6385" t="s">
        <v>435</v>
      </c>
      <c r="B6385" t="s">
        <v>436</v>
      </c>
    </row>
    <row r="6386" spans="1:2" x14ac:dyDescent="0.25">
      <c r="A6386" t="s">
        <v>3</v>
      </c>
      <c r="B6386" t="s">
        <v>6</v>
      </c>
    </row>
    <row r="6387" spans="1:2" x14ac:dyDescent="0.25">
      <c r="A6387">
        <v>1</v>
      </c>
      <c r="B6387">
        <v>400</v>
      </c>
    </row>
    <row r="6388" spans="1:2" x14ac:dyDescent="0.25">
      <c r="A6388">
        <v>2</v>
      </c>
      <c r="B6388">
        <v>450</v>
      </c>
    </row>
    <row r="6389" spans="1:2" x14ac:dyDescent="0.25">
      <c r="A6389">
        <v>3</v>
      </c>
      <c r="B6389">
        <v>700</v>
      </c>
    </row>
    <row r="6390" spans="1:2" x14ac:dyDescent="0.25">
      <c r="A6390">
        <v>4</v>
      </c>
      <c r="B6390">
        <v>1000</v>
      </c>
    </row>
    <row r="6391" spans="1:2" x14ac:dyDescent="0.25">
      <c r="A6391">
        <v>5</v>
      </c>
      <c r="B6391">
        <v>1500</v>
      </c>
    </row>
    <row r="6392" spans="1:2" x14ac:dyDescent="0.25">
      <c r="A6392">
        <v>6</v>
      </c>
      <c r="B6392">
        <v>2000</v>
      </c>
    </row>
    <row r="6393" spans="1:2" x14ac:dyDescent="0.25">
      <c r="A6393">
        <v>7</v>
      </c>
      <c r="B6393">
        <v>2500</v>
      </c>
    </row>
    <row r="6394" spans="1:2" x14ac:dyDescent="0.25">
      <c r="A6394">
        <v>8</v>
      </c>
      <c r="B6394">
        <v>3000</v>
      </c>
    </row>
    <row r="6395" spans="1:2" x14ac:dyDescent="0.25">
      <c r="A6395">
        <v>9</v>
      </c>
      <c r="B6395">
        <v>3500</v>
      </c>
    </row>
    <row r="6396" spans="1:2" x14ac:dyDescent="0.25">
      <c r="A6396">
        <v>10</v>
      </c>
      <c r="B6396">
        <v>4000</v>
      </c>
    </row>
    <row r="6398" spans="1:2" x14ac:dyDescent="0.25">
      <c r="A6398" t="s">
        <v>437</v>
      </c>
      <c r="B6398" t="s">
        <v>438</v>
      </c>
    </row>
    <row r="6399" spans="1:2" x14ac:dyDescent="0.25">
      <c r="A6399" t="s">
        <v>22</v>
      </c>
      <c r="B6399" t="s">
        <v>430</v>
      </c>
    </row>
    <row r="6400" spans="1:2" x14ac:dyDescent="0.25">
      <c r="A6400">
        <v>400</v>
      </c>
      <c r="B6400">
        <v>0.22008800000000001</v>
      </c>
    </row>
    <row r="6401" spans="1:2" x14ac:dyDescent="0.25">
      <c r="A6401">
        <v>450</v>
      </c>
      <c r="B6401">
        <v>0.22008800000000001</v>
      </c>
    </row>
    <row r="6402" spans="1:2" x14ac:dyDescent="0.25">
      <c r="A6402">
        <v>700</v>
      </c>
      <c r="B6402">
        <v>2.0000680000000002</v>
      </c>
    </row>
    <row r="6403" spans="1:2" x14ac:dyDescent="0.25">
      <c r="A6403">
        <v>1000</v>
      </c>
      <c r="B6403">
        <v>0.260104</v>
      </c>
    </row>
    <row r="6404" spans="1:2" x14ac:dyDescent="0.25">
      <c r="A6404">
        <v>1500</v>
      </c>
      <c r="B6404">
        <v>0.31695600000000002</v>
      </c>
    </row>
    <row r="6405" spans="1:2" x14ac:dyDescent="0.25">
      <c r="A6405">
        <v>2000</v>
      </c>
      <c r="B6405">
        <v>0.35697200000000001</v>
      </c>
    </row>
    <row r="6406" spans="1:2" x14ac:dyDescent="0.25">
      <c r="A6406">
        <v>2500</v>
      </c>
      <c r="B6406">
        <v>0.37697999999999998</v>
      </c>
    </row>
    <row r="6407" spans="1:2" x14ac:dyDescent="0.25">
      <c r="A6407">
        <v>3000</v>
      </c>
      <c r="B6407">
        <v>0.38698399999999999</v>
      </c>
    </row>
    <row r="6408" spans="1:2" x14ac:dyDescent="0.25">
      <c r="A6408">
        <v>3500</v>
      </c>
      <c r="B6408">
        <v>0.44700800000000002</v>
      </c>
    </row>
    <row r="6409" spans="1:2" x14ac:dyDescent="0.25">
      <c r="A6409">
        <v>4000</v>
      </c>
      <c r="B6409">
        <v>0.44700800000000002</v>
      </c>
    </row>
    <row r="6411" spans="1:2" x14ac:dyDescent="0.25">
      <c r="A6411" t="s">
        <v>439</v>
      </c>
      <c r="B6411" t="s">
        <v>440</v>
      </c>
    </row>
    <row r="6412" spans="1:2" x14ac:dyDescent="0.25">
      <c r="A6412" t="s">
        <v>3</v>
      </c>
      <c r="B6412" t="s">
        <v>6</v>
      </c>
    </row>
    <row r="6413" spans="1:2" x14ac:dyDescent="0.25">
      <c r="A6413">
        <v>1</v>
      </c>
      <c r="B6413">
        <v>400</v>
      </c>
    </row>
    <row r="6414" spans="1:2" x14ac:dyDescent="0.25">
      <c r="A6414">
        <v>2</v>
      </c>
      <c r="B6414">
        <v>450</v>
      </c>
    </row>
    <row r="6415" spans="1:2" x14ac:dyDescent="0.25">
      <c r="A6415">
        <v>3</v>
      </c>
      <c r="B6415">
        <v>650</v>
      </c>
    </row>
    <row r="6416" spans="1:2" x14ac:dyDescent="0.25">
      <c r="A6416">
        <v>4</v>
      </c>
      <c r="B6416">
        <v>1000</v>
      </c>
    </row>
    <row r="6417" spans="1:2" x14ac:dyDescent="0.25">
      <c r="A6417">
        <v>5</v>
      </c>
      <c r="B6417">
        <v>1500</v>
      </c>
    </row>
    <row r="6418" spans="1:2" x14ac:dyDescent="0.25">
      <c r="A6418">
        <v>6</v>
      </c>
      <c r="B6418">
        <v>2000</v>
      </c>
    </row>
    <row r="6419" spans="1:2" x14ac:dyDescent="0.25">
      <c r="A6419">
        <v>7</v>
      </c>
      <c r="B6419">
        <v>2500</v>
      </c>
    </row>
    <row r="6420" spans="1:2" x14ac:dyDescent="0.25">
      <c r="A6420">
        <v>8</v>
      </c>
      <c r="B6420">
        <v>3000</v>
      </c>
    </row>
    <row r="6421" spans="1:2" x14ac:dyDescent="0.25">
      <c r="A6421">
        <v>9</v>
      </c>
      <c r="B6421">
        <v>3500</v>
      </c>
    </row>
    <row r="6422" spans="1:2" x14ac:dyDescent="0.25">
      <c r="A6422">
        <v>10</v>
      </c>
      <c r="B6422">
        <v>4000</v>
      </c>
    </row>
    <row r="6424" spans="1:2" x14ac:dyDescent="0.25">
      <c r="A6424" t="s">
        <v>441</v>
      </c>
      <c r="B6424" t="s">
        <v>442</v>
      </c>
    </row>
    <row r="6425" spans="1:2" x14ac:dyDescent="0.25">
      <c r="A6425" t="s">
        <v>22</v>
      </c>
      <c r="B6425" t="s">
        <v>430</v>
      </c>
    </row>
    <row r="6426" spans="1:2" x14ac:dyDescent="0.25">
      <c r="A6426">
        <v>400</v>
      </c>
      <c r="B6426">
        <v>0.22106400000000001</v>
      </c>
    </row>
    <row r="6427" spans="1:2" x14ac:dyDescent="0.25">
      <c r="A6427">
        <v>450</v>
      </c>
      <c r="B6427">
        <v>0.22106400000000001</v>
      </c>
    </row>
    <row r="6428" spans="1:2" x14ac:dyDescent="0.25">
      <c r="A6428">
        <v>650</v>
      </c>
      <c r="B6428">
        <v>0.22106400000000001</v>
      </c>
    </row>
    <row r="6429" spans="1:2" x14ac:dyDescent="0.25">
      <c r="A6429">
        <v>1000</v>
      </c>
      <c r="B6429">
        <v>0.34306399999999998</v>
      </c>
    </row>
    <row r="6430" spans="1:2" x14ac:dyDescent="0.25">
      <c r="A6430">
        <v>1500</v>
      </c>
      <c r="B6430">
        <v>0.49702800000000003</v>
      </c>
    </row>
    <row r="6431" spans="1:2" x14ac:dyDescent="0.25">
      <c r="A6431">
        <v>2000</v>
      </c>
      <c r="B6431">
        <v>0.61609999999999998</v>
      </c>
    </row>
    <row r="6432" spans="1:2" x14ac:dyDescent="0.25">
      <c r="A6432">
        <v>2500</v>
      </c>
      <c r="B6432">
        <v>0.68588400000000005</v>
      </c>
    </row>
    <row r="6433" spans="1:2" x14ac:dyDescent="0.25">
      <c r="A6433">
        <v>3000</v>
      </c>
      <c r="B6433">
        <v>0.71711599999999998</v>
      </c>
    </row>
    <row r="6434" spans="1:2" x14ac:dyDescent="0.25">
      <c r="A6434">
        <v>3500</v>
      </c>
      <c r="B6434">
        <v>0.95404</v>
      </c>
    </row>
    <row r="6435" spans="1:2" x14ac:dyDescent="0.25">
      <c r="A6435">
        <v>4000</v>
      </c>
      <c r="B6435">
        <v>0.95404</v>
      </c>
    </row>
    <row r="6437" spans="1:2" x14ac:dyDescent="0.25">
      <c r="A6437" t="s">
        <v>443</v>
      </c>
      <c r="B6437" t="s">
        <v>444</v>
      </c>
    </row>
    <row r="6438" spans="1:2" x14ac:dyDescent="0.25">
      <c r="A6438" t="s">
        <v>3</v>
      </c>
      <c r="B6438" t="s">
        <v>6</v>
      </c>
    </row>
    <row r="6439" spans="1:2" x14ac:dyDescent="0.25">
      <c r="A6439">
        <v>1</v>
      </c>
      <c r="B6439">
        <v>400</v>
      </c>
    </row>
    <row r="6440" spans="1:2" x14ac:dyDescent="0.25">
      <c r="A6440">
        <v>2</v>
      </c>
      <c r="B6440">
        <v>450</v>
      </c>
    </row>
    <row r="6441" spans="1:2" x14ac:dyDescent="0.25">
      <c r="A6441">
        <v>3</v>
      </c>
      <c r="B6441">
        <v>650</v>
      </c>
    </row>
    <row r="6442" spans="1:2" x14ac:dyDescent="0.25">
      <c r="A6442">
        <v>4</v>
      </c>
      <c r="B6442">
        <v>1000</v>
      </c>
    </row>
    <row r="6443" spans="1:2" x14ac:dyDescent="0.25">
      <c r="A6443">
        <v>5</v>
      </c>
      <c r="B6443">
        <v>1500</v>
      </c>
    </row>
    <row r="6444" spans="1:2" x14ac:dyDescent="0.25">
      <c r="A6444">
        <v>6</v>
      </c>
      <c r="B6444">
        <v>2000</v>
      </c>
    </row>
    <row r="6445" spans="1:2" x14ac:dyDescent="0.25">
      <c r="A6445">
        <v>7</v>
      </c>
      <c r="B6445">
        <v>2500</v>
      </c>
    </row>
    <row r="6446" spans="1:2" x14ac:dyDescent="0.25">
      <c r="A6446">
        <v>8</v>
      </c>
      <c r="B6446">
        <v>3000</v>
      </c>
    </row>
    <row r="6447" spans="1:2" x14ac:dyDescent="0.25">
      <c r="A6447">
        <v>9</v>
      </c>
      <c r="B6447">
        <v>3500</v>
      </c>
    </row>
    <row r="6448" spans="1:2" x14ac:dyDescent="0.25">
      <c r="A6448">
        <v>10</v>
      </c>
      <c r="B6448">
        <v>4000</v>
      </c>
    </row>
    <row r="6450" spans="1:2" x14ac:dyDescent="0.25">
      <c r="A6450" t="s">
        <v>445</v>
      </c>
      <c r="B6450" t="s">
        <v>446</v>
      </c>
    </row>
    <row r="6451" spans="1:2" x14ac:dyDescent="0.25">
      <c r="A6451" t="s">
        <v>22</v>
      </c>
      <c r="B6451" t="s">
        <v>430</v>
      </c>
    </row>
    <row r="6452" spans="1:2" x14ac:dyDescent="0.25">
      <c r="A6452">
        <v>400</v>
      </c>
      <c r="B6452">
        <v>0.20008000000000001</v>
      </c>
    </row>
    <row r="6453" spans="1:2" x14ac:dyDescent="0.25">
      <c r="A6453">
        <v>450</v>
      </c>
      <c r="B6453">
        <v>0.20008000000000001</v>
      </c>
    </row>
    <row r="6454" spans="1:2" x14ac:dyDescent="0.25">
      <c r="A6454">
        <v>650</v>
      </c>
      <c r="B6454">
        <v>0.10004</v>
      </c>
    </row>
    <row r="6455" spans="1:2" x14ac:dyDescent="0.25">
      <c r="A6455">
        <v>1000</v>
      </c>
      <c r="B6455">
        <v>0.15006</v>
      </c>
    </row>
    <row r="6456" spans="1:2" x14ac:dyDescent="0.25">
      <c r="A6456">
        <v>1500</v>
      </c>
      <c r="B6456">
        <v>0.25009999999999999</v>
      </c>
    </row>
    <row r="6457" spans="1:2" x14ac:dyDescent="0.25">
      <c r="A6457">
        <v>2000</v>
      </c>
      <c r="B6457">
        <v>0.30012</v>
      </c>
    </row>
    <row r="6458" spans="1:2" x14ac:dyDescent="0.25">
      <c r="A6458">
        <v>2500</v>
      </c>
      <c r="B6458">
        <v>0.34989599999999998</v>
      </c>
    </row>
    <row r="6459" spans="1:2" x14ac:dyDescent="0.25">
      <c r="A6459">
        <v>3000</v>
      </c>
      <c r="B6459">
        <v>0.3599</v>
      </c>
    </row>
    <row r="6460" spans="1:2" x14ac:dyDescent="0.25">
      <c r="A6460">
        <v>3500</v>
      </c>
      <c r="B6460">
        <v>0.47994799999999999</v>
      </c>
    </row>
    <row r="6461" spans="1:2" x14ac:dyDescent="0.25">
      <c r="A6461">
        <v>4000</v>
      </c>
      <c r="B6461">
        <v>0.47994799999999999</v>
      </c>
    </row>
    <row r="6463" spans="1:2" x14ac:dyDescent="0.25">
      <c r="A6463" t="s">
        <v>447</v>
      </c>
      <c r="B6463" t="s">
        <v>448</v>
      </c>
    </row>
    <row r="6464" spans="1:2" x14ac:dyDescent="0.25">
      <c r="A6464" t="s">
        <v>3</v>
      </c>
      <c r="B6464" t="s">
        <v>6</v>
      </c>
    </row>
    <row r="6465" spans="1:2" x14ac:dyDescent="0.25">
      <c r="A6465">
        <v>1</v>
      </c>
      <c r="B6465">
        <v>400</v>
      </c>
    </row>
    <row r="6466" spans="1:2" x14ac:dyDescent="0.25">
      <c r="A6466">
        <v>2</v>
      </c>
      <c r="B6466">
        <v>450</v>
      </c>
    </row>
    <row r="6467" spans="1:2" x14ac:dyDescent="0.25">
      <c r="A6467">
        <v>3</v>
      </c>
      <c r="B6467">
        <v>650</v>
      </c>
    </row>
    <row r="6468" spans="1:2" x14ac:dyDescent="0.25">
      <c r="A6468">
        <v>4</v>
      </c>
      <c r="B6468">
        <v>1000</v>
      </c>
    </row>
    <row r="6469" spans="1:2" x14ac:dyDescent="0.25">
      <c r="A6469">
        <v>5</v>
      </c>
      <c r="B6469">
        <v>1500</v>
      </c>
    </row>
    <row r="6470" spans="1:2" x14ac:dyDescent="0.25">
      <c r="A6470">
        <v>6</v>
      </c>
      <c r="B6470">
        <v>2000</v>
      </c>
    </row>
    <row r="6471" spans="1:2" x14ac:dyDescent="0.25">
      <c r="A6471">
        <v>7</v>
      </c>
      <c r="B6471">
        <v>2500</v>
      </c>
    </row>
    <row r="6472" spans="1:2" x14ac:dyDescent="0.25">
      <c r="A6472">
        <v>8</v>
      </c>
      <c r="B6472">
        <v>3000</v>
      </c>
    </row>
    <row r="6473" spans="1:2" x14ac:dyDescent="0.25">
      <c r="A6473">
        <v>9</v>
      </c>
      <c r="B6473">
        <v>3500</v>
      </c>
    </row>
    <row r="6474" spans="1:2" x14ac:dyDescent="0.25">
      <c r="A6474">
        <v>10</v>
      </c>
      <c r="B6474">
        <v>4000</v>
      </c>
    </row>
    <row r="6476" spans="1:2" x14ac:dyDescent="0.25">
      <c r="A6476" t="s">
        <v>449</v>
      </c>
      <c r="B6476" t="s">
        <v>450</v>
      </c>
    </row>
    <row r="6477" spans="1:2" x14ac:dyDescent="0.25">
      <c r="A6477" t="s">
        <v>22</v>
      </c>
      <c r="B6477" t="s">
        <v>430</v>
      </c>
    </row>
    <row r="6478" spans="1:2" x14ac:dyDescent="0.25">
      <c r="A6478">
        <v>400</v>
      </c>
      <c r="B6478">
        <v>0.22106400000000001</v>
      </c>
    </row>
    <row r="6479" spans="1:2" x14ac:dyDescent="0.25">
      <c r="A6479">
        <v>450</v>
      </c>
      <c r="B6479">
        <v>0.22106400000000001</v>
      </c>
    </row>
    <row r="6480" spans="1:2" x14ac:dyDescent="0.25">
      <c r="A6480">
        <v>650</v>
      </c>
      <c r="B6480">
        <v>0.110044</v>
      </c>
    </row>
    <row r="6481" spans="1:2" x14ac:dyDescent="0.25">
      <c r="A6481">
        <v>1000</v>
      </c>
      <c r="B6481">
        <v>0.170068</v>
      </c>
    </row>
    <row r="6482" spans="1:2" x14ac:dyDescent="0.25">
      <c r="A6482">
        <v>1500</v>
      </c>
      <c r="B6482">
        <v>0.25009999999999999</v>
      </c>
    </row>
    <row r="6483" spans="1:2" x14ac:dyDescent="0.25">
      <c r="A6483">
        <v>2000</v>
      </c>
      <c r="B6483">
        <v>0.30987999999999999</v>
      </c>
    </row>
    <row r="6484" spans="1:2" x14ac:dyDescent="0.25">
      <c r="A6484">
        <v>2500</v>
      </c>
      <c r="B6484">
        <v>0.33989200000000003</v>
      </c>
    </row>
    <row r="6485" spans="1:2" x14ac:dyDescent="0.25">
      <c r="A6485">
        <v>3000</v>
      </c>
      <c r="B6485">
        <v>0.3599</v>
      </c>
    </row>
    <row r="6486" spans="1:2" x14ac:dyDescent="0.25">
      <c r="A6486">
        <v>3500</v>
      </c>
      <c r="B6486">
        <v>0.46994399999999997</v>
      </c>
    </row>
    <row r="6487" spans="1:2" x14ac:dyDescent="0.25">
      <c r="A6487">
        <v>4000</v>
      </c>
      <c r="B6487">
        <v>0.46994399999999997</v>
      </c>
    </row>
    <row r="6489" spans="1:2" x14ac:dyDescent="0.25">
      <c r="A6489" t="s">
        <v>451</v>
      </c>
      <c r="B6489" t="s">
        <v>452</v>
      </c>
    </row>
    <row r="6490" spans="1:2" x14ac:dyDescent="0.25">
      <c r="A6490" t="s">
        <v>3</v>
      </c>
      <c r="B6490" t="s">
        <v>6</v>
      </c>
    </row>
    <row r="6491" spans="1:2" x14ac:dyDescent="0.25">
      <c r="A6491">
        <v>1</v>
      </c>
      <c r="B6491">
        <v>400</v>
      </c>
    </row>
    <row r="6492" spans="1:2" x14ac:dyDescent="0.25">
      <c r="A6492">
        <v>2</v>
      </c>
      <c r="B6492">
        <v>450</v>
      </c>
    </row>
    <row r="6493" spans="1:2" x14ac:dyDescent="0.25">
      <c r="A6493">
        <v>3</v>
      </c>
      <c r="B6493">
        <v>650</v>
      </c>
    </row>
    <row r="6494" spans="1:2" x14ac:dyDescent="0.25">
      <c r="A6494">
        <v>4</v>
      </c>
      <c r="B6494">
        <v>1000</v>
      </c>
    </row>
    <row r="6495" spans="1:2" x14ac:dyDescent="0.25">
      <c r="A6495">
        <v>5</v>
      </c>
      <c r="B6495">
        <v>1500</v>
      </c>
    </row>
    <row r="6496" spans="1:2" x14ac:dyDescent="0.25">
      <c r="A6496">
        <v>6</v>
      </c>
      <c r="B6496">
        <v>2000</v>
      </c>
    </row>
    <row r="6497" spans="1:2" x14ac:dyDescent="0.25">
      <c r="A6497">
        <v>7</v>
      </c>
      <c r="B6497">
        <v>2500</v>
      </c>
    </row>
    <row r="6498" spans="1:2" x14ac:dyDescent="0.25">
      <c r="A6498">
        <v>8</v>
      </c>
      <c r="B6498">
        <v>3000</v>
      </c>
    </row>
    <row r="6499" spans="1:2" x14ac:dyDescent="0.25">
      <c r="A6499">
        <v>9</v>
      </c>
      <c r="B6499">
        <v>3500</v>
      </c>
    </row>
    <row r="6500" spans="1:2" x14ac:dyDescent="0.25">
      <c r="A6500">
        <v>10</v>
      </c>
      <c r="B6500">
        <v>4000</v>
      </c>
    </row>
    <row r="6502" spans="1:2" x14ac:dyDescent="0.25">
      <c r="A6502" t="s">
        <v>453</v>
      </c>
      <c r="B6502" t="s">
        <v>454</v>
      </c>
    </row>
    <row r="6503" spans="1:2" x14ac:dyDescent="0.25">
      <c r="A6503" t="s">
        <v>22</v>
      </c>
      <c r="B6503" t="s">
        <v>430</v>
      </c>
    </row>
    <row r="6504" spans="1:2" x14ac:dyDescent="0.25">
      <c r="A6504">
        <v>400</v>
      </c>
      <c r="B6504">
        <v>0</v>
      </c>
    </row>
    <row r="6505" spans="1:2" x14ac:dyDescent="0.25">
      <c r="A6505">
        <v>450</v>
      </c>
      <c r="B6505">
        <v>0</v>
      </c>
    </row>
    <row r="6506" spans="1:2" x14ac:dyDescent="0.25">
      <c r="A6506">
        <v>650</v>
      </c>
      <c r="B6506">
        <v>0</v>
      </c>
    </row>
    <row r="6507" spans="1:2" x14ac:dyDescent="0.25">
      <c r="A6507">
        <v>1000</v>
      </c>
      <c r="B6507">
        <v>0</v>
      </c>
    </row>
    <row r="6508" spans="1:2" x14ac:dyDescent="0.25">
      <c r="A6508">
        <v>1500</v>
      </c>
      <c r="B6508">
        <v>0</v>
      </c>
    </row>
    <row r="6509" spans="1:2" x14ac:dyDescent="0.25">
      <c r="A6509">
        <v>2000</v>
      </c>
      <c r="B6509">
        <v>0</v>
      </c>
    </row>
    <row r="6510" spans="1:2" x14ac:dyDescent="0.25">
      <c r="A6510">
        <v>2500</v>
      </c>
      <c r="B6510">
        <v>0</v>
      </c>
    </row>
    <row r="6511" spans="1:2" x14ac:dyDescent="0.25">
      <c r="A6511">
        <v>3000</v>
      </c>
      <c r="B6511">
        <v>0.49995600000000001</v>
      </c>
    </row>
    <row r="6512" spans="1:2" x14ac:dyDescent="0.25">
      <c r="A6512">
        <v>3500</v>
      </c>
      <c r="B6512">
        <v>0</v>
      </c>
    </row>
    <row r="6513" spans="1:2" x14ac:dyDescent="0.25">
      <c r="A6513">
        <v>4000</v>
      </c>
      <c r="B6513">
        <v>0</v>
      </c>
    </row>
    <row r="6515" spans="1:2" x14ac:dyDescent="0.25">
      <c r="A6515" t="s">
        <v>455</v>
      </c>
      <c r="B6515" t="s">
        <v>456</v>
      </c>
    </row>
    <row r="6516" spans="1:2" x14ac:dyDescent="0.25">
      <c r="A6516" t="s">
        <v>3</v>
      </c>
      <c r="B6516" t="s">
        <v>6</v>
      </c>
    </row>
    <row r="6517" spans="1:2" x14ac:dyDescent="0.25">
      <c r="A6517">
        <v>1</v>
      </c>
      <c r="B6517">
        <v>400</v>
      </c>
    </row>
    <row r="6518" spans="1:2" x14ac:dyDescent="0.25">
      <c r="A6518">
        <v>2</v>
      </c>
      <c r="B6518">
        <v>450</v>
      </c>
    </row>
    <row r="6519" spans="1:2" x14ac:dyDescent="0.25">
      <c r="A6519">
        <v>3</v>
      </c>
      <c r="B6519">
        <v>650</v>
      </c>
    </row>
    <row r="6520" spans="1:2" x14ac:dyDescent="0.25">
      <c r="A6520">
        <v>4</v>
      </c>
      <c r="B6520">
        <v>1000</v>
      </c>
    </row>
    <row r="6521" spans="1:2" x14ac:dyDescent="0.25">
      <c r="A6521">
        <v>5</v>
      </c>
      <c r="B6521">
        <v>1500</v>
      </c>
    </row>
    <row r="6522" spans="1:2" x14ac:dyDescent="0.25">
      <c r="A6522">
        <v>6</v>
      </c>
      <c r="B6522">
        <v>2000</v>
      </c>
    </row>
    <row r="6523" spans="1:2" x14ac:dyDescent="0.25">
      <c r="A6523">
        <v>7</v>
      </c>
      <c r="B6523">
        <v>2500</v>
      </c>
    </row>
    <row r="6524" spans="1:2" x14ac:dyDescent="0.25">
      <c r="A6524">
        <v>8</v>
      </c>
      <c r="B6524">
        <v>3000</v>
      </c>
    </row>
    <row r="6525" spans="1:2" x14ac:dyDescent="0.25">
      <c r="A6525">
        <v>9</v>
      </c>
      <c r="B6525">
        <v>3500</v>
      </c>
    </row>
    <row r="6526" spans="1:2" x14ac:dyDescent="0.25">
      <c r="A6526">
        <v>10</v>
      </c>
      <c r="B6526">
        <v>4000</v>
      </c>
    </row>
    <row r="6528" spans="1:2" x14ac:dyDescent="0.25">
      <c r="A6528" t="s">
        <v>457</v>
      </c>
      <c r="B6528" t="s">
        <v>458</v>
      </c>
    </row>
    <row r="6529" spans="1:2" x14ac:dyDescent="0.25">
      <c r="A6529" t="s">
        <v>22</v>
      </c>
      <c r="B6529" t="s">
        <v>430</v>
      </c>
    </row>
    <row r="6530" spans="1:2" x14ac:dyDescent="0.25">
      <c r="A6530">
        <v>400</v>
      </c>
      <c r="B6530">
        <v>4.0016000000000003E-2</v>
      </c>
    </row>
    <row r="6531" spans="1:2" x14ac:dyDescent="0.25">
      <c r="A6531">
        <v>450</v>
      </c>
      <c r="B6531">
        <v>4.0016000000000003E-2</v>
      </c>
    </row>
    <row r="6532" spans="1:2" x14ac:dyDescent="0.25">
      <c r="A6532">
        <v>650</v>
      </c>
      <c r="B6532">
        <v>4.0016000000000003E-2</v>
      </c>
    </row>
    <row r="6533" spans="1:2" x14ac:dyDescent="0.25">
      <c r="A6533">
        <v>1000</v>
      </c>
      <c r="B6533">
        <v>0.120048</v>
      </c>
    </row>
    <row r="6534" spans="1:2" x14ac:dyDescent="0.25">
      <c r="A6534">
        <v>1500</v>
      </c>
      <c r="B6534">
        <v>0.14591199999999999</v>
      </c>
    </row>
    <row r="6535" spans="1:2" x14ac:dyDescent="0.25">
      <c r="A6535">
        <v>2000</v>
      </c>
      <c r="B6535">
        <v>0.163968</v>
      </c>
    </row>
    <row r="6536" spans="1:2" x14ac:dyDescent="0.25">
      <c r="A6536">
        <v>2500</v>
      </c>
      <c r="B6536">
        <v>0.17299600000000001</v>
      </c>
    </row>
    <row r="6537" spans="1:2" x14ac:dyDescent="0.25">
      <c r="A6537">
        <v>3000</v>
      </c>
      <c r="B6537">
        <v>0.17812</v>
      </c>
    </row>
    <row r="6538" spans="1:2" x14ac:dyDescent="0.25">
      <c r="A6538">
        <v>3500</v>
      </c>
      <c r="B6538">
        <v>0.20496</v>
      </c>
    </row>
    <row r="6539" spans="1:2" x14ac:dyDescent="0.25">
      <c r="A6539">
        <v>4000</v>
      </c>
      <c r="B6539">
        <v>0.20496</v>
      </c>
    </row>
    <row r="6541" spans="1:2" x14ac:dyDescent="0.25">
      <c r="A6541" t="s">
        <v>459</v>
      </c>
      <c r="B6541" t="s">
        <v>460</v>
      </c>
    </row>
    <row r="6542" spans="1:2" x14ac:dyDescent="0.25">
      <c r="A6542" t="s">
        <v>3</v>
      </c>
      <c r="B6542" t="s">
        <v>6</v>
      </c>
    </row>
    <row r="6543" spans="1:2" x14ac:dyDescent="0.25">
      <c r="A6543">
        <v>1</v>
      </c>
      <c r="B6543">
        <v>400</v>
      </c>
    </row>
    <row r="6544" spans="1:2" x14ac:dyDescent="0.25">
      <c r="A6544">
        <v>2</v>
      </c>
      <c r="B6544">
        <v>450</v>
      </c>
    </row>
    <row r="6545" spans="1:2" x14ac:dyDescent="0.25">
      <c r="A6545">
        <v>3</v>
      </c>
      <c r="B6545">
        <v>650</v>
      </c>
    </row>
    <row r="6546" spans="1:2" x14ac:dyDescent="0.25">
      <c r="A6546">
        <v>4</v>
      </c>
      <c r="B6546">
        <v>1000</v>
      </c>
    </row>
    <row r="6547" spans="1:2" x14ac:dyDescent="0.25">
      <c r="A6547">
        <v>5</v>
      </c>
      <c r="B6547">
        <v>1500</v>
      </c>
    </row>
    <row r="6548" spans="1:2" x14ac:dyDescent="0.25">
      <c r="A6548">
        <v>6</v>
      </c>
      <c r="B6548">
        <v>2000</v>
      </c>
    </row>
    <row r="6549" spans="1:2" x14ac:dyDescent="0.25">
      <c r="A6549">
        <v>7</v>
      </c>
      <c r="B6549">
        <v>2500</v>
      </c>
    </row>
    <row r="6550" spans="1:2" x14ac:dyDescent="0.25">
      <c r="A6550">
        <v>8</v>
      </c>
      <c r="B6550">
        <v>3000</v>
      </c>
    </row>
    <row r="6551" spans="1:2" x14ac:dyDescent="0.25">
      <c r="A6551">
        <v>9</v>
      </c>
      <c r="B6551">
        <v>3500</v>
      </c>
    </row>
    <row r="6552" spans="1:2" x14ac:dyDescent="0.25">
      <c r="A6552">
        <v>10</v>
      </c>
      <c r="B6552">
        <v>4000</v>
      </c>
    </row>
    <row r="6554" spans="1:2" x14ac:dyDescent="0.25">
      <c r="A6554" t="s">
        <v>461</v>
      </c>
      <c r="B6554" t="s">
        <v>462</v>
      </c>
    </row>
    <row r="6555" spans="1:2" x14ac:dyDescent="0.25">
      <c r="A6555" t="s">
        <v>22</v>
      </c>
      <c r="B6555" t="s">
        <v>430</v>
      </c>
    </row>
    <row r="6556" spans="1:2" x14ac:dyDescent="0.25">
      <c r="A6556">
        <v>400</v>
      </c>
      <c r="B6556">
        <v>0.10101599999999999</v>
      </c>
    </row>
    <row r="6557" spans="1:2" x14ac:dyDescent="0.25">
      <c r="A6557">
        <v>450</v>
      </c>
      <c r="B6557">
        <v>0.10101599999999999</v>
      </c>
    </row>
    <row r="6558" spans="1:2" x14ac:dyDescent="0.25">
      <c r="A6558">
        <v>650</v>
      </c>
      <c r="B6558">
        <v>0.10101599999999999</v>
      </c>
    </row>
    <row r="6559" spans="1:2" x14ac:dyDescent="0.25">
      <c r="A6559">
        <v>1000</v>
      </c>
      <c r="B6559">
        <v>0.120048</v>
      </c>
    </row>
    <row r="6560" spans="1:2" x14ac:dyDescent="0.25">
      <c r="A6560">
        <v>1500</v>
      </c>
      <c r="B6560">
        <v>0.14591199999999999</v>
      </c>
    </row>
    <row r="6561" spans="1:2" x14ac:dyDescent="0.25">
      <c r="A6561">
        <v>2000</v>
      </c>
      <c r="B6561">
        <v>0.163968</v>
      </c>
    </row>
    <row r="6562" spans="1:2" x14ac:dyDescent="0.25">
      <c r="A6562">
        <v>2500</v>
      </c>
      <c r="B6562">
        <v>0.17299600000000001</v>
      </c>
    </row>
    <row r="6563" spans="1:2" x14ac:dyDescent="0.25">
      <c r="A6563">
        <v>3000</v>
      </c>
      <c r="B6563">
        <v>0.17812</v>
      </c>
    </row>
    <row r="6564" spans="1:2" x14ac:dyDescent="0.25">
      <c r="A6564">
        <v>3500</v>
      </c>
      <c r="B6564">
        <v>0.20496</v>
      </c>
    </row>
    <row r="6565" spans="1:2" x14ac:dyDescent="0.25">
      <c r="A6565">
        <v>4000</v>
      </c>
      <c r="B6565">
        <v>0.20496</v>
      </c>
    </row>
    <row r="6567" spans="1:2" x14ac:dyDescent="0.25">
      <c r="A6567" t="s">
        <v>463</v>
      </c>
      <c r="B6567" t="s">
        <v>464</v>
      </c>
    </row>
    <row r="6568" spans="1:2" x14ac:dyDescent="0.25">
      <c r="A6568" t="s">
        <v>3</v>
      </c>
      <c r="B6568" t="s">
        <v>6</v>
      </c>
    </row>
    <row r="6569" spans="1:2" x14ac:dyDescent="0.25">
      <c r="A6569">
        <v>1</v>
      </c>
      <c r="B6569">
        <v>400</v>
      </c>
    </row>
    <row r="6570" spans="1:2" x14ac:dyDescent="0.25">
      <c r="A6570">
        <v>2</v>
      </c>
      <c r="B6570">
        <v>450</v>
      </c>
    </row>
    <row r="6571" spans="1:2" x14ac:dyDescent="0.25">
      <c r="A6571">
        <v>3</v>
      </c>
      <c r="B6571">
        <v>650</v>
      </c>
    </row>
    <row r="6572" spans="1:2" x14ac:dyDescent="0.25">
      <c r="A6572">
        <v>4</v>
      </c>
      <c r="B6572">
        <v>1000</v>
      </c>
    </row>
    <row r="6573" spans="1:2" x14ac:dyDescent="0.25">
      <c r="A6573">
        <v>5</v>
      </c>
      <c r="B6573">
        <v>1500</v>
      </c>
    </row>
    <row r="6574" spans="1:2" x14ac:dyDescent="0.25">
      <c r="A6574">
        <v>6</v>
      </c>
      <c r="B6574">
        <v>2000</v>
      </c>
    </row>
    <row r="6575" spans="1:2" x14ac:dyDescent="0.25">
      <c r="A6575">
        <v>7</v>
      </c>
      <c r="B6575">
        <v>2500</v>
      </c>
    </row>
    <row r="6576" spans="1:2" x14ac:dyDescent="0.25">
      <c r="A6576">
        <v>8</v>
      </c>
      <c r="B6576">
        <v>3000</v>
      </c>
    </row>
    <row r="6577" spans="1:2" x14ac:dyDescent="0.25">
      <c r="A6577">
        <v>9</v>
      </c>
      <c r="B6577">
        <v>3500</v>
      </c>
    </row>
    <row r="6578" spans="1:2" x14ac:dyDescent="0.25">
      <c r="A6578">
        <v>10</v>
      </c>
      <c r="B6578">
        <v>4000</v>
      </c>
    </row>
    <row r="6580" spans="1:2" x14ac:dyDescent="0.25">
      <c r="A6580" t="s">
        <v>465</v>
      </c>
      <c r="B6580" t="s">
        <v>466</v>
      </c>
    </row>
    <row r="6581" spans="1:2" x14ac:dyDescent="0.25">
      <c r="A6581" t="s">
        <v>22</v>
      </c>
      <c r="B6581" t="s">
        <v>430</v>
      </c>
    </row>
    <row r="6582" spans="1:2" x14ac:dyDescent="0.25">
      <c r="A6582">
        <v>400</v>
      </c>
      <c r="B6582">
        <v>0.99989399999999995</v>
      </c>
    </row>
    <row r="6583" spans="1:2" x14ac:dyDescent="0.25">
      <c r="A6583">
        <v>450</v>
      </c>
      <c r="B6583">
        <v>0.99989399999999995</v>
      </c>
    </row>
    <row r="6584" spans="1:2" x14ac:dyDescent="0.25">
      <c r="A6584">
        <v>650</v>
      </c>
      <c r="B6584">
        <v>0.99989399999999995</v>
      </c>
    </row>
    <row r="6585" spans="1:2" x14ac:dyDescent="0.25">
      <c r="A6585">
        <v>1000</v>
      </c>
      <c r="B6585">
        <v>0.99989399999999995</v>
      </c>
    </row>
    <row r="6586" spans="1:2" x14ac:dyDescent="0.25">
      <c r="A6586">
        <v>1500</v>
      </c>
      <c r="B6586">
        <v>0.99989399999999995</v>
      </c>
    </row>
    <row r="6587" spans="1:2" x14ac:dyDescent="0.25">
      <c r="A6587">
        <v>2000</v>
      </c>
      <c r="B6587">
        <v>0.99989399999999995</v>
      </c>
    </row>
    <row r="6588" spans="1:2" x14ac:dyDescent="0.25">
      <c r="A6588">
        <v>2500</v>
      </c>
      <c r="B6588">
        <v>0.99989399999999995</v>
      </c>
    </row>
    <row r="6589" spans="1:2" x14ac:dyDescent="0.25">
      <c r="A6589">
        <v>3000</v>
      </c>
      <c r="B6589">
        <v>0.99989399999999995</v>
      </c>
    </row>
    <row r="6590" spans="1:2" x14ac:dyDescent="0.25">
      <c r="A6590">
        <v>3500</v>
      </c>
      <c r="B6590">
        <v>0.99989399999999995</v>
      </c>
    </row>
    <row r="6591" spans="1:2" x14ac:dyDescent="0.25">
      <c r="A6591">
        <v>4000</v>
      </c>
      <c r="B6591">
        <v>0.99989399999999995</v>
      </c>
    </row>
    <row r="6593" spans="1:2" x14ac:dyDescent="0.25">
      <c r="A6593" t="s">
        <v>467</v>
      </c>
      <c r="B6593" t="s">
        <v>468</v>
      </c>
    </row>
    <row r="6594" spans="1:2" x14ac:dyDescent="0.25">
      <c r="A6594" t="s">
        <v>3</v>
      </c>
      <c r="B6594" t="s">
        <v>6</v>
      </c>
    </row>
    <row r="6595" spans="1:2" x14ac:dyDescent="0.25">
      <c r="A6595">
        <v>1</v>
      </c>
      <c r="B6595">
        <v>600</v>
      </c>
    </row>
    <row r="6596" spans="1:2" x14ac:dyDescent="0.25">
      <c r="A6596">
        <v>2</v>
      </c>
      <c r="B6596">
        <v>1000</v>
      </c>
    </row>
    <row r="6597" spans="1:2" x14ac:dyDescent="0.25">
      <c r="A6597">
        <v>3</v>
      </c>
      <c r="B6597">
        <v>1250</v>
      </c>
    </row>
    <row r="6598" spans="1:2" x14ac:dyDescent="0.25">
      <c r="A6598">
        <v>4</v>
      </c>
      <c r="B6598">
        <v>1400</v>
      </c>
    </row>
    <row r="6599" spans="1:2" x14ac:dyDescent="0.25">
      <c r="A6599">
        <v>5</v>
      </c>
      <c r="B6599">
        <v>1600</v>
      </c>
    </row>
    <row r="6600" spans="1:2" x14ac:dyDescent="0.25">
      <c r="A6600">
        <v>6</v>
      </c>
      <c r="B6600">
        <v>1800</v>
      </c>
    </row>
    <row r="6601" spans="1:2" x14ac:dyDescent="0.25">
      <c r="A6601">
        <v>7</v>
      </c>
      <c r="B6601">
        <v>2200</v>
      </c>
    </row>
    <row r="6602" spans="1:2" x14ac:dyDescent="0.25">
      <c r="A6602">
        <v>8</v>
      </c>
      <c r="B6602">
        <v>2700</v>
      </c>
    </row>
    <row r="6603" spans="1:2" x14ac:dyDescent="0.25">
      <c r="A6603">
        <v>9</v>
      </c>
      <c r="B6603">
        <v>3000</v>
      </c>
    </row>
    <row r="6604" spans="1:2" x14ac:dyDescent="0.25">
      <c r="A6604">
        <v>10</v>
      </c>
      <c r="B6604">
        <v>3500</v>
      </c>
    </row>
    <row r="6606" spans="1:2" x14ac:dyDescent="0.25">
      <c r="A6606" t="s">
        <v>469</v>
      </c>
      <c r="B6606" t="s">
        <v>470</v>
      </c>
    </row>
    <row r="6607" spans="1:2" x14ac:dyDescent="0.25">
      <c r="A6607" t="s">
        <v>22</v>
      </c>
      <c r="B6607" t="s">
        <v>430</v>
      </c>
    </row>
    <row r="6608" spans="1:2" x14ac:dyDescent="0.25">
      <c r="A6608">
        <v>600</v>
      </c>
      <c r="B6608">
        <v>0.99989399999999995</v>
      </c>
    </row>
    <row r="6609" spans="1:4" x14ac:dyDescent="0.25">
      <c r="A6609">
        <v>1000</v>
      </c>
      <c r="B6609">
        <v>0.99989399999999995</v>
      </c>
    </row>
    <row r="6610" spans="1:4" x14ac:dyDescent="0.25">
      <c r="A6610">
        <v>1250</v>
      </c>
      <c r="B6610">
        <v>0.99989399999999995</v>
      </c>
    </row>
    <row r="6611" spans="1:4" x14ac:dyDescent="0.25">
      <c r="A6611">
        <v>1400</v>
      </c>
      <c r="B6611">
        <v>0.99989399999999995</v>
      </c>
    </row>
    <row r="6612" spans="1:4" x14ac:dyDescent="0.25">
      <c r="A6612">
        <v>1600</v>
      </c>
      <c r="B6612">
        <v>0.99989399999999995</v>
      </c>
    </row>
    <row r="6613" spans="1:4" x14ac:dyDescent="0.25">
      <c r="A6613">
        <v>1800</v>
      </c>
      <c r="B6613">
        <v>0.99989399999999995</v>
      </c>
    </row>
    <row r="6614" spans="1:4" x14ac:dyDescent="0.25">
      <c r="A6614">
        <v>2200</v>
      </c>
      <c r="B6614">
        <v>0.99989399999999995</v>
      </c>
    </row>
    <row r="6615" spans="1:4" x14ac:dyDescent="0.25">
      <c r="A6615">
        <v>2700</v>
      </c>
      <c r="B6615">
        <v>0.99989399999999995</v>
      </c>
    </row>
    <row r="6616" spans="1:4" x14ac:dyDescent="0.25">
      <c r="A6616">
        <v>3000</v>
      </c>
      <c r="B6616">
        <v>0.99989399999999995</v>
      </c>
    </row>
    <row r="6617" spans="1:4" x14ac:dyDescent="0.25">
      <c r="A6617">
        <v>3500</v>
      </c>
      <c r="B6617">
        <v>0.99989399999999995</v>
      </c>
    </row>
    <row r="6619" spans="1:4" x14ac:dyDescent="0.25">
      <c r="A6619" t="s">
        <v>471</v>
      </c>
      <c r="B6619">
        <v>0.50000100000000003</v>
      </c>
      <c r="C6619" t="s">
        <v>424</v>
      </c>
      <c r="D6619" t="s">
        <v>472</v>
      </c>
    </row>
    <row r="6621" spans="1:4" x14ac:dyDescent="0.25">
      <c r="A6621" t="s">
        <v>473</v>
      </c>
      <c r="B6621">
        <v>0.59999899999999995</v>
      </c>
      <c r="C6621" t="s">
        <v>424</v>
      </c>
      <c r="D6621" t="s">
        <v>474</v>
      </c>
    </row>
    <row r="6623" spans="1:4" x14ac:dyDescent="0.25">
      <c r="A6623" t="s">
        <v>475</v>
      </c>
      <c r="B6623">
        <v>9.9997000000000003E-2</v>
      </c>
      <c r="C6623" t="s">
        <v>424</v>
      </c>
      <c r="D6623" t="s">
        <v>476</v>
      </c>
    </row>
    <row r="6625" spans="1:4" x14ac:dyDescent="0.25">
      <c r="A6625" t="s">
        <v>477</v>
      </c>
      <c r="B6625">
        <v>-9.9551999999999996</v>
      </c>
      <c r="C6625" t="s">
        <v>381</v>
      </c>
      <c r="D6625" t="s">
        <v>478</v>
      </c>
    </row>
    <row r="6627" spans="1:4" x14ac:dyDescent="0.25">
      <c r="A6627" t="s">
        <v>479</v>
      </c>
      <c r="B6627">
        <v>10.004</v>
      </c>
      <c r="C6627" t="s">
        <v>381</v>
      </c>
      <c r="D6627" t="s">
        <v>480</v>
      </c>
    </row>
    <row r="6629" spans="1:4" x14ac:dyDescent="0.25">
      <c r="A6629" t="s">
        <v>481</v>
      </c>
      <c r="B6629">
        <v>6.5535999999999997E-2</v>
      </c>
      <c r="C6629" t="s">
        <v>424</v>
      </c>
      <c r="D6629" t="s">
        <v>482</v>
      </c>
    </row>
    <row r="6631" spans="1:4" x14ac:dyDescent="0.25">
      <c r="A6631" t="s">
        <v>483</v>
      </c>
      <c r="B6631">
        <v>6.5535999999999997E-2</v>
      </c>
      <c r="C6631" t="s">
        <v>424</v>
      </c>
      <c r="D6631" t="s">
        <v>484</v>
      </c>
    </row>
    <row r="6633" spans="1:4" x14ac:dyDescent="0.25">
      <c r="A6633" t="s">
        <v>485</v>
      </c>
      <c r="B6633">
        <v>3.9321000000000002E-2</v>
      </c>
      <c r="C6633" t="s">
        <v>424</v>
      </c>
      <c r="D6633" t="s">
        <v>486</v>
      </c>
    </row>
    <row r="6635" spans="1:4" x14ac:dyDescent="0.25">
      <c r="A6635" t="s">
        <v>487</v>
      </c>
      <c r="B6635">
        <v>-9.9551999999999996</v>
      </c>
      <c r="C6635" t="s">
        <v>381</v>
      </c>
      <c r="D6635" t="s">
        <v>488</v>
      </c>
    </row>
    <row r="6637" spans="1:4" x14ac:dyDescent="0.25">
      <c r="A6637" t="s">
        <v>489</v>
      </c>
      <c r="B6637">
        <v>10.004</v>
      </c>
      <c r="C6637" t="s">
        <v>381</v>
      </c>
      <c r="D6637" t="s">
        <v>490</v>
      </c>
    </row>
    <row r="6639" spans="1:4" x14ac:dyDescent="0.25">
      <c r="A6639" t="s">
        <v>491</v>
      </c>
      <c r="B6639">
        <v>0.50000100000000003</v>
      </c>
      <c r="C6639" t="s">
        <v>424</v>
      </c>
      <c r="D6639" t="s">
        <v>492</v>
      </c>
    </row>
    <row r="6641" spans="1:4" x14ac:dyDescent="0.25">
      <c r="A6641" t="s">
        <v>493</v>
      </c>
      <c r="B6641">
        <v>1.9999979999999999</v>
      </c>
      <c r="C6641" t="s">
        <v>424</v>
      </c>
      <c r="D6641" t="s">
        <v>494</v>
      </c>
    </row>
    <row r="6643" spans="1:4" x14ac:dyDescent="0.25">
      <c r="A6643" t="s">
        <v>495</v>
      </c>
      <c r="B6643">
        <v>1.9999979999999999</v>
      </c>
      <c r="C6643" t="s">
        <v>424</v>
      </c>
      <c r="D6643" t="s">
        <v>496</v>
      </c>
    </row>
    <row r="6645" spans="1:4" x14ac:dyDescent="0.25">
      <c r="A6645" t="s">
        <v>497</v>
      </c>
      <c r="B6645">
        <v>-9.9551999999999996</v>
      </c>
      <c r="C6645" t="s">
        <v>381</v>
      </c>
      <c r="D6645" t="s">
        <v>498</v>
      </c>
    </row>
    <row r="6647" spans="1:4" x14ac:dyDescent="0.25">
      <c r="A6647" t="s">
        <v>499</v>
      </c>
      <c r="B6647">
        <v>10.004</v>
      </c>
      <c r="C6647" t="s">
        <v>381</v>
      </c>
      <c r="D6647" t="s">
        <v>500</v>
      </c>
    </row>
    <row r="6649" spans="1:4" x14ac:dyDescent="0.25">
      <c r="A6649" t="s">
        <v>501</v>
      </c>
      <c r="B6649">
        <v>6.2463050000000004</v>
      </c>
      <c r="C6649" t="s">
        <v>424</v>
      </c>
      <c r="D6649" t="s">
        <v>502</v>
      </c>
    </row>
    <row r="6651" spans="1:4" x14ac:dyDescent="0.25">
      <c r="A6651" t="s">
        <v>503</v>
      </c>
      <c r="B6651">
        <v>-20.007999999999999</v>
      </c>
      <c r="C6651" t="s">
        <v>424</v>
      </c>
      <c r="D6651" t="s">
        <v>504</v>
      </c>
    </row>
    <row r="6653" spans="1:4" x14ac:dyDescent="0.25">
      <c r="A6653" t="s">
        <v>505</v>
      </c>
      <c r="B6653">
        <v>0</v>
      </c>
      <c r="C6653" t="s">
        <v>424</v>
      </c>
      <c r="D6653" t="s">
        <v>506</v>
      </c>
    </row>
    <row r="6655" spans="1:4" x14ac:dyDescent="0.25">
      <c r="A6655" t="s">
        <v>507</v>
      </c>
      <c r="B6655">
        <v>179.9744</v>
      </c>
      <c r="C6655" t="s">
        <v>381</v>
      </c>
      <c r="D6655" t="s">
        <v>508</v>
      </c>
    </row>
    <row r="6657" spans="1:4" x14ac:dyDescent="0.25">
      <c r="A6657" t="s">
        <v>509</v>
      </c>
      <c r="B6657">
        <v>140.00720000000001</v>
      </c>
      <c r="C6657" t="s">
        <v>381</v>
      </c>
      <c r="D6657" t="s">
        <v>510</v>
      </c>
    </row>
    <row r="6659" spans="1:4" x14ac:dyDescent="0.25">
      <c r="A6659" t="s">
        <v>511</v>
      </c>
      <c r="B6659">
        <v>3500</v>
      </c>
      <c r="C6659" t="s">
        <v>22</v>
      </c>
      <c r="D6659" t="s">
        <v>512</v>
      </c>
    </row>
    <row r="6661" spans="1:4" x14ac:dyDescent="0.25">
      <c r="A6661" t="s">
        <v>513</v>
      </c>
      <c r="B6661">
        <v>3750</v>
      </c>
      <c r="C6661" t="s">
        <v>22</v>
      </c>
      <c r="D6661" t="s">
        <v>514</v>
      </c>
    </row>
    <row r="6663" spans="1:4" x14ac:dyDescent="0.25">
      <c r="A6663" t="s">
        <v>515</v>
      </c>
      <c r="B6663">
        <v>3750</v>
      </c>
      <c r="C6663" t="s">
        <v>22</v>
      </c>
      <c r="D6663" t="s">
        <v>516</v>
      </c>
    </row>
    <row r="6665" spans="1:4" x14ac:dyDescent="0.25">
      <c r="A6665" t="s">
        <v>517</v>
      </c>
      <c r="B6665">
        <v>3750</v>
      </c>
      <c r="C6665" t="s">
        <v>22</v>
      </c>
      <c r="D6665" t="s">
        <v>518</v>
      </c>
    </row>
    <row r="6667" spans="1:4" x14ac:dyDescent="0.25">
      <c r="A6667" t="s">
        <v>519</v>
      </c>
      <c r="B6667">
        <v>3750</v>
      </c>
      <c r="C6667" t="s">
        <v>22</v>
      </c>
      <c r="D6667" t="s">
        <v>520</v>
      </c>
    </row>
    <row r="6669" spans="1:4" x14ac:dyDescent="0.25">
      <c r="A6669" t="s">
        <v>521</v>
      </c>
      <c r="B6669">
        <v>3650</v>
      </c>
      <c r="C6669" t="s">
        <v>22</v>
      </c>
      <c r="D6669" t="s">
        <v>522</v>
      </c>
    </row>
    <row r="6671" spans="1:4" x14ac:dyDescent="0.25">
      <c r="A6671" t="s">
        <v>523</v>
      </c>
      <c r="B6671">
        <v>3650</v>
      </c>
      <c r="C6671" t="s">
        <v>22</v>
      </c>
      <c r="D6671" t="s">
        <v>524</v>
      </c>
    </row>
    <row r="6673" spans="1:4" x14ac:dyDescent="0.25">
      <c r="A6673" t="s">
        <v>525</v>
      </c>
      <c r="B6673">
        <v>3650</v>
      </c>
      <c r="C6673" t="s">
        <v>22</v>
      </c>
      <c r="D6673" t="s">
        <v>526</v>
      </c>
    </row>
    <row r="6675" spans="1:4" x14ac:dyDescent="0.25">
      <c r="A6675" t="s">
        <v>527</v>
      </c>
      <c r="B6675">
        <v>4500</v>
      </c>
      <c r="C6675" t="s">
        <v>22</v>
      </c>
      <c r="D6675" t="s">
        <v>528</v>
      </c>
    </row>
    <row r="6677" spans="1:4" x14ac:dyDescent="0.25">
      <c r="A6677" t="s">
        <v>529</v>
      </c>
      <c r="B6677">
        <v>4500</v>
      </c>
      <c r="C6677" t="s">
        <v>22</v>
      </c>
      <c r="D6677" t="s">
        <v>530</v>
      </c>
    </row>
    <row r="6679" spans="1:4" x14ac:dyDescent="0.25">
      <c r="A6679" t="s">
        <v>531</v>
      </c>
      <c r="B6679">
        <v>4200</v>
      </c>
      <c r="C6679" t="s">
        <v>22</v>
      </c>
      <c r="D6679" t="s">
        <v>532</v>
      </c>
    </row>
    <row r="6681" spans="1:4" x14ac:dyDescent="0.25">
      <c r="A6681" t="s">
        <v>533</v>
      </c>
      <c r="B6681">
        <v>4200</v>
      </c>
      <c r="C6681" t="s">
        <v>22</v>
      </c>
      <c r="D6681" t="s">
        <v>534</v>
      </c>
    </row>
    <row r="6683" spans="1:4" x14ac:dyDescent="0.25">
      <c r="A6683" t="s">
        <v>535</v>
      </c>
      <c r="B6683">
        <v>5200</v>
      </c>
      <c r="C6683" t="s">
        <v>22</v>
      </c>
      <c r="D6683" t="s">
        <v>536</v>
      </c>
    </row>
    <row r="6685" spans="1:4" x14ac:dyDescent="0.25">
      <c r="A6685" t="s">
        <v>537</v>
      </c>
      <c r="B6685">
        <v>5000</v>
      </c>
      <c r="C6685" t="s">
        <v>22</v>
      </c>
      <c r="D6685" t="s">
        <v>538</v>
      </c>
    </row>
    <row r="6687" spans="1:4" x14ac:dyDescent="0.25">
      <c r="A6687" t="s">
        <v>539</v>
      </c>
      <c r="B6687">
        <v>5200</v>
      </c>
      <c r="C6687" t="s">
        <v>22</v>
      </c>
      <c r="D6687" t="s">
        <v>540</v>
      </c>
    </row>
    <row r="6689" spans="1:4" x14ac:dyDescent="0.25">
      <c r="A6689" t="s">
        <v>541</v>
      </c>
      <c r="B6689">
        <v>5400</v>
      </c>
      <c r="C6689" t="s">
        <v>22</v>
      </c>
      <c r="D6689" t="s">
        <v>542</v>
      </c>
    </row>
    <row r="6691" spans="1:4" x14ac:dyDescent="0.25">
      <c r="A6691" t="s">
        <v>543</v>
      </c>
      <c r="B6691">
        <v>850</v>
      </c>
      <c r="C6691" t="s">
        <v>22</v>
      </c>
      <c r="D6691" t="s">
        <v>544</v>
      </c>
    </row>
    <row r="6693" spans="1:4" x14ac:dyDescent="0.25">
      <c r="A6693" t="s">
        <v>545</v>
      </c>
      <c r="B6693">
        <v>3500</v>
      </c>
      <c r="C6693" t="s">
        <v>22</v>
      </c>
      <c r="D6693" t="s">
        <v>546</v>
      </c>
    </row>
    <row r="6695" spans="1:4" x14ac:dyDescent="0.25">
      <c r="A6695" t="s">
        <v>547</v>
      </c>
      <c r="B6695" t="s">
        <v>28</v>
      </c>
      <c r="D6695" t="s">
        <v>548</v>
      </c>
    </row>
    <row r="6697" spans="1:4" x14ac:dyDescent="0.25">
      <c r="A6697" t="s">
        <v>549</v>
      </c>
      <c r="B6697" t="s">
        <v>215</v>
      </c>
      <c r="D6697" t="s">
        <v>550</v>
      </c>
    </row>
    <row r="6699" spans="1:4" x14ac:dyDescent="0.25">
      <c r="A6699" t="s">
        <v>551</v>
      </c>
      <c r="B6699" t="s">
        <v>215</v>
      </c>
      <c r="D6699" t="s">
        <v>552</v>
      </c>
    </row>
    <row r="6701" spans="1:4" x14ac:dyDescent="0.25">
      <c r="A6701" t="s">
        <v>553</v>
      </c>
      <c r="B6701" t="s">
        <v>554</v>
      </c>
    </row>
    <row r="6702" spans="1:4" x14ac:dyDescent="0.25">
      <c r="A6702" t="s">
        <v>3</v>
      </c>
      <c r="B6702" t="s">
        <v>183</v>
      </c>
    </row>
    <row r="6703" spans="1:4" x14ac:dyDescent="0.25">
      <c r="A6703">
        <v>1</v>
      </c>
      <c r="B6703">
        <v>3.9978E-2</v>
      </c>
    </row>
    <row r="6704" spans="1:4" x14ac:dyDescent="0.25">
      <c r="A6704">
        <v>2</v>
      </c>
      <c r="B6704">
        <v>3.9978E-2</v>
      </c>
    </row>
    <row r="6705" spans="1:2" x14ac:dyDescent="0.25">
      <c r="A6705">
        <v>3</v>
      </c>
      <c r="B6705">
        <v>3.9978E-2</v>
      </c>
    </row>
    <row r="6706" spans="1:2" x14ac:dyDescent="0.25">
      <c r="A6706">
        <v>4</v>
      </c>
      <c r="B6706">
        <v>3.9978E-2</v>
      </c>
    </row>
    <row r="6707" spans="1:2" x14ac:dyDescent="0.25">
      <c r="A6707">
        <v>5</v>
      </c>
      <c r="B6707">
        <v>3.9978E-2</v>
      </c>
    </row>
    <row r="6708" spans="1:2" x14ac:dyDescent="0.25">
      <c r="A6708">
        <v>6</v>
      </c>
      <c r="B6708">
        <v>3.9978E-2</v>
      </c>
    </row>
    <row r="6709" spans="1:2" x14ac:dyDescent="0.25">
      <c r="A6709">
        <v>7</v>
      </c>
      <c r="B6709">
        <v>3.9978E-2</v>
      </c>
    </row>
    <row r="6710" spans="1:2" x14ac:dyDescent="0.25">
      <c r="A6710">
        <v>8</v>
      </c>
      <c r="B6710">
        <v>3.9978E-2</v>
      </c>
    </row>
    <row r="6711" spans="1:2" x14ac:dyDescent="0.25">
      <c r="A6711">
        <v>9</v>
      </c>
      <c r="B6711">
        <v>3.9978E-2</v>
      </c>
    </row>
    <row r="6712" spans="1:2" x14ac:dyDescent="0.25">
      <c r="A6712">
        <v>10</v>
      </c>
      <c r="B6712">
        <v>3.9978E-2</v>
      </c>
    </row>
    <row r="6713" spans="1:2" x14ac:dyDescent="0.25">
      <c r="A6713">
        <v>11</v>
      </c>
      <c r="B6713">
        <v>3.9978E-2</v>
      </c>
    </row>
    <row r="6714" spans="1:2" x14ac:dyDescent="0.25">
      <c r="A6714">
        <v>12</v>
      </c>
      <c r="B6714">
        <v>4.4983000000000002E-2</v>
      </c>
    </row>
    <row r="6715" spans="1:2" x14ac:dyDescent="0.25">
      <c r="A6715">
        <v>13</v>
      </c>
      <c r="B6715">
        <v>4.7974000000000003E-2</v>
      </c>
    </row>
    <row r="6716" spans="1:2" x14ac:dyDescent="0.25">
      <c r="A6716">
        <v>14</v>
      </c>
      <c r="B6716">
        <v>5.2002E-2</v>
      </c>
    </row>
    <row r="6717" spans="1:2" x14ac:dyDescent="0.25">
      <c r="A6717">
        <v>15</v>
      </c>
      <c r="B6717">
        <v>5.6030000000000003E-2</v>
      </c>
    </row>
    <row r="6718" spans="1:2" x14ac:dyDescent="0.25">
      <c r="A6718">
        <v>16</v>
      </c>
      <c r="B6718">
        <v>9.9975999999999995E-2</v>
      </c>
    </row>
    <row r="6720" spans="1:2" x14ac:dyDescent="0.25">
      <c r="A6720" t="s">
        <v>555</v>
      </c>
      <c r="B6720" t="s">
        <v>556</v>
      </c>
    </row>
    <row r="6721" spans="1:2" x14ac:dyDescent="0.25">
      <c r="A6721" t="s">
        <v>3</v>
      </c>
      <c r="B6721" t="s">
        <v>557</v>
      </c>
    </row>
    <row r="6722" spans="1:2" x14ac:dyDescent="0.25">
      <c r="A6722">
        <v>3.9980000000000002E-2</v>
      </c>
      <c r="B6722">
        <v>4</v>
      </c>
    </row>
    <row r="6723" spans="1:2" x14ac:dyDescent="0.25">
      <c r="A6723">
        <v>3.9980000000000002E-2</v>
      </c>
      <c r="B6723">
        <v>4</v>
      </c>
    </row>
    <row r="6724" spans="1:2" x14ac:dyDescent="0.25">
      <c r="A6724">
        <v>3.9980000000000002E-2</v>
      </c>
      <c r="B6724">
        <v>4</v>
      </c>
    </row>
    <row r="6725" spans="1:2" x14ac:dyDescent="0.25">
      <c r="A6725">
        <v>3.9980000000000002E-2</v>
      </c>
      <c r="B6725">
        <v>4</v>
      </c>
    </row>
    <row r="6726" spans="1:2" x14ac:dyDescent="0.25">
      <c r="A6726">
        <v>3.9980000000000002E-2</v>
      </c>
      <c r="B6726">
        <v>4</v>
      </c>
    </row>
    <row r="6727" spans="1:2" x14ac:dyDescent="0.25">
      <c r="A6727">
        <v>3.9980000000000002E-2</v>
      </c>
      <c r="B6727">
        <v>4</v>
      </c>
    </row>
    <row r="6728" spans="1:2" x14ac:dyDescent="0.25">
      <c r="A6728">
        <v>3.9980000000000002E-2</v>
      </c>
      <c r="B6728">
        <v>4</v>
      </c>
    </row>
    <row r="6729" spans="1:2" x14ac:dyDescent="0.25">
      <c r="A6729">
        <v>3.9980000000000002E-2</v>
      </c>
      <c r="B6729">
        <v>4</v>
      </c>
    </row>
    <row r="6730" spans="1:2" x14ac:dyDescent="0.25">
      <c r="A6730">
        <v>3.9980000000000002E-2</v>
      </c>
      <c r="B6730">
        <v>4</v>
      </c>
    </row>
    <row r="6731" spans="1:2" x14ac:dyDescent="0.25">
      <c r="A6731">
        <v>3.9980000000000002E-2</v>
      </c>
      <c r="B6731">
        <v>4</v>
      </c>
    </row>
    <row r="6732" spans="1:2" x14ac:dyDescent="0.25">
      <c r="A6732">
        <v>3.9980000000000002E-2</v>
      </c>
      <c r="B6732">
        <v>4</v>
      </c>
    </row>
    <row r="6733" spans="1:2" x14ac:dyDescent="0.25">
      <c r="A6733">
        <v>4.4979999999999999E-2</v>
      </c>
      <c r="B6733">
        <v>4</v>
      </c>
    </row>
    <row r="6734" spans="1:2" x14ac:dyDescent="0.25">
      <c r="A6734">
        <v>4.7969999999999999E-2</v>
      </c>
      <c r="B6734">
        <v>3</v>
      </c>
    </row>
    <row r="6735" spans="1:2" x14ac:dyDescent="0.25">
      <c r="A6735">
        <v>5.1999999999999998E-2</v>
      </c>
      <c r="B6735">
        <v>2</v>
      </c>
    </row>
    <row r="6736" spans="1:2" x14ac:dyDescent="0.25">
      <c r="A6736">
        <v>5.6030000000000003E-2</v>
      </c>
      <c r="B6736">
        <v>1</v>
      </c>
    </row>
    <row r="6737" spans="1:2" x14ac:dyDescent="0.25">
      <c r="A6737">
        <v>9.9979999999999999E-2</v>
      </c>
      <c r="B6737">
        <v>1</v>
      </c>
    </row>
    <row r="6739" spans="1:2" x14ac:dyDescent="0.25">
      <c r="A6739" t="s">
        <v>558</v>
      </c>
      <c r="B6739" t="s">
        <v>559</v>
      </c>
    </row>
    <row r="6740" spans="1:2" x14ac:dyDescent="0.25">
      <c r="A6740" t="s">
        <v>3</v>
      </c>
      <c r="B6740" t="s">
        <v>6</v>
      </c>
    </row>
    <row r="6741" spans="1:2" x14ac:dyDescent="0.25">
      <c r="A6741">
        <v>1</v>
      </c>
      <c r="B6741">
        <v>800</v>
      </c>
    </row>
    <row r="6742" spans="1:2" x14ac:dyDescent="0.25">
      <c r="A6742">
        <v>2</v>
      </c>
      <c r="B6742">
        <v>1000</v>
      </c>
    </row>
    <row r="6743" spans="1:2" x14ac:dyDescent="0.25">
      <c r="A6743">
        <v>3</v>
      </c>
      <c r="B6743">
        <v>1200</v>
      </c>
    </row>
    <row r="6744" spans="1:2" x14ac:dyDescent="0.25">
      <c r="A6744">
        <v>4</v>
      </c>
      <c r="B6744">
        <v>1400</v>
      </c>
    </row>
    <row r="6745" spans="1:2" x14ac:dyDescent="0.25">
      <c r="A6745">
        <v>5</v>
      </c>
      <c r="B6745">
        <v>1600</v>
      </c>
    </row>
    <row r="6746" spans="1:2" x14ac:dyDescent="0.25">
      <c r="A6746">
        <v>6</v>
      </c>
      <c r="B6746">
        <v>1800</v>
      </c>
    </row>
    <row r="6747" spans="1:2" x14ac:dyDescent="0.25">
      <c r="A6747">
        <v>7</v>
      </c>
      <c r="B6747">
        <v>2000</v>
      </c>
    </row>
    <row r="6748" spans="1:2" x14ac:dyDescent="0.25">
      <c r="A6748">
        <v>8</v>
      </c>
      <c r="B6748">
        <v>2200</v>
      </c>
    </row>
    <row r="6749" spans="1:2" x14ac:dyDescent="0.25">
      <c r="A6749">
        <v>9</v>
      </c>
      <c r="B6749">
        <v>2400</v>
      </c>
    </row>
    <row r="6750" spans="1:2" x14ac:dyDescent="0.25">
      <c r="A6750">
        <v>10</v>
      </c>
      <c r="B6750">
        <v>2600</v>
      </c>
    </row>
    <row r="6751" spans="1:2" x14ac:dyDescent="0.25">
      <c r="A6751">
        <v>11</v>
      </c>
      <c r="B6751">
        <v>2700</v>
      </c>
    </row>
    <row r="6752" spans="1:2" x14ac:dyDescent="0.25">
      <c r="A6752">
        <v>12</v>
      </c>
      <c r="B6752">
        <v>2800</v>
      </c>
    </row>
    <row r="6753" spans="1:2" x14ac:dyDescent="0.25">
      <c r="A6753">
        <v>13</v>
      </c>
      <c r="B6753">
        <v>2900</v>
      </c>
    </row>
    <row r="6754" spans="1:2" x14ac:dyDescent="0.25">
      <c r="A6754">
        <v>14</v>
      </c>
      <c r="B6754">
        <v>3000</v>
      </c>
    </row>
    <row r="6755" spans="1:2" x14ac:dyDescent="0.25">
      <c r="A6755">
        <v>15</v>
      </c>
      <c r="B6755">
        <v>3200</v>
      </c>
    </row>
    <row r="6756" spans="1:2" x14ac:dyDescent="0.25">
      <c r="A6756">
        <v>16</v>
      </c>
      <c r="B6756">
        <v>3500</v>
      </c>
    </row>
    <row r="6758" spans="1:2" x14ac:dyDescent="0.25">
      <c r="A6758" t="s">
        <v>560</v>
      </c>
      <c r="B6758" t="s">
        <v>561</v>
      </c>
    </row>
    <row r="6759" spans="1:2" x14ac:dyDescent="0.25">
      <c r="A6759" t="s">
        <v>3</v>
      </c>
      <c r="B6759" t="s">
        <v>183</v>
      </c>
    </row>
    <row r="6760" spans="1:2" x14ac:dyDescent="0.25">
      <c r="A6760">
        <v>1</v>
      </c>
      <c r="B6760">
        <v>4.4983000000000002E-2</v>
      </c>
    </row>
    <row r="6761" spans="1:2" x14ac:dyDescent="0.25">
      <c r="A6761">
        <v>2</v>
      </c>
      <c r="B6761">
        <v>4.7974000000000003E-2</v>
      </c>
    </row>
    <row r="6762" spans="1:2" x14ac:dyDescent="0.25">
      <c r="A6762">
        <v>3</v>
      </c>
      <c r="B6762">
        <v>5.2002E-2</v>
      </c>
    </row>
    <row r="6763" spans="1:2" x14ac:dyDescent="0.25">
      <c r="A6763">
        <v>4</v>
      </c>
      <c r="B6763">
        <v>5.7007000000000002E-2</v>
      </c>
    </row>
    <row r="6764" spans="1:2" x14ac:dyDescent="0.25">
      <c r="A6764">
        <v>5</v>
      </c>
      <c r="B6764">
        <v>5.9020999999999997E-2</v>
      </c>
    </row>
    <row r="6765" spans="1:2" x14ac:dyDescent="0.25">
      <c r="A6765">
        <v>6</v>
      </c>
      <c r="B6765">
        <v>6.2011999999999998E-2</v>
      </c>
    </row>
    <row r="6766" spans="1:2" x14ac:dyDescent="0.25">
      <c r="A6766">
        <v>7</v>
      </c>
      <c r="B6766">
        <v>9.9975999999999995E-2</v>
      </c>
    </row>
    <row r="6767" spans="1:2" x14ac:dyDescent="0.25">
      <c r="A6767">
        <v>8</v>
      </c>
      <c r="B6767">
        <v>9.9975999999999995E-2</v>
      </c>
    </row>
    <row r="6768" spans="1:2" x14ac:dyDescent="0.25">
      <c r="A6768">
        <v>9</v>
      </c>
      <c r="B6768">
        <v>9.9975999999999995E-2</v>
      </c>
    </row>
    <row r="6769" spans="1:17" x14ac:dyDescent="0.25">
      <c r="A6769">
        <v>10</v>
      </c>
      <c r="B6769">
        <v>9.9975999999999995E-2</v>
      </c>
    </row>
    <row r="6770" spans="1:17" x14ac:dyDescent="0.25">
      <c r="A6770">
        <v>11</v>
      </c>
      <c r="B6770">
        <v>9.9975999999999995E-2</v>
      </c>
    </row>
    <row r="6771" spans="1:17" x14ac:dyDescent="0.25">
      <c r="A6771">
        <v>12</v>
      </c>
      <c r="B6771">
        <v>9.9975999999999995E-2</v>
      </c>
    </row>
    <row r="6772" spans="1:17" x14ac:dyDescent="0.25">
      <c r="A6772">
        <v>13</v>
      </c>
      <c r="B6772">
        <v>9.9975999999999995E-2</v>
      </c>
    </row>
    <row r="6773" spans="1:17" x14ac:dyDescent="0.25">
      <c r="A6773">
        <v>14</v>
      </c>
      <c r="B6773">
        <v>9.9975999999999995E-2</v>
      </c>
    </row>
    <row r="6774" spans="1:17" x14ac:dyDescent="0.25">
      <c r="A6774">
        <v>15</v>
      </c>
      <c r="B6774">
        <v>9.9975999999999995E-2</v>
      </c>
    </row>
    <row r="6775" spans="1:17" x14ac:dyDescent="0.25">
      <c r="A6775">
        <v>16</v>
      </c>
      <c r="B6775">
        <v>9.9975999999999995E-2</v>
      </c>
    </row>
    <row r="6777" spans="1:17" x14ac:dyDescent="0.25">
      <c r="A6777" t="s">
        <v>562</v>
      </c>
      <c r="B6777" t="s">
        <v>563</v>
      </c>
    </row>
    <row r="6778" spans="1:17" x14ac:dyDescent="0.25">
      <c r="B6778" t="s">
        <v>3</v>
      </c>
    </row>
    <row r="6779" spans="1:17" x14ac:dyDescent="0.25">
      <c r="A6779" t="s">
        <v>22</v>
      </c>
      <c r="B6779">
        <v>4.4979999999999999E-2</v>
      </c>
      <c r="C6779">
        <v>4.7969999999999999E-2</v>
      </c>
      <c r="D6779">
        <v>5.1999999999999998E-2</v>
      </c>
      <c r="E6779">
        <v>5.7009999999999998E-2</v>
      </c>
      <c r="F6779">
        <v>5.9020000000000003E-2</v>
      </c>
      <c r="G6779">
        <v>6.2010000000000003E-2</v>
      </c>
      <c r="H6779">
        <v>9.9979999999999999E-2</v>
      </c>
      <c r="I6779">
        <v>9.9979999999999999E-2</v>
      </c>
      <c r="J6779">
        <v>9.9979999999999999E-2</v>
      </c>
      <c r="K6779">
        <v>9.9979999999999999E-2</v>
      </c>
      <c r="L6779">
        <v>9.9979999999999999E-2</v>
      </c>
      <c r="M6779">
        <v>9.9979999999999999E-2</v>
      </c>
      <c r="N6779">
        <v>9.9979999999999999E-2</v>
      </c>
      <c r="O6779">
        <v>9.9979999999999999E-2</v>
      </c>
      <c r="P6779">
        <v>9.9979999999999999E-2</v>
      </c>
      <c r="Q6779">
        <v>9.9979999999999999E-2</v>
      </c>
    </row>
    <row r="6780" spans="1:17" x14ac:dyDescent="0.25">
      <c r="A6780">
        <v>800</v>
      </c>
      <c r="B6780">
        <v>188.99682100000001</v>
      </c>
      <c r="C6780">
        <v>188.99682100000001</v>
      </c>
      <c r="D6780">
        <v>188.99682100000001</v>
      </c>
      <c r="E6780">
        <v>188.99682100000001</v>
      </c>
      <c r="F6780">
        <v>188.99682100000001</v>
      </c>
      <c r="G6780">
        <v>188.99682100000001</v>
      </c>
      <c r="H6780">
        <v>566.99046199999998</v>
      </c>
      <c r="I6780">
        <v>566.99046199999998</v>
      </c>
      <c r="J6780">
        <v>566.99046199999998</v>
      </c>
      <c r="K6780">
        <v>566.99046199999998</v>
      </c>
      <c r="L6780">
        <v>566.99046199999998</v>
      </c>
      <c r="M6780">
        <v>566.99046199999998</v>
      </c>
      <c r="N6780">
        <v>566.99046199999998</v>
      </c>
      <c r="O6780">
        <v>566.99046199999998</v>
      </c>
      <c r="P6780">
        <v>566.99046199999998</v>
      </c>
      <c r="Q6780">
        <v>566.99046199999998</v>
      </c>
    </row>
    <row r="6781" spans="1:17" x14ac:dyDescent="0.25">
      <c r="A6781">
        <v>1000</v>
      </c>
      <c r="B6781">
        <v>188.99682100000001</v>
      </c>
      <c r="C6781">
        <v>188.99682100000001</v>
      </c>
      <c r="D6781">
        <v>188.99682100000001</v>
      </c>
      <c r="E6781">
        <v>188.99682100000001</v>
      </c>
      <c r="F6781">
        <v>188.99682100000001</v>
      </c>
      <c r="G6781">
        <v>188.99682100000001</v>
      </c>
      <c r="H6781">
        <v>566.99046199999998</v>
      </c>
      <c r="I6781">
        <v>566.99046199999998</v>
      </c>
      <c r="J6781">
        <v>566.99046199999998</v>
      </c>
      <c r="K6781">
        <v>566.99046199999998</v>
      </c>
      <c r="L6781">
        <v>566.99046199999998</v>
      </c>
      <c r="M6781">
        <v>566.99046199999998</v>
      </c>
      <c r="N6781">
        <v>566.99046199999998</v>
      </c>
      <c r="O6781">
        <v>566.99046199999998</v>
      </c>
      <c r="P6781">
        <v>566.99046199999998</v>
      </c>
      <c r="Q6781">
        <v>566.99046199999998</v>
      </c>
    </row>
    <row r="6782" spans="1:17" x14ac:dyDescent="0.25">
      <c r="A6782">
        <v>1200</v>
      </c>
      <c r="B6782">
        <v>188.99682100000001</v>
      </c>
      <c r="C6782">
        <v>188.99682100000001</v>
      </c>
      <c r="D6782">
        <v>188.99682100000001</v>
      </c>
      <c r="E6782">
        <v>188.99682100000001</v>
      </c>
      <c r="F6782">
        <v>188.99682100000001</v>
      </c>
      <c r="G6782">
        <v>188.99682100000001</v>
      </c>
      <c r="H6782">
        <v>566.99046199999998</v>
      </c>
      <c r="I6782">
        <v>566.99046199999998</v>
      </c>
      <c r="J6782">
        <v>566.99046199999998</v>
      </c>
      <c r="K6782">
        <v>566.99046199999998</v>
      </c>
      <c r="L6782">
        <v>566.99046199999998</v>
      </c>
      <c r="M6782">
        <v>566.99046199999998</v>
      </c>
      <c r="N6782">
        <v>566.99046199999998</v>
      </c>
      <c r="O6782">
        <v>566.99046199999998</v>
      </c>
      <c r="P6782">
        <v>566.99046199999998</v>
      </c>
      <c r="Q6782">
        <v>566.99046199999998</v>
      </c>
    </row>
    <row r="6783" spans="1:17" x14ac:dyDescent="0.25">
      <c r="A6783">
        <v>1400</v>
      </c>
      <c r="B6783">
        <v>188.99682100000001</v>
      </c>
      <c r="C6783">
        <v>188.99682100000001</v>
      </c>
      <c r="D6783">
        <v>188.99682100000001</v>
      </c>
      <c r="E6783">
        <v>188.99682100000001</v>
      </c>
      <c r="F6783">
        <v>188.99682100000001</v>
      </c>
      <c r="G6783">
        <v>188.99682100000001</v>
      </c>
      <c r="H6783">
        <v>566.99046199999998</v>
      </c>
      <c r="I6783">
        <v>566.99046199999998</v>
      </c>
      <c r="J6783">
        <v>566.99046199999998</v>
      </c>
      <c r="K6783">
        <v>566.99046199999998</v>
      </c>
      <c r="L6783">
        <v>566.99046199999998</v>
      </c>
      <c r="M6783">
        <v>566.99046199999998</v>
      </c>
      <c r="N6783">
        <v>566.99046199999998</v>
      </c>
      <c r="O6783">
        <v>566.99046199999998</v>
      </c>
      <c r="P6783">
        <v>566.99046199999998</v>
      </c>
      <c r="Q6783">
        <v>566.99046199999998</v>
      </c>
    </row>
    <row r="6784" spans="1:17" x14ac:dyDescent="0.25">
      <c r="A6784">
        <v>1600</v>
      </c>
      <c r="B6784">
        <v>188.99682100000001</v>
      </c>
      <c r="C6784">
        <v>188.99682100000001</v>
      </c>
      <c r="D6784">
        <v>188.99682100000001</v>
      </c>
      <c r="E6784">
        <v>188.99682100000001</v>
      </c>
      <c r="F6784">
        <v>204.11656600000001</v>
      </c>
      <c r="G6784">
        <v>226.79618500000001</v>
      </c>
      <c r="H6784">
        <v>566.99046199999998</v>
      </c>
      <c r="I6784">
        <v>566.99046199999998</v>
      </c>
      <c r="J6784">
        <v>566.99046199999998</v>
      </c>
      <c r="K6784">
        <v>566.99046199999998</v>
      </c>
      <c r="L6784">
        <v>566.99046199999998</v>
      </c>
      <c r="M6784">
        <v>566.99046199999998</v>
      </c>
      <c r="N6784">
        <v>566.99046199999998</v>
      </c>
      <c r="O6784">
        <v>566.99046199999998</v>
      </c>
      <c r="P6784">
        <v>566.99046199999998</v>
      </c>
      <c r="Q6784">
        <v>566.99046199999998</v>
      </c>
    </row>
    <row r="6785" spans="1:17" x14ac:dyDescent="0.25">
      <c r="A6785">
        <v>1800</v>
      </c>
      <c r="B6785">
        <v>198.09229300000001</v>
      </c>
      <c r="C6785">
        <v>213.92077699999999</v>
      </c>
      <c r="D6785">
        <v>226.79618500000001</v>
      </c>
      <c r="E6785">
        <v>226.79618500000001</v>
      </c>
      <c r="F6785">
        <v>241.915931</v>
      </c>
      <c r="G6785">
        <v>264.59554900000001</v>
      </c>
      <c r="H6785">
        <v>566.99046199999998</v>
      </c>
      <c r="I6785">
        <v>566.99046199999998</v>
      </c>
      <c r="J6785">
        <v>566.99046199999998</v>
      </c>
      <c r="K6785">
        <v>566.99046199999998</v>
      </c>
      <c r="L6785">
        <v>566.99046199999998</v>
      </c>
      <c r="M6785">
        <v>566.99046199999998</v>
      </c>
      <c r="N6785">
        <v>566.99046199999998</v>
      </c>
      <c r="O6785">
        <v>566.99046199999998</v>
      </c>
      <c r="P6785">
        <v>566.99046199999998</v>
      </c>
      <c r="Q6785">
        <v>566.99046199999998</v>
      </c>
    </row>
    <row r="6786" spans="1:17" x14ac:dyDescent="0.25">
      <c r="A6786">
        <v>2000</v>
      </c>
      <c r="B6786">
        <v>218.468513</v>
      </c>
      <c r="C6786">
        <v>228.15459999999999</v>
      </c>
      <c r="D6786">
        <v>257.03567600000002</v>
      </c>
      <c r="E6786">
        <v>275.93535800000001</v>
      </c>
      <c r="F6786">
        <v>283.49523099999999</v>
      </c>
      <c r="G6786">
        <v>294.83503999999999</v>
      </c>
      <c r="H6786">
        <v>566.99046199999998</v>
      </c>
      <c r="I6786">
        <v>566.99046199999998</v>
      </c>
      <c r="J6786">
        <v>566.99046199999998</v>
      </c>
      <c r="K6786">
        <v>566.99046199999998</v>
      </c>
      <c r="L6786">
        <v>566.99046199999998</v>
      </c>
      <c r="M6786">
        <v>566.99046199999998</v>
      </c>
      <c r="N6786">
        <v>566.99046199999998</v>
      </c>
      <c r="O6786">
        <v>566.99046199999998</v>
      </c>
      <c r="P6786">
        <v>566.99046199999998</v>
      </c>
      <c r="Q6786">
        <v>566.99046199999998</v>
      </c>
    </row>
    <row r="6787" spans="1:17" x14ac:dyDescent="0.25">
      <c r="A6787">
        <v>2200</v>
      </c>
      <c r="B6787">
        <v>236.77758</v>
      </c>
      <c r="C6787">
        <v>249.298619</v>
      </c>
      <c r="D6787">
        <v>270.73794600000002</v>
      </c>
      <c r="E6787">
        <v>302.39491299999997</v>
      </c>
      <c r="F6787">
        <v>311.490385</v>
      </c>
      <c r="G6787">
        <v>325.07453199999998</v>
      </c>
      <c r="H6787">
        <v>566.99046199999998</v>
      </c>
      <c r="I6787">
        <v>566.99046199999998</v>
      </c>
      <c r="J6787">
        <v>566.99046199999998</v>
      </c>
      <c r="K6787">
        <v>566.99046199999998</v>
      </c>
      <c r="L6787">
        <v>566.99046199999998</v>
      </c>
      <c r="M6787">
        <v>566.99046199999998</v>
      </c>
      <c r="N6787">
        <v>566.99046199999998</v>
      </c>
      <c r="O6787">
        <v>566.99046199999998</v>
      </c>
      <c r="P6787">
        <v>566.99046199999998</v>
      </c>
      <c r="Q6787">
        <v>566.99046199999998</v>
      </c>
    </row>
    <row r="6788" spans="1:17" x14ac:dyDescent="0.25">
      <c r="A6788">
        <v>2400</v>
      </c>
      <c r="B6788">
        <v>249.18049600000001</v>
      </c>
      <c r="C6788">
        <v>262.469335</v>
      </c>
      <c r="D6788">
        <v>289.10607399999998</v>
      </c>
      <c r="E6788">
        <v>322.06239499999998</v>
      </c>
      <c r="F6788">
        <v>335.35123399999998</v>
      </c>
      <c r="G6788">
        <v>355.31402300000002</v>
      </c>
      <c r="H6788">
        <v>566.99046199999998</v>
      </c>
      <c r="I6788">
        <v>566.99046199999998</v>
      </c>
      <c r="J6788">
        <v>566.99046199999998</v>
      </c>
      <c r="K6788">
        <v>566.99046199999998</v>
      </c>
      <c r="L6788">
        <v>566.99046199999998</v>
      </c>
      <c r="M6788">
        <v>566.99046199999998</v>
      </c>
      <c r="N6788">
        <v>566.99046199999998</v>
      </c>
      <c r="O6788">
        <v>566.99046199999998</v>
      </c>
      <c r="P6788">
        <v>566.99046199999998</v>
      </c>
      <c r="Q6788">
        <v>566.99046199999998</v>
      </c>
    </row>
    <row r="6789" spans="1:17" x14ac:dyDescent="0.25">
      <c r="A6789">
        <v>2600</v>
      </c>
      <c r="B6789">
        <v>260.63842799999998</v>
      </c>
      <c r="C6789">
        <v>276.99846500000001</v>
      </c>
      <c r="D6789">
        <v>303.69426600000003</v>
      </c>
      <c r="E6789">
        <v>343.206414</v>
      </c>
      <c r="F6789">
        <v>357.735545</v>
      </c>
      <c r="G6789">
        <v>385.55351400000001</v>
      </c>
      <c r="H6789">
        <v>566.99046199999998</v>
      </c>
      <c r="I6789">
        <v>566.99046199999998</v>
      </c>
      <c r="J6789">
        <v>566.99046199999998</v>
      </c>
      <c r="K6789">
        <v>566.99046199999998</v>
      </c>
      <c r="L6789">
        <v>566.99046199999998</v>
      </c>
      <c r="M6789">
        <v>566.99046199999998</v>
      </c>
      <c r="N6789">
        <v>566.99046199999998</v>
      </c>
      <c r="O6789">
        <v>566.99046199999998</v>
      </c>
      <c r="P6789">
        <v>566.99046199999998</v>
      </c>
      <c r="Q6789">
        <v>566.99046199999998</v>
      </c>
    </row>
    <row r="6790" spans="1:17" x14ac:dyDescent="0.25">
      <c r="A6790">
        <v>2700</v>
      </c>
      <c r="B6790">
        <v>263.88681100000002</v>
      </c>
      <c r="C6790">
        <v>283.96772299999998</v>
      </c>
      <c r="D6790">
        <v>309.89572500000003</v>
      </c>
      <c r="E6790">
        <v>353.77842399999997</v>
      </c>
      <c r="F6790">
        <v>359.62551300000001</v>
      </c>
      <c r="G6790">
        <v>393.11338699999999</v>
      </c>
      <c r="H6790">
        <v>566.99046199999998</v>
      </c>
      <c r="I6790">
        <v>566.99046199999998</v>
      </c>
      <c r="J6790">
        <v>566.99046199999998</v>
      </c>
      <c r="K6790">
        <v>566.99046199999998</v>
      </c>
      <c r="L6790">
        <v>566.99046199999998</v>
      </c>
      <c r="M6790">
        <v>566.99046199999998</v>
      </c>
      <c r="N6790">
        <v>566.99046199999998</v>
      </c>
      <c r="O6790">
        <v>566.99046199999998</v>
      </c>
      <c r="P6790">
        <v>566.99046199999998</v>
      </c>
      <c r="Q6790">
        <v>566.99046199999998</v>
      </c>
    </row>
    <row r="6791" spans="1:17" x14ac:dyDescent="0.25">
      <c r="A6791">
        <v>2800</v>
      </c>
      <c r="B6791">
        <v>268.02111600000001</v>
      </c>
      <c r="C6791">
        <v>291.76384200000001</v>
      </c>
      <c r="D6791">
        <v>316.215306</v>
      </c>
      <c r="E6791">
        <v>359.09395999999998</v>
      </c>
      <c r="F6791">
        <v>365.11823299999998</v>
      </c>
      <c r="G6791">
        <v>400.67326000000003</v>
      </c>
      <c r="H6791">
        <v>566.99046199999998</v>
      </c>
      <c r="I6791">
        <v>566.99046199999998</v>
      </c>
      <c r="J6791">
        <v>566.99046199999998</v>
      </c>
      <c r="K6791">
        <v>566.99046199999998</v>
      </c>
      <c r="L6791">
        <v>566.99046199999998</v>
      </c>
      <c r="M6791">
        <v>566.99046199999998</v>
      </c>
      <c r="N6791">
        <v>566.99046199999998</v>
      </c>
      <c r="O6791">
        <v>566.99046199999998</v>
      </c>
      <c r="P6791">
        <v>566.99046199999998</v>
      </c>
      <c r="Q6791">
        <v>566.99046199999998</v>
      </c>
    </row>
    <row r="6792" spans="1:17" x14ac:dyDescent="0.25">
      <c r="A6792">
        <v>2900</v>
      </c>
      <c r="B6792">
        <v>271.32856099999998</v>
      </c>
      <c r="C6792">
        <v>295.83908600000001</v>
      </c>
      <c r="D6792">
        <v>321.82614899999999</v>
      </c>
      <c r="E6792">
        <v>362.10609599999998</v>
      </c>
      <c r="F6792">
        <v>367.65787799999998</v>
      </c>
      <c r="G6792">
        <v>400.67326000000003</v>
      </c>
      <c r="H6792">
        <v>566.99046199999998</v>
      </c>
      <c r="I6792">
        <v>566.99046199999998</v>
      </c>
      <c r="J6792">
        <v>566.99046199999998</v>
      </c>
      <c r="K6792">
        <v>566.99046199999998</v>
      </c>
      <c r="L6792">
        <v>566.99046199999998</v>
      </c>
      <c r="M6792">
        <v>566.99046199999998</v>
      </c>
      <c r="N6792">
        <v>566.99046199999998</v>
      </c>
      <c r="O6792">
        <v>566.99046199999998</v>
      </c>
      <c r="P6792">
        <v>566.99046199999998</v>
      </c>
      <c r="Q6792">
        <v>566.99046199999998</v>
      </c>
    </row>
    <row r="6793" spans="1:17" x14ac:dyDescent="0.25">
      <c r="A6793">
        <v>3000</v>
      </c>
      <c r="B6793">
        <v>275.04943600000001</v>
      </c>
      <c r="C6793">
        <v>299.500899</v>
      </c>
      <c r="D6793">
        <v>322.59394900000001</v>
      </c>
      <c r="E6793">
        <v>372.67810600000001</v>
      </c>
      <c r="F6793">
        <v>376.45804199999998</v>
      </c>
      <c r="G6793">
        <v>408.23313300000001</v>
      </c>
      <c r="H6793">
        <v>566.99046199999998</v>
      </c>
      <c r="I6793">
        <v>566.99046199999998</v>
      </c>
      <c r="J6793">
        <v>566.99046199999998</v>
      </c>
      <c r="K6793">
        <v>566.99046199999998</v>
      </c>
      <c r="L6793">
        <v>566.99046199999998</v>
      </c>
      <c r="M6793">
        <v>566.99046199999998</v>
      </c>
      <c r="N6793">
        <v>566.99046199999998</v>
      </c>
      <c r="O6793">
        <v>566.99046199999998</v>
      </c>
      <c r="P6793">
        <v>566.99046199999998</v>
      </c>
      <c r="Q6793">
        <v>566.99046199999998</v>
      </c>
    </row>
    <row r="6794" spans="1:17" x14ac:dyDescent="0.25">
      <c r="A6794">
        <v>3200</v>
      </c>
      <c r="B6794">
        <v>275.04943600000001</v>
      </c>
      <c r="C6794">
        <v>299.500899</v>
      </c>
      <c r="D6794">
        <v>322.59394900000001</v>
      </c>
      <c r="E6794">
        <v>368.89816999999999</v>
      </c>
      <c r="F6794">
        <v>384.66759200000001</v>
      </c>
      <c r="G6794">
        <v>408.23313300000001</v>
      </c>
      <c r="H6794">
        <v>566.99046199999998</v>
      </c>
      <c r="I6794">
        <v>566.99046199999998</v>
      </c>
      <c r="J6794">
        <v>566.99046199999998</v>
      </c>
      <c r="K6794">
        <v>566.99046199999998</v>
      </c>
      <c r="L6794">
        <v>566.99046199999998</v>
      </c>
      <c r="M6794">
        <v>566.99046199999998</v>
      </c>
      <c r="N6794">
        <v>566.99046199999998</v>
      </c>
      <c r="O6794">
        <v>566.99046199999998</v>
      </c>
      <c r="P6794">
        <v>566.99046199999998</v>
      </c>
      <c r="Q6794">
        <v>566.99046199999998</v>
      </c>
    </row>
    <row r="6795" spans="1:17" x14ac:dyDescent="0.25">
      <c r="A6795">
        <v>3500</v>
      </c>
      <c r="B6795">
        <v>279.71529500000003</v>
      </c>
      <c r="C6795">
        <v>304.639251</v>
      </c>
      <c r="D6795">
        <v>328.08666899999997</v>
      </c>
      <c r="E6795">
        <v>368.89816999999999</v>
      </c>
      <c r="F6795">
        <v>378.58425699999998</v>
      </c>
      <c r="G6795">
        <v>393.11338699999999</v>
      </c>
      <c r="H6795">
        <v>566.99046199999998</v>
      </c>
      <c r="I6795">
        <v>566.99046199999998</v>
      </c>
      <c r="J6795">
        <v>566.99046199999998</v>
      </c>
      <c r="K6795">
        <v>566.99046199999998</v>
      </c>
      <c r="L6795">
        <v>566.99046199999998</v>
      </c>
      <c r="M6795">
        <v>566.99046199999998</v>
      </c>
      <c r="N6795">
        <v>566.99046199999998</v>
      </c>
      <c r="O6795">
        <v>566.99046199999998</v>
      </c>
      <c r="P6795">
        <v>566.99046199999998</v>
      </c>
      <c r="Q6795">
        <v>566.99046199999998</v>
      </c>
    </row>
    <row r="6797" spans="1:17" x14ac:dyDescent="0.25">
      <c r="A6797" t="s">
        <v>564</v>
      </c>
      <c r="B6797" t="s">
        <v>565</v>
      </c>
    </row>
    <row r="6798" spans="1:17" x14ac:dyDescent="0.25">
      <c r="B6798" t="s">
        <v>26</v>
      </c>
    </row>
    <row r="6799" spans="1:17" x14ac:dyDescent="0.25">
      <c r="A6799" t="s">
        <v>22</v>
      </c>
      <c r="B6799">
        <v>0</v>
      </c>
      <c r="C6799">
        <v>10</v>
      </c>
      <c r="D6799">
        <v>20</v>
      </c>
      <c r="E6799">
        <v>30</v>
      </c>
      <c r="F6799">
        <v>45</v>
      </c>
      <c r="G6799">
        <v>55</v>
      </c>
      <c r="H6799">
        <v>65</v>
      </c>
      <c r="I6799">
        <v>75</v>
      </c>
      <c r="J6799">
        <v>85</v>
      </c>
      <c r="K6799">
        <v>95</v>
      </c>
      <c r="L6799">
        <v>110</v>
      </c>
      <c r="M6799">
        <v>120</v>
      </c>
      <c r="N6799">
        <v>125</v>
      </c>
      <c r="O6799">
        <v>130</v>
      </c>
      <c r="P6799">
        <v>135</v>
      </c>
      <c r="Q6799">
        <v>140</v>
      </c>
    </row>
    <row r="6800" spans="1:17" x14ac:dyDescent="0.25">
      <c r="A6800">
        <v>620</v>
      </c>
      <c r="B6800">
        <v>30.239491000000001</v>
      </c>
      <c r="C6800">
        <v>31.007290999999999</v>
      </c>
      <c r="D6800">
        <v>31.007290999999999</v>
      </c>
      <c r="E6800">
        <v>31.775089999999999</v>
      </c>
      <c r="F6800">
        <v>32.483829</v>
      </c>
      <c r="G6800">
        <v>32.483829</v>
      </c>
      <c r="H6800">
        <v>32.483829</v>
      </c>
      <c r="I6800">
        <v>33.251627999999997</v>
      </c>
      <c r="J6800">
        <v>35.555027000000003</v>
      </c>
      <c r="K6800">
        <v>45.359237</v>
      </c>
      <c r="L6800">
        <v>60.478982999999999</v>
      </c>
      <c r="M6800">
        <v>64.258919000000006</v>
      </c>
      <c r="N6800">
        <v>68.038854999999998</v>
      </c>
      <c r="O6800">
        <v>75.598727999999994</v>
      </c>
      <c r="P6800">
        <v>75.598727999999994</v>
      </c>
      <c r="Q6800">
        <v>75.598727999999994</v>
      </c>
    </row>
    <row r="6801" spans="1:17" x14ac:dyDescent="0.25">
      <c r="A6801">
        <v>650</v>
      </c>
      <c r="B6801">
        <v>31.775089999999999</v>
      </c>
      <c r="C6801">
        <v>31.775089999999999</v>
      </c>
      <c r="D6801">
        <v>32.483829</v>
      </c>
      <c r="E6801">
        <v>32.483829</v>
      </c>
      <c r="F6801">
        <v>33.251627999999997</v>
      </c>
      <c r="G6801">
        <v>33.251627999999997</v>
      </c>
      <c r="H6801">
        <v>34.019427999999998</v>
      </c>
      <c r="I6801">
        <v>34.019427999999998</v>
      </c>
      <c r="J6801">
        <v>36.263764999999999</v>
      </c>
      <c r="K6801">
        <v>46.127037000000001</v>
      </c>
      <c r="L6801">
        <v>61.246782000000003</v>
      </c>
      <c r="M6801">
        <v>65.026719</v>
      </c>
      <c r="N6801">
        <v>68.806655000000006</v>
      </c>
      <c r="O6801">
        <v>76.366528000000002</v>
      </c>
      <c r="P6801">
        <v>76.366528000000002</v>
      </c>
      <c r="Q6801">
        <v>76.366528000000002</v>
      </c>
    </row>
    <row r="6802" spans="1:17" x14ac:dyDescent="0.25">
      <c r="A6802">
        <v>800</v>
      </c>
      <c r="B6802">
        <v>33.251627999999997</v>
      </c>
      <c r="C6802">
        <v>33.251627999999997</v>
      </c>
      <c r="D6802">
        <v>34.019427999999998</v>
      </c>
      <c r="E6802">
        <v>34.019427999999998</v>
      </c>
      <c r="F6802">
        <v>34.787227000000001</v>
      </c>
      <c r="G6802">
        <v>34.787227000000001</v>
      </c>
      <c r="H6802">
        <v>35.555027000000003</v>
      </c>
      <c r="I6802">
        <v>35.555027000000003</v>
      </c>
      <c r="J6802">
        <v>37.799363999999997</v>
      </c>
      <c r="K6802">
        <v>46.894835999999998</v>
      </c>
      <c r="L6802">
        <v>62.723320000000001</v>
      </c>
      <c r="M6802">
        <v>66.503255999999993</v>
      </c>
      <c r="N6802">
        <v>70.283192999999997</v>
      </c>
      <c r="O6802">
        <v>77.134326999999999</v>
      </c>
      <c r="P6802">
        <v>77.843065999999993</v>
      </c>
      <c r="Q6802">
        <v>77.843065999999993</v>
      </c>
    </row>
    <row r="6803" spans="1:17" x14ac:dyDescent="0.25">
      <c r="A6803">
        <v>1000</v>
      </c>
      <c r="B6803">
        <v>40.811501</v>
      </c>
      <c r="C6803">
        <v>41.579301000000001</v>
      </c>
      <c r="D6803">
        <v>41.579301000000001</v>
      </c>
      <c r="E6803">
        <v>42.347099999999998</v>
      </c>
      <c r="F6803">
        <v>43.114899999999999</v>
      </c>
      <c r="G6803">
        <v>43.114899999999999</v>
      </c>
      <c r="H6803">
        <v>43.114899999999999</v>
      </c>
      <c r="I6803">
        <v>43.823638000000003</v>
      </c>
      <c r="J6803">
        <v>44.591436999999999</v>
      </c>
      <c r="K6803">
        <v>52.919110000000003</v>
      </c>
      <c r="L6803">
        <v>68.038854999999998</v>
      </c>
      <c r="M6803">
        <v>71.818792000000002</v>
      </c>
      <c r="N6803">
        <v>75.598727999999994</v>
      </c>
      <c r="O6803">
        <v>83.158601000000004</v>
      </c>
      <c r="P6803">
        <v>83.158601000000004</v>
      </c>
      <c r="Q6803">
        <v>83.158601000000004</v>
      </c>
    </row>
    <row r="6804" spans="1:17" x14ac:dyDescent="0.25">
      <c r="A6804">
        <v>1200</v>
      </c>
      <c r="B6804">
        <v>47.603574000000002</v>
      </c>
      <c r="C6804">
        <v>48.371374000000003</v>
      </c>
      <c r="D6804">
        <v>49.906973000000001</v>
      </c>
      <c r="E6804">
        <v>52.151310000000002</v>
      </c>
      <c r="F6804">
        <v>55.163446999999998</v>
      </c>
      <c r="G6804">
        <v>56.699046000000003</v>
      </c>
      <c r="H6804">
        <v>58.234645</v>
      </c>
      <c r="I6804">
        <v>59.711182999999998</v>
      </c>
      <c r="J6804">
        <v>61.246782000000003</v>
      </c>
      <c r="K6804">
        <v>62.723320000000001</v>
      </c>
      <c r="L6804">
        <v>63.491118999999998</v>
      </c>
      <c r="M6804">
        <v>63.491118999999998</v>
      </c>
      <c r="N6804">
        <v>63.491118999999998</v>
      </c>
      <c r="O6804">
        <v>63.491118999999998</v>
      </c>
      <c r="P6804">
        <v>63.491118999999998</v>
      </c>
      <c r="Q6804">
        <v>63.491118999999998</v>
      </c>
    </row>
    <row r="6805" spans="1:17" x14ac:dyDescent="0.25">
      <c r="A6805">
        <v>1400</v>
      </c>
      <c r="B6805">
        <v>62.014581999999997</v>
      </c>
      <c r="C6805">
        <v>63.491118999999998</v>
      </c>
      <c r="D6805">
        <v>65.794517999999997</v>
      </c>
      <c r="E6805">
        <v>68.806655000000006</v>
      </c>
      <c r="F6805">
        <v>74.063129000000004</v>
      </c>
      <c r="G6805">
        <v>77.843065999999993</v>
      </c>
      <c r="H6805">
        <v>82.390801999999994</v>
      </c>
      <c r="I6805">
        <v>86.938537999999994</v>
      </c>
      <c r="J6805">
        <v>92.254073000000005</v>
      </c>
      <c r="K6805">
        <v>97.510547000000003</v>
      </c>
      <c r="L6805">
        <v>102.058283</v>
      </c>
      <c r="M6805">
        <v>102.058283</v>
      </c>
      <c r="N6805">
        <v>102.058283</v>
      </c>
      <c r="O6805">
        <v>102.058283</v>
      </c>
      <c r="P6805">
        <v>102.058283</v>
      </c>
      <c r="Q6805">
        <v>102.058283</v>
      </c>
    </row>
    <row r="6806" spans="1:17" x14ac:dyDescent="0.25">
      <c r="A6806">
        <v>1550</v>
      </c>
      <c r="B6806">
        <v>76.366528000000002</v>
      </c>
      <c r="C6806">
        <v>79.378664999999998</v>
      </c>
      <c r="D6806">
        <v>83.158601000000004</v>
      </c>
      <c r="E6806">
        <v>88.474136999999999</v>
      </c>
      <c r="F6806">
        <v>97.510547000000003</v>
      </c>
      <c r="G6806">
        <v>103.59388199999999</v>
      </c>
      <c r="H6806">
        <v>111.153755</v>
      </c>
      <c r="I6806">
        <v>119.422366</v>
      </c>
      <c r="J6806">
        <v>128.51783800000001</v>
      </c>
      <c r="K6806">
        <v>138.322048</v>
      </c>
      <c r="L6806">
        <v>145.17318299999999</v>
      </c>
      <c r="M6806">
        <v>154.20959300000001</v>
      </c>
      <c r="N6806">
        <v>158.757329</v>
      </c>
      <c r="O6806">
        <v>204.11656600000001</v>
      </c>
      <c r="P6806">
        <v>204.11656600000001</v>
      </c>
      <c r="Q6806">
        <v>207.896503</v>
      </c>
    </row>
    <row r="6807" spans="1:17" x14ac:dyDescent="0.25">
      <c r="A6807">
        <v>1700</v>
      </c>
      <c r="B6807">
        <v>94.498410000000007</v>
      </c>
      <c r="C6807">
        <v>101.29048400000001</v>
      </c>
      <c r="D6807">
        <v>107.373819</v>
      </c>
      <c r="E6807">
        <v>117.94582800000001</v>
      </c>
      <c r="F6807">
        <v>136.84551099999999</v>
      </c>
      <c r="G6807">
        <v>148.95311899999999</v>
      </c>
      <c r="H6807">
        <v>164.07286500000001</v>
      </c>
      <c r="I6807">
        <v>179.90134900000001</v>
      </c>
      <c r="J6807">
        <v>196.55669399999999</v>
      </c>
      <c r="K6807">
        <v>211.67643899999999</v>
      </c>
      <c r="L6807">
        <v>220.77191099999999</v>
      </c>
      <c r="M6807">
        <v>223.01624899999999</v>
      </c>
      <c r="N6807">
        <v>227.563985</v>
      </c>
      <c r="O6807">
        <v>227.563985</v>
      </c>
      <c r="P6807">
        <v>227.563985</v>
      </c>
      <c r="Q6807">
        <v>231.34392099999999</v>
      </c>
    </row>
    <row r="6808" spans="1:17" x14ac:dyDescent="0.25">
      <c r="A6808">
        <v>1800</v>
      </c>
      <c r="B6808">
        <v>100.522684</v>
      </c>
      <c r="C6808">
        <v>108.850356</v>
      </c>
      <c r="D6808">
        <v>116.410229</v>
      </c>
      <c r="E6808">
        <v>131.52997500000001</v>
      </c>
      <c r="F6808">
        <v>151.19745700000001</v>
      </c>
      <c r="G6808">
        <v>167.085002</v>
      </c>
      <c r="H6808">
        <v>185.98468399999999</v>
      </c>
      <c r="I6808">
        <v>204.11656600000001</v>
      </c>
      <c r="J6808">
        <v>220.00411199999999</v>
      </c>
      <c r="K6808">
        <v>222.30751000000001</v>
      </c>
      <c r="L6808">
        <v>237.25007199999999</v>
      </c>
      <c r="M6808">
        <v>247.11334299999999</v>
      </c>
      <c r="N6808">
        <v>252.13357099999999</v>
      </c>
      <c r="O6808">
        <v>247.23146600000001</v>
      </c>
      <c r="P6808">
        <v>251.72014100000001</v>
      </c>
      <c r="Q6808">
        <v>257.03567600000002</v>
      </c>
    </row>
    <row r="6809" spans="1:17" x14ac:dyDescent="0.25">
      <c r="A6809">
        <v>2000</v>
      </c>
      <c r="B6809">
        <v>114.165892</v>
      </c>
      <c r="C6809">
        <v>126.273501</v>
      </c>
      <c r="D6809">
        <v>137.61331000000001</v>
      </c>
      <c r="E6809">
        <v>157.98953</v>
      </c>
      <c r="F6809">
        <v>184.449085</v>
      </c>
      <c r="G6809">
        <v>207.896503</v>
      </c>
      <c r="H6809">
        <v>230.576121</v>
      </c>
      <c r="I6809">
        <v>246.46366699999999</v>
      </c>
      <c r="J6809">
        <v>257.80347599999999</v>
      </c>
      <c r="K6809">
        <v>255.91350800000001</v>
      </c>
      <c r="L6809">
        <v>274.63600500000001</v>
      </c>
      <c r="M6809">
        <v>285.20801499999999</v>
      </c>
      <c r="N6809">
        <v>287.27516800000001</v>
      </c>
      <c r="O6809">
        <v>291.05510399999997</v>
      </c>
      <c r="P6809">
        <v>294.83503999999999</v>
      </c>
      <c r="Q6809">
        <v>302.39491299999997</v>
      </c>
    </row>
    <row r="6810" spans="1:17" x14ac:dyDescent="0.25">
      <c r="A6810">
        <v>2200</v>
      </c>
      <c r="B6810">
        <v>126.98223900000001</v>
      </c>
      <c r="C6810">
        <v>142.86978400000001</v>
      </c>
      <c r="D6810">
        <v>157.98953</v>
      </c>
      <c r="E6810">
        <v>185.98468399999999</v>
      </c>
      <c r="F6810">
        <v>231.34392099999999</v>
      </c>
      <c r="G6810">
        <v>252.48794000000001</v>
      </c>
      <c r="H6810">
        <v>266.83988599999998</v>
      </c>
      <c r="I6810">
        <v>268.37548600000002</v>
      </c>
      <c r="J6810">
        <v>283.49523099999999</v>
      </c>
      <c r="K6810">
        <v>298.61497700000001</v>
      </c>
      <c r="L6810">
        <v>309.95478600000001</v>
      </c>
      <c r="M6810">
        <v>312.90786100000003</v>
      </c>
      <c r="N6810">
        <v>315.27032200000002</v>
      </c>
      <c r="O6810">
        <v>318.28245900000002</v>
      </c>
      <c r="P6810">
        <v>320.52679599999999</v>
      </c>
      <c r="Q6810">
        <v>323.53893299999999</v>
      </c>
    </row>
    <row r="6811" spans="1:17" x14ac:dyDescent="0.25">
      <c r="A6811">
        <v>2400</v>
      </c>
      <c r="B6811">
        <v>139.85764699999999</v>
      </c>
      <c r="C6811">
        <v>162.53726599999999</v>
      </c>
      <c r="D6811">
        <v>184.449085</v>
      </c>
      <c r="E6811">
        <v>214.68857600000001</v>
      </c>
      <c r="F6811">
        <v>263.82774999999998</v>
      </c>
      <c r="G6811">
        <v>272.15542199999999</v>
      </c>
      <c r="H6811">
        <v>296.37063999999998</v>
      </c>
      <c r="I6811">
        <v>302.39491299999997</v>
      </c>
      <c r="J6811">
        <v>309.95478600000001</v>
      </c>
      <c r="K6811">
        <v>317.51465899999999</v>
      </c>
      <c r="L6811">
        <v>325.07453199999998</v>
      </c>
      <c r="M6811">
        <v>336.41434099999998</v>
      </c>
      <c r="N6811">
        <v>343.91515199999998</v>
      </c>
      <c r="O6811">
        <v>347.81321200000002</v>
      </c>
      <c r="P6811">
        <v>347.75414999999998</v>
      </c>
      <c r="Q6811">
        <v>348.52195</v>
      </c>
    </row>
    <row r="6812" spans="1:17" x14ac:dyDescent="0.25">
      <c r="A6812">
        <v>2600</v>
      </c>
      <c r="B6812">
        <v>151.19745700000001</v>
      </c>
      <c r="C6812">
        <v>179.90134900000001</v>
      </c>
      <c r="D6812">
        <v>208.66430199999999</v>
      </c>
      <c r="E6812">
        <v>240.38033100000001</v>
      </c>
      <c r="F6812">
        <v>279.71529500000003</v>
      </c>
      <c r="G6812">
        <v>308.41918700000002</v>
      </c>
      <c r="H6812">
        <v>309.95478600000001</v>
      </c>
      <c r="I6812">
        <v>325.07453199999998</v>
      </c>
      <c r="J6812">
        <v>332.63440500000002</v>
      </c>
      <c r="K6812">
        <v>340.194277</v>
      </c>
      <c r="L6812">
        <v>355.31402300000002</v>
      </c>
      <c r="M6812">
        <v>370.43376899999998</v>
      </c>
      <c r="N6812">
        <v>379.88360999999998</v>
      </c>
      <c r="O6812">
        <v>385.55351400000001</v>
      </c>
      <c r="P6812">
        <v>381.77357799999999</v>
      </c>
      <c r="Q6812">
        <v>383.30917699999998</v>
      </c>
    </row>
    <row r="6813" spans="1:17" x14ac:dyDescent="0.25">
      <c r="A6813">
        <v>2800</v>
      </c>
      <c r="B6813">
        <v>164.07286500000001</v>
      </c>
      <c r="C6813">
        <v>202.58096699999999</v>
      </c>
      <c r="D6813">
        <v>241.14813100000001</v>
      </c>
      <c r="E6813">
        <v>279.71529500000003</v>
      </c>
      <c r="F6813">
        <v>315.97906</v>
      </c>
      <c r="G6813">
        <v>331.86660499999999</v>
      </c>
      <c r="H6813">
        <v>337.00495599999999</v>
      </c>
      <c r="I6813">
        <v>347.75414999999998</v>
      </c>
      <c r="J6813">
        <v>353.42405500000001</v>
      </c>
      <c r="K6813">
        <v>362.873896</v>
      </c>
      <c r="L6813">
        <v>377.99364200000002</v>
      </c>
      <c r="M6813">
        <v>389.33345100000003</v>
      </c>
      <c r="N6813">
        <v>393.40869500000002</v>
      </c>
      <c r="O6813">
        <v>396.89332400000001</v>
      </c>
      <c r="P6813">
        <v>400.67326000000003</v>
      </c>
      <c r="Q6813">
        <v>400.67326000000003</v>
      </c>
    </row>
    <row r="6814" spans="1:17" x14ac:dyDescent="0.25">
      <c r="A6814">
        <v>2900</v>
      </c>
      <c r="B6814">
        <v>170.864938</v>
      </c>
      <c r="C6814">
        <v>210.90863999999999</v>
      </c>
      <c r="D6814">
        <v>251.011403</v>
      </c>
      <c r="E6814">
        <v>309.18698699999999</v>
      </c>
      <c r="F6814">
        <v>334.17000400000001</v>
      </c>
      <c r="G6814">
        <v>348.52195</v>
      </c>
      <c r="H6814">
        <v>359.09395999999998</v>
      </c>
      <c r="I6814">
        <v>370.43376899999998</v>
      </c>
      <c r="J6814">
        <v>381.77357799999999</v>
      </c>
      <c r="K6814">
        <v>389.33345100000003</v>
      </c>
      <c r="L6814">
        <v>393.11338699999999</v>
      </c>
      <c r="M6814">
        <v>396.89332400000001</v>
      </c>
      <c r="N6814">
        <v>400.67326000000003</v>
      </c>
      <c r="O6814">
        <v>400.67326000000003</v>
      </c>
      <c r="P6814">
        <v>398.01549199999999</v>
      </c>
      <c r="Q6814">
        <v>398.01549199999999</v>
      </c>
    </row>
    <row r="6815" spans="1:17" x14ac:dyDescent="0.25">
      <c r="A6815">
        <v>3000</v>
      </c>
      <c r="B6815">
        <v>176.12141199999999</v>
      </c>
      <c r="C6815">
        <v>220.77191099999999</v>
      </c>
      <c r="D6815">
        <v>265.36334900000003</v>
      </c>
      <c r="E6815">
        <v>312.96692300000001</v>
      </c>
      <c r="F6815">
        <v>341.72987699999999</v>
      </c>
      <c r="G6815">
        <v>351.534087</v>
      </c>
      <c r="H6815">
        <v>362.873896</v>
      </c>
      <c r="I6815">
        <v>381.77357799999999</v>
      </c>
      <c r="J6815">
        <v>393.11338699999999</v>
      </c>
      <c r="K6815">
        <v>400.67326000000003</v>
      </c>
      <c r="L6815">
        <v>408.23313300000001</v>
      </c>
      <c r="M6815">
        <v>408.23313300000001</v>
      </c>
      <c r="N6815">
        <v>408.23313300000001</v>
      </c>
      <c r="O6815">
        <v>408.23313300000001</v>
      </c>
      <c r="P6815">
        <v>400.67326000000003</v>
      </c>
      <c r="Q6815">
        <v>398.01549199999999</v>
      </c>
    </row>
    <row r="6816" spans="1:17" x14ac:dyDescent="0.25">
      <c r="A6816">
        <v>3200</v>
      </c>
      <c r="B6816">
        <v>188.22902099999999</v>
      </c>
      <c r="C6816">
        <v>241.14813100000001</v>
      </c>
      <c r="D6816">
        <v>294.83503999999999</v>
      </c>
      <c r="E6816">
        <v>335.64654100000001</v>
      </c>
      <c r="F6816">
        <v>359.09395999999998</v>
      </c>
      <c r="G6816">
        <v>359.09395999999998</v>
      </c>
      <c r="H6816">
        <v>370.43376899999998</v>
      </c>
      <c r="I6816">
        <v>381.77357799999999</v>
      </c>
      <c r="J6816">
        <v>396.89332400000001</v>
      </c>
      <c r="K6816">
        <v>404.45319699999999</v>
      </c>
      <c r="L6816">
        <v>408.23313300000001</v>
      </c>
      <c r="M6816">
        <v>408.23313300000001</v>
      </c>
      <c r="N6816">
        <v>408.23313300000001</v>
      </c>
      <c r="O6816">
        <v>408.23313300000001</v>
      </c>
      <c r="P6816">
        <v>408.23313300000001</v>
      </c>
      <c r="Q6816">
        <v>408.23313300000001</v>
      </c>
    </row>
    <row r="6817" spans="1:17" x14ac:dyDescent="0.25">
      <c r="A6817">
        <v>3300</v>
      </c>
      <c r="B6817">
        <v>188.22902099999999</v>
      </c>
      <c r="C6817">
        <v>241.14813100000001</v>
      </c>
      <c r="D6817">
        <v>294.83503999999999</v>
      </c>
      <c r="E6817">
        <v>328.08666899999997</v>
      </c>
      <c r="F6817">
        <v>351.534087</v>
      </c>
      <c r="G6817">
        <v>356.84962200000001</v>
      </c>
      <c r="H6817">
        <v>377.99364200000002</v>
      </c>
      <c r="I6817">
        <v>389.33345100000003</v>
      </c>
      <c r="J6817">
        <v>408.23313300000001</v>
      </c>
      <c r="K6817">
        <v>408.23313300000001</v>
      </c>
      <c r="L6817">
        <v>408.23313300000001</v>
      </c>
      <c r="M6817">
        <v>408.23313300000001</v>
      </c>
      <c r="N6817">
        <v>408.23313300000001</v>
      </c>
      <c r="O6817">
        <v>408.23313300000001</v>
      </c>
      <c r="P6817">
        <v>408.23313300000001</v>
      </c>
      <c r="Q6817">
        <v>408.23313300000001</v>
      </c>
    </row>
    <row r="6818" spans="1:17" x14ac:dyDescent="0.25">
      <c r="A6818">
        <v>3500</v>
      </c>
      <c r="B6818">
        <v>188.22902099999999</v>
      </c>
      <c r="C6818">
        <v>241.14813100000001</v>
      </c>
      <c r="D6818">
        <v>294.83503999999999</v>
      </c>
      <c r="E6818">
        <v>328.08666899999997</v>
      </c>
      <c r="F6818">
        <v>351.534087</v>
      </c>
      <c r="G6818">
        <v>356.84962200000001</v>
      </c>
      <c r="H6818">
        <v>381.77357799999999</v>
      </c>
      <c r="I6818">
        <v>393.11338699999999</v>
      </c>
      <c r="J6818">
        <v>408.23313300000001</v>
      </c>
      <c r="K6818">
        <v>408.23313300000001</v>
      </c>
      <c r="L6818">
        <v>408.23313300000001</v>
      </c>
      <c r="M6818">
        <v>408.23313300000001</v>
      </c>
      <c r="N6818">
        <v>408.23313300000001</v>
      </c>
      <c r="O6818">
        <v>408.23313300000001</v>
      </c>
      <c r="P6818">
        <v>408.23313300000001</v>
      </c>
      <c r="Q6818">
        <v>408.23313300000001</v>
      </c>
    </row>
    <row r="6820" spans="1:17" x14ac:dyDescent="0.25">
      <c r="A6820" t="s">
        <v>566</v>
      </c>
      <c r="B6820" t="s">
        <v>567</v>
      </c>
    </row>
    <row r="6821" spans="1:17" x14ac:dyDescent="0.25">
      <c r="B6821" t="s">
        <v>26</v>
      </c>
    </row>
    <row r="6822" spans="1:17" x14ac:dyDescent="0.25">
      <c r="A6822" t="s">
        <v>22</v>
      </c>
      <c r="B6822">
        <v>0</v>
      </c>
      <c r="C6822">
        <v>10</v>
      </c>
      <c r="D6822">
        <v>20</v>
      </c>
      <c r="E6822">
        <v>30</v>
      </c>
      <c r="F6822">
        <v>45</v>
      </c>
      <c r="G6822">
        <v>55</v>
      </c>
      <c r="H6822">
        <v>65</v>
      </c>
      <c r="I6822">
        <v>75</v>
      </c>
      <c r="J6822">
        <v>85</v>
      </c>
      <c r="K6822">
        <v>95</v>
      </c>
      <c r="L6822">
        <v>110</v>
      </c>
      <c r="M6822">
        <v>120</v>
      </c>
      <c r="N6822">
        <v>125</v>
      </c>
      <c r="O6822">
        <v>130</v>
      </c>
      <c r="P6822">
        <v>135</v>
      </c>
      <c r="Q6822">
        <v>140</v>
      </c>
    </row>
    <row r="6823" spans="1:17" x14ac:dyDescent="0.25">
      <c r="A6823">
        <v>620</v>
      </c>
      <c r="B6823">
        <v>30.239491000000001</v>
      </c>
      <c r="C6823">
        <v>31.007290999999999</v>
      </c>
      <c r="D6823">
        <v>31.007290999999999</v>
      </c>
      <c r="E6823">
        <v>31.775089999999999</v>
      </c>
      <c r="F6823">
        <v>32.483829</v>
      </c>
      <c r="G6823">
        <v>32.483829</v>
      </c>
      <c r="H6823">
        <v>32.483829</v>
      </c>
      <c r="I6823">
        <v>33.251627999999997</v>
      </c>
      <c r="J6823">
        <v>35.555027000000003</v>
      </c>
      <c r="K6823">
        <v>45.359237</v>
      </c>
      <c r="L6823">
        <v>60.478982999999999</v>
      </c>
      <c r="M6823">
        <v>64.258919000000006</v>
      </c>
      <c r="N6823">
        <v>68.038854999999998</v>
      </c>
      <c r="O6823">
        <v>75.598727999999994</v>
      </c>
      <c r="P6823">
        <v>75.598727999999994</v>
      </c>
      <c r="Q6823">
        <v>75.598727999999994</v>
      </c>
    </row>
    <row r="6824" spans="1:17" x14ac:dyDescent="0.25">
      <c r="A6824">
        <v>650</v>
      </c>
      <c r="B6824">
        <v>31.775089999999999</v>
      </c>
      <c r="C6824">
        <v>31.775089999999999</v>
      </c>
      <c r="D6824">
        <v>32.483829</v>
      </c>
      <c r="E6824">
        <v>32.483829</v>
      </c>
      <c r="F6824">
        <v>33.251627999999997</v>
      </c>
      <c r="G6824">
        <v>33.251627999999997</v>
      </c>
      <c r="H6824">
        <v>34.019427999999998</v>
      </c>
      <c r="I6824">
        <v>34.019427999999998</v>
      </c>
      <c r="J6824">
        <v>36.263764999999999</v>
      </c>
      <c r="K6824">
        <v>46.127037000000001</v>
      </c>
      <c r="L6824">
        <v>61.246782000000003</v>
      </c>
      <c r="M6824">
        <v>65.026719</v>
      </c>
      <c r="N6824">
        <v>68.806655000000006</v>
      </c>
      <c r="O6824">
        <v>76.366528000000002</v>
      </c>
      <c r="P6824">
        <v>76.366528000000002</v>
      </c>
      <c r="Q6824">
        <v>76.366528000000002</v>
      </c>
    </row>
    <row r="6825" spans="1:17" x14ac:dyDescent="0.25">
      <c r="A6825">
        <v>800</v>
      </c>
      <c r="B6825">
        <v>33.251627999999997</v>
      </c>
      <c r="C6825">
        <v>33.251627999999997</v>
      </c>
      <c r="D6825">
        <v>34.019427999999998</v>
      </c>
      <c r="E6825">
        <v>34.019427999999998</v>
      </c>
      <c r="F6825">
        <v>34.787227000000001</v>
      </c>
      <c r="G6825">
        <v>34.787227000000001</v>
      </c>
      <c r="H6825">
        <v>35.555027000000003</v>
      </c>
      <c r="I6825">
        <v>35.555027000000003</v>
      </c>
      <c r="J6825">
        <v>37.799363999999997</v>
      </c>
      <c r="K6825">
        <v>46.894835999999998</v>
      </c>
      <c r="L6825">
        <v>62.723320000000001</v>
      </c>
      <c r="M6825">
        <v>66.503255999999993</v>
      </c>
      <c r="N6825">
        <v>70.283192999999997</v>
      </c>
      <c r="O6825">
        <v>77.134326999999999</v>
      </c>
      <c r="P6825">
        <v>77.843065999999993</v>
      </c>
      <c r="Q6825">
        <v>77.843065999999993</v>
      </c>
    </row>
    <row r="6826" spans="1:17" x14ac:dyDescent="0.25">
      <c r="A6826">
        <v>1000</v>
      </c>
      <c r="B6826">
        <v>40.811501</v>
      </c>
      <c r="C6826">
        <v>41.579301000000001</v>
      </c>
      <c r="D6826">
        <v>41.579301000000001</v>
      </c>
      <c r="E6826">
        <v>42.347099999999998</v>
      </c>
      <c r="F6826">
        <v>43.114899999999999</v>
      </c>
      <c r="G6826">
        <v>43.114899999999999</v>
      </c>
      <c r="H6826">
        <v>43.114899999999999</v>
      </c>
      <c r="I6826">
        <v>43.823638000000003</v>
      </c>
      <c r="J6826">
        <v>44.591436999999999</v>
      </c>
      <c r="K6826">
        <v>52.919110000000003</v>
      </c>
      <c r="L6826">
        <v>68.038854999999998</v>
      </c>
      <c r="M6826">
        <v>71.818792000000002</v>
      </c>
      <c r="N6826">
        <v>75.598727999999994</v>
      </c>
      <c r="O6826">
        <v>83.158601000000004</v>
      </c>
      <c r="P6826">
        <v>83.158601000000004</v>
      </c>
      <c r="Q6826">
        <v>83.158601000000004</v>
      </c>
    </row>
    <row r="6827" spans="1:17" x14ac:dyDescent="0.25">
      <c r="A6827">
        <v>1200</v>
      </c>
      <c r="B6827">
        <v>47.603574000000002</v>
      </c>
      <c r="C6827">
        <v>48.371374000000003</v>
      </c>
      <c r="D6827">
        <v>49.906973000000001</v>
      </c>
      <c r="E6827">
        <v>52.151310000000002</v>
      </c>
      <c r="F6827">
        <v>55.163446999999998</v>
      </c>
      <c r="G6827">
        <v>56.699046000000003</v>
      </c>
      <c r="H6827">
        <v>58.234645</v>
      </c>
      <c r="I6827">
        <v>59.711182999999998</v>
      </c>
      <c r="J6827">
        <v>61.246782000000003</v>
      </c>
      <c r="K6827">
        <v>62.723320000000001</v>
      </c>
      <c r="L6827">
        <v>63.491118999999998</v>
      </c>
      <c r="M6827">
        <v>63.491118999999998</v>
      </c>
      <c r="N6827">
        <v>63.491118999999998</v>
      </c>
      <c r="O6827">
        <v>63.491118999999998</v>
      </c>
      <c r="P6827">
        <v>63.491118999999998</v>
      </c>
      <c r="Q6827">
        <v>63.491118999999998</v>
      </c>
    </row>
    <row r="6828" spans="1:17" x14ac:dyDescent="0.25">
      <c r="A6828">
        <v>1400</v>
      </c>
      <c r="B6828">
        <v>62.014581999999997</v>
      </c>
      <c r="C6828">
        <v>63.491118999999998</v>
      </c>
      <c r="D6828">
        <v>65.794517999999997</v>
      </c>
      <c r="E6828">
        <v>68.806655000000006</v>
      </c>
      <c r="F6828">
        <v>74.063129000000004</v>
      </c>
      <c r="G6828">
        <v>77.843065999999993</v>
      </c>
      <c r="H6828">
        <v>82.390801999999994</v>
      </c>
      <c r="I6828">
        <v>86.938537999999994</v>
      </c>
      <c r="J6828">
        <v>92.254073000000005</v>
      </c>
      <c r="K6828">
        <v>97.510547000000003</v>
      </c>
      <c r="L6828">
        <v>102.058283</v>
      </c>
      <c r="M6828">
        <v>102.058283</v>
      </c>
      <c r="N6828">
        <v>102.058283</v>
      </c>
      <c r="O6828">
        <v>102.058283</v>
      </c>
      <c r="P6828">
        <v>102.058283</v>
      </c>
      <c r="Q6828">
        <v>102.058283</v>
      </c>
    </row>
    <row r="6829" spans="1:17" x14ac:dyDescent="0.25">
      <c r="A6829">
        <v>1550</v>
      </c>
      <c r="B6829">
        <v>76.366528000000002</v>
      </c>
      <c r="C6829">
        <v>79.378664999999998</v>
      </c>
      <c r="D6829">
        <v>83.158601000000004</v>
      </c>
      <c r="E6829">
        <v>88.474136999999999</v>
      </c>
      <c r="F6829">
        <v>97.510547000000003</v>
      </c>
      <c r="G6829">
        <v>103.59388199999999</v>
      </c>
      <c r="H6829">
        <v>111.153755</v>
      </c>
      <c r="I6829">
        <v>119.422366</v>
      </c>
      <c r="J6829">
        <v>128.51783800000001</v>
      </c>
      <c r="K6829">
        <v>138.322048</v>
      </c>
      <c r="L6829">
        <v>145.17318299999999</v>
      </c>
      <c r="M6829">
        <v>154.20959300000001</v>
      </c>
      <c r="N6829">
        <v>158.757329</v>
      </c>
      <c r="O6829">
        <v>204.11656600000001</v>
      </c>
      <c r="P6829">
        <v>204.11656600000001</v>
      </c>
      <c r="Q6829">
        <v>207.896503</v>
      </c>
    </row>
    <row r="6830" spans="1:17" x14ac:dyDescent="0.25">
      <c r="A6830">
        <v>1700</v>
      </c>
      <c r="B6830">
        <v>94.498410000000007</v>
      </c>
      <c r="C6830">
        <v>101.29048400000001</v>
      </c>
      <c r="D6830">
        <v>107.373819</v>
      </c>
      <c r="E6830">
        <v>117.94582800000001</v>
      </c>
      <c r="F6830">
        <v>136.84551099999999</v>
      </c>
      <c r="G6830">
        <v>148.95311899999999</v>
      </c>
      <c r="H6830">
        <v>164.07286500000001</v>
      </c>
      <c r="I6830">
        <v>179.90134900000001</v>
      </c>
      <c r="J6830">
        <v>196.55669399999999</v>
      </c>
      <c r="K6830">
        <v>211.67643899999999</v>
      </c>
      <c r="L6830">
        <v>220.77191099999999</v>
      </c>
      <c r="M6830">
        <v>223.01624899999999</v>
      </c>
      <c r="N6830">
        <v>227.563985</v>
      </c>
      <c r="O6830">
        <v>227.563985</v>
      </c>
      <c r="P6830">
        <v>227.563985</v>
      </c>
      <c r="Q6830">
        <v>231.34392099999999</v>
      </c>
    </row>
    <row r="6831" spans="1:17" x14ac:dyDescent="0.25">
      <c r="A6831">
        <v>1800</v>
      </c>
      <c r="B6831">
        <v>100.522684</v>
      </c>
      <c r="C6831">
        <v>108.850356</v>
      </c>
      <c r="D6831">
        <v>116.410229</v>
      </c>
      <c r="E6831">
        <v>131.52997500000001</v>
      </c>
      <c r="F6831">
        <v>143.637584</v>
      </c>
      <c r="G6831">
        <v>158.757329</v>
      </c>
      <c r="H6831">
        <v>185.98468399999999</v>
      </c>
      <c r="I6831">
        <v>204.11656600000001</v>
      </c>
      <c r="J6831">
        <v>220.00411199999999</v>
      </c>
      <c r="K6831">
        <v>222.30751000000001</v>
      </c>
      <c r="L6831">
        <v>237.25007199999999</v>
      </c>
      <c r="M6831">
        <v>247.11334299999999</v>
      </c>
      <c r="N6831">
        <v>252.13357099999999</v>
      </c>
      <c r="O6831">
        <v>247.23146600000001</v>
      </c>
      <c r="P6831">
        <v>251.72014100000001</v>
      </c>
      <c r="Q6831">
        <v>257.03567600000002</v>
      </c>
    </row>
    <row r="6832" spans="1:17" x14ac:dyDescent="0.25">
      <c r="A6832">
        <v>2000</v>
      </c>
      <c r="B6832">
        <v>114.165892</v>
      </c>
      <c r="C6832">
        <v>126.273501</v>
      </c>
      <c r="D6832">
        <v>137.61331000000001</v>
      </c>
      <c r="E6832">
        <v>157.98953</v>
      </c>
      <c r="F6832">
        <v>184.449085</v>
      </c>
      <c r="G6832">
        <v>207.896503</v>
      </c>
      <c r="H6832">
        <v>230.576121</v>
      </c>
      <c r="I6832">
        <v>246.46366699999999</v>
      </c>
      <c r="J6832">
        <v>257.80347599999999</v>
      </c>
      <c r="K6832">
        <v>255.91350800000001</v>
      </c>
      <c r="L6832">
        <v>274.63600500000001</v>
      </c>
      <c r="M6832">
        <v>285.20801499999999</v>
      </c>
      <c r="N6832">
        <v>290.52355</v>
      </c>
      <c r="O6832">
        <v>295.83908600000001</v>
      </c>
      <c r="P6832">
        <v>301.09555999999998</v>
      </c>
      <c r="Q6832">
        <v>306.47015699999997</v>
      </c>
    </row>
    <row r="6833" spans="1:17" x14ac:dyDescent="0.25">
      <c r="A6833">
        <v>2200</v>
      </c>
      <c r="B6833">
        <v>126.98223900000001</v>
      </c>
      <c r="C6833">
        <v>142.86978400000001</v>
      </c>
      <c r="D6833">
        <v>157.98953</v>
      </c>
      <c r="E6833">
        <v>185.98468399999999</v>
      </c>
      <c r="F6833">
        <v>223.01624899999999</v>
      </c>
      <c r="G6833">
        <v>241.915931</v>
      </c>
      <c r="H6833">
        <v>268.37548600000002</v>
      </c>
      <c r="I6833">
        <v>275.93535800000001</v>
      </c>
      <c r="J6833">
        <v>283.49523099999999</v>
      </c>
      <c r="K6833">
        <v>303.162713</v>
      </c>
      <c r="L6833">
        <v>312.19912299999999</v>
      </c>
      <c r="M6833">
        <v>313.73472299999997</v>
      </c>
      <c r="N6833">
        <v>315.27032200000002</v>
      </c>
      <c r="O6833">
        <v>316.39249000000001</v>
      </c>
      <c r="P6833">
        <v>319.404627</v>
      </c>
      <c r="Q6833">
        <v>321.64896399999998</v>
      </c>
    </row>
    <row r="6834" spans="1:17" x14ac:dyDescent="0.25">
      <c r="A6834">
        <v>2400</v>
      </c>
      <c r="B6834">
        <v>139.85764699999999</v>
      </c>
      <c r="C6834">
        <v>162.53726599999999</v>
      </c>
      <c r="D6834">
        <v>184.449085</v>
      </c>
      <c r="E6834">
        <v>214.68857600000001</v>
      </c>
      <c r="F6834">
        <v>249.47580300000001</v>
      </c>
      <c r="G6834">
        <v>268.37548600000002</v>
      </c>
      <c r="H6834">
        <v>287.27516800000001</v>
      </c>
      <c r="I6834">
        <v>302.39491299999997</v>
      </c>
      <c r="J6834">
        <v>313.73472299999997</v>
      </c>
      <c r="K6834">
        <v>321.29459500000002</v>
      </c>
      <c r="L6834">
        <v>332.63440500000002</v>
      </c>
      <c r="M6834">
        <v>333.40220399999998</v>
      </c>
      <c r="N6834">
        <v>335.64654100000001</v>
      </c>
      <c r="O6834">
        <v>337.94994000000003</v>
      </c>
      <c r="P6834">
        <v>340.194277</v>
      </c>
      <c r="Q6834">
        <v>340.194277</v>
      </c>
    </row>
    <row r="6835" spans="1:17" x14ac:dyDescent="0.25">
      <c r="A6835">
        <v>2600</v>
      </c>
      <c r="B6835">
        <v>151.19745700000001</v>
      </c>
      <c r="C6835">
        <v>179.90134900000001</v>
      </c>
      <c r="D6835">
        <v>208.66430199999999</v>
      </c>
      <c r="E6835">
        <v>240.38033100000001</v>
      </c>
      <c r="F6835">
        <v>294.83503999999999</v>
      </c>
      <c r="G6835">
        <v>309.95478600000001</v>
      </c>
      <c r="H6835">
        <v>317.51465899999999</v>
      </c>
      <c r="I6835">
        <v>328.854468</v>
      </c>
      <c r="J6835">
        <v>336.41434099999998</v>
      </c>
      <c r="K6835">
        <v>343.97421400000002</v>
      </c>
      <c r="L6835">
        <v>347.75414999999998</v>
      </c>
      <c r="M6835">
        <v>355.31402300000002</v>
      </c>
      <c r="N6835">
        <v>362.873896</v>
      </c>
      <c r="O6835">
        <v>366.65383200000002</v>
      </c>
      <c r="P6835">
        <v>370.43376899999998</v>
      </c>
      <c r="Q6835">
        <v>370.43376899999998</v>
      </c>
    </row>
    <row r="6836" spans="1:17" x14ac:dyDescent="0.25">
      <c r="A6836">
        <v>2800</v>
      </c>
      <c r="B6836">
        <v>164.07286500000001</v>
      </c>
      <c r="C6836">
        <v>202.58096699999999</v>
      </c>
      <c r="D6836">
        <v>241.14813100000001</v>
      </c>
      <c r="E6836">
        <v>300.85931399999998</v>
      </c>
      <c r="F6836">
        <v>315.97906</v>
      </c>
      <c r="G6836">
        <v>331.86660499999999</v>
      </c>
      <c r="H6836">
        <v>337.00495599999999</v>
      </c>
      <c r="I6836">
        <v>347.75414999999998</v>
      </c>
      <c r="J6836">
        <v>353.42405500000001</v>
      </c>
      <c r="K6836">
        <v>357.20399099999997</v>
      </c>
      <c r="L6836">
        <v>362.873896</v>
      </c>
      <c r="M6836">
        <v>381.77357799999999</v>
      </c>
      <c r="N6836">
        <v>389.33345100000003</v>
      </c>
      <c r="O6836">
        <v>393.11338699999999</v>
      </c>
      <c r="P6836">
        <v>393.11338699999999</v>
      </c>
      <c r="Q6836">
        <v>393.11338699999999</v>
      </c>
    </row>
    <row r="6837" spans="1:17" x14ac:dyDescent="0.25">
      <c r="A6837">
        <v>2900</v>
      </c>
      <c r="B6837">
        <v>170.864938</v>
      </c>
      <c r="C6837">
        <v>210.90863999999999</v>
      </c>
      <c r="D6837">
        <v>251.011403</v>
      </c>
      <c r="E6837">
        <v>309.18698699999999</v>
      </c>
      <c r="F6837">
        <v>326.61013100000002</v>
      </c>
      <c r="G6837">
        <v>332.63440500000002</v>
      </c>
      <c r="H6837">
        <v>340.194277</v>
      </c>
      <c r="I6837">
        <v>351.534087</v>
      </c>
      <c r="J6837">
        <v>355.31402300000002</v>
      </c>
      <c r="K6837">
        <v>366.65383200000002</v>
      </c>
      <c r="L6837">
        <v>385.55351400000001</v>
      </c>
      <c r="M6837">
        <v>396.89332400000001</v>
      </c>
      <c r="N6837">
        <v>404.45319699999999</v>
      </c>
      <c r="O6837">
        <v>400.67326000000003</v>
      </c>
      <c r="P6837">
        <v>398.01549199999999</v>
      </c>
      <c r="Q6837">
        <v>398.01549199999999</v>
      </c>
    </row>
    <row r="6838" spans="1:17" x14ac:dyDescent="0.25">
      <c r="A6838">
        <v>3000</v>
      </c>
      <c r="B6838">
        <v>176.12141199999999</v>
      </c>
      <c r="C6838">
        <v>220.77191099999999</v>
      </c>
      <c r="D6838">
        <v>265.36334900000003</v>
      </c>
      <c r="E6838">
        <v>312.96692300000001</v>
      </c>
      <c r="F6838">
        <v>329.62226800000002</v>
      </c>
      <c r="G6838">
        <v>343.97421400000002</v>
      </c>
      <c r="H6838">
        <v>347.75414999999998</v>
      </c>
      <c r="I6838">
        <v>359.09395999999998</v>
      </c>
      <c r="J6838">
        <v>370.43376899999998</v>
      </c>
      <c r="K6838">
        <v>384.01791500000002</v>
      </c>
      <c r="L6838">
        <v>396.89332400000001</v>
      </c>
      <c r="M6838">
        <v>408.23313300000001</v>
      </c>
      <c r="N6838">
        <v>408.23313300000001</v>
      </c>
      <c r="O6838">
        <v>408.23313300000001</v>
      </c>
      <c r="P6838">
        <v>400.67326000000003</v>
      </c>
      <c r="Q6838">
        <v>398.01549199999999</v>
      </c>
    </row>
    <row r="6839" spans="1:17" x14ac:dyDescent="0.25">
      <c r="A6839">
        <v>3200</v>
      </c>
      <c r="B6839">
        <v>188.22902099999999</v>
      </c>
      <c r="C6839">
        <v>241.14813100000001</v>
      </c>
      <c r="D6839">
        <v>294.83503999999999</v>
      </c>
      <c r="E6839">
        <v>335.64654100000001</v>
      </c>
      <c r="F6839">
        <v>359.09395999999998</v>
      </c>
      <c r="G6839">
        <v>359.09395999999998</v>
      </c>
      <c r="H6839">
        <v>370.43376899999998</v>
      </c>
      <c r="I6839">
        <v>381.77357799999999</v>
      </c>
      <c r="J6839">
        <v>396.89332400000001</v>
      </c>
      <c r="K6839">
        <v>404.45319699999999</v>
      </c>
      <c r="L6839">
        <v>408.23313300000001</v>
      </c>
      <c r="M6839">
        <v>408.23313300000001</v>
      </c>
      <c r="N6839">
        <v>408.23313300000001</v>
      </c>
      <c r="O6839">
        <v>408.23313300000001</v>
      </c>
      <c r="P6839">
        <v>408.23313300000001</v>
      </c>
      <c r="Q6839">
        <v>408.23313300000001</v>
      </c>
    </row>
    <row r="6840" spans="1:17" x14ac:dyDescent="0.25">
      <c r="A6840">
        <v>3300</v>
      </c>
      <c r="B6840">
        <v>188.22902099999999</v>
      </c>
      <c r="C6840">
        <v>241.14813100000001</v>
      </c>
      <c r="D6840">
        <v>294.83503999999999</v>
      </c>
      <c r="E6840">
        <v>328.08666899999997</v>
      </c>
      <c r="F6840">
        <v>351.534087</v>
      </c>
      <c r="G6840">
        <v>356.84962200000001</v>
      </c>
      <c r="H6840">
        <v>377.99364200000002</v>
      </c>
      <c r="I6840">
        <v>389.33345100000003</v>
      </c>
      <c r="J6840">
        <v>408.23313300000001</v>
      </c>
      <c r="K6840">
        <v>408.23313300000001</v>
      </c>
      <c r="L6840">
        <v>408.23313300000001</v>
      </c>
      <c r="M6840">
        <v>408.23313300000001</v>
      </c>
      <c r="N6840">
        <v>408.23313300000001</v>
      </c>
      <c r="O6840">
        <v>408.23313300000001</v>
      </c>
      <c r="P6840">
        <v>408.23313300000001</v>
      </c>
      <c r="Q6840">
        <v>408.23313300000001</v>
      </c>
    </row>
    <row r="6841" spans="1:17" x14ac:dyDescent="0.25">
      <c r="A6841">
        <v>3500</v>
      </c>
      <c r="B6841">
        <v>188.22902099999999</v>
      </c>
      <c r="C6841">
        <v>241.14813100000001</v>
      </c>
      <c r="D6841">
        <v>294.83503999999999</v>
      </c>
      <c r="E6841">
        <v>328.08666899999997</v>
      </c>
      <c r="F6841">
        <v>351.534087</v>
      </c>
      <c r="G6841">
        <v>356.84962200000001</v>
      </c>
      <c r="H6841">
        <v>381.77357799999999</v>
      </c>
      <c r="I6841">
        <v>393.11338699999999</v>
      </c>
      <c r="J6841">
        <v>408.23313300000001</v>
      </c>
      <c r="K6841">
        <v>408.23313300000001</v>
      </c>
      <c r="L6841">
        <v>408.23313300000001</v>
      </c>
      <c r="M6841">
        <v>408.23313300000001</v>
      </c>
      <c r="N6841">
        <v>408.23313300000001</v>
      </c>
      <c r="O6841">
        <v>408.23313300000001</v>
      </c>
      <c r="P6841">
        <v>408.23313300000001</v>
      </c>
      <c r="Q6841">
        <v>408.23313300000001</v>
      </c>
    </row>
    <row r="6843" spans="1:17" x14ac:dyDescent="0.25">
      <c r="A6843" t="s">
        <v>568</v>
      </c>
      <c r="B6843" t="s">
        <v>569</v>
      </c>
    </row>
    <row r="6844" spans="1:17" x14ac:dyDescent="0.25">
      <c r="B6844" t="s">
        <v>26</v>
      </c>
    </row>
    <row r="6845" spans="1:17" x14ac:dyDescent="0.25">
      <c r="A6845" t="s">
        <v>22</v>
      </c>
      <c r="B6845">
        <v>0</v>
      </c>
      <c r="C6845">
        <v>10</v>
      </c>
      <c r="D6845">
        <v>20</v>
      </c>
      <c r="E6845">
        <v>30</v>
      </c>
      <c r="F6845">
        <v>45</v>
      </c>
      <c r="G6845">
        <v>55</v>
      </c>
      <c r="H6845">
        <v>65</v>
      </c>
      <c r="I6845">
        <v>75</v>
      </c>
      <c r="J6845">
        <v>85</v>
      </c>
      <c r="K6845">
        <v>95</v>
      </c>
      <c r="L6845">
        <v>110</v>
      </c>
      <c r="M6845">
        <v>120</v>
      </c>
      <c r="N6845">
        <v>125</v>
      </c>
      <c r="O6845">
        <v>130</v>
      </c>
      <c r="P6845">
        <v>135</v>
      </c>
      <c r="Q6845">
        <v>140</v>
      </c>
    </row>
    <row r="6846" spans="1:17" x14ac:dyDescent="0.25">
      <c r="A6846">
        <v>620</v>
      </c>
      <c r="B6846">
        <v>30.239491000000001</v>
      </c>
      <c r="C6846">
        <v>31.007290999999999</v>
      </c>
      <c r="D6846">
        <v>31.007290999999999</v>
      </c>
      <c r="E6846">
        <v>31.775089999999999</v>
      </c>
      <c r="F6846">
        <v>32.483829</v>
      </c>
      <c r="G6846">
        <v>32.483829</v>
      </c>
      <c r="H6846">
        <v>32.483829</v>
      </c>
      <c r="I6846">
        <v>33.251627999999997</v>
      </c>
      <c r="J6846">
        <v>35.555027000000003</v>
      </c>
      <c r="K6846">
        <v>45.359237</v>
      </c>
      <c r="L6846">
        <v>60.478982999999999</v>
      </c>
      <c r="M6846">
        <v>64.258919000000006</v>
      </c>
      <c r="N6846">
        <v>68.038854999999998</v>
      </c>
      <c r="O6846">
        <v>75.598727999999994</v>
      </c>
      <c r="P6846">
        <v>75.598727999999994</v>
      </c>
      <c r="Q6846">
        <v>75.598727999999994</v>
      </c>
    </row>
    <row r="6847" spans="1:17" x14ac:dyDescent="0.25">
      <c r="A6847">
        <v>650</v>
      </c>
      <c r="B6847">
        <v>31.775089999999999</v>
      </c>
      <c r="C6847">
        <v>31.775089999999999</v>
      </c>
      <c r="D6847">
        <v>32.483829</v>
      </c>
      <c r="E6847">
        <v>32.483829</v>
      </c>
      <c r="F6847">
        <v>33.251627999999997</v>
      </c>
      <c r="G6847">
        <v>33.251627999999997</v>
      </c>
      <c r="H6847">
        <v>34.019427999999998</v>
      </c>
      <c r="I6847">
        <v>34.019427999999998</v>
      </c>
      <c r="J6847">
        <v>36.263764999999999</v>
      </c>
      <c r="K6847">
        <v>46.127037000000001</v>
      </c>
      <c r="L6847">
        <v>61.246782000000003</v>
      </c>
      <c r="M6847">
        <v>65.026719</v>
      </c>
      <c r="N6847">
        <v>68.806655000000006</v>
      </c>
      <c r="O6847">
        <v>76.366528000000002</v>
      </c>
      <c r="P6847">
        <v>76.366528000000002</v>
      </c>
      <c r="Q6847">
        <v>76.366528000000002</v>
      </c>
    </row>
    <row r="6848" spans="1:17" x14ac:dyDescent="0.25">
      <c r="A6848">
        <v>800</v>
      </c>
      <c r="B6848">
        <v>33.251627999999997</v>
      </c>
      <c r="C6848">
        <v>33.251627999999997</v>
      </c>
      <c r="D6848">
        <v>34.019427999999998</v>
      </c>
      <c r="E6848">
        <v>34.019427999999998</v>
      </c>
      <c r="F6848">
        <v>34.787227000000001</v>
      </c>
      <c r="G6848">
        <v>34.787227000000001</v>
      </c>
      <c r="H6848">
        <v>35.555027000000003</v>
      </c>
      <c r="I6848">
        <v>35.555027000000003</v>
      </c>
      <c r="J6848">
        <v>37.799363999999997</v>
      </c>
      <c r="K6848">
        <v>46.894835999999998</v>
      </c>
      <c r="L6848">
        <v>62.723320000000001</v>
      </c>
      <c r="M6848">
        <v>66.503255999999993</v>
      </c>
      <c r="N6848">
        <v>70.283192999999997</v>
      </c>
      <c r="O6848">
        <v>77.134326999999999</v>
      </c>
      <c r="P6848">
        <v>77.843065999999993</v>
      </c>
      <c r="Q6848">
        <v>77.843065999999993</v>
      </c>
    </row>
    <row r="6849" spans="1:17" x14ac:dyDescent="0.25">
      <c r="A6849">
        <v>1000</v>
      </c>
      <c r="B6849">
        <v>40.811501</v>
      </c>
      <c r="C6849">
        <v>41.579301000000001</v>
      </c>
      <c r="D6849">
        <v>41.579301000000001</v>
      </c>
      <c r="E6849">
        <v>42.347099999999998</v>
      </c>
      <c r="F6849">
        <v>43.114899999999999</v>
      </c>
      <c r="G6849">
        <v>43.114899999999999</v>
      </c>
      <c r="H6849">
        <v>43.114899999999999</v>
      </c>
      <c r="I6849">
        <v>43.823638000000003</v>
      </c>
      <c r="J6849">
        <v>44.591436999999999</v>
      </c>
      <c r="K6849">
        <v>52.919110000000003</v>
      </c>
      <c r="L6849">
        <v>68.038854999999998</v>
      </c>
      <c r="M6849">
        <v>71.818792000000002</v>
      </c>
      <c r="N6849">
        <v>75.598727999999994</v>
      </c>
      <c r="O6849">
        <v>83.158601000000004</v>
      </c>
      <c r="P6849">
        <v>83.158601000000004</v>
      </c>
      <c r="Q6849">
        <v>83.158601000000004</v>
      </c>
    </row>
    <row r="6850" spans="1:17" x14ac:dyDescent="0.25">
      <c r="A6850">
        <v>1200</v>
      </c>
      <c r="B6850">
        <v>47.603574000000002</v>
      </c>
      <c r="C6850">
        <v>48.371374000000003</v>
      </c>
      <c r="D6850">
        <v>49.906973000000001</v>
      </c>
      <c r="E6850">
        <v>52.151310000000002</v>
      </c>
      <c r="F6850">
        <v>55.163446999999998</v>
      </c>
      <c r="G6850">
        <v>56.699046000000003</v>
      </c>
      <c r="H6850">
        <v>58.234645</v>
      </c>
      <c r="I6850">
        <v>59.711182999999998</v>
      </c>
      <c r="J6850">
        <v>61.246782000000003</v>
      </c>
      <c r="K6850">
        <v>62.723320000000001</v>
      </c>
      <c r="L6850">
        <v>63.491118999999998</v>
      </c>
      <c r="M6850">
        <v>63.491118999999998</v>
      </c>
      <c r="N6850">
        <v>63.491118999999998</v>
      </c>
      <c r="O6850">
        <v>63.491118999999998</v>
      </c>
      <c r="P6850">
        <v>63.491118999999998</v>
      </c>
      <c r="Q6850">
        <v>63.491118999999998</v>
      </c>
    </row>
    <row r="6851" spans="1:17" x14ac:dyDescent="0.25">
      <c r="A6851">
        <v>1400</v>
      </c>
      <c r="B6851">
        <v>62.014581999999997</v>
      </c>
      <c r="C6851">
        <v>63.491118999999998</v>
      </c>
      <c r="D6851">
        <v>65.794517999999997</v>
      </c>
      <c r="E6851">
        <v>68.806655000000006</v>
      </c>
      <c r="F6851">
        <v>74.063129000000004</v>
      </c>
      <c r="G6851">
        <v>77.843065999999993</v>
      </c>
      <c r="H6851">
        <v>82.390801999999994</v>
      </c>
      <c r="I6851">
        <v>86.938537999999994</v>
      </c>
      <c r="J6851">
        <v>92.254073000000005</v>
      </c>
      <c r="K6851">
        <v>97.510547000000003</v>
      </c>
      <c r="L6851">
        <v>102.058283</v>
      </c>
      <c r="M6851">
        <v>102.058283</v>
      </c>
      <c r="N6851">
        <v>102.058283</v>
      </c>
      <c r="O6851">
        <v>102.058283</v>
      </c>
      <c r="P6851">
        <v>102.058283</v>
      </c>
      <c r="Q6851">
        <v>102.058283</v>
      </c>
    </row>
    <row r="6852" spans="1:17" x14ac:dyDescent="0.25">
      <c r="A6852">
        <v>1550</v>
      </c>
      <c r="B6852">
        <v>76.366528000000002</v>
      </c>
      <c r="C6852">
        <v>79.378664999999998</v>
      </c>
      <c r="D6852">
        <v>83.158601000000004</v>
      </c>
      <c r="E6852">
        <v>88.474136999999999</v>
      </c>
      <c r="F6852">
        <v>97.510547000000003</v>
      </c>
      <c r="G6852">
        <v>103.59388199999999</v>
      </c>
      <c r="H6852">
        <v>111.153755</v>
      </c>
      <c r="I6852">
        <v>119.422366</v>
      </c>
      <c r="J6852">
        <v>128.51783800000001</v>
      </c>
      <c r="K6852">
        <v>138.322048</v>
      </c>
      <c r="L6852">
        <v>145.17318299999999</v>
      </c>
      <c r="M6852">
        <v>154.20959300000001</v>
      </c>
      <c r="N6852">
        <v>158.757329</v>
      </c>
      <c r="O6852">
        <v>204.11656600000001</v>
      </c>
      <c r="P6852">
        <v>204.11656600000001</v>
      </c>
      <c r="Q6852">
        <v>207.896503</v>
      </c>
    </row>
    <row r="6853" spans="1:17" x14ac:dyDescent="0.25">
      <c r="A6853">
        <v>1700</v>
      </c>
      <c r="B6853">
        <v>94.498410000000007</v>
      </c>
      <c r="C6853">
        <v>101.29048400000001</v>
      </c>
      <c r="D6853">
        <v>107.373819</v>
      </c>
      <c r="E6853">
        <v>117.94582800000001</v>
      </c>
      <c r="F6853">
        <v>136.84551099999999</v>
      </c>
      <c r="G6853">
        <v>148.95311899999999</v>
      </c>
      <c r="H6853">
        <v>164.07286500000001</v>
      </c>
      <c r="I6853">
        <v>179.90134900000001</v>
      </c>
      <c r="J6853">
        <v>196.55669399999999</v>
      </c>
      <c r="K6853">
        <v>211.67643899999999</v>
      </c>
      <c r="L6853">
        <v>220.77191099999999</v>
      </c>
      <c r="M6853">
        <v>223.01624899999999</v>
      </c>
      <c r="N6853">
        <v>227.563985</v>
      </c>
      <c r="O6853">
        <v>227.563985</v>
      </c>
      <c r="P6853">
        <v>227.563985</v>
      </c>
      <c r="Q6853">
        <v>231.34392099999999</v>
      </c>
    </row>
    <row r="6854" spans="1:17" x14ac:dyDescent="0.25">
      <c r="A6854">
        <v>1800</v>
      </c>
      <c r="B6854">
        <v>100.522684</v>
      </c>
      <c r="C6854">
        <v>108.850356</v>
      </c>
      <c r="D6854">
        <v>116.410229</v>
      </c>
      <c r="E6854">
        <v>131.52997500000001</v>
      </c>
      <c r="F6854">
        <v>151.19745700000001</v>
      </c>
      <c r="G6854">
        <v>167.085002</v>
      </c>
      <c r="H6854">
        <v>185.98468399999999</v>
      </c>
      <c r="I6854">
        <v>204.11656600000001</v>
      </c>
      <c r="J6854">
        <v>220.00411199999999</v>
      </c>
      <c r="K6854">
        <v>231.34392099999999</v>
      </c>
      <c r="L6854">
        <v>238.13599400000001</v>
      </c>
      <c r="M6854">
        <v>242.68373</v>
      </c>
      <c r="N6854">
        <v>246.46366699999999</v>
      </c>
      <c r="O6854">
        <v>246.46366699999999</v>
      </c>
      <c r="P6854">
        <v>246.46366699999999</v>
      </c>
      <c r="Q6854">
        <v>249.47580300000001</v>
      </c>
    </row>
    <row r="6855" spans="1:17" x14ac:dyDescent="0.25">
      <c r="A6855">
        <v>2000</v>
      </c>
      <c r="B6855">
        <v>114.165892</v>
      </c>
      <c r="C6855">
        <v>126.273501</v>
      </c>
      <c r="D6855">
        <v>137.61331000000001</v>
      </c>
      <c r="E6855">
        <v>157.98953</v>
      </c>
      <c r="F6855">
        <v>184.449085</v>
      </c>
      <c r="G6855">
        <v>207.896503</v>
      </c>
      <c r="H6855">
        <v>230.576121</v>
      </c>
      <c r="I6855">
        <v>246.46366699999999</v>
      </c>
      <c r="J6855">
        <v>257.80347599999999</v>
      </c>
      <c r="K6855">
        <v>267.607686</v>
      </c>
      <c r="L6855">
        <v>274.39975900000002</v>
      </c>
      <c r="M6855">
        <v>277.470958</v>
      </c>
      <c r="N6855">
        <v>274.39975900000002</v>
      </c>
      <c r="O6855">
        <v>276.70315799999997</v>
      </c>
      <c r="P6855">
        <v>276.70315799999997</v>
      </c>
      <c r="Q6855">
        <v>280.48309399999999</v>
      </c>
    </row>
    <row r="6856" spans="1:17" x14ac:dyDescent="0.25">
      <c r="A6856">
        <v>2200</v>
      </c>
      <c r="B6856">
        <v>126.98223900000001</v>
      </c>
      <c r="C6856">
        <v>142.86978400000001</v>
      </c>
      <c r="D6856">
        <v>157.98953</v>
      </c>
      <c r="E6856">
        <v>185.98468399999999</v>
      </c>
      <c r="F6856">
        <v>231.34392099999999</v>
      </c>
      <c r="G6856">
        <v>252.48794000000001</v>
      </c>
      <c r="H6856">
        <v>266.83988599999998</v>
      </c>
      <c r="I6856">
        <v>278.17969599999998</v>
      </c>
      <c r="J6856">
        <v>288.810767</v>
      </c>
      <c r="K6856">
        <v>294.83503999999999</v>
      </c>
      <c r="L6856">
        <v>294.06724100000002</v>
      </c>
      <c r="M6856">
        <v>295.60284000000001</v>
      </c>
      <c r="N6856">
        <v>297.84717699999999</v>
      </c>
      <c r="O6856">
        <v>302.39491299999997</v>
      </c>
      <c r="P6856">
        <v>302.39491299999997</v>
      </c>
      <c r="Q6856">
        <v>302.39491299999997</v>
      </c>
    </row>
    <row r="6857" spans="1:17" x14ac:dyDescent="0.25">
      <c r="A6857">
        <v>2400</v>
      </c>
      <c r="B6857">
        <v>139.85764699999999</v>
      </c>
      <c r="C6857">
        <v>162.53726599999999</v>
      </c>
      <c r="D6857">
        <v>184.449085</v>
      </c>
      <c r="E6857">
        <v>214.68857600000001</v>
      </c>
      <c r="F6857">
        <v>263.82774999999998</v>
      </c>
      <c r="G6857">
        <v>283.49523099999999</v>
      </c>
      <c r="H6857">
        <v>296.37063999999998</v>
      </c>
      <c r="I6857">
        <v>307.71044899999998</v>
      </c>
      <c r="J6857">
        <v>310.72258599999998</v>
      </c>
      <c r="K6857">
        <v>312.19912299999999</v>
      </c>
      <c r="L6857">
        <v>320.52679599999999</v>
      </c>
      <c r="M6857">
        <v>309.95478600000001</v>
      </c>
      <c r="N6857">
        <v>309.95478600000001</v>
      </c>
      <c r="O6857">
        <v>309.95478600000001</v>
      </c>
      <c r="P6857">
        <v>309.95478600000001</v>
      </c>
      <c r="Q6857">
        <v>309.95478600000001</v>
      </c>
    </row>
    <row r="6858" spans="1:17" x14ac:dyDescent="0.25">
      <c r="A6858">
        <v>2600</v>
      </c>
      <c r="B6858">
        <v>151.19745700000001</v>
      </c>
      <c r="C6858">
        <v>179.90134900000001</v>
      </c>
      <c r="D6858">
        <v>208.66430199999999</v>
      </c>
      <c r="E6858">
        <v>240.38033100000001</v>
      </c>
      <c r="F6858">
        <v>288.810767</v>
      </c>
      <c r="G6858">
        <v>308.41918700000002</v>
      </c>
      <c r="H6858">
        <v>309.95478600000001</v>
      </c>
      <c r="I6858">
        <v>317.51465899999999</v>
      </c>
      <c r="J6858">
        <v>317.51465899999999</v>
      </c>
      <c r="K6858">
        <v>333.40220399999998</v>
      </c>
      <c r="L6858">
        <v>340.194277</v>
      </c>
      <c r="M6858">
        <v>332.63440500000002</v>
      </c>
      <c r="N6858">
        <v>332.63440500000002</v>
      </c>
      <c r="O6858">
        <v>332.63440500000002</v>
      </c>
      <c r="P6858">
        <v>332.63440500000002</v>
      </c>
      <c r="Q6858">
        <v>332.63440500000002</v>
      </c>
    </row>
    <row r="6859" spans="1:17" x14ac:dyDescent="0.25">
      <c r="A6859">
        <v>2800</v>
      </c>
      <c r="B6859">
        <v>164.07286500000001</v>
      </c>
      <c r="C6859">
        <v>202.58096699999999</v>
      </c>
      <c r="D6859">
        <v>241.14813100000001</v>
      </c>
      <c r="E6859">
        <v>300.85931399999998</v>
      </c>
      <c r="F6859">
        <v>315.97906</v>
      </c>
      <c r="G6859">
        <v>331.86660499999999</v>
      </c>
      <c r="H6859">
        <v>309.95478600000001</v>
      </c>
      <c r="I6859">
        <v>317.51465899999999</v>
      </c>
      <c r="J6859">
        <v>317.51465899999999</v>
      </c>
      <c r="K6859">
        <v>353.77842399999997</v>
      </c>
      <c r="L6859">
        <v>355.31402300000002</v>
      </c>
      <c r="M6859">
        <v>347.75414999999998</v>
      </c>
      <c r="N6859">
        <v>347.75414999999998</v>
      </c>
      <c r="O6859">
        <v>347.75414999999998</v>
      </c>
      <c r="P6859">
        <v>347.75414999999998</v>
      </c>
      <c r="Q6859">
        <v>347.75414999999998</v>
      </c>
    </row>
    <row r="6860" spans="1:17" x14ac:dyDescent="0.25">
      <c r="A6860">
        <v>2900</v>
      </c>
      <c r="B6860">
        <v>170.864938</v>
      </c>
      <c r="C6860">
        <v>210.90863999999999</v>
      </c>
      <c r="D6860">
        <v>251.011403</v>
      </c>
      <c r="E6860">
        <v>309.18698699999999</v>
      </c>
      <c r="F6860">
        <v>326.61013100000002</v>
      </c>
      <c r="G6860">
        <v>340.96207700000002</v>
      </c>
      <c r="H6860">
        <v>346.21855099999999</v>
      </c>
      <c r="I6860">
        <v>346.98635100000001</v>
      </c>
      <c r="J6860">
        <v>353.77842399999997</v>
      </c>
      <c r="K6860">
        <v>355.31402300000002</v>
      </c>
      <c r="L6860">
        <v>355.31402300000002</v>
      </c>
      <c r="M6860">
        <v>355.31402300000002</v>
      </c>
      <c r="N6860">
        <v>355.31402300000002</v>
      </c>
      <c r="O6860">
        <v>355.31402300000002</v>
      </c>
      <c r="P6860">
        <v>355.31402300000002</v>
      </c>
      <c r="Q6860">
        <v>355.31402300000002</v>
      </c>
    </row>
    <row r="6861" spans="1:17" x14ac:dyDescent="0.25">
      <c r="A6861">
        <v>3000</v>
      </c>
      <c r="B6861">
        <v>176.12141199999999</v>
      </c>
      <c r="C6861">
        <v>220.77191099999999</v>
      </c>
      <c r="D6861">
        <v>265.36334900000003</v>
      </c>
      <c r="E6861">
        <v>312.96692300000001</v>
      </c>
      <c r="F6861">
        <v>329.62226800000002</v>
      </c>
      <c r="G6861">
        <v>343.97421400000002</v>
      </c>
      <c r="H6861">
        <v>348.52195</v>
      </c>
      <c r="I6861">
        <v>350.76628699999998</v>
      </c>
      <c r="J6861">
        <v>362.10609599999998</v>
      </c>
      <c r="K6861">
        <v>370.43376899999998</v>
      </c>
      <c r="L6861">
        <v>362.873896</v>
      </c>
      <c r="M6861">
        <v>362.873896</v>
      </c>
      <c r="N6861">
        <v>362.873896</v>
      </c>
      <c r="O6861">
        <v>362.873896</v>
      </c>
      <c r="P6861">
        <v>362.873896</v>
      </c>
      <c r="Q6861">
        <v>362.873896</v>
      </c>
    </row>
    <row r="6862" spans="1:17" x14ac:dyDescent="0.25">
      <c r="A6862">
        <v>3200</v>
      </c>
      <c r="B6862">
        <v>188.22902099999999</v>
      </c>
      <c r="C6862">
        <v>241.14813100000001</v>
      </c>
      <c r="D6862">
        <v>294.83503999999999</v>
      </c>
      <c r="E6862">
        <v>328.08666899999997</v>
      </c>
      <c r="F6862">
        <v>351.534087</v>
      </c>
      <c r="G6862">
        <v>356.84962200000001</v>
      </c>
      <c r="H6862">
        <v>359.09395999999998</v>
      </c>
      <c r="I6862">
        <v>365.886033</v>
      </c>
      <c r="J6862">
        <v>376.45804199999998</v>
      </c>
      <c r="K6862">
        <v>387.089114</v>
      </c>
      <c r="L6862">
        <v>393.11338699999999</v>
      </c>
      <c r="M6862">
        <v>393.11338699999999</v>
      </c>
      <c r="N6862">
        <v>393.11338699999999</v>
      </c>
      <c r="O6862">
        <v>393.11338699999999</v>
      </c>
      <c r="P6862">
        <v>393.11338699999999</v>
      </c>
      <c r="Q6862">
        <v>393.11338699999999</v>
      </c>
    </row>
    <row r="6863" spans="1:17" x14ac:dyDescent="0.25">
      <c r="A6863">
        <v>3300</v>
      </c>
      <c r="B6863">
        <v>188.22902099999999</v>
      </c>
      <c r="C6863">
        <v>241.14813100000001</v>
      </c>
      <c r="D6863">
        <v>294.83503999999999</v>
      </c>
      <c r="E6863">
        <v>328.08666899999997</v>
      </c>
      <c r="F6863">
        <v>351.534087</v>
      </c>
      <c r="G6863">
        <v>356.84962200000001</v>
      </c>
      <c r="H6863">
        <v>359.09395999999998</v>
      </c>
      <c r="I6863">
        <v>365.886033</v>
      </c>
      <c r="J6863">
        <v>376.45804199999998</v>
      </c>
      <c r="K6863">
        <v>387.089114</v>
      </c>
      <c r="L6863">
        <v>393.11338699999999</v>
      </c>
      <c r="M6863">
        <v>393.11338699999999</v>
      </c>
      <c r="N6863">
        <v>393.11338699999999</v>
      </c>
      <c r="O6863">
        <v>393.11338699999999</v>
      </c>
      <c r="P6863">
        <v>393.11338699999999</v>
      </c>
      <c r="Q6863">
        <v>393.11338699999999</v>
      </c>
    </row>
    <row r="6864" spans="1:17" x14ac:dyDescent="0.25">
      <c r="A6864">
        <v>3500</v>
      </c>
      <c r="B6864">
        <v>188.22902099999999</v>
      </c>
      <c r="C6864">
        <v>241.14813100000001</v>
      </c>
      <c r="D6864">
        <v>294.83503999999999</v>
      </c>
      <c r="E6864">
        <v>328.08666899999997</v>
      </c>
      <c r="F6864">
        <v>351.534087</v>
      </c>
      <c r="G6864">
        <v>356.84962200000001</v>
      </c>
      <c r="H6864">
        <v>359.09395999999998</v>
      </c>
      <c r="I6864">
        <v>365.886033</v>
      </c>
      <c r="J6864">
        <v>376.45804199999998</v>
      </c>
      <c r="K6864">
        <v>387.089114</v>
      </c>
      <c r="L6864">
        <v>393.11338699999999</v>
      </c>
      <c r="M6864">
        <v>393.11338699999999</v>
      </c>
      <c r="N6864">
        <v>393.11338699999999</v>
      </c>
      <c r="O6864">
        <v>393.11338699999999</v>
      </c>
      <c r="P6864">
        <v>393.11338699999999</v>
      </c>
      <c r="Q6864">
        <v>393.11338699999999</v>
      </c>
    </row>
    <row r="6866" spans="1:17" x14ac:dyDescent="0.25">
      <c r="A6866" t="s">
        <v>570</v>
      </c>
      <c r="B6866" t="s">
        <v>571</v>
      </c>
    </row>
    <row r="6867" spans="1:17" x14ac:dyDescent="0.25">
      <c r="B6867" t="s">
        <v>26</v>
      </c>
    </row>
    <row r="6868" spans="1:17" x14ac:dyDescent="0.25">
      <c r="A6868" t="s">
        <v>22</v>
      </c>
      <c r="B6868">
        <v>0</v>
      </c>
      <c r="C6868">
        <v>10</v>
      </c>
      <c r="D6868">
        <v>20</v>
      </c>
      <c r="E6868">
        <v>30</v>
      </c>
      <c r="F6868">
        <v>45</v>
      </c>
      <c r="G6868">
        <v>55</v>
      </c>
      <c r="H6868">
        <v>65</v>
      </c>
      <c r="I6868">
        <v>75</v>
      </c>
      <c r="J6868">
        <v>85</v>
      </c>
      <c r="K6868">
        <v>95</v>
      </c>
      <c r="L6868">
        <v>110</v>
      </c>
      <c r="M6868">
        <v>120</v>
      </c>
      <c r="N6868">
        <v>125</v>
      </c>
      <c r="O6868">
        <v>130</v>
      </c>
      <c r="P6868">
        <v>135</v>
      </c>
      <c r="Q6868">
        <v>140</v>
      </c>
    </row>
    <row r="6869" spans="1:17" x14ac:dyDescent="0.25">
      <c r="A6869">
        <v>620</v>
      </c>
      <c r="B6869">
        <v>30.239491000000001</v>
      </c>
      <c r="C6869">
        <v>31.007290999999999</v>
      </c>
      <c r="D6869">
        <v>31.007290999999999</v>
      </c>
      <c r="E6869">
        <v>31.775089999999999</v>
      </c>
      <c r="F6869">
        <v>32.483829</v>
      </c>
      <c r="G6869">
        <v>32.483829</v>
      </c>
      <c r="H6869">
        <v>32.483829</v>
      </c>
      <c r="I6869">
        <v>33.251627999999997</v>
      </c>
      <c r="J6869">
        <v>35.555027000000003</v>
      </c>
      <c r="K6869">
        <v>45.359237</v>
      </c>
      <c r="L6869">
        <v>60.478982999999999</v>
      </c>
      <c r="M6869">
        <v>64.258919000000006</v>
      </c>
      <c r="N6869">
        <v>68.038854999999998</v>
      </c>
      <c r="O6869">
        <v>75.598727999999994</v>
      </c>
      <c r="P6869">
        <v>75.598727999999994</v>
      </c>
      <c r="Q6869">
        <v>75.598727999999994</v>
      </c>
    </row>
    <row r="6870" spans="1:17" x14ac:dyDescent="0.25">
      <c r="A6870">
        <v>650</v>
      </c>
      <c r="B6870">
        <v>31.775089999999999</v>
      </c>
      <c r="C6870">
        <v>31.775089999999999</v>
      </c>
      <c r="D6870">
        <v>32.483829</v>
      </c>
      <c r="E6870">
        <v>32.483829</v>
      </c>
      <c r="F6870">
        <v>33.251627999999997</v>
      </c>
      <c r="G6870">
        <v>33.251627999999997</v>
      </c>
      <c r="H6870">
        <v>34.019427999999998</v>
      </c>
      <c r="I6870">
        <v>34.019427999999998</v>
      </c>
      <c r="J6870">
        <v>36.263764999999999</v>
      </c>
      <c r="K6870">
        <v>46.127037000000001</v>
      </c>
      <c r="L6870">
        <v>61.246782000000003</v>
      </c>
      <c r="M6870">
        <v>65.026719</v>
      </c>
      <c r="N6870">
        <v>68.806655000000006</v>
      </c>
      <c r="O6870">
        <v>76.366528000000002</v>
      </c>
      <c r="P6870">
        <v>76.366528000000002</v>
      </c>
      <c r="Q6870">
        <v>76.366528000000002</v>
      </c>
    </row>
    <row r="6871" spans="1:17" x14ac:dyDescent="0.25">
      <c r="A6871">
        <v>800</v>
      </c>
      <c r="B6871">
        <v>33.251627999999997</v>
      </c>
      <c r="C6871">
        <v>33.251627999999997</v>
      </c>
      <c r="D6871">
        <v>34.019427999999998</v>
      </c>
      <c r="E6871">
        <v>34.019427999999998</v>
      </c>
      <c r="F6871">
        <v>34.787227000000001</v>
      </c>
      <c r="G6871">
        <v>34.787227000000001</v>
      </c>
      <c r="H6871">
        <v>35.555027000000003</v>
      </c>
      <c r="I6871">
        <v>35.555027000000003</v>
      </c>
      <c r="J6871">
        <v>37.799363999999997</v>
      </c>
      <c r="K6871">
        <v>46.894835999999998</v>
      </c>
      <c r="L6871">
        <v>62.723320000000001</v>
      </c>
      <c r="M6871">
        <v>66.503255999999993</v>
      </c>
      <c r="N6871">
        <v>70.283192999999997</v>
      </c>
      <c r="O6871">
        <v>77.134326999999999</v>
      </c>
      <c r="P6871">
        <v>77.843065999999993</v>
      </c>
      <c r="Q6871">
        <v>77.843065999999993</v>
      </c>
    </row>
    <row r="6872" spans="1:17" x14ac:dyDescent="0.25">
      <c r="A6872">
        <v>1000</v>
      </c>
      <c r="B6872">
        <v>40.811501</v>
      </c>
      <c r="C6872">
        <v>41.579301000000001</v>
      </c>
      <c r="D6872">
        <v>41.579301000000001</v>
      </c>
      <c r="E6872">
        <v>42.347099999999998</v>
      </c>
      <c r="F6872">
        <v>43.114899999999999</v>
      </c>
      <c r="G6872">
        <v>43.114899999999999</v>
      </c>
      <c r="H6872">
        <v>43.114899999999999</v>
      </c>
      <c r="I6872">
        <v>43.823638000000003</v>
      </c>
      <c r="J6872">
        <v>44.591436999999999</v>
      </c>
      <c r="K6872">
        <v>52.919110000000003</v>
      </c>
      <c r="L6872">
        <v>68.038854999999998</v>
      </c>
      <c r="M6872">
        <v>71.818792000000002</v>
      </c>
      <c r="N6872">
        <v>75.598727999999994</v>
      </c>
      <c r="O6872">
        <v>83.158601000000004</v>
      </c>
      <c r="P6872">
        <v>83.158601000000004</v>
      </c>
      <c r="Q6872">
        <v>83.158601000000004</v>
      </c>
    </row>
    <row r="6873" spans="1:17" x14ac:dyDescent="0.25">
      <c r="A6873">
        <v>1200</v>
      </c>
      <c r="B6873">
        <v>47.603574000000002</v>
      </c>
      <c r="C6873">
        <v>48.371374000000003</v>
      </c>
      <c r="D6873">
        <v>49.906973000000001</v>
      </c>
      <c r="E6873">
        <v>52.151310000000002</v>
      </c>
      <c r="F6873">
        <v>55.163446999999998</v>
      </c>
      <c r="G6873">
        <v>56.699046000000003</v>
      </c>
      <c r="H6873">
        <v>58.234645</v>
      </c>
      <c r="I6873">
        <v>59.711182999999998</v>
      </c>
      <c r="J6873">
        <v>61.246782000000003</v>
      </c>
      <c r="K6873">
        <v>62.723320000000001</v>
      </c>
      <c r="L6873">
        <v>63.491118999999998</v>
      </c>
      <c r="M6873">
        <v>63.491118999999998</v>
      </c>
      <c r="N6873">
        <v>63.491118999999998</v>
      </c>
      <c r="O6873">
        <v>63.491118999999998</v>
      </c>
      <c r="P6873">
        <v>63.491118999999998</v>
      </c>
      <c r="Q6873">
        <v>63.491118999999998</v>
      </c>
    </row>
    <row r="6874" spans="1:17" x14ac:dyDescent="0.25">
      <c r="A6874">
        <v>1400</v>
      </c>
      <c r="B6874">
        <v>62.014581999999997</v>
      </c>
      <c r="C6874">
        <v>63.491118999999998</v>
      </c>
      <c r="D6874">
        <v>65.794517999999997</v>
      </c>
      <c r="E6874">
        <v>68.806655000000006</v>
      </c>
      <c r="F6874">
        <v>74.063129000000004</v>
      </c>
      <c r="G6874">
        <v>77.843065999999993</v>
      </c>
      <c r="H6874">
        <v>82.390801999999994</v>
      </c>
      <c r="I6874">
        <v>86.938537999999994</v>
      </c>
      <c r="J6874">
        <v>92.254073000000005</v>
      </c>
      <c r="K6874">
        <v>97.510547000000003</v>
      </c>
      <c r="L6874">
        <v>102.058283</v>
      </c>
      <c r="M6874">
        <v>102.058283</v>
      </c>
      <c r="N6874">
        <v>102.058283</v>
      </c>
      <c r="O6874">
        <v>102.058283</v>
      </c>
      <c r="P6874">
        <v>102.058283</v>
      </c>
      <c r="Q6874">
        <v>102.058283</v>
      </c>
    </row>
    <row r="6875" spans="1:17" x14ac:dyDescent="0.25">
      <c r="A6875">
        <v>1550</v>
      </c>
      <c r="B6875">
        <v>76.366528000000002</v>
      </c>
      <c r="C6875">
        <v>79.378664999999998</v>
      </c>
      <c r="D6875">
        <v>83.158601000000004</v>
      </c>
      <c r="E6875">
        <v>88.474136999999999</v>
      </c>
      <c r="F6875">
        <v>97.510547000000003</v>
      </c>
      <c r="G6875">
        <v>103.59388199999999</v>
      </c>
      <c r="H6875">
        <v>111.153755</v>
      </c>
      <c r="I6875">
        <v>119.422366</v>
      </c>
      <c r="J6875">
        <v>128.51783800000001</v>
      </c>
      <c r="K6875">
        <v>138.322048</v>
      </c>
      <c r="L6875">
        <v>145.17318299999999</v>
      </c>
      <c r="M6875">
        <v>154.20959300000001</v>
      </c>
      <c r="N6875">
        <v>158.757329</v>
      </c>
      <c r="O6875">
        <v>204.11656600000001</v>
      </c>
      <c r="P6875">
        <v>204.11656600000001</v>
      </c>
      <c r="Q6875">
        <v>207.896503</v>
      </c>
    </row>
    <row r="6876" spans="1:17" x14ac:dyDescent="0.25">
      <c r="A6876">
        <v>1700</v>
      </c>
      <c r="B6876">
        <v>94.498410000000007</v>
      </c>
      <c r="C6876">
        <v>101.29048400000001</v>
      </c>
      <c r="D6876">
        <v>107.373819</v>
      </c>
      <c r="E6876">
        <v>117.94582800000001</v>
      </c>
      <c r="F6876">
        <v>136.84551099999999</v>
      </c>
      <c r="G6876">
        <v>148.95311899999999</v>
      </c>
      <c r="H6876">
        <v>164.07286500000001</v>
      </c>
      <c r="I6876">
        <v>179.90134900000001</v>
      </c>
      <c r="J6876">
        <v>196.55669399999999</v>
      </c>
      <c r="K6876">
        <v>211.67643899999999</v>
      </c>
      <c r="L6876">
        <v>220.77191099999999</v>
      </c>
      <c r="M6876">
        <v>223.01624899999999</v>
      </c>
      <c r="N6876">
        <v>227.563985</v>
      </c>
      <c r="O6876">
        <v>227.563985</v>
      </c>
      <c r="P6876">
        <v>227.563985</v>
      </c>
      <c r="Q6876">
        <v>231.34392099999999</v>
      </c>
    </row>
    <row r="6877" spans="1:17" x14ac:dyDescent="0.25">
      <c r="A6877">
        <v>1800</v>
      </c>
      <c r="B6877">
        <v>100.522684</v>
      </c>
      <c r="C6877">
        <v>108.850356</v>
      </c>
      <c r="D6877">
        <v>116.410229</v>
      </c>
      <c r="E6877">
        <v>131.52997500000001</v>
      </c>
      <c r="F6877">
        <v>151.19745700000001</v>
      </c>
      <c r="G6877">
        <v>167.085002</v>
      </c>
      <c r="H6877">
        <v>185.98468399999999</v>
      </c>
      <c r="I6877">
        <v>204.11656600000001</v>
      </c>
      <c r="J6877">
        <v>220.00411199999999</v>
      </c>
      <c r="K6877">
        <v>231.34392099999999</v>
      </c>
      <c r="L6877">
        <v>238.13599400000001</v>
      </c>
      <c r="M6877">
        <v>242.68373</v>
      </c>
      <c r="N6877">
        <v>246.46366699999999</v>
      </c>
      <c r="O6877">
        <v>246.46366699999999</v>
      </c>
      <c r="P6877">
        <v>246.46366699999999</v>
      </c>
      <c r="Q6877">
        <v>249.47580300000001</v>
      </c>
    </row>
    <row r="6878" spans="1:17" x14ac:dyDescent="0.25">
      <c r="A6878">
        <v>2000</v>
      </c>
      <c r="B6878">
        <v>114.165892</v>
      </c>
      <c r="C6878">
        <v>126.273501</v>
      </c>
      <c r="D6878">
        <v>137.61331000000001</v>
      </c>
      <c r="E6878">
        <v>157.98953</v>
      </c>
      <c r="F6878">
        <v>184.449085</v>
      </c>
      <c r="G6878">
        <v>207.896503</v>
      </c>
      <c r="H6878">
        <v>230.576121</v>
      </c>
      <c r="I6878">
        <v>246.46366699999999</v>
      </c>
      <c r="J6878">
        <v>257.80347599999999</v>
      </c>
      <c r="K6878">
        <v>267.607686</v>
      </c>
      <c r="L6878">
        <v>274.39975900000002</v>
      </c>
      <c r="M6878">
        <v>277.470958</v>
      </c>
      <c r="N6878">
        <v>274.39975900000002</v>
      </c>
      <c r="O6878">
        <v>276.70315799999997</v>
      </c>
      <c r="P6878">
        <v>276.70315799999997</v>
      </c>
      <c r="Q6878">
        <v>280.48309399999999</v>
      </c>
    </row>
    <row r="6879" spans="1:17" x14ac:dyDescent="0.25">
      <c r="A6879">
        <v>2200</v>
      </c>
      <c r="B6879">
        <v>126.98223900000001</v>
      </c>
      <c r="C6879">
        <v>142.86978400000001</v>
      </c>
      <c r="D6879">
        <v>157.98953</v>
      </c>
      <c r="E6879">
        <v>185.98468399999999</v>
      </c>
      <c r="F6879">
        <v>231.34392099999999</v>
      </c>
      <c r="G6879">
        <v>252.48794000000001</v>
      </c>
      <c r="H6879">
        <v>266.83988599999998</v>
      </c>
      <c r="I6879">
        <v>278.17969599999998</v>
      </c>
      <c r="J6879">
        <v>288.810767</v>
      </c>
      <c r="K6879">
        <v>294.83503999999999</v>
      </c>
      <c r="L6879">
        <v>294.06724100000002</v>
      </c>
      <c r="M6879">
        <v>295.60284000000001</v>
      </c>
      <c r="N6879">
        <v>297.84717699999999</v>
      </c>
      <c r="O6879">
        <v>302.39491299999997</v>
      </c>
      <c r="P6879">
        <v>302.39491299999997</v>
      </c>
      <c r="Q6879">
        <v>302.39491299999997</v>
      </c>
    </row>
    <row r="6880" spans="1:17" x14ac:dyDescent="0.25">
      <c r="A6880">
        <v>2400</v>
      </c>
      <c r="B6880">
        <v>139.85764699999999</v>
      </c>
      <c r="C6880">
        <v>162.53726599999999</v>
      </c>
      <c r="D6880">
        <v>184.449085</v>
      </c>
      <c r="E6880">
        <v>214.68857600000001</v>
      </c>
      <c r="F6880">
        <v>263.82774999999998</v>
      </c>
      <c r="G6880">
        <v>283.49523099999999</v>
      </c>
      <c r="H6880">
        <v>296.37063999999998</v>
      </c>
      <c r="I6880">
        <v>307.71044899999998</v>
      </c>
      <c r="J6880">
        <v>310.72258599999998</v>
      </c>
      <c r="K6880">
        <v>312.19912299999999</v>
      </c>
      <c r="L6880">
        <v>320.52679599999999</v>
      </c>
      <c r="M6880">
        <v>309.95478600000001</v>
      </c>
      <c r="N6880">
        <v>309.95478600000001</v>
      </c>
      <c r="O6880">
        <v>309.95478600000001</v>
      </c>
      <c r="P6880">
        <v>309.95478600000001</v>
      </c>
      <c r="Q6880">
        <v>309.95478600000001</v>
      </c>
    </row>
    <row r="6881" spans="1:17" x14ac:dyDescent="0.25">
      <c r="A6881">
        <v>2600</v>
      </c>
      <c r="B6881">
        <v>151.19745700000001</v>
      </c>
      <c r="C6881">
        <v>179.90134900000001</v>
      </c>
      <c r="D6881">
        <v>208.66430199999999</v>
      </c>
      <c r="E6881">
        <v>240.38033100000001</v>
      </c>
      <c r="F6881">
        <v>288.810767</v>
      </c>
      <c r="G6881">
        <v>308.41918700000002</v>
      </c>
      <c r="H6881">
        <v>309.95478600000001</v>
      </c>
      <c r="I6881">
        <v>317.51465899999999</v>
      </c>
      <c r="J6881">
        <v>317.51465899999999</v>
      </c>
      <c r="K6881">
        <v>333.40220399999998</v>
      </c>
      <c r="L6881">
        <v>340.194277</v>
      </c>
      <c r="M6881">
        <v>332.63440500000002</v>
      </c>
      <c r="N6881">
        <v>332.63440500000002</v>
      </c>
      <c r="O6881">
        <v>332.63440500000002</v>
      </c>
      <c r="P6881">
        <v>332.63440500000002</v>
      </c>
      <c r="Q6881">
        <v>332.63440500000002</v>
      </c>
    </row>
    <row r="6882" spans="1:17" x14ac:dyDescent="0.25">
      <c r="A6882">
        <v>2800</v>
      </c>
      <c r="B6882">
        <v>164.07286500000001</v>
      </c>
      <c r="C6882">
        <v>202.58096699999999</v>
      </c>
      <c r="D6882">
        <v>241.14813100000001</v>
      </c>
      <c r="E6882">
        <v>300.85931399999998</v>
      </c>
      <c r="F6882">
        <v>315.97906</v>
      </c>
      <c r="G6882">
        <v>331.86660499999999</v>
      </c>
      <c r="H6882">
        <v>309.95478600000001</v>
      </c>
      <c r="I6882">
        <v>317.51465899999999</v>
      </c>
      <c r="J6882">
        <v>317.51465899999999</v>
      </c>
      <c r="K6882">
        <v>353.77842399999997</v>
      </c>
      <c r="L6882">
        <v>355.31402300000002</v>
      </c>
      <c r="M6882">
        <v>347.75414999999998</v>
      </c>
      <c r="N6882">
        <v>347.75414999999998</v>
      </c>
      <c r="O6882">
        <v>347.75414999999998</v>
      </c>
      <c r="P6882">
        <v>347.75414999999998</v>
      </c>
      <c r="Q6882">
        <v>347.75414999999998</v>
      </c>
    </row>
    <row r="6883" spans="1:17" x14ac:dyDescent="0.25">
      <c r="A6883">
        <v>2900</v>
      </c>
      <c r="B6883">
        <v>170.864938</v>
      </c>
      <c r="C6883">
        <v>210.90863999999999</v>
      </c>
      <c r="D6883">
        <v>251.011403</v>
      </c>
      <c r="E6883">
        <v>309.18698699999999</v>
      </c>
      <c r="F6883">
        <v>326.61013100000002</v>
      </c>
      <c r="G6883">
        <v>340.96207700000002</v>
      </c>
      <c r="H6883">
        <v>346.21855099999999</v>
      </c>
      <c r="I6883">
        <v>346.98635100000001</v>
      </c>
      <c r="J6883">
        <v>353.77842399999997</v>
      </c>
      <c r="K6883">
        <v>355.31402300000002</v>
      </c>
      <c r="L6883">
        <v>355.31402300000002</v>
      </c>
      <c r="M6883">
        <v>355.31402300000002</v>
      </c>
      <c r="N6883">
        <v>355.31402300000002</v>
      </c>
      <c r="O6883">
        <v>355.31402300000002</v>
      </c>
      <c r="P6883">
        <v>355.31402300000002</v>
      </c>
      <c r="Q6883">
        <v>355.31402300000002</v>
      </c>
    </row>
    <row r="6884" spans="1:17" x14ac:dyDescent="0.25">
      <c r="A6884">
        <v>3000</v>
      </c>
      <c r="B6884">
        <v>176.12141199999999</v>
      </c>
      <c r="C6884">
        <v>220.77191099999999</v>
      </c>
      <c r="D6884">
        <v>265.36334900000003</v>
      </c>
      <c r="E6884">
        <v>312.96692300000001</v>
      </c>
      <c r="F6884">
        <v>329.62226800000002</v>
      </c>
      <c r="G6884">
        <v>343.97421400000002</v>
      </c>
      <c r="H6884">
        <v>348.52195</v>
      </c>
      <c r="I6884">
        <v>350.76628699999998</v>
      </c>
      <c r="J6884">
        <v>362.10609599999998</v>
      </c>
      <c r="K6884">
        <v>370.43376899999998</v>
      </c>
      <c r="L6884">
        <v>362.873896</v>
      </c>
      <c r="M6884">
        <v>362.873896</v>
      </c>
      <c r="N6884">
        <v>362.873896</v>
      </c>
      <c r="O6884">
        <v>362.873896</v>
      </c>
      <c r="P6884">
        <v>362.873896</v>
      </c>
      <c r="Q6884">
        <v>362.873896</v>
      </c>
    </row>
    <row r="6885" spans="1:17" x14ac:dyDescent="0.25">
      <c r="A6885">
        <v>3200</v>
      </c>
      <c r="B6885">
        <v>188.22902099999999</v>
      </c>
      <c r="C6885">
        <v>241.14813100000001</v>
      </c>
      <c r="D6885">
        <v>294.83503999999999</v>
      </c>
      <c r="E6885">
        <v>328.08666899999997</v>
      </c>
      <c r="F6885">
        <v>351.534087</v>
      </c>
      <c r="G6885">
        <v>356.84962200000001</v>
      </c>
      <c r="H6885">
        <v>359.09395999999998</v>
      </c>
      <c r="I6885">
        <v>365.886033</v>
      </c>
      <c r="J6885">
        <v>376.45804199999998</v>
      </c>
      <c r="K6885">
        <v>387.089114</v>
      </c>
      <c r="L6885">
        <v>393.11338699999999</v>
      </c>
      <c r="M6885">
        <v>393.11338699999999</v>
      </c>
      <c r="N6885">
        <v>393.11338699999999</v>
      </c>
      <c r="O6885">
        <v>393.11338699999999</v>
      </c>
      <c r="P6885">
        <v>393.11338699999999</v>
      </c>
      <c r="Q6885">
        <v>393.11338699999999</v>
      </c>
    </row>
    <row r="6886" spans="1:17" x14ac:dyDescent="0.25">
      <c r="A6886">
        <v>3300</v>
      </c>
      <c r="B6886">
        <v>188.22902099999999</v>
      </c>
      <c r="C6886">
        <v>241.14813100000001</v>
      </c>
      <c r="D6886">
        <v>294.83503999999999</v>
      </c>
      <c r="E6886">
        <v>328.08666899999997</v>
      </c>
      <c r="F6886">
        <v>351.534087</v>
      </c>
      <c r="G6886">
        <v>356.84962200000001</v>
      </c>
      <c r="H6886">
        <v>359.09395999999998</v>
      </c>
      <c r="I6886">
        <v>365.886033</v>
      </c>
      <c r="J6886">
        <v>376.45804199999998</v>
      </c>
      <c r="K6886">
        <v>387.089114</v>
      </c>
      <c r="L6886">
        <v>393.11338699999999</v>
      </c>
      <c r="M6886">
        <v>393.11338699999999</v>
      </c>
      <c r="N6886">
        <v>393.11338699999999</v>
      </c>
      <c r="O6886">
        <v>393.11338699999999</v>
      </c>
      <c r="P6886">
        <v>393.11338699999999</v>
      </c>
      <c r="Q6886">
        <v>393.11338699999999</v>
      </c>
    </row>
    <row r="6887" spans="1:17" x14ac:dyDescent="0.25">
      <c r="A6887">
        <v>3500</v>
      </c>
      <c r="B6887">
        <v>188.22902099999999</v>
      </c>
      <c r="C6887">
        <v>241.14813100000001</v>
      </c>
      <c r="D6887">
        <v>294.83503999999999</v>
      </c>
      <c r="E6887">
        <v>328.08666899999997</v>
      </c>
      <c r="F6887">
        <v>351.534087</v>
      </c>
      <c r="G6887">
        <v>356.84962200000001</v>
      </c>
      <c r="H6887">
        <v>359.09395999999998</v>
      </c>
      <c r="I6887">
        <v>365.886033</v>
      </c>
      <c r="J6887">
        <v>376.45804199999998</v>
      </c>
      <c r="K6887">
        <v>387.089114</v>
      </c>
      <c r="L6887">
        <v>393.11338699999999</v>
      </c>
      <c r="M6887">
        <v>393.11338699999999</v>
      </c>
      <c r="N6887">
        <v>393.11338699999999</v>
      </c>
      <c r="O6887">
        <v>393.11338699999999</v>
      </c>
      <c r="P6887">
        <v>393.11338699999999</v>
      </c>
      <c r="Q6887">
        <v>393.11338699999999</v>
      </c>
    </row>
    <row r="6889" spans="1:17" x14ac:dyDescent="0.25">
      <c r="A6889" t="s">
        <v>572</v>
      </c>
      <c r="B6889" t="s">
        <v>573</v>
      </c>
    </row>
    <row r="6890" spans="1:17" x14ac:dyDescent="0.25">
      <c r="B6890" t="s">
        <v>26</v>
      </c>
    </row>
    <row r="6891" spans="1:17" x14ac:dyDescent="0.25">
      <c r="A6891" t="s">
        <v>22</v>
      </c>
      <c r="B6891">
        <v>0</v>
      </c>
      <c r="C6891">
        <v>10</v>
      </c>
      <c r="D6891">
        <v>20</v>
      </c>
      <c r="E6891">
        <v>30</v>
      </c>
      <c r="F6891">
        <v>45</v>
      </c>
      <c r="G6891">
        <v>55</v>
      </c>
      <c r="H6891">
        <v>65</v>
      </c>
      <c r="I6891">
        <v>75</v>
      </c>
      <c r="J6891">
        <v>85</v>
      </c>
      <c r="K6891">
        <v>95</v>
      </c>
      <c r="L6891">
        <v>110</v>
      </c>
      <c r="M6891">
        <v>120</v>
      </c>
      <c r="N6891">
        <v>125</v>
      </c>
      <c r="O6891">
        <v>130</v>
      </c>
      <c r="P6891">
        <v>135</v>
      </c>
      <c r="Q6891">
        <v>140</v>
      </c>
    </row>
    <row r="6892" spans="1:17" x14ac:dyDescent="0.25">
      <c r="A6892">
        <v>620</v>
      </c>
      <c r="B6892">
        <v>30.239491000000001</v>
      </c>
      <c r="C6892">
        <v>31.007290999999999</v>
      </c>
      <c r="D6892">
        <v>31.007290999999999</v>
      </c>
      <c r="E6892">
        <v>31.775089999999999</v>
      </c>
      <c r="F6892">
        <v>32.483829</v>
      </c>
      <c r="G6892">
        <v>32.483829</v>
      </c>
      <c r="H6892">
        <v>32.483829</v>
      </c>
      <c r="I6892">
        <v>33.251627999999997</v>
      </c>
      <c r="J6892">
        <v>35.555027000000003</v>
      </c>
      <c r="K6892">
        <v>45.359237</v>
      </c>
      <c r="L6892">
        <v>60.478982999999999</v>
      </c>
      <c r="M6892">
        <v>64.258919000000006</v>
      </c>
      <c r="N6892">
        <v>68.038854999999998</v>
      </c>
      <c r="O6892">
        <v>75.598727999999994</v>
      </c>
      <c r="P6892">
        <v>75.598727999999994</v>
      </c>
      <c r="Q6892">
        <v>75.598727999999994</v>
      </c>
    </row>
    <row r="6893" spans="1:17" x14ac:dyDescent="0.25">
      <c r="A6893">
        <v>650</v>
      </c>
      <c r="B6893">
        <v>31.775089999999999</v>
      </c>
      <c r="C6893">
        <v>31.775089999999999</v>
      </c>
      <c r="D6893">
        <v>32.483829</v>
      </c>
      <c r="E6893">
        <v>32.483829</v>
      </c>
      <c r="F6893">
        <v>33.251627999999997</v>
      </c>
      <c r="G6893">
        <v>33.251627999999997</v>
      </c>
      <c r="H6893">
        <v>34.019427999999998</v>
      </c>
      <c r="I6893">
        <v>34.019427999999998</v>
      </c>
      <c r="J6893">
        <v>36.263764999999999</v>
      </c>
      <c r="K6893">
        <v>46.127037000000001</v>
      </c>
      <c r="L6893">
        <v>61.246782000000003</v>
      </c>
      <c r="M6893">
        <v>65.026719</v>
      </c>
      <c r="N6893">
        <v>68.806655000000006</v>
      </c>
      <c r="O6893">
        <v>76.366528000000002</v>
      </c>
      <c r="P6893">
        <v>76.366528000000002</v>
      </c>
      <c r="Q6893">
        <v>76.366528000000002</v>
      </c>
    </row>
    <row r="6894" spans="1:17" x14ac:dyDescent="0.25">
      <c r="A6894">
        <v>800</v>
      </c>
      <c r="B6894">
        <v>33.251627999999997</v>
      </c>
      <c r="C6894">
        <v>33.251627999999997</v>
      </c>
      <c r="D6894">
        <v>34.019427999999998</v>
      </c>
      <c r="E6894">
        <v>34.019427999999998</v>
      </c>
      <c r="F6894">
        <v>34.787227000000001</v>
      </c>
      <c r="G6894">
        <v>34.787227000000001</v>
      </c>
      <c r="H6894">
        <v>35.555027000000003</v>
      </c>
      <c r="I6894">
        <v>35.555027000000003</v>
      </c>
      <c r="J6894">
        <v>37.799363999999997</v>
      </c>
      <c r="K6894">
        <v>46.894835999999998</v>
      </c>
      <c r="L6894">
        <v>62.723320000000001</v>
      </c>
      <c r="M6894">
        <v>66.503255999999993</v>
      </c>
      <c r="N6894">
        <v>70.283192999999997</v>
      </c>
      <c r="O6894">
        <v>77.134326999999999</v>
      </c>
      <c r="P6894">
        <v>77.843065999999993</v>
      </c>
      <c r="Q6894">
        <v>77.843065999999993</v>
      </c>
    </row>
    <row r="6895" spans="1:17" x14ac:dyDescent="0.25">
      <c r="A6895">
        <v>1000</v>
      </c>
      <c r="B6895">
        <v>40.811501</v>
      </c>
      <c r="C6895">
        <v>41.579301000000001</v>
      </c>
      <c r="D6895">
        <v>41.579301000000001</v>
      </c>
      <c r="E6895">
        <v>42.347099999999998</v>
      </c>
      <c r="F6895">
        <v>43.114899999999999</v>
      </c>
      <c r="G6895">
        <v>43.114899999999999</v>
      </c>
      <c r="H6895">
        <v>43.114899999999999</v>
      </c>
      <c r="I6895">
        <v>43.823638000000003</v>
      </c>
      <c r="J6895">
        <v>44.591436999999999</v>
      </c>
      <c r="K6895">
        <v>52.919110000000003</v>
      </c>
      <c r="L6895">
        <v>68.038854999999998</v>
      </c>
      <c r="M6895">
        <v>71.818792000000002</v>
      </c>
      <c r="N6895">
        <v>75.598727999999994</v>
      </c>
      <c r="O6895">
        <v>83.158601000000004</v>
      </c>
      <c r="P6895">
        <v>83.158601000000004</v>
      </c>
      <c r="Q6895">
        <v>83.158601000000004</v>
      </c>
    </row>
    <row r="6896" spans="1:17" x14ac:dyDescent="0.25">
      <c r="A6896">
        <v>1200</v>
      </c>
      <c r="B6896">
        <v>47.603574000000002</v>
      </c>
      <c r="C6896">
        <v>48.371374000000003</v>
      </c>
      <c r="D6896">
        <v>49.906973000000001</v>
      </c>
      <c r="E6896">
        <v>52.151310000000002</v>
      </c>
      <c r="F6896">
        <v>55.163446999999998</v>
      </c>
      <c r="G6896">
        <v>56.699046000000003</v>
      </c>
      <c r="H6896">
        <v>58.234645</v>
      </c>
      <c r="I6896">
        <v>59.711182999999998</v>
      </c>
      <c r="J6896">
        <v>61.246782000000003</v>
      </c>
      <c r="K6896">
        <v>62.723320000000001</v>
      </c>
      <c r="L6896">
        <v>63.491118999999998</v>
      </c>
      <c r="M6896">
        <v>63.491118999999998</v>
      </c>
      <c r="N6896">
        <v>63.491118999999998</v>
      </c>
      <c r="O6896">
        <v>63.491118999999998</v>
      </c>
      <c r="P6896">
        <v>63.491118999999998</v>
      </c>
      <c r="Q6896">
        <v>63.491118999999998</v>
      </c>
    </row>
    <row r="6897" spans="1:17" x14ac:dyDescent="0.25">
      <c r="A6897">
        <v>1400</v>
      </c>
      <c r="B6897">
        <v>62.014581999999997</v>
      </c>
      <c r="C6897">
        <v>63.491118999999998</v>
      </c>
      <c r="D6897">
        <v>65.794517999999997</v>
      </c>
      <c r="E6897">
        <v>68.806655000000006</v>
      </c>
      <c r="F6897">
        <v>74.063129000000004</v>
      </c>
      <c r="G6897">
        <v>77.843065999999993</v>
      </c>
      <c r="H6897">
        <v>82.390801999999994</v>
      </c>
      <c r="I6897">
        <v>86.938537999999994</v>
      </c>
      <c r="J6897">
        <v>92.254073000000005</v>
      </c>
      <c r="K6897">
        <v>97.510547000000003</v>
      </c>
      <c r="L6897">
        <v>102.058283</v>
      </c>
      <c r="M6897">
        <v>102.058283</v>
      </c>
      <c r="N6897">
        <v>102.058283</v>
      </c>
      <c r="O6897">
        <v>102.058283</v>
      </c>
      <c r="P6897">
        <v>102.058283</v>
      </c>
      <c r="Q6897">
        <v>102.058283</v>
      </c>
    </row>
    <row r="6898" spans="1:17" x14ac:dyDescent="0.25">
      <c r="A6898">
        <v>1550</v>
      </c>
      <c r="B6898">
        <v>76.366528000000002</v>
      </c>
      <c r="C6898">
        <v>79.378664999999998</v>
      </c>
      <c r="D6898">
        <v>83.158601000000004</v>
      </c>
      <c r="E6898">
        <v>88.474136999999999</v>
      </c>
      <c r="F6898">
        <v>97.510547000000003</v>
      </c>
      <c r="G6898">
        <v>103.59388199999999</v>
      </c>
      <c r="H6898">
        <v>111.153755</v>
      </c>
      <c r="I6898">
        <v>119.422366</v>
      </c>
      <c r="J6898">
        <v>128.51783800000001</v>
      </c>
      <c r="K6898">
        <v>138.322048</v>
      </c>
      <c r="L6898">
        <v>145.17318299999999</v>
      </c>
      <c r="M6898">
        <v>154.20959300000001</v>
      </c>
      <c r="N6898">
        <v>158.757329</v>
      </c>
      <c r="O6898">
        <v>204.11656600000001</v>
      </c>
      <c r="P6898">
        <v>204.11656600000001</v>
      </c>
      <c r="Q6898">
        <v>207.896503</v>
      </c>
    </row>
    <row r="6899" spans="1:17" x14ac:dyDescent="0.25">
      <c r="A6899">
        <v>1700</v>
      </c>
      <c r="B6899">
        <v>94.498410000000007</v>
      </c>
      <c r="C6899">
        <v>101.29048400000001</v>
      </c>
      <c r="D6899">
        <v>107.373819</v>
      </c>
      <c r="E6899">
        <v>117.94582800000001</v>
      </c>
      <c r="F6899">
        <v>136.84551099999999</v>
      </c>
      <c r="G6899">
        <v>148.95311899999999</v>
      </c>
      <c r="H6899">
        <v>164.07286500000001</v>
      </c>
      <c r="I6899">
        <v>179.90134900000001</v>
      </c>
      <c r="J6899">
        <v>196.55669399999999</v>
      </c>
      <c r="K6899">
        <v>211.67643899999999</v>
      </c>
      <c r="L6899">
        <v>220.77191099999999</v>
      </c>
      <c r="M6899">
        <v>223.01624899999999</v>
      </c>
      <c r="N6899">
        <v>227.563985</v>
      </c>
      <c r="O6899">
        <v>227.563985</v>
      </c>
      <c r="P6899">
        <v>227.563985</v>
      </c>
      <c r="Q6899">
        <v>231.34392099999999</v>
      </c>
    </row>
    <row r="6900" spans="1:17" x14ac:dyDescent="0.25">
      <c r="A6900">
        <v>1800</v>
      </c>
      <c r="B6900">
        <v>100.522684</v>
      </c>
      <c r="C6900">
        <v>108.850356</v>
      </c>
      <c r="D6900">
        <v>116.410229</v>
      </c>
      <c r="E6900">
        <v>131.52997500000001</v>
      </c>
      <c r="F6900">
        <v>151.19745700000001</v>
      </c>
      <c r="G6900">
        <v>167.085002</v>
      </c>
      <c r="H6900">
        <v>185.98468399999999</v>
      </c>
      <c r="I6900">
        <v>204.11656600000001</v>
      </c>
      <c r="J6900">
        <v>220.00411199999999</v>
      </c>
      <c r="K6900">
        <v>231.34392099999999</v>
      </c>
      <c r="L6900">
        <v>238.13599400000001</v>
      </c>
      <c r="M6900">
        <v>242.68373</v>
      </c>
      <c r="N6900">
        <v>246.46366699999999</v>
      </c>
      <c r="O6900">
        <v>246.46366699999999</v>
      </c>
      <c r="P6900">
        <v>246.46366699999999</v>
      </c>
      <c r="Q6900">
        <v>249.47580300000001</v>
      </c>
    </row>
    <row r="6901" spans="1:17" x14ac:dyDescent="0.25">
      <c r="A6901">
        <v>2000</v>
      </c>
      <c r="B6901">
        <v>114.165892</v>
      </c>
      <c r="C6901">
        <v>126.273501</v>
      </c>
      <c r="D6901">
        <v>137.61331000000001</v>
      </c>
      <c r="E6901">
        <v>157.98953</v>
      </c>
      <c r="F6901">
        <v>184.449085</v>
      </c>
      <c r="G6901">
        <v>207.896503</v>
      </c>
      <c r="H6901">
        <v>230.576121</v>
      </c>
      <c r="I6901">
        <v>246.46366699999999</v>
      </c>
      <c r="J6901">
        <v>257.80347599999999</v>
      </c>
      <c r="K6901">
        <v>267.607686</v>
      </c>
      <c r="L6901">
        <v>274.39975900000002</v>
      </c>
      <c r="M6901">
        <v>277.470958</v>
      </c>
      <c r="N6901">
        <v>274.39975900000002</v>
      </c>
      <c r="O6901">
        <v>276.70315799999997</v>
      </c>
      <c r="P6901">
        <v>276.70315799999997</v>
      </c>
      <c r="Q6901">
        <v>280.48309399999999</v>
      </c>
    </row>
    <row r="6902" spans="1:17" x14ac:dyDescent="0.25">
      <c r="A6902">
        <v>2200</v>
      </c>
      <c r="B6902">
        <v>126.98223900000001</v>
      </c>
      <c r="C6902">
        <v>142.86978400000001</v>
      </c>
      <c r="D6902">
        <v>157.98953</v>
      </c>
      <c r="E6902">
        <v>185.98468399999999</v>
      </c>
      <c r="F6902">
        <v>231.34392099999999</v>
      </c>
      <c r="G6902">
        <v>252.48794000000001</v>
      </c>
      <c r="H6902">
        <v>266.83988599999998</v>
      </c>
      <c r="I6902">
        <v>278.17969599999998</v>
      </c>
      <c r="J6902">
        <v>288.810767</v>
      </c>
      <c r="K6902">
        <v>294.83503999999999</v>
      </c>
      <c r="L6902">
        <v>294.06724100000002</v>
      </c>
      <c r="M6902">
        <v>295.60284000000001</v>
      </c>
      <c r="N6902">
        <v>297.84717699999999</v>
      </c>
      <c r="O6902">
        <v>302.39491299999997</v>
      </c>
      <c r="P6902">
        <v>302.39491299999997</v>
      </c>
      <c r="Q6902">
        <v>302.39491299999997</v>
      </c>
    </row>
    <row r="6903" spans="1:17" x14ac:dyDescent="0.25">
      <c r="A6903">
        <v>2400</v>
      </c>
      <c r="B6903">
        <v>139.85764699999999</v>
      </c>
      <c r="C6903">
        <v>162.53726599999999</v>
      </c>
      <c r="D6903">
        <v>184.449085</v>
      </c>
      <c r="E6903">
        <v>214.68857600000001</v>
      </c>
      <c r="F6903">
        <v>263.82774999999998</v>
      </c>
      <c r="G6903">
        <v>283.49523099999999</v>
      </c>
      <c r="H6903">
        <v>296.37063999999998</v>
      </c>
      <c r="I6903">
        <v>307.71044899999998</v>
      </c>
      <c r="J6903">
        <v>310.72258599999998</v>
      </c>
      <c r="K6903">
        <v>312.19912299999999</v>
      </c>
      <c r="L6903">
        <v>320.52679599999999</v>
      </c>
      <c r="M6903">
        <v>309.95478600000001</v>
      </c>
      <c r="N6903">
        <v>309.95478600000001</v>
      </c>
      <c r="O6903">
        <v>309.95478600000001</v>
      </c>
      <c r="P6903">
        <v>309.95478600000001</v>
      </c>
      <c r="Q6903">
        <v>309.95478600000001</v>
      </c>
    </row>
    <row r="6904" spans="1:17" x14ac:dyDescent="0.25">
      <c r="A6904">
        <v>2600</v>
      </c>
      <c r="B6904">
        <v>151.19745700000001</v>
      </c>
      <c r="C6904">
        <v>179.90134900000001</v>
      </c>
      <c r="D6904">
        <v>208.66430199999999</v>
      </c>
      <c r="E6904">
        <v>240.38033100000001</v>
      </c>
      <c r="F6904">
        <v>288.810767</v>
      </c>
      <c r="G6904">
        <v>308.41918700000002</v>
      </c>
      <c r="H6904">
        <v>309.95478600000001</v>
      </c>
      <c r="I6904">
        <v>317.51465899999999</v>
      </c>
      <c r="J6904">
        <v>317.51465899999999</v>
      </c>
      <c r="K6904">
        <v>333.40220399999998</v>
      </c>
      <c r="L6904">
        <v>340.194277</v>
      </c>
      <c r="M6904">
        <v>332.63440500000002</v>
      </c>
      <c r="N6904">
        <v>332.63440500000002</v>
      </c>
      <c r="O6904">
        <v>332.63440500000002</v>
      </c>
      <c r="P6904">
        <v>332.63440500000002</v>
      </c>
      <c r="Q6904">
        <v>332.63440500000002</v>
      </c>
    </row>
    <row r="6905" spans="1:17" x14ac:dyDescent="0.25">
      <c r="A6905">
        <v>2800</v>
      </c>
      <c r="B6905">
        <v>164.07286500000001</v>
      </c>
      <c r="C6905">
        <v>202.58096699999999</v>
      </c>
      <c r="D6905">
        <v>241.14813100000001</v>
      </c>
      <c r="E6905">
        <v>300.85931399999998</v>
      </c>
      <c r="F6905">
        <v>315.97906</v>
      </c>
      <c r="G6905">
        <v>331.86660499999999</v>
      </c>
      <c r="H6905">
        <v>309.95478600000001</v>
      </c>
      <c r="I6905">
        <v>317.51465899999999</v>
      </c>
      <c r="J6905">
        <v>317.51465899999999</v>
      </c>
      <c r="K6905">
        <v>353.77842399999997</v>
      </c>
      <c r="L6905">
        <v>355.31402300000002</v>
      </c>
      <c r="M6905">
        <v>347.75414999999998</v>
      </c>
      <c r="N6905">
        <v>347.75414999999998</v>
      </c>
      <c r="O6905">
        <v>347.75414999999998</v>
      </c>
      <c r="P6905">
        <v>347.75414999999998</v>
      </c>
      <c r="Q6905">
        <v>347.75414999999998</v>
      </c>
    </row>
    <row r="6906" spans="1:17" x14ac:dyDescent="0.25">
      <c r="A6906">
        <v>2900</v>
      </c>
      <c r="B6906">
        <v>170.864938</v>
      </c>
      <c r="C6906">
        <v>210.90863999999999</v>
      </c>
      <c r="D6906">
        <v>251.011403</v>
      </c>
      <c r="E6906">
        <v>309.18698699999999</v>
      </c>
      <c r="F6906">
        <v>326.61013100000002</v>
      </c>
      <c r="G6906">
        <v>340.96207700000002</v>
      </c>
      <c r="H6906">
        <v>346.21855099999999</v>
      </c>
      <c r="I6906">
        <v>346.98635100000001</v>
      </c>
      <c r="J6906">
        <v>353.77842399999997</v>
      </c>
      <c r="K6906">
        <v>355.31402300000002</v>
      </c>
      <c r="L6906">
        <v>355.31402300000002</v>
      </c>
      <c r="M6906">
        <v>355.31402300000002</v>
      </c>
      <c r="N6906">
        <v>355.31402300000002</v>
      </c>
      <c r="O6906">
        <v>355.31402300000002</v>
      </c>
      <c r="P6906">
        <v>355.31402300000002</v>
      </c>
      <c r="Q6906">
        <v>355.31402300000002</v>
      </c>
    </row>
    <row r="6907" spans="1:17" x14ac:dyDescent="0.25">
      <c r="A6907">
        <v>3000</v>
      </c>
      <c r="B6907">
        <v>176.12141199999999</v>
      </c>
      <c r="C6907">
        <v>220.77191099999999</v>
      </c>
      <c r="D6907">
        <v>265.36334900000003</v>
      </c>
      <c r="E6907">
        <v>312.96692300000001</v>
      </c>
      <c r="F6907">
        <v>329.62226800000002</v>
      </c>
      <c r="G6907">
        <v>343.97421400000002</v>
      </c>
      <c r="H6907">
        <v>348.52195</v>
      </c>
      <c r="I6907">
        <v>350.76628699999998</v>
      </c>
      <c r="J6907">
        <v>362.10609599999998</v>
      </c>
      <c r="K6907">
        <v>370.43376899999998</v>
      </c>
      <c r="L6907">
        <v>362.873896</v>
      </c>
      <c r="M6907">
        <v>362.873896</v>
      </c>
      <c r="N6907">
        <v>362.873896</v>
      </c>
      <c r="O6907">
        <v>362.873896</v>
      </c>
      <c r="P6907">
        <v>362.873896</v>
      </c>
      <c r="Q6907">
        <v>362.873896</v>
      </c>
    </row>
    <row r="6908" spans="1:17" x14ac:dyDescent="0.25">
      <c r="A6908">
        <v>3200</v>
      </c>
      <c r="B6908">
        <v>188.22902099999999</v>
      </c>
      <c r="C6908">
        <v>241.14813100000001</v>
      </c>
      <c r="D6908">
        <v>294.83503999999999</v>
      </c>
      <c r="E6908">
        <v>328.08666899999997</v>
      </c>
      <c r="F6908">
        <v>351.534087</v>
      </c>
      <c r="G6908">
        <v>356.84962200000001</v>
      </c>
      <c r="H6908">
        <v>359.09395999999998</v>
      </c>
      <c r="I6908">
        <v>365.886033</v>
      </c>
      <c r="J6908">
        <v>376.45804199999998</v>
      </c>
      <c r="K6908">
        <v>387.089114</v>
      </c>
      <c r="L6908">
        <v>393.11338699999999</v>
      </c>
      <c r="M6908">
        <v>393.11338699999999</v>
      </c>
      <c r="N6908">
        <v>393.11338699999999</v>
      </c>
      <c r="O6908">
        <v>393.11338699999999</v>
      </c>
      <c r="P6908">
        <v>393.11338699999999</v>
      </c>
      <c r="Q6908">
        <v>393.11338699999999</v>
      </c>
    </row>
    <row r="6909" spans="1:17" x14ac:dyDescent="0.25">
      <c r="A6909">
        <v>3300</v>
      </c>
      <c r="B6909">
        <v>188.22902099999999</v>
      </c>
      <c r="C6909">
        <v>241.14813100000001</v>
      </c>
      <c r="D6909">
        <v>294.83503999999999</v>
      </c>
      <c r="E6909">
        <v>328.08666899999997</v>
      </c>
      <c r="F6909">
        <v>351.534087</v>
      </c>
      <c r="G6909">
        <v>356.84962200000001</v>
      </c>
      <c r="H6909">
        <v>359.09395999999998</v>
      </c>
      <c r="I6909">
        <v>365.886033</v>
      </c>
      <c r="J6909">
        <v>376.45804199999998</v>
      </c>
      <c r="K6909">
        <v>387.089114</v>
      </c>
      <c r="L6909">
        <v>393.11338699999999</v>
      </c>
      <c r="M6909">
        <v>393.11338699999999</v>
      </c>
      <c r="N6909">
        <v>393.11338699999999</v>
      </c>
      <c r="O6909">
        <v>393.11338699999999</v>
      </c>
      <c r="P6909">
        <v>393.11338699999999</v>
      </c>
      <c r="Q6909">
        <v>393.11338699999999</v>
      </c>
    </row>
    <row r="6910" spans="1:17" x14ac:dyDescent="0.25">
      <c r="A6910">
        <v>3500</v>
      </c>
      <c r="B6910">
        <v>188.22902099999999</v>
      </c>
      <c r="C6910">
        <v>241.14813100000001</v>
      </c>
      <c r="D6910">
        <v>294.83503999999999</v>
      </c>
      <c r="E6910">
        <v>328.08666899999997</v>
      </c>
      <c r="F6910">
        <v>351.534087</v>
      </c>
      <c r="G6910">
        <v>356.84962200000001</v>
      </c>
      <c r="H6910">
        <v>359.09395999999998</v>
      </c>
      <c r="I6910">
        <v>365.886033</v>
      </c>
      <c r="J6910">
        <v>376.45804199999998</v>
      </c>
      <c r="K6910">
        <v>387.089114</v>
      </c>
      <c r="L6910">
        <v>393.11338699999999</v>
      </c>
      <c r="M6910">
        <v>393.11338699999999</v>
      </c>
      <c r="N6910">
        <v>393.11338699999999</v>
      </c>
      <c r="O6910">
        <v>393.11338699999999</v>
      </c>
      <c r="P6910">
        <v>393.11338699999999</v>
      </c>
      <c r="Q6910">
        <v>393.11338699999999</v>
      </c>
    </row>
    <row r="6912" spans="1:17" x14ac:dyDescent="0.25">
      <c r="A6912" t="s">
        <v>574</v>
      </c>
      <c r="B6912">
        <v>2200</v>
      </c>
      <c r="C6912" t="s">
        <v>22</v>
      </c>
      <c r="D6912" t="s">
        <v>575</v>
      </c>
    </row>
    <row r="6914" spans="1:4" x14ac:dyDescent="0.25">
      <c r="A6914" t="s">
        <v>576</v>
      </c>
      <c r="B6914">
        <v>3</v>
      </c>
      <c r="C6914" t="s">
        <v>577</v>
      </c>
      <c r="D6914" t="s">
        <v>578</v>
      </c>
    </row>
    <row r="6916" spans="1:4" x14ac:dyDescent="0.25">
      <c r="A6916" t="s">
        <v>579</v>
      </c>
      <c r="B6916">
        <v>75</v>
      </c>
      <c r="C6916" t="s">
        <v>580</v>
      </c>
      <c r="D6916" t="s">
        <v>581</v>
      </c>
    </row>
    <row r="6918" spans="1:4" x14ac:dyDescent="0.25">
      <c r="A6918" t="s">
        <v>582</v>
      </c>
      <c r="B6918">
        <v>1800</v>
      </c>
      <c r="C6918" t="s">
        <v>22</v>
      </c>
      <c r="D6918" t="s">
        <v>583</v>
      </c>
    </row>
    <row r="6920" spans="1:4" x14ac:dyDescent="0.25">
      <c r="A6920" t="s">
        <v>584</v>
      </c>
      <c r="B6920">
        <v>14.976559</v>
      </c>
      <c r="C6920" t="s">
        <v>146</v>
      </c>
      <c r="D6920" t="s">
        <v>585</v>
      </c>
    </row>
    <row r="6922" spans="1:4" x14ac:dyDescent="0.25">
      <c r="A6922" t="s">
        <v>586</v>
      </c>
      <c r="B6922">
        <v>8.3515599999999992</v>
      </c>
      <c r="C6922" t="s">
        <v>146</v>
      </c>
      <c r="D6922" t="s">
        <v>587</v>
      </c>
    </row>
    <row r="6924" spans="1:4" x14ac:dyDescent="0.25">
      <c r="A6924" t="s">
        <v>588</v>
      </c>
      <c r="B6924">
        <v>3.5</v>
      </c>
      <c r="C6924" t="s">
        <v>577</v>
      </c>
      <c r="D6924" t="s">
        <v>589</v>
      </c>
    </row>
    <row r="6926" spans="1:4" x14ac:dyDescent="0.25">
      <c r="A6926" t="s">
        <v>590</v>
      </c>
      <c r="B6926">
        <v>100</v>
      </c>
      <c r="C6926" t="s">
        <v>424</v>
      </c>
      <c r="D6926" t="s">
        <v>591</v>
      </c>
    </row>
    <row r="6928" spans="1:4" x14ac:dyDescent="0.25">
      <c r="A6928" t="s">
        <v>592</v>
      </c>
      <c r="B6928">
        <v>0</v>
      </c>
      <c r="C6928" t="s">
        <v>424</v>
      </c>
      <c r="D6928" t="s">
        <v>593</v>
      </c>
    </row>
    <row r="6930" spans="1:2" x14ac:dyDescent="0.25">
      <c r="A6930" t="s">
        <v>594</v>
      </c>
      <c r="B6930" t="s">
        <v>595</v>
      </c>
    </row>
    <row r="6931" spans="1:2" x14ac:dyDescent="0.25">
      <c r="A6931" t="s">
        <v>3</v>
      </c>
      <c r="B6931" t="s">
        <v>143</v>
      </c>
    </row>
    <row r="6932" spans="1:2" x14ac:dyDescent="0.25">
      <c r="A6932">
        <v>1</v>
      </c>
      <c r="B6932">
        <v>9.3281229999999997</v>
      </c>
    </row>
    <row r="6933" spans="1:2" x14ac:dyDescent="0.25">
      <c r="A6933">
        <v>2</v>
      </c>
      <c r="B6933">
        <v>11.296872</v>
      </c>
    </row>
    <row r="6934" spans="1:2" x14ac:dyDescent="0.25">
      <c r="A6934">
        <v>3</v>
      </c>
      <c r="B6934">
        <v>13.257809</v>
      </c>
    </row>
    <row r="6935" spans="1:2" x14ac:dyDescent="0.25">
      <c r="A6935">
        <v>4</v>
      </c>
      <c r="B6935">
        <v>14.734370999999999</v>
      </c>
    </row>
    <row r="6937" spans="1:2" x14ac:dyDescent="0.25">
      <c r="A6937" t="s">
        <v>596</v>
      </c>
      <c r="B6937" t="s">
        <v>597</v>
      </c>
    </row>
    <row r="6938" spans="1:2" x14ac:dyDescent="0.25">
      <c r="A6938" t="s">
        <v>146</v>
      </c>
      <c r="B6938" t="s">
        <v>143</v>
      </c>
    </row>
    <row r="6939" spans="1:2" x14ac:dyDescent="0.25">
      <c r="A6939">
        <v>9.33</v>
      </c>
      <c r="B6939">
        <v>27.507805000000001</v>
      </c>
    </row>
    <row r="6940" spans="1:2" x14ac:dyDescent="0.25">
      <c r="A6940">
        <v>11.3</v>
      </c>
      <c r="B6940">
        <v>30.453116999999999</v>
      </c>
    </row>
    <row r="6941" spans="1:2" x14ac:dyDescent="0.25">
      <c r="A6941">
        <v>13.26</v>
      </c>
      <c r="B6941">
        <v>33.398429</v>
      </c>
    </row>
    <row r="6942" spans="1:2" x14ac:dyDescent="0.25">
      <c r="A6942">
        <v>14.73</v>
      </c>
      <c r="B6942">
        <v>33.398429</v>
      </c>
    </row>
    <row r="6944" spans="1:2" x14ac:dyDescent="0.25">
      <c r="A6944" t="s">
        <v>598</v>
      </c>
      <c r="B6944" t="s">
        <v>599</v>
      </c>
    </row>
    <row r="6945" spans="1:2" x14ac:dyDescent="0.25">
      <c r="A6945" t="s">
        <v>3</v>
      </c>
      <c r="B6945" t="s">
        <v>143</v>
      </c>
    </row>
    <row r="6946" spans="1:2" x14ac:dyDescent="0.25">
      <c r="A6946">
        <v>1</v>
      </c>
      <c r="B6946">
        <v>9.3281229999999997</v>
      </c>
    </row>
    <row r="6947" spans="1:2" x14ac:dyDescent="0.25">
      <c r="A6947">
        <v>2</v>
      </c>
      <c r="B6947">
        <v>11.296872</v>
      </c>
    </row>
    <row r="6948" spans="1:2" x14ac:dyDescent="0.25">
      <c r="A6948">
        <v>3</v>
      </c>
      <c r="B6948">
        <v>13.257809</v>
      </c>
    </row>
    <row r="6949" spans="1:2" x14ac:dyDescent="0.25">
      <c r="A6949">
        <v>4</v>
      </c>
      <c r="B6949">
        <v>14.734370999999999</v>
      </c>
    </row>
    <row r="6951" spans="1:2" x14ac:dyDescent="0.25">
      <c r="A6951" t="s">
        <v>600</v>
      </c>
      <c r="B6951" t="s">
        <v>601</v>
      </c>
    </row>
    <row r="6952" spans="1:2" x14ac:dyDescent="0.25">
      <c r="A6952" t="s">
        <v>146</v>
      </c>
      <c r="B6952" t="s">
        <v>143</v>
      </c>
    </row>
    <row r="6953" spans="1:2" x14ac:dyDescent="0.25">
      <c r="A6953">
        <v>9.33</v>
      </c>
      <c r="B6953">
        <v>26.523430999999999</v>
      </c>
    </row>
    <row r="6954" spans="1:2" x14ac:dyDescent="0.25">
      <c r="A6954">
        <v>11.3</v>
      </c>
      <c r="B6954">
        <v>29.468741999999999</v>
      </c>
    </row>
    <row r="6955" spans="1:2" x14ac:dyDescent="0.25">
      <c r="A6955">
        <v>13.26</v>
      </c>
      <c r="B6955">
        <v>32.414054</v>
      </c>
    </row>
    <row r="6956" spans="1:2" x14ac:dyDescent="0.25">
      <c r="A6956">
        <v>14.73</v>
      </c>
      <c r="B6956">
        <v>32.414054</v>
      </c>
    </row>
    <row r="6958" spans="1:2" x14ac:dyDescent="0.25">
      <c r="A6958" t="s">
        <v>602</v>
      </c>
      <c r="B6958" t="s">
        <v>603</v>
      </c>
    </row>
    <row r="6959" spans="1:2" x14ac:dyDescent="0.25">
      <c r="A6959" t="s">
        <v>3</v>
      </c>
      <c r="B6959" t="s">
        <v>143</v>
      </c>
    </row>
    <row r="6960" spans="1:2" x14ac:dyDescent="0.25">
      <c r="A6960">
        <v>1</v>
      </c>
      <c r="B6960">
        <v>9.3281229999999997</v>
      </c>
    </row>
    <row r="6961" spans="1:2" x14ac:dyDescent="0.25">
      <c r="A6961">
        <v>2</v>
      </c>
      <c r="B6961">
        <v>11.296872</v>
      </c>
    </row>
    <row r="6962" spans="1:2" x14ac:dyDescent="0.25">
      <c r="A6962">
        <v>3</v>
      </c>
      <c r="B6962">
        <v>13.257809</v>
      </c>
    </row>
    <row r="6963" spans="1:2" x14ac:dyDescent="0.25">
      <c r="A6963">
        <v>4</v>
      </c>
      <c r="B6963">
        <v>14.734370999999999</v>
      </c>
    </row>
    <row r="6965" spans="1:2" x14ac:dyDescent="0.25">
      <c r="A6965" t="s">
        <v>604</v>
      </c>
      <c r="B6965" t="s">
        <v>605</v>
      </c>
    </row>
    <row r="6966" spans="1:2" x14ac:dyDescent="0.25">
      <c r="A6966" t="s">
        <v>146</v>
      </c>
      <c r="B6966" t="s">
        <v>143</v>
      </c>
    </row>
    <row r="6967" spans="1:2" x14ac:dyDescent="0.25">
      <c r="A6967">
        <v>9.33</v>
      </c>
      <c r="B6967">
        <v>19.648432</v>
      </c>
    </row>
    <row r="6968" spans="1:2" x14ac:dyDescent="0.25">
      <c r="A6968">
        <v>11.3</v>
      </c>
      <c r="B6968">
        <v>24.554680999999999</v>
      </c>
    </row>
    <row r="6969" spans="1:2" x14ac:dyDescent="0.25">
      <c r="A6969">
        <v>13.26</v>
      </c>
      <c r="B6969">
        <v>25.539055999999999</v>
      </c>
    </row>
    <row r="6970" spans="1:2" x14ac:dyDescent="0.25">
      <c r="A6970">
        <v>14.73</v>
      </c>
      <c r="B6970">
        <v>25.539055999999999</v>
      </c>
    </row>
    <row r="6972" spans="1:2" x14ac:dyDescent="0.25">
      <c r="A6972" t="s">
        <v>606</v>
      </c>
      <c r="B6972" t="s">
        <v>607</v>
      </c>
    </row>
    <row r="6973" spans="1:2" x14ac:dyDescent="0.25">
      <c r="A6973" t="s">
        <v>3</v>
      </c>
      <c r="B6973" t="s">
        <v>608</v>
      </c>
    </row>
    <row r="6974" spans="1:2" x14ac:dyDescent="0.25">
      <c r="A6974">
        <v>1</v>
      </c>
      <c r="B6974">
        <v>0.20019500000000001</v>
      </c>
    </row>
    <row r="6975" spans="1:2" x14ac:dyDescent="0.25">
      <c r="A6975">
        <v>2</v>
      </c>
      <c r="B6975">
        <v>0.29785200000000001</v>
      </c>
    </row>
    <row r="6976" spans="1:2" x14ac:dyDescent="0.25">
      <c r="A6976">
        <v>3</v>
      </c>
      <c r="B6976">
        <v>0.400391</v>
      </c>
    </row>
    <row r="6977" spans="1:2" x14ac:dyDescent="0.25">
      <c r="A6977">
        <v>4</v>
      </c>
      <c r="B6977">
        <v>0.49804700000000002</v>
      </c>
    </row>
    <row r="6978" spans="1:2" x14ac:dyDescent="0.25">
      <c r="A6978">
        <v>5</v>
      </c>
      <c r="B6978">
        <v>4.5019530000000003</v>
      </c>
    </row>
    <row r="6979" spans="1:2" x14ac:dyDescent="0.25">
      <c r="A6979">
        <v>6</v>
      </c>
      <c r="B6979">
        <v>4.5996090000000001</v>
      </c>
    </row>
    <row r="6980" spans="1:2" x14ac:dyDescent="0.25">
      <c r="A6980">
        <v>7</v>
      </c>
      <c r="B6980">
        <v>4.7021480000000002</v>
      </c>
    </row>
    <row r="6981" spans="1:2" x14ac:dyDescent="0.25">
      <c r="A6981">
        <v>8</v>
      </c>
      <c r="B6981">
        <v>4.7998050000000001</v>
      </c>
    </row>
    <row r="6983" spans="1:2" x14ac:dyDescent="0.25">
      <c r="A6983" t="s">
        <v>609</v>
      </c>
      <c r="B6983" t="s">
        <v>610</v>
      </c>
    </row>
    <row r="6984" spans="1:2" x14ac:dyDescent="0.25">
      <c r="A6984" t="s">
        <v>611</v>
      </c>
      <c r="B6984" t="s">
        <v>143</v>
      </c>
    </row>
    <row r="6985" spans="1:2" x14ac:dyDescent="0.25">
      <c r="A6985">
        <v>0.2</v>
      </c>
      <c r="B6985">
        <v>6.4999979999999997</v>
      </c>
    </row>
    <row r="6986" spans="1:2" x14ac:dyDescent="0.25">
      <c r="A6986">
        <v>0.3</v>
      </c>
      <c r="B6986">
        <v>6.4999979999999997</v>
      </c>
    </row>
    <row r="6987" spans="1:2" x14ac:dyDescent="0.25">
      <c r="A6987">
        <v>0.4</v>
      </c>
      <c r="B6987">
        <v>6.4999979999999997</v>
      </c>
    </row>
    <row r="6988" spans="1:2" x14ac:dyDescent="0.25">
      <c r="A6988">
        <v>0.5</v>
      </c>
      <c r="B6988">
        <v>6.4999979999999997</v>
      </c>
    </row>
    <row r="6989" spans="1:2" x14ac:dyDescent="0.25">
      <c r="A6989">
        <v>4.5</v>
      </c>
      <c r="B6989">
        <v>15.999995999999999</v>
      </c>
    </row>
    <row r="6990" spans="1:2" x14ac:dyDescent="0.25">
      <c r="A6990">
        <v>4.5999999999999996</v>
      </c>
      <c r="B6990">
        <v>15.999995999999999</v>
      </c>
    </row>
    <row r="6991" spans="1:2" x14ac:dyDescent="0.25">
      <c r="A6991">
        <v>4.7</v>
      </c>
      <c r="B6991">
        <v>15.999995999999999</v>
      </c>
    </row>
    <row r="6992" spans="1:2" x14ac:dyDescent="0.25">
      <c r="A6992">
        <v>4.8</v>
      </c>
      <c r="B6992">
        <v>15.999995999999999</v>
      </c>
    </row>
    <row r="6994" spans="1:2" x14ac:dyDescent="0.25">
      <c r="A6994" t="s">
        <v>612</v>
      </c>
      <c r="B6994" t="s">
        <v>613</v>
      </c>
    </row>
    <row r="6995" spans="1:2" x14ac:dyDescent="0.25">
      <c r="A6995" t="s">
        <v>3</v>
      </c>
      <c r="B6995" t="s">
        <v>608</v>
      </c>
    </row>
    <row r="6996" spans="1:2" x14ac:dyDescent="0.25">
      <c r="A6996">
        <v>1</v>
      </c>
      <c r="B6996">
        <v>0.20019500000000001</v>
      </c>
    </row>
    <row r="6997" spans="1:2" x14ac:dyDescent="0.25">
      <c r="A6997">
        <v>2</v>
      </c>
      <c r="B6997">
        <v>0.24902299999999999</v>
      </c>
    </row>
    <row r="6998" spans="1:2" x14ac:dyDescent="0.25">
      <c r="A6998">
        <v>3</v>
      </c>
      <c r="B6998">
        <v>0.3125</v>
      </c>
    </row>
    <row r="6999" spans="1:2" x14ac:dyDescent="0.25">
      <c r="A6999">
        <v>4</v>
      </c>
      <c r="B6999">
        <v>0.400391</v>
      </c>
    </row>
    <row r="7000" spans="1:2" x14ac:dyDescent="0.25">
      <c r="A7000">
        <v>5</v>
      </c>
      <c r="B7000">
        <v>0.50781299999999996</v>
      </c>
    </row>
    <row r="7001" spans="1:2" x14ac:dyDescent="0.25">
      <c r="A7001">
        <v>6</v>
      </c>
      <c r="B7001">
        <v>0.65429700000000002</v>
      </c>
    </row>
    <row r="7002" spans="1:2" x14ac:dyDescent="0.25">
      <c r="A7002">
        <v>7</v>
      </c>
      <c r="B7002">
        <v>0.84472700000000001</v>
      </c>
    </row>
    <row r="7003" spans="1:2" x14ac:dyDescent="0.25">
      <c r="A7003">
        <v>8</v>
      </c>
      <c r="B7003">
        <v>1.0839840000000001</v>
      </c>
    </row>
    <row r="7004" spans="1:2" x14ac:dyDescent="0.25">
      <c r="A7004">
        <v>9</v>
      </c>
      <c r="B7004">
        <v>1.3964840000000001</v>
      </c>
    </row>
    <row r="7005" spans="1:2" x14ac:dyDescent="0.25">
      <c r="A7005">
        <v>10</v>
      </c>
      <c r="B7005">
        <v>1.7675780000000001</v>
      </c>
    </row>
    <row r="7006" spans="1:2" x14ac:dyDescent="0.25">
      <c r="A7006">
        <v>11</v>
      </c>
      <c r="B7006">
        <v>2.2119140000000002</v>
      </c>
    </row>
    <row r="7007" spans="1:2" x14ac:dyDescent="0.25">
      <c r="A7007">
        <v>12</v>
      </c>
      <c r="B7007">
        <v>2.6904300000000001</v>
      </c>
    </row>
    <row r="7008" spans="1:2" x14ac:dyDescent="0.25">
      <c r="A7008">
        <v>13</v>
      </c>
      <c r="B7008">
        <v>3.1884769999999998</v>
      </c>
    </row>
    <row r="7009" spans="1:2" x14ac:dyDescent="0.25">
      <c r="A7009">
        <v>14</v>
      </c>
      <c r="B7009">
        <v>3.6621090000000001</v>
      </c>
    </row>
    <row r="7010" spans="1:2" x14ac:dyDescent="0.25">
      <c r="A7010">
        <v>15</v>
      </c>
      <c r="B7010">
        <v>4.0673830000000004</v>
      </c>
    </row>
    <row r="7011" spans="1:2" x14ac:dyDescent="0.25">
      <c r="A7011">
        <v>16</v>
      </c>
      <c r="B7011">
        <v>4.3847659999999999</v>
      </c>
    </row>
    <row r="7012" spans="1:2" x14ac:dyDescent="0.25">
      <c r="A7012">
        <v>17</v>
      </c>
      <c r="B7012">
        <v>4.6142580000000004</v>
      </c>
    </row>
    <row r="7013" spans="1:2" x14ac:dyDescent="0.25">
      <c r="A7013">
        <v>18</v>
      </c>
      <c r="B7013">
        <v>4.7705080000000004</v>
      </c>
    </row>
    <row r="7014" spans="1:2" x14ac:dyDescent="0.25">
      <c r="A7014">
        <v>19</v>
      </c>
      <c r="B7014">
        <v>4.7753909999999999</v>
      </c>
    </row>
    <row r="7016" spans="1:2" x14ac:dyDescent="0.25">
      <c r="A7016" t="s">
        <v>614</v>
      </c>
      <c r="B7016" t="s">
        <v>615</v>
      </c>
    </row>
    <row r="7017" spans="1:2" x14ac:dyDescent="0.25">
      <c r="A7017" t="s">
        <v>611</v>
      </c>
      <c r="B7017" t="s">
        <v>69</v>
      </c>
    </row>
    <row r="7018" spans="1:2" x14ac:dyDescent="0.25">
      <c r="A7018">
        <v>0.2</v>
      </c>
      <c r="B7018">
        <v>266.14</v>
      </c>
    </row>
    <row r="7019" spans="1:2" x14ac:dyDescent="0.25">
      <c r="A7019">
        <v>0.25</v>
      </c>
      <c r="B7019">
        <v>248.14</v>
      </c>
    </row>
    <row r="7020" spans="1:2" x14ac:dyDescent="0.25">
      <c r="A7020">
        <v>0.31</v>
      </c>
      <c r="B7020">
        <v>230.14</v>
      </c>
    </row>
    <row r="7021" spans="1:2" x14ac:dyDescent="0.25">
      <c r="A7021">
        <v>0.4</v>
      </c>
      <c r="B7021">
        <v>212.14</v>
      </c>
    </row>
    <row r="7022" spans="1:2" x14ac:dyDescent="0.25">
      <c r="A7022">
        <v>0.51</v>
      </c>
      <c r="B7022">
        <v>194.14</v>
      </c>
    </row>
    <row r="7023" spans="1:2" x14ac:dyDescent="0.25">
      <c r="A7023">
        <v>0.65</v>
      </c>
      <c r="B7023">
        <v>176.14</v>
      </c>
    </row>
    <row r="7024" spans="1:2" x14ac:dyDescent="0.25">
      <c r="A7024">
        <v>0.84</v>
      </c>
      <c r="B7024">
        <v>158.13999999999999</v>
      </c>
    </row>
    <row r="7025" spans="1:2" x14ac:dyDescent="0.25">
      <c r="A7025">
        <v>1.08</v>
      </c>
      <c r="B7025">
        <v>140.13999999999999</v>
      </c>
    </row>
    <row r="7026" spans="1:2" x14ac:dyDescent="0.25">
      <c r="A7026">
        <v>1.4</v>
      </c>
      <c r="B7026">
        <v>122.14</v>
      </c>
    </row>
    <row r="7027" spans="1:2" x14ac:dyDescent="0.25">
      <c r="A7027">
        <v>1.77</v>
      </c>
      <c r="B7027">
        <v>104.14</v>
      </c>
    </row>
    <row r="7028" spans="1:2" x14ac:dyDescent="0.25">
      <c r="A7028">
        <v>2.21</v>
      </c>
      <c r="B7028">
        <v>86.14</v>
      </c>
    </row>
    <row r="7029" spans="1:2" x14ac:dyDescent="0.25">
      <c r="A7029">
        <v>2.69</v>
      </c>
      <c r="B7029">
        <v>68.14</v>
      </c>
    </row>
    <row r="7030" spans="1:2" x14ac:dyDescent="0.25">
      <c r="A7030">
        <v>3.19</v>
      </c>
      <c r="B7030">
        <v>50.14</v>
      </c>
    </row>
    <row r="7031" spans="1:2" x14ac:dyDescent="0.25">
      <c r="A7031">
        <v>3.66</v>
      </c>
      <c r="B7031">
        <v>32.14</v>
      </c>
    </row>
    <row r="7032" spans="1:2" x14ac:dyDescent="0.25">
      <c r="A7032">
        <v>4.07</v>
      </c>
      <c r="B7032">
        <v>14.14</v>
      </c>
    </row>
    <row r="7033" spans="1:2" x14ac:dyDescent="0.25">
      <c r="A7033">
        <v>4.38</v>
      </c>
      <c r="B7033">
        <v>-3.86</v>
      </c>
    </row>
    <row r="7034" spans="1:2" x14ac:dyDescent="0.25">
      <c r="A7034">
        <v>4.6100000000000003</v>
      </c>
      <c r="B7034">
        <v>-21.86</v>
      </c>
    </row>
    <row r="7035" spans="1:2" x14ac:dyDescent="0.25">
      <c r="A7035">
        <v>4.7699999999999996</v>
      </c>
      <c r="B7035">
        <v>-39.86</v>
      </c>
    </row>
    <row r="7036" spans="1:2" x14ac:dyDescent="0.25">
      <c r="A7036">
        <v>4.78</v>
      </c>
      <c r="B7036">
        <v>-39.86</v>
      </c>
    </row>
    <row r="7038" spans="1:2" x14ac:dyDescent="0.25">
      <c r="A7038" t="s">
        <v>616</v>
      </c>
      <c r="B7038" t="s">
        <v>617</v>
      </c>
    </row>
    <row r="7039" spans="1:2" x14ac:dyDescent="0.25">
      <c r="A7039" t="s">
        <v>3</v>
      </c>
      <c r="B7039" t="s">
        <v>608</v>
      </c>
    </row>
    <row r="7040" spans="1:2" x14ac:dyDescent="0.25">
      <c r="A7040">
        <v>1</v>
      </c>
      <c r="B7040">
        <v>0</v>
      </c>
    </row>
    <row r="7041" spans="1:2" x14ac:dyDescent="0.25">
      <c r="A7041">
        <v>2</v>
      </c>
      <c r="B7041">
        <v>8.3007999999999998E-2</v>
      </c>
    </row>
    <row r="7042" spans="1:2" x14ac:dyDescent="0.25">
      <c r="A7042">
        <v>3</v>
      </c>
      <c r="B7042">
        <v>8.7890999999999997E-2</v>
      </c>
    </row>
    <row r="7043" spans="1:2" x14ac:dyDescent="0.25">
      <c r="A7043">
        <v>4</v>
      </c>
      <c r="B7043">
        <v>0.49804700000000002</v>
      </c>
    </row>
    <row r="7044" spans="1:2" x14ac:dyDescent="0.25">
      <c r="A7044">
        <v>5</v>
      </c>
      <c r="B7044">
        <v>4.4970699999999999</v>
      </c>
    </row>
    <row r="7045" spans="1:2" x14ac:dyDescent="0.25">
      <c r="A7045">
        <v>6</v>
      </c>
      <c r="B7045">
        <v>4.9853519999999998</v>
      </c>
    </row>
    <row r="7046" spans="1:2" x14ac:dyDescent="0.25">
      <c r="A7046">
        <v>7</v>
      </c>
      <c r="B7046">
        <v>4.9902340000000001</v>
      </c>
    </row>
    <row r="7047" spans="1:2" x14ac:dyDescent="0.25">
      <c r="A7047">
        <v>8</v>
      </c>
      <c r="B7047">
        <v>4.9951169999999996</v>
      </c>
    </row>
    <row r="7049" spans="1:2" x14ac:dyDescent="0.25">
      <c r="A7049" t="s">
        <v>618</v>
      </c>
      <c r="B7049" t="s">
        <v>619</v>
      </c>
    </row>
    <row r="7050" spans="1:2" x14ac:dyDescent="0.25">
      <c r="A7050" t="s">
        <v>611</v>
      </c>
      <c r="B7050" t="s">
        <v>143</v>
      </c>
    </row>
    <row r="7051" spans="1:2" x14ac:dyDescent="0.25">
      <c r="A7051">
        <v>0</v>
      </c>
      <c r="B7051">
        <v>5.8906229999999997</v>
      </c>
    </row>
    <row r="7052" spans="1:2" x14ac:dyDescent="0.25">
      <c r="A7052">
        <v>0.08</v>
      </c>
      <c r="B7052">
        <v>5.8906229999999997</v>
      </c>
    </row>
    <row r="7053" spans="1:2" x14ac:dyDescent="0.25">
      <c r="A7053">
        <v>0.09</v>
      </c>
      <c r="B7053">
        <v>5.8906229999999997</v>
      </c>
    </row>
    <row r="7054" spans="1:2" x14ac:dyDescent="0.25">
      <c r="A7054">
        <v>0.5</v>
      </c>
      <c r="B7054">
        <v>5.8906229999999997</v>
      </c>
    </row>
    <row r="7055" spans="1:2" x14ac:dyDescent="0.25">
      <c r="A7055">
        <v>4.5</v>
      </c>
      <c r="B7055">
        <v>51.445298999999999</v>
      </c>
    </row>
    <row r="7056" spans="1:2" x14ac:dyDescent="0.25">
      <c r="A7056">
        <v>4.99</v>
      </c>
      <c r="B7056">
        <v>51.445298999999999</v>
      </c>
    </row>
    <row r="7057" spans="1:2" x14ac:dyDescent="0.25">
      <c r="A7057">
        <v>4.99</v>
      </c>
      <c r="B7057">
        <v>51.445298999999999</v>
      </c>
    </row>
    <row r="7058" spans="1:2" x14ac:dyDescent="0.25">
      <c r="A7058">
        <v>5</v>
      </c>
      <c r="B7058">
        <v>51.445298999999999</v>
      </c>
    </row>
    <row r="7060" spans="1:2" x14ac:dyDescent="0.25">
      <c r="A7060" t="s">
        <v>620</v>
      </c>
      <c r="B7060" t="s">
        <v>621</v>
      </c>
    </row>
    <row r="7061" spans="1:2" x14ac:dyDescent="0.25">
      <c r="A7061" t="s">
        <v>3</v>
      </c>
      <c r="B7061" t="s">
        <v>608</v>
      </c>
    </row>
    <row r="7062" spans="1:2" x14ac:dyDescent="0.25">
      <c r="A7062">
        <v>1</v>
      </c>
      <c r="B7062">
        <v>0</v>
      </c>
    </row>
    <row r="7063" spans="1:2" x14ac:dyDescent="0.25">
      <c r="A7063">
        <v>2</v>
      </c>
      <c r="B7063">
        <v>0.30761699999999997</v>
      </c>
    </row>
    <row r="7064" spans="1:2" x14ac:dyDescent="0.25">
      <c r="A7064">
        <v>3</v>
      </c>
      <c r="B7064">
        <v>0.41015600000000002</v>
      </c>
    </row>
    <row r="7065" spans="1:2" x14ac:dyDescent="0.25">
      <c r="A7065">
        <v>4</v>
      </c>
      <c r="B7065">
        <v>1.1181639999999999</v>
      </c>
    </row>
    <row r="7066" spans="1:2" x14ac:dyDescent="0.25">
      <c r="A7066">
        <v>5</v>
      </c>
      <c r="B7066">
        <v>1.8994139999999999</v>
      </c>
    </row>
    <row r="7067" spans="1:2" x14ac:dyDescent="0.25">
      <c r="A7067">
        <v>6</v>
      </c>
      <c r="B7067">
        <v>2.3291019999999998</v>
      </c>
    </row>
    <row r="7068" spans="1:2" x14ac:dyDescent="0.25">
      <c r="A7068">
        <v>7</v>
      </c>
      <c r="B7068">
        <v>3.510742</v>
      </c>
    </row>
    <row r="7069" spans="1:2" x14ac:dyDescent="0.25">
      <c r="A7069">
        <v>8</v>
      </c>
      <c r="B7069">
        <v>4.9951169999999996</v>
      </c>
    </row>
    <row r="7071" spans="1:2" x14ac:dyDescent="0.25">
      <c r="A7071" t="s">
        <v>622</v>
      </c>
      <c r="B7071" t="s">
        <v>623</v>
      </c>
    </row>
    <row r="7072" spans="1:2" x14ac:dyDescent="0.25">
      <c r="A7072" t="s">
        <v>611</v>
      </c>
      <c r="B7072" t="s">
        <v>9</v>
      </c>
    </row>
    <row r="7073" spans="1:2" x14ac:dyDescent="0.25">
      <c r="A7073">
        <v>0</v>
      </c>
      <c r="B7073">
        <v>99.999780000000001</v>
      </c>
    </row>
    <row r="7074" spans="1:2" x14ac:dyDescent="0.25">
      <c r="A7074">
        <v>0.31</v>
      </c>
      <c r="B7074">
        <v>99.999780000000001</v>
      </c>
    </row>
    <row r="7075" spans="1:2" x14ac:dyDescent="0.25">
      <c r="A7075">
        <v>0.41</v>
      </c>
      <c r="B7075">
        <v>96.862532000000002</v>
      </c>
    </row>
    <row r="7076" spans="1:2" x14ac:dyDescent="0.25">
      <c r="A7076">
        <v>1.1200000000000001</v>
      </c>
      <c r="B7076">
        <v>74.901796000000004</v>
      </c>
    </row>
    <row r="7077" spans="1:2" x14ac:dyDescent="0.25">
      <c r="A7077">
        <v>1.9</v>
      </c>
      <c r="B7077">
        <v>50.195968000000001</v>
      </c>
    </row>
    <row r="7078" spans="1:2" x14ac:dyDescent="0.25">
      <c r="A7078">
        <v>2.33</v>
      </c>
      <c r="B7078">
        <v>36.862664000000002</v>
      </c>
    </row>
    <row r="7079" spans="1:2" x14ac:dyDescent="0.25">
      <c r="A7079">
        <v>3.51</v>
      </c>
      <c r="B7079">
        <v>0</v>
      </c>
    </row>
    <row r="7080" spans="1:2" x14ac:dyDescent="0.25">
      <c r="A7080">
        <v>5</v>
      </c>
      <c r="B7080">
        <v>0</v>
      </c>
    </row>
    <row r="7082" spans="1:2" x14ac:dyDescent="0.25">
      <c r="A7082" t="s">
        <v>624</v>
      </c>
      <c r="B7082" t="s">
        <v>625</v>
      </c>
    </row>
    <row r="7083" spans="1:2" x14ac:dyDescent="0.25">
      <c r="A7083" t="s">
        <v>3</v>
      </c>
      <c r="B7083" t="s">
        <v>608</v>
      </c>
    </row>
    <row r="7084" spans="1:2" x14ac:dyDescent="0.25">
      <c r="A7084">
        <v>1</v>
      </c>
      <c r="B7084">
        <v>0.49971599999999999</v>
      </c>
    </row>
    <row r="7085" spans="1:2" x14ac:dyDescent="0.25">
      <c r="A7085">
        <v>2</v>
      </c>
      <c r="B7085">
        <v>1.50037</v>
      </c>
    </row>
    <row r="7086" spans="1:2" x14ac:dyDescent="0.25">
      <c r="A7086">
        <v>3</v>
      </c>
      <c r="B7086">
        <v>2.5010249999999998</v>
      </c>
    </row>
    <row r="7087" spans="1:2" x14ac:dyDescent="0.25">
      <c r="A7087">
        <v>4</v>
      </c>
      <c r="B7087">
        <v>3.5016790000000002</v>
      </c>
    </row>
    <row r="7088" spans="1:2" x14ac:dyDescent="0.25">
      <c r="A7088">
        <v>5</v>
      </c>
      <c r="B7088">
        <v>4.5023330000000001</v>
      </c>
    </row>
    <row r="7090" spans="1:4" x14ac:dyDescent="0.25">
      <c r="A7090" t="s">
        <v>626</v>
      </c>
      <c r="B7090" t="s">
        <v>627</v>
      </c>
    </row>
    <row r="7091" spans="1:4" x14ac:dyDescent="0.25">
      <c r="A7091" t="s">
        <v>3</v>
      </c>
      <c r="B7091" t="s">
        <v>19</v>
      </c>
    </row>
    <row r="7092" spans="1:4" x14ac:dyDescent="0.25">
      <c r="A7092">
        <v>0.5</v>
      </c>
      <c r="B7092">
        <v>0</v>
      </c>
    </row>
    <row r="7093" spans="1:4" x14ac:dyDescent="0.25">
      <c r="A7093">
        <v>1.5</v>
      </c>
      <c r="B7093">
        <v>44.993600000000001</v>
      </c>
    </row>
    <row r="7094" spans="1:4" x14ac:dyDescent="0.25">
      <c r="A7094">
        <v>2.5</v>
      </c>
      <c r="B7094">
        <v>89.987200000000001</v>
      </c>
    </row>
    <row r="7095" spans="1:4" x14ac:dyDescent="0.25">
      <c r="A7095">
        <v>3.5</v>
      </c>
      <c r="B7095">
        <v>134.98079999999999</v>
      </c>
    </row>
    <row r="7096" spans="1:4" x14ac:dyDescent="0.25">
      <c r="A7096">
        <v>4.5</v>
      </c>
      <c r="B7096">
        <v>180.0232</v>
      </c>
    </row>
    <row r="7098" spans="1:4" x14ac:dyDescent="0.25">
      <c r="A7098" t="s">
        <v>628</v>
      </c>
      <c r="B7098" t="s">
        <v>28</v>
      </c>
      <c r="D7098" t="s">
        <v>629</v>
      </c>
    </row>
    <row r="7100" spans="1:4" x14ac:dyDescent="0.25">
      <c r="A7100" t="s">
        <v>630</v>
      </c>
      <c r="B7100" t="s">
        <v>28</v>
      </c>
      <c r="D7100" t="s">
        <v>631</v>
      </c>
    </row>
    <row r="7102" spans="1:4" x14ac:dyDescent="0.25">
      <c r="A7102" t="s">
        <v>632</v>
      </c>
      <c r="B7102">
        <v>30</v>
      </c>
      <c r="C7102" t="s">
        <v>611</v>
      </c>
      <c r="D7102" t="s">
        <v>633</v>
      </c>
    </row>
    <row r="7104" spans="1:4" x14ac:dyDescent="0.25">
      <c r="A7104" t="s">
        <v>634</v>
      </c>
      <c r="B7104">
        <v>0.14000000000000001</v>
      </c>
      <c r="C7104" t="s">
        <v>635</v>
      </c>
      <c r="D7104" t="s">
        <v>636</v>
      </c>
    </row>
    <row r="7106" spans="1:4" x14ac:dyDescent="0.25">
      <c r="A7106" t="s">
        <v>637</v>
      </c>
      <c r="B7106">
        <v>13</v>
      </c>
      <c r="C7106" t="s">
        <v>611</v>
      </c>
      <c r="D7106" t="s">
        <v>638</v>
      </c>
    </row>
    <row r="7108" spans="1:4" x14ac:dyDescent="0.25">
      <c r="A7108" t="s">
        <v>639</v>
      </c>
      <c r="B7108">
        <v>10</v>
      </c>
      <c r="C7108" t="s">
        <v>611</v>
      </c>
      <c r="D7108" t="s">
        <v>640</v>
      </c>
    </row>
    <row r="7110" spans="1:4" x14ac:dyDescent="0.25">
      <c r="A7110" t="s">
        <v>641</v>
      </c>
      <c r="B7110">
        <v>654</v>
      </c>
      <c r="C7110" t="s">
        <v>3</v>
      </c>
      <c r="D7110" t="s">
        <v>642</v>
      </c>
    </row>
    <row r="7112" spans="1:4" x14ac:dyDescent="0.25">
      <c r="A7112" t="s">
        <v>643</v>
      </c>
      <c r="B7112">
        <v>8000</v>
      </c>
      <c r="C7112" t="s">
        <v>3</v>
      </c>
      <c r="D7112" t="s">
        <v>644</v>
      </c>
    </row>
    <row r="7114" spans="1:4" x14ac:dyDescent="0.25">
      <c r="A7114" t="s">
        <v>645</v>
      </c>
      <c r="B7114">
        <v>4.9999979999999997</v>
      </c>
      <c r="C7114" t="s">
        <v>646</v>
      </c>
      <c r="D7114" t="s">
        <v>647</v>
      </c>
    </row>
    <row r="7116" spans="1:4" x14ac:dyDescent="0.25">
      <c r="A7116" t="s">
        <v>648</v>
      </c>
      <c r="B7116">
        <v>10</v>
      </c>
      <c r="C7116" t="s">
        <v>424</v>
      </c>
      <c r="D7116" t="s">
        <v>649</v>
      </c>
    </row>
    <row r="7118" spans="1:4" x14ac:dyDescent="0.25">
      <c r="A7118" t="s">
        <v>650</v>
      </c>
      <c r="B7118">
        <v>99</v>
      </c>
      <c r="C7118" t="s">
        <v>424</v>
      </c>
      <c r="D7118" t="s">
        <v>651</v>
      </c>
    </row>
    <row r="7120" spans="1:4" x14ac:dyDescent="0.25">
      <c r="A7120" t="s">
        <v>652</v>
      </c>
      <c r="B7120">
        <v>3500</v>
      </c>
      <c r="C7120" t="s">
        <v>22</v>
      </c>
      <c r="D7120" t="s">
        <v>653</v>
      </c>
    </row>
    <row r="7122" spans="1:4" x14ac:dyDescent="0.25">
      <c r="A7122" t="s">
        <v>654</v>
      </c>
      <c r="B7122">
        <v>3400</v>
      </c>
      <c r="C7122" t="s">
        <v>22</v>
      </c>
      <c r="D7122" t="s">
        <v>655</v>
      </c>
    </row>
    <row r="7124" spans="1:4" x14ac:dyDescent="0.25">
      <c r="A7124" t="s">
        <v>656</v>
      </c>
      <c r="B7124">
        <v>5</v>
      </c>
      <c r="C7124" t="s">
        <v>577</v>
      </c>
      <c r="D7124" t="s">
        <v>657</v>
      </c>
    </row>
    <row r="7126" spans="1:4" x14ac:dyDescent="0.25">
      <c r="A7126" t="s">
        <v>658</v>
      </c>
      <c r="B7126" t="s">
        <v>28</v>
      </c>
      <c r="D7126" t="s">
        <v>659</v>
      </c>
    </row>
    <row r="7128" spans="1:4" x14ac:dyDescent="0.25">
      <c r="A7128" t="s">
        <v>660</v>
      </c>
      <c r="B7128">
        <v>105.999967</v>
      </c>
      <c r="C7128" t="s">
        <v>646</v>
      </c>
      <c r="D7128" t="s">
        <v>661</v>
      </c>
    </row>
    <row r="7130" spans="1:4" x14ac:dyDescent="0.25">
      <c r="A7130" t="s">
        <v>662</v>
      </c>
      <c r="B7130">
        <v>84.999973999999995</v>
      </c>
      <c r="C7130" t="s">
        <v>646</v>
      </c>
      <c r="D7130" t="s">
        <v>663</v>
      </c>
    </row>
    <row r="7132" spans="1:4" x14ac:dyDescent="0.25">
      <c r="A7132" t="s">
        <v>1299</v>
      </c>
      <c r="B7132" t="s">
        <v>28</v>
      </c>
      <c r="D7132" t="s">
        <v>1300</v>
      </c>
    </row>
    <row r="7134" spans="1:4" x14ac:dyDescent="0.25">
      <c r="A7134" t="s">
        <v>1301</v>
      </c>
      <c r="B7134" t="s">
        <v>28</v>
      </c>
      <c r="D7134" t="s">
        <v>1302</v>
      </c>
    </row>
    <row r="7136" spans="1:4" x14ac:dyDescent="0.25">
      <c r="A7136" t="s">
        <v>1303</v>
      </c>
      <c r="B7136">
        <v>6000</v>
      </c>
      <c r="C7136" t="s">
        <v>22</v>
      </c>
      <c r="D7136" t="s">
        <v>1304</v>
      </c>
    </row>
    <row r="7138" spans="1:4" x14ac:dyDescent="0.25">
      <c r="A7138" t="s">
        <v>1305</v>
      </c>
      <c r="B7138" t="s">
        <v>215</v>
      </c>
      <c r="D7138" t="s">
        <v>1306</v>
      </c>
    </row>
    <row r="7140" spans="1:4" x14ac:dyDescent="0.25">
      <c r="A7140" t="s">
        <v>1307</v>
      </c>
      <c r="B7140">
        <v>6.214842</v>
      </c>
      <c r="C7140" t="s">
        <v>646</v>
      </c>
      <c r="D7140" t="s">
        <v>1308</v>
      </c>
    </row>
    <row r="7142" spans="1:4" x14ac:dyDescent="0.25">
      <c r="A7142" t="s">
        <v>1309</v>
      </c>
      <c r="B7142" t="s">
        <v>215</v>
      </c>
      <c r="D7142" t="s">
        <v>1310</v>
      </c>
    </row>
    <row r="7144" spans="1:4" x14ac:dyDescent="0.25">
      <c r="A7144" t="s">
        <v>1311</v>
      </c>
      <c r="B7144">
        <v>20</v>
      </c>
      <c r="C7144" t="s">
        <v>424</v>
      </c>
      <c r="D7144" t="s">
        <v>1312</v>
      </c>
    </row>
    <row r="7146" spans="1:4" x14ac:dyDescent="0.25">
      <c r="A7146" t="s">
        <v>1313</v>
      </c>
      <c r="B7146" t="s">
        <v>215</v>
      </c>
      <c r="D7146" t="s">
        <v>1314</v>
      </c>
    </row>
    <row r="7148" spans="1:4" x14ac:dyDescent="0.25">
      <c r="A7148" t="s">
        <v>1315</v>
      </c>
      <c r="B7148">
        <v>40.015999999999998</v>
      </c>
      <c r="C7148" t="s">
        <v>381</v>
      </c>
      <c r="D7148" t="s">
        <v>1316</v>
      </c>
    </row>
    <row r="7150" spans="1:4" x14ac:dyDescent="0.25">
      <c r="A7150" t="s">
        <v>1317</v>
      </c>
      <c r="B7150" t="s">
        <v>215</v>
      </c>
      <c r="D7150" t="s">
        <v>1318</v>
      </c>
    </row>
    <row r="7152" spans="1:4" x14ac:dyDescent="0.25">
      <c r="A7152" t="s">
        <v>1319</v>
      </c>
      <c r="B7152">
        <v>14.499995999999999</v>
      </c>
      <c r="C7152" t="s">
        <v>146</v>
      </c>
      <c r="D7152" t="s">
        <v>1320</v>
      </c>
    </row>
    <row r="7154" spans="1:4" x14ac:dyDescent="0.25">
      <c r="A7154" t="s">
        <v>1321</v>
      </c>
      <c r="B7154" t="s">
        <v>215</v>
      </c>
      <c r="D7154" t="s">
        <v>1322</v>
      </c>
    </row>
    <row r="7156" spans="1:4" x14ac:dyDescent="0.25">
      <c r="A7156" t="s">
        <v>1323</v>
      </c>
      <c r="B7156" t="s">
        <v>664</v>
      </c>
    </row>
    <row r="7157" spans="1:4" x14ac:dyDescent="0.25">
      <c r="A7157" t="s">
        <v>3</v>
      </c>
      <c r="B7157" t="s">
        <v>6</v>
      </c>
    </row>
    <row r="7158" spans="1:4" x14ac:dyDescent="0.25">
      <c r="A7158">
        <v>1</v>
      </c>
      <c r="B7158">
        <v>999</v>
      </c>
    </row>
    <row r="7159" spans="1:4" x14ac:dyDescent="0.25">
      <c r="A7159">
        <v>2</v>
      </c>
      <c r="B7159">
        <v>1000</v>
      </c>
    </row>
    <row r="7160" spans="1:4" x14ac:dyDescent="0.25">
      <c r="A7160">
        <v>3</v>
      </c>
      <c r="B7160">
        <v>1640</v>
      </c>
    </row>
    <row r="7161" spans="1:4" x14ac:dyDescent="0.25">
      <c r="A7161">
        <v>4</v>
      </c>
      <c r="B7161">
        <v>1800</v>
      </c>
    </row>
    <row r="7162" spans="1:4" x14ac:dyDescent="0.25">
      <c r="A7162">
        <v>5</v>
      </c>
      <c r="B7162">
        <v>2100</v>
      </c>
    </row>
    <row r="7163" spans="1:4" x14ac:dyDescent="0.25">
      <c r="A7163">
        <v>6</v>
      </c>
      <c r="B7163">
        <v>2500</v>
      </c>
    </row>
    <row r="7164" spans="1:4" x14ac:dyDescent="0.25">
      <c r="A7164">
        <v>7</v>
      </c>
      <c r="B7164">
        <v>3100</v>
      </c>
    </row>
    <row r="7165" spans="1:4" x14ac:dyDescent="0.25">
      <c r="A7165">
        <v>8</v>
      </c>
      <c r="B7165">
        <v>3200</v>
      </c>
    </row>
    <row r="7167" spans="1:4" x14ac:dyDescent="0.25">
      <c r="A7167" t="s">
        <v>1324</v>
      </c>
      <c r="B7167" t="s">
        <v>664</v>
      </c>
    </row>
    <row r="7168" spans="1:4" x14ac:dyDescent="0.25">
      <c r="A7168" t="s">
        <v>3</v>
      </c>
      <c r="B7168" t="s">
        <v>6</v>
      </c>
    </row>
    <row r="7169" spans="1:2" x14ac:dyDescent="0.25">
      <c r="A7169">
        <v>1</v>
      </c>
      <c r="B7169">
        <v>999</v>
      </c>
    </row>
    <row r="7170" spans="1:2" x14ac:dyDescent="0.25">
      <c r="A7170">
        <v>2</v>
      </c>
      <c r="B7170">
        <v>1000</v>
      </c>
    </row>
    <row r="7171" spans="1:2" x14ac:dyDescent="0.25">
      <c r="A7171">
        <v>3</v>
      </c>
      <c r="B7171">
        <v>1640</v>
      </c>
    </row>
    <row r="7172" spans="1:2" x14ac:dyDescent="0.25">
      <c r="A7172">
        <v>4</v>
      </c>
      <c r="B7172">
        <v>1800</v>
      </c>
    </row>
    <row r="7173" spans="1:2" x14ac:dyDescent="0.25">
      <c r="A7173">
        <v>5</v>
      </c>
      <c r="B7173">
        <v>2100</v>
      </c>
    </row>
    <row r="7174" spans="1:2" x14ac:dyDescent="0.25">
      <c r="A7174">
        <v>6</v>
      </c>
      <c r="B7174">
        <v>2500</v>
      </c>
    </row>
    <row r="7175" spans="1:2" x14ac:dyDescent="0.25">
      <c r="A7175">
        <v>7</v>
      </c>
      <c r="B7175">
        <v>3100</v>
      </c>
    </row>
    <row r="7176" spans="1:2" x14ac:dyDescent="0.25">
      <c r="A7176">
        <v>8</v>
      </c>
      <c r="B7176">
        <v>3200</v>
      </c>
    </row>
    <row r="7178" spans="1:2" x14ac:dyDescent="0.25">
      <c r="A7178" t="s">
        <v>1325</v>
      </c>
      <c r="B7178" t="s">
        <v>664</v>
      </c>
    </row>
    <row r="7179" spans="1:2" x14ac:dyDescent="0.25">
      <c r="A7179" t="s">
        <v>3</v>
      </c>
      <c r="B7179" t="s">
        <v>6</v>
      </c>
    </row>
    <row r="7180" spans="1:2" x14ac:dyDescent="0.25">
      <c r="A7180">
        <v>1</v>
      </c>
      <c r="B7180">
        <v>999</v>
      </c>
    </row>
    <row r="7181" spans="1:2" x14ac:dyDescent="0.25">
      <c r="A7181">
        <v>2</v>
      </c>
      <c r="B7181">
        <v>1000</v>
      </c>
    </row>
    <row r="7182" spans="1:2" x14ac:dyDescent="0.25">
      <c r="A7182">
        <v>3</v>
      </c>
      <c r="B7182">
        <v>1640</v>
      </c>
    </row>
    <row r="7183" spans="1:2" x14ac:dyDescent="0.25">
      <c r="A7183">
        <v>4</v>
      </c>
      <c r="B7183">
        <v>1800</v>
      </c>
    </row>
    <row r="7184" spans="1:2" x14ac:dyDescent="0.25">
      <c r="A7184">
        <v>5</v>
      </c>
      <c r="B7184">
        <v>2100</v>
      </c>
    </row>
    <row r="7185" spans="1:2" x14ac:dyDescent="0.25">
      <c r="A7185">
        <v>6</v>
      </c>
      <c r="B7185">
        <v>2500</v>
      </c>
    </row>
    <row r="7186" spans="1:2" x14ac:dyDescent="0.25">
      <c r="A7186">
        <v>7</v>
      </c>
      <c r="B7186">
        <v>3100</v>
      </c>
    </row>
    <row r="7187" spans="1:2" x14ac:dyDescent="0.25">
      <c r="A7187">
        <v>8</v>
      </c>
      <c r="B7187">
        <v>3200</v>
      </c>
    </row>
    <row r="7189" spans="1:2" x14ac:dyDescent="0.25">
      <c r="A7189" t="s">
        <v>1326</v>
      </c>
      <c r="B7189" t="s">
        <v>664</v>
      </c>
    </row>
    <row r="7190" spans="1:2" x14ac:dyDescent="0.25">
      <c r="A7190" t="s">
        <v>3</v>
      </c>
      <c r="B7190" t="s">
        <v>6</v>
      </c>
    </row>
    <row r="7191" spans="1:2" x14ac:dyDescent="0.25">
      <c r="A7191">
        <v>1</v>
      </c>
      <c r="B7191">
        <v>999</v>
      </c>
    </row>
    <row r="7192" spans="1:2" x14ac:dyDescent="0.25">
      <c r="A7192">
        <v>2</v>
      </c>
      <c r="B7192">
        <v>1000</v>
      </c>
    </row>
    <row r="7193" spans="1:2" x14ac:dyDescent="0.25">
      <c r="A7193">
        <v>3</v>
      </c>
      <c r="B7193">
        <v>1640</v>
      </c>
    </row>
    <row r="7194" spans="1:2" x14ac:dyDescent="0.25">
      <c r="A7194">
        <v>4</v>
      </c>
      <c r="B7194">
        <v>1800</v>
      </c>
    </row>
    <row r="7195" spans="1:2" x14ac:dyDescent="0.25">
      <c r="A7195">
        <v>5</v>
      </c>
      <c r="B7195">
        <v>2100</v>
      </c>
    </row>
    <row r="7196" spans="1:2" x14ac:dyDescent="0.25">
      <c r="A7196">
        <v>6</v>
      </c>
      <c r="B7196">
        <v>2500</v>
      </c>
    </row>
    <row r="7197" spans="1:2" x14ac:dyDescent="0.25">
      <c r="A7197">
        <v>7</v>
      </c>
      <c r="B7197">
        <v>3100</v>
      </c>
    </row>
    <row r="7198" spans="1:2" x14ac:dyDescent="0.25">
      <c r="A7198">
        <v>8</v>
      </c>
      <c r="B7198">
        <v>3200</v>
      </c>
    </row>
    <row r="7200" spans="1:2" x14ac:dyDescent="0.25">
      <c r="A7200" t="s">
        <v>1327</v>
      </c>
      <c r="B7200" t="s">
        <v>664</v>
      </c>
    </row>
    <row r="7201" spans="1:2" x14ac:dyDescent="0.25">
      <c r="A7201" t="s">
        <v>3</v>
      </c>
      <c r="B7201" t="s">
        <v>6</v>
      </c>
    </row>
    <row r="7202" spans="1:2" x14ac:dyDescent="0.25">
      <c r="A7202">
        <v>1</v>
      </c>
      <c r="B7202">
        <v>1190</v>
      </c>
    </row>
    <row r="7203" spans="1:2" x14ac:dyDescent="0.25">
      <c r="A7203">
        <v>2</v>
      </c>
      <c r="B7203">
        <v>1200</v>
      </c>
    </row>
    <row r="7204" spans="1:2" x14ac:dyDescent="0.25">
      <c r="A7204">
        <v>3</v>
      </c>
      <c r="B7204">
        <v>1400</v>
      </c>
    </row>
    <row r="7205" spans="1:2" x14ac:dyDescent="0.25">
      <c r="A7205">
        <v>4</v>
      </c>
      <c r="B7205">
        <v>1800</v>
      </c>
    </row>
    <row r="7206" spans="1:2" x14ac:dyDescent="0.25">
      <c r="A7206">
        <v>5</v>
      </c>
      <c r="B7206">
        <v>2240</v>
      </c>
    </row>
    <row r="7207" spans="1:2" x14ac:dyDescent="0.25">
      <c r="A7207">
        <v>6</v>
      </c>
      <c r="B7207">
        <v>2560</v>
      </c>
    </row>
    <row r="7208" spans="1:2" x14ac:dyDescent="0.25">
      <c r="A7208">
        <v>7</v>
      </c>
      <c r="B7208">
        <v>2960</v>
      </c>
    </row>
    <row r="7209" spans="1:2" x14ac:dyDescent="0.25">
      <c r="A7209">
        <v>8</v>
      </c>
      <c r="B7209">
        <v>2980</v>
      </c>
    </row>
    <row r="7211" spans="1:2" x14ac:dyDescent="0.25">
      <c r="A7211" t="s">
        <v>1328</v>
      </c>
      <c r="B7211" t="s">
        <v>664</v>
      </c>
    </row>
    <row r="7212" spans="1:2" x14ac:dyDescent="0.25">
      <c r="A7212" t="s">
        <v>3</v>
      </c>
      <c r="B7212" t="s">
        <v>6</v>
      </c>
    </row>
    <row r="7213" spans="1:2" x14ac:dyDescent="0.25">
      <c r="A7213">
        <v>1</v>
      </c>
      <c r="B7213">
        <v>999</v>
      </c>
    </row>
    <row r="7214" spans="1:2" x14ac:dyDescent="0.25">
      <c r="A7214">
        <v>2</v>
      </c>
      <c r="B7214">
        <v>1000</v>
      </c>
    </row>
    <row r="7215" spans="1:2" x14ac:dyDescent="0.25">
      <c r="A7215">
        <v>3</v>
      </c>
      <c r="B7215">
        <v>1640</v>
      </c>
    </row>
    <row r="7216" spans="1:2" x14ac:dyDescent="0.25">
      <c r="A7216">
        <v>4</v>
      </c>
      <c r="B7216">
        <v>1800</v>
      </c>
    </row>
    <row r="7217" spans="1:2" x14ac:dyDescent="0.25">
      <c r="A7217">
        <v>5</v>
      </c>
      <c r="B7217">
        <v>2100</v>
      </c>
    </row>
    <row r="7218" spans="1:2" x14ac:dyDescent="0.25">
      <c r="A7218">
        <v>6</v>
      </c>
      <c r="B7218">
        <v>2500</v>
      </c>
    </row>
    <row r="7219" spans="1:2" x14ac:dyDescent="0.25">
      <c r="A7219">
        <v>7</v>
      </c>
      <c r="B7219">
        <v>3100</v>
      </c>
    </row>
    <row r="7220" spans="1:2" x14ac:dyDescent="0.25">
      <c r="A7220">
        <v>8</v>
      </c>
      <c r="B7220">
        <v>3200</v>
      </c>
    </row>
    <row r="7222" spans="1:2" x14ac:dyDescent="0.25">
      <c r="A7222" t="s">
        <v>1329</v>
      </c>
      <c r="B7222" t="s">
        <v>665</v>
      </c>
    </row>
    <row r="7223" spans="1:2" x14ac:dyDescent="0.25">
      <c r="A7223" t="s">
        <v>666</v>
      </c>
      <c r="B7223" t="s">
        <v>9</v>
      </c>
    </row>
    <row r="7224" spans="1:2" x14ac:dyDescent="0.25">
      <c r="A7224">
        <v>999</v>
      </c>
      <c r="B7224">
        <v>0</v>
      </c>
    </row>
    <row r="7225" spans="1:2" x14ac:dyDescent="0.25">
      <c r="A7225">
        <v>1000</v>
      </c>
      <c r="B7225">
        <v>9.75</v>
      </c>
    </row>
    <row r="7226" spans="1:2" x14ac:dyDescent="0.25">
      <c r="A7226">
        <v>1640</v>
      </c>
      <c r="B7226">
        <v>20.25</v>
      </c>
    </row>
    <row r="7227" spans="1:2" x14ac:dyDescent="0.25">
      <c r="A7227">
        <v>1800</v>
      </c>
      <c r="B7227">
        <v>30</v>
      </c>
    </row>
    <row r="7228" spans="1:2" x14ac:dyDescent="0.25">
      <c r="A7228">
        <v>2100</v>
      </c>
      <c r="B7228">
        <v>57</v>
      </c>
    </row>
    <row r="7229" spans="1:2" x14ac:dyDescent="0.25">
      <c r="A7229">
        <v>2500</v>
      </c>
      <c r="B7229">
        <v>73.25</v>
      </c>
    </row>
    <row r="7230" spans="1:2" x14ac:dyDescent="0.25">
      <c r="A7230">
        <v>3100</v>
      </c>
      <c r="B7230">
        <v>100.5</v>
      </c>
    </row>
    <row r="7231" spans="1:2" x14ac:dyDescent="0.25">
      <c r="A7231">
        <v>3200</v>
      </c>
      <c r="B7231">
        <v>167.25</v>
      </c>
    </row>
    <row r="7233" spans="1:2" x14ac:dyDescent="0.25">
      <c r="A7233" t="s">
        <v>1330</v>
      </c>
      <c r="B7233" t="s">
        <v>665</v>
      </c>
    </row>
    <row r="7234" spans="1:2" x14ac:dyDescent="0.25">
      <c r="A7234" t="s">
        <v>666</v>
      </c>
      <c r="B7234" t="s">
        <v>9</v>
      </c>
    </row>
    <row r="7235" spans="1:2" x14ac:dyDescent="0.25">
      <c r="A7235">
        <v>999</v>
      </c>
      <c r="B7235">
        <v>0</v>
      </c>
    </row>
    <row r="7236" spans="1:2" x14ac:dyDescent="0.25">
      <c r="A7236">
        <v>1000</v>
      </c>
      <c r="B7236">
        <v>9.75</v>
      </c>
    </row>
    <row r="7237" spans="1:2" x14ac:dyDescent="0.25">
      <c r="A7237">
        <v>1640</v>
      </c>
      <c r="B7237">
        <v>20.25</v>
      </c>
    </row>
    <row r="7238" spans="1:2" x14ac:dyDescent="0.25">
      <c r="A7238">
        <v>1800</v>
      </c>
      <c r="B7238">
        <v>30</v>
      </c>
    </row>
    <row r="7239" spans="1:2" x14ac:dyDescent="0.25">
      <c r="A7239">
        <v>2100</v>
      </c>
      <c r="B7239">
        <v>57</v>
      </c>
    </row>
    <row r="7240" spans="1:2" x14ac:dyDescent="0.25">
      <c r="A7240">
        <v>2500</v>
      </c>
      <c r="B7240">
        <v>73.25</v>
      </c>
    </row>
    <row r="7241" spans="1:2" x14ac:dyDescent="0.25">
      <c r="A7241">
        <v>3100</v>
      </c>
      <c r="B7241">
        <v>100.5</v>
      </c>
    </row>
    <row r="7242" spans="1:2" x14ac:dyDescent="0.25">
      <c r="A7242">
        <v>3200</v>
      </c>
      <c r="B7242">
        <v>167.25</v>
      </c>
    </row>
    <row r="7244" spans="1:2" x14ac:dyDescent="0.25">
      <c r="A7244" t="s">
        <v>1331</v>
      </c>
      <c r="B7244" t="s">
        <v>665</v>
      </c>
    </row>
    <row r="7245" spans="1:2" x14ac:dyDescent="0.25">
      <c r="A7245" t="s">
        <v>666</v>
      </c>
      <c r="B7245" t="s">
        <v>9</v>
      </c>
    </row>
    <row r="7246" spans="1:2" x14ac:dyDescent="0.25">
      <c r="A7246">
        <v>999</v>
      </c>
      <c r="B7246">
        <v>0</v>
      </c>
    </row>
    <row r="7247" spans="1:2" x14ac:dyDescent="0.25">
      <c r="A7247">
        <v>1000</v>
      </c>
      <c r="B7247">
        <v>9.75</v>
      </c>
    </row>
    <row r="7248" spans="1:2" x14ac:dyDescent="0.25">
      <c r="A7248">
        <v>1640</v>
      </c>
      <c r="B7248">
        <v>20.25</v>
      </c>
    </row>
    <row r="7249" spans="1:2" x14ac:dyDescent="0.25">
      <c r="A7249">
        <v>1800</v>
      </c>
      <c r="B7249">
        <v>30</v>
      </c>
    </row>
    <row r="7250" spans="1:2" x14ac:dyDescent="0.25">
      <c r="A7250">
        <v>2100</v>
      </c>
      <c r="B7250">
        <v>57</v>
      </c>
    </row>
    <row r="7251" spans="1:2" x14ac:dyDescent="0.25">
      <c r="A7251">
        <v>2500</v>
      </c>
      <c r="B7251">
        <v>73.25</v>
      </c>
    </row>
    <row r="7252" spans="1:2" x14ac:dyDescent="0.25">
      <c r="A7252">
        <v>3100</v>
      </c>
      <c r="B7252">
        <v>100.5</v>
      </c>
    </row>
    <row r="7253" spans="1:2" x14ac:dyDescent="0.25">
      <c r="A7253">
        <v>3200</v>
      </c>
      <c r="B7253">
        <v>167.25</v>
      </c>
    </row>
    <row r="7255" spans="1:2" x14ac:dyDescent="0.25">
      <c r="A7255" t="s">
        <v>1332</v>
      </c>
      <c r="B7255" t="s">
        <v>665</v>
      </c>
    </row>
    <row r="7256" spans="1:2" x14ac:dyDescent="0.25">
      <c r="A7256" t="s">
        <v>666</v>
      </c>
      <c r="B7256" t="s">
        <v>9</v>
      </c>
    </row>
    <row r="7257" spans="1:2" x14ac:dyDescent="0.25">
      <c r="A7257">
        <v>999</v>
      </c>
      <c r="B7257">
        <v>0</v>
      </c>
    </row>
    <row r="7258" spans="1:2" x14ac:dyDescent="0.25">
      <c r="A7258">
        <v>1000</v>
      </c>
      <c r="B7258">
        <v>9.75</v>
      </c>
    </row>
    <row r="7259" spans="1:2" x14ac:dyDescent="0.25">
      <c r="A7259">
        <v>1640</v>
      </c>
      <c r="B7259">
        <v>20.25</v>
      </c>
    </row>
    <row r="7260" spans="1:2" x14ac:dyDescent="0.25">
      <c r="A7260">
        <v>1800</v>
      </c>
      <c r="B7260">
        <v>30</v>
      </c>
    </row>
    <row r="7261" spans="1:2" x14ac:dyDescent="0.25">
      <c r="A7261">
        <v>2100</v>
      </c>
      <c r="B7261">
        <v>57</v>
      </c>
    </row>
    <row r="7262" spans="1:2" x14ac:dyDescent="0.25">
      <c r="A7262">
        <v>2500</v>
      </c>
      <c r="B7262">
        <v>73.25</v>
      </c>
    </row>
    <row r="7263" spans="1:2" x14ac:dyDescent="0.25">
      <c r="A7263">
        <v>3100</v>
      </c>
      <c r="B7263">
        <v>100.5</v>
      </c>
    </row>
    <row r="7264" spans="1:2" x14ac:dyDescent="0.25">
      <c r="A7264">
        <v>3200</v>
      </c>
      <c r="B7264">
        <v>167.25</v>
      </c>
    </row>
    <row r="7266" spans="1:2" x14ac:dyDescent="0.25">
      <c r="A7266" t="s">
        <v>1333</v>
      </c>
      <c r="B7266" t="s">
        <v>665</v>
      </c>
    </row>
    <row r="7267" spans="1:2" x14ac:dyDescent="0.25">
      <c r="A7267" t="s">
        <v>666</v>
      </c>
      <c r="B7267" t="s">
        <v>9</v>
      </c>
    </row>
    <row r="7268" spans="1:2" x14ac:dyDescent="0.25">
      <c r="A7268">
        <v>1190</v>
      </c>
      <c r="B7268">
        <v>0</v>
      </c>
    </row>
    <row r="7269" spans="1:2" x14ac:dyDescent="0.25">
      <c r="A7269">
        <v>1200</v>
      </c>
      <c r="B7269">
        <v>0</v>
      </c>
    </row>
    <row r="7270" spans="1:2" x14ac:dyDescent="0.25">
      <c r="A7270">
        <v>1400</v>
      </c>
      <c r="B7270">
        <v>3.5</v>
      </c>
    </row>
    <row r="7271" spans="1:2" x14ac:dyDescent="0.25">
      <c r="A7271">
        <v>1800</v>
      </c>
      <c r="B7271">
        <v>13.25</v>
      </c>
    </row>
    <row r="7272" spans="1:2" x14ac:dyDescent="0.25">
      <c r="A7272">
        <v>2240</v>
      </c>
      <c r="B7272">
        <v>38</v>
      </c>
    </row>
    <row r="7273" spans="1:2" x14ac:dyDescent="0.25">
      <c r="A7273">
        <v>2560</v>
      </c>
      <c r="B7273">
        <v>56.5</v>
      </c>
    </row>
    <row r="7274" spans="1:2" x14ac:dyDescent="0.25">
      <c r="A7274">
        <v>2960</v>
      </c>
      <c r="B7274">
        <v>83.25</v>
      </c>
    </row>
    <row r="7275" spans="1:2" x14ac:dyDescent="0.25">
      <c r="A7275">
        <v>2980</v>
      </c>
      <c r="B7275">
        <v>100</v>
      </c>
    </row>
    <row r="7277" spans="1:2" x14ac:dyDescent="0.25">
      <c r="A7277" t="s">
        <v>1334</v>
      </c>
      <c r="B7277" t="s">
        <v>665</v>
      </c>
    </row>
    <row r="7278" spans="1:2" x14ac:dyDescent="0.25">
      <c r="A7278" t="s">
        <v>666</v>
      </c>
      <c r="B7278" t="s">
        <v>9</v>
      </c>
    </row>
    <row r="7279" spans="1:2" x14ac:dyDescent="0.25">
      <c r="A7279">
        <v>1190</v>
      </c>
      <c r="B7279">
        <v>0</v>
      </c>
    </row>
    <row r="7280" spans="1:2" x14ac:dyDescent="0.25">
      <c r="A7280">
        <v>1200</v>
      </c>
      <c r="B7280">
        <v>9.75</v>
      </c>
    </row>
    <row r="7281" spans="1:2" x14ac:dyDescent="0.25">
      <c r="A7281">
        <v>1400</v>
      </c>
      <c r="B7281">
        <v>20.25</v>
      </c>
    </row>
    <row r="7282" spans="1:2" x14ac:dyDescent="0.25">
      <c r="A7282">
        <v>1800</v>
      </c>
      <c r="B7282">
        <v>30</v>
      </c>
    </row>
    <row r="7283" spans="1:2" x14ac:dyDescent="0.25">
      <c r="A7283">
        <v>2240</v>
      </c>
      <c r="B7283">
        <v>57</v>
      </c>
    </row>
    <row r="7284" spans="1:2" x14ac:dyDescent="0.25">
      <c r="A7284">
        <v>2560</v>
      </c>
      <c r="B7284">
        <v>73.25</v>
      </c>
    </row>
    <row r="7285" spans="1:2" x14ac:dyDescent="0.25">
      <c r="A7285">
        <v>2960</v>
      </c>
      <c r="B7285">
        <v>100.5</v>
      </c>
    </row>
    <row r="7286" spans="1:2" x14ac:dyDescent="0.25">
      <c r="A7286">
        <v>2980</v>
      </c>
      <c r="B7286">
        <v>167.25</v>
      </c>
    </row>
    <row r="7288" spans="1:2" x14ac:dyDescent="0.25">
      <c r="A7288" t="s">
        <v>667</v>
      </c>
      <c r="B7288" t="s">
        <v>668</v>
      </c>
    </row>
    <row r="7289" spans="1:2" x14ac:dyDescent="0.25">
      <c r="A7289" t="s">
        <v>3</v>
      </c>
      <c r="B7289" t="s">
        <v>6</v>
      </c>
    </row>
    <row r="7290" spans="1:2" x14ac:dyDescent="0.25">
      <c r="A7290">
        <v>1</v>
      </c>
      <c r="B7290">
        <v>340</v>
      </c>
    </row>
    <row r="7291" spans="1:2" x14ac:dyDescent="0.25">
      <c r="A7291">
        <v>2</v>
      </c>
      <c r="B7291">
        <v>500</v>
      </c>
    </row>
    <row r="7292" spans="1:2" x14ac:dyDescent="0.25">
      <c r="A7292">
        <v>3</v>
      </c>
      <c r="B7292">
        <v>1440</v>
      </c>
    </row>
    <row r="7293" spans="1:2" x14ac:dyDescent="0.25">
      <c r="A7293">
        <v>4</v>
      </c>
      <c r="B7293">
        <v>1840</v>
      </c>
    </row>
    <row r="7294" spans="1:2" x14ac:dyDescent="0.25">
      <c r="A7294">
        <v>5</v>
      </c>
      <c r="B7294">
        <v>2200</v>
      </c>
    </row>
    <row r="7295" spans="1:2" x14ac:dyDescent="0.25">
      <c r="A7295">
        <v>6</v>
      </c>
      <c r="B7295">
        <v>2220</v>
      </c>
    </row>
    <row r="7296" spans="1:2" x14ac:dyDescent="0.25">
      <c r="A7296">
        <v>7</v>
      </c>
      <c r="B7296">
        <v>3500</v>
      </c>
    </row>
    <row r="7297" spans="1:2" x14ac:dyDescent="0.25">
      <c r="A7297">
        <v>8</v>
      </c>
      <c r="B7297">
        <v>3520</v>
      </c>
    </row>
    <row r="7299" spans="1:2" x14ac:dyDescent="0.25">
      <c r="A7299" t="s">
        <v>669</v>
      </c>
      <c r="B7299" t="s">
        <v>670</v>
      </c>
    </row>
    <row r="7300" spans="1:2" x14ac:dyDescent="0.25">
      <c r="A7300" t="s">
        <v>666</v>
      </c>
      <c r="B7300" t="s">
        <v>9</v>
      </c>
    </row>
    <row r="7301" spans="1:2" x14ac:dyDescent="0.25">
      <c r="A7301">
        <v>340</v>
      </c>
      <c r="B7301">
        <v>0</v>
      </c>
    </row>
    <row r="7302" spans="1:2" x14ac:dyDescent="0.25">
      <c r="A7302">
        <v>500</v>
      </c>
      <c r="B7302">
        <v>11</v>
      </c>
    </row>
    <row r="7303" spans="1:2" x14ac:dyDescent="0.25">
      <c r="A7303">
        <v>1440</v>
      </c>
      <c r="B7303">
        <v>30.5</v>
      </c>
    </row>
    <row r="7304" spans="1:2" x14ac:dyDescent="0.25">
      <c r="A7304">
        <v>1840</v>
      </c>
      <c r="B7304">
        <v>43</v>
      </c>
    </row>
    <row r="7305" spans="1:2" x14ac:dyDescent="0.25">
      <c r="A7305">
        <v>2200</v>
      </c>
      <c r="B7305">
        <v>71.5</v>
      </c>
    </row>
    <row r="7306" spans="1:2" x14ac:dyDescent="0.25">
      <c r="A7306">
        <v>2220</v>
      </c>
      <c r="B7306">
        <v>87.5</v>
      </c>
    </row>
    <row r="7307" spans="1:2" x14ac:dyDescent="0.25">
      <c r="A7307">
        <v>3500</v>
      </c>
      <c r="B7307">
        <v>97.5</v>
      </c>
    </row>
    <row r="7308" spans="1:2" x14ac:dyDescent="0.25">
      <c r="A7308">
        <v>3520</v>
      </c>
      <c r="B7308">
        <v>100</v>
      </c>
    </row>
    <row r="7310" spans="1:2" x14ac:dyDescent="0.25">
      <c r="A7310" t="s">
        <v>1335</v>
      </c>
      <c r="B7310" t="s">
        <v>671</v>
      </c>
    </row>
    <row r="7311" spans="1:2" x14ac:dyDescent="0.25">
      <c r="A7311" t="s">
        <v>3</v>
      </c>
      <c r="B7311" t="s">
        <v>6</v>
      </c>
    </row>
    <row r="7312" spans="1:2" x14ac:dyDescent="0.25">
      <c r="A7312">
        <v>1</v>
      </c>
      <c r="B7312">
        <v>0</v>
      </c>
    </row>
    <row r="7313" spans="1:2" x14ac:dyDescent="0.25">
      <c r="A7313">
        <v>2</v>
      </c>
      <c r="B7313">
        <v>800</v>
      </c>
    </row>
    <row r="7314" spans="1:2" x14ac:dyDescent="0.25">
      <c r="A7314">
        <v>3</v>
      </c>
      <c r="B7314">
        <v>820</v>
      </c>
    </row>
    <row r="7315" spans="1:2" x14ac:dyDescent="0.25">
      <c r="A7315">
        <v>4</v>
      </c>
      <c r="B7315">
        <v>1300</v>
      </c>
    </row>
    <row r="7316" spans="1:2" x14ac:dyDescent="0.25">
      <c r="A7316">
        <v>5</v>
      </c>
      <c r="B7316">
        <v>1600</v>
      </c>
    </row>
    <row r="7317" spans="1:2" x14ac:dyDescent="0.25">
      <c r="A7317">
        <v>6</v>
      </c>
      <c r="B7317">
        <v>1800</v>
      </c>
    </row>
    <row r="7318" spans="1:2" x14ac:dyDescent="0.25">
      <c r="A7318">
        <v>7</v>
      </c>
      <c r="B7318">
        <v>2800</v>
      </c>
    </row>
    <row r="7319" spans="1:2" x14ac:dyDescent="0.25">
      <c r="A7319">
        <v>8</v>
      </c>
      <c r="B7319">
        <v>2820</v>
      </c>
    </row>
    <row r="7321" spans="1:2" x14ac:dyDescent="0.25">
      <c r="A7321" t="s">
        <v>1336</v>
      </c>
      <c r="B7321" t="s">
        <v>671</v>
      </c>
    </row>
    <row r="7322" spans="1:2" x14ac:dyDescent="0.25">
      <c r="A7322" t="s">
        <v>3</v>
      </c>
      <c r="B7322" t="s">
        <v>6</v>
      </c>
    </row>
    <row r="7323" spans="1:2" x14ac:dyDescent="0.25">
      <c r="A7323">
        <v>1</v>
      </c>
      <c r="B7323">
        <v>0</v>
      </c>
    </row>
    <row r="7324" spans="1:2" x14ac:dyDescent="0.25">
      <c r="A7324">
        <v>2</v>
      </c>
      <c r="B7324">
        <v>800</v>
      </c>
    </row>
    <row r="7325" spans="1:2" x14ac:dyDescent="0.25">
      <c r="A7325">
        <v>3</v>
      </c>
      <c r="B7325">
        <v>820</v>
      </c>
    </row>
    <row r="7326" spans="1:2" x14ac:dyDescent="0.25">
      <c r="A7326">
        <v>4</v>
      </c>
      <c r="B7326">
        <v>1300</v>
      </c>
    </row>
    <row r="7327" spans="1:2" x14ac:dyDescent="0.25">
      <c r="A7327">
        <v>5</v>
      </c>
      <c r="B7327">
        <v>1600</v>
      </c>
    </row>
    <row r="7328" spans="1:2" x14ac:dyDescent="0.25">
      <c r="A7328">
        <v>6</v>
      </c>
      <c r="B7328">
        <v>1800</v>
      </c>
    </row>
    <row r="7329" spans="1:2" x14ac:dyDescent="0.25">
      <c r="A7329">
        <v>7</v>
      </c>
      <c r="B7329">
        <v>2800</v>
      </c>
    </row>
    <row r="7330" spans="1:2" x14ac:dyDescent="0.25">
      <c r="A7330">
        <v>8</v>
      </c>
      <c r="B7330">
        <v>2820</v>
      </c>
    </row>
    <row r="7332" spans="1:2" x14ac:dyDescent="0.25">
      <c r="A7332" t="s">
        <v>1337</v>
      </c>
      <c r="B7332" t="s">
        <v>671</v>
      </c>
    </row>
    <row r="7333" spans="1:2" x14ac:dyDescent="0.25">
      <c r="A7333" t="s">
        <v>3</v>
      </c>
      <c r="B7333" t="s">
        <v>6</v>
      </c>
    </row>
    <row r="7334" spans="1:2" x14ac:dyDescent="0.25">
      <c r="A7334">
        <v>1</v>
      </c>
      <c r="B7334">
        <v>0</v>
      </c>
    </row>
    <row r="7335" spans="1:2" x14ac:dyDescent="0.25">
      <c r="A7335">
        <v>2</v>
      </c>
      <c r="B7335">
        <v>800</v>
      </c>
    </row>
    <row r="7336" spans="1:2" x14ac:dyDescent="0.25">
      <c r="A7336">
        <v>3</v>
      </c>
      <c r="B7336">
        <v>820</v>
      </c>
    </row>
    <row r="7337" spans="1:2" x14ac:dyDescent="0.25">
      <c r="A7337">
        <v>4</v>
      </c>
      <c r="B7337">
        <v>1300</v>
      </c>
    </row>
    <row r="7338" spans="1:2" x14ac:dyDescent="0.25">
      <c r="A7338">
        <v>5</v>
      </c>
      <c r="B7338">
        <v>1600</v>
      </c>
    </row>
    <row r="7339" spans="1:2" x14ac:dyDescent="0.25">
      <c r="A7339">
        <v>6</v>
      </c>
      <c r="B7339">
        <v>1800</v>
      </c>
    </row>
    <row r="7340" spans="1:2" x14ac:dyDescent="0.25">
      <c r="A7340">
        <v>7</v>
      </c>
      <c r="B7340">
        <v>2800</v>
      </c>
    </row>
    <row r="7341" spans="1:2" x14ac:dyDescent="0.25">
      <c r="A7341">
        <v>8</v>
      </c>
      <c r="B7341">
        <v>2820</v>
      </c>
    </row>
    <row r="7343" spans="1:2" x14ac:dyDescent="0.25">
      <c r="A7343" t="s">
        <v>1338</v>
      </c>
      <c r="B7343" t="s">
        <v>671</v>
      </c>
    </row>
    <row r="7344" spans="1:2" x14ac:dyDescent="0.25">
      <c r="A7344" t="s">
        <v>3</v>
      </c>
      <c r="B7344" t="s">
        <v>6</v>
      </c>
    </row>
    <row r="7345" spans="1:2" x14ac:dyDescent="0.25">
      <c r="A7345">
        <v>1</v>
      </c>
      <c r="B7345">
        <v>0</v>
      </c>
    </row>
    <row r="7346" spans="1:2" x14ac:dyDescent="0.25">
      <c r="A7346">
        <v>2</v>
      </c>
      <c r="B7346">
        <v>800</v>
      </c>
    </row>
    <row r="7347" spans="1:2" x14ac:dyDescent="0.25">
      <c r="A7347">
        <v>3</v>
      </c>
      <c r="B7347">
        <v>820</v>
      </c>
    </row>
    <row r="7348" spans="1:2" x14ac:dyDescent="0.25">
      <c r="A7348">
        <v>4</v>
      </c>
      <c r="B7348">
        <v>1300</v>
      </c>
    </row>
    <row r="7349" spans="1:2" x14ac:dyDescent="0.25">
      <c r="A7349">
        <v>5</v>
      </c>
      <c r="B7349">
        <v>1600</v>
      </c>
    </row>
    <row r="7350" spans="1:2" x14ac:dyDescent="0.25">
      <c r="A7350">
        <v>6</v>
      </c>
      <c r="B7350">
        <v>1800</v>
      </c>
    </row>
    <row r="7351" spans="1:2" x14ac:dyDescent="0.25">
      <c r="A7351">
        <v>7</v>
      </c>
      <c r="B7351">
        <v>2800</v>
      </c>
    </row>
    <row r="7352" spans="1:2" x14ac:dyDescent="0.25">
      <c r="A7352">
        <v>8</v>
      </c>
      <c r="B7352">
        <v>2820</v>
      </c>
    </row>
    <row r="7354" spans="1:2" x14ac:dyDescent="0.25">
      <c r="A7354" t="s">
        <v>1339</v>
      </c>
      <c r="B7354" t="s">
        <v>671</v>
      </c>
    </row>
    <row r="7355" spans="1:2" x14ac:dyDescent="0.25">
      <c r="A7355" t="s">
        <v>3</v>
      </c>
      <c r="B7355" t="s">
        <v>6</v>
      </c>
    </row>
    <row r="7356" spans="1:2" x14ac:dyDescent="0.25">
      <c r="A7356">
        <v>1</v>
      </c>
      <c r="B7356">
        <v>0</v>
      </c>
    </row>
    <row r="7357" spans="1:2" x14ac:dyDescent="0.25">
      <c r="A7357">
        <v>2</v>
      </c>
      <c r="B7357">
        <v>800</v>
      </c>
    </row>
    <row r="7358" spans="1:2" x14ac:dyDescent="0.25">
      <c r="A7358">
        <v>3</v>
      </c>
      <c r="B7358">
        <v>840</v>
      </c>
    </row>
    <row r="7359" spans="1:2" x14ac:dyDescent="0.25">
      <c r="A7359">
        <v>4</v>
      </c>
      <c r="B7359">
        <v>1200</v>
      </c>
    </row>
    <row r="7360" spans="1:2" x14ac:dyDescent="0.25">
      <c r="A7360">
        <v>5</v>
      </c>
      <c r="B7360">
        <v>1800</v>
      </c>
    </row>
    <row r="7361" spans="1:2" x14ac:dyDescent="0.25">
      <c r="A7361">
        <v>6</v>
      </c>
      <c r="B7361">
        <v>2000</v>
      </c>
    </row>
    <row r="7362" spans="1:2" x14ac:dyDescent="0.25">
      <c r="A7362">
        <v>7</v>
      </c>
      <c r="B7362">
        <v>2760</v>
      </c>
    </row>
    <row r="7363" spans="1:2" x14ac:dyDescent="0.25">
      <c r="A7363">
        <v>8</v>
      </c>
      <c r="B7363">
        <v>2800</v>
      </c>
    </row>
    <row r="7365" spans="1:2" x14ac:dyDescent="0.25">
      <c r="A7365" t="s">
        <v>1340</v>
      </c>
      <c r="B7365" t="s">
        <v>671</v>
      </c>
    </row>
    <row r="7366" spans="1:2" x14ac:dyDescent="0.25">
      <c r="A7366" t="s">
        <v>3</v>
      </c>
      <c r="B7366" t="s">
        <v>6</v>
      </c>
    </row>
    <row r="7367" spans="1:2" x14ac:dyDescent="0.25">
      <c r="A7367">
        <v>1</v>
      </c>
      <c r="B7367">
        <v>0</v>
      </c>
    </row>
    <row r="7368" spans="1:2" x14ac:dyDescent="0.25">
      <c r="A7368">
        <v>2</v>
      </c>
      <c r="B7368">
        <v>800</v>
      </c>
    </row>
    <row r="7369" spans="1:2" x14ac:dyDescent="0.25">
      <c r="A7369">
        <v>3</v>
      </c>
      <c r="B7369">
        <v>820</v>
      </c>
    </row>
    <row r="7370" spans="1:2" x14ac:dyDescent="0.25">
      <c r="A7370">
        <v>4</v>
      </c>
      <c r="B7370">
        <v>1300</v>
      </c>
    </row>
    <row r="7371" spans="1:2" x14ac:dyDescent="0.25">
      <c r="A7371">
        <v>5</v>
      </c>
      <c r="B7371">
        <v>1600</v>
      </c>
    </row>
    <row r="7372" spans="1:2" x14ac:dyDescent="0.25">
      <c r="A7372">
        <v>6</v>
      </c>
      <c r="B7372">
        <v>1800</v>
      </c>
    </row>
    <row r="7373" spans="1:2" x14ac:dyDescent="0.25">
      <c r="A7373">
        <v>7</v>
      </c>
      <c r="B7373">
        <v>2800</v>
      </c>
    </row>
    <row r="7374" spans="1:2" x14ac:dyDescent="0.25">
      <c r="A7374">
        <v>8</v>
      </c>
      <c r="B7374">
        <v>2820</v>
      </c>
    </row>
    <row r="7376" spans="1:2" x14ac:dyDescent="0.25">
      <c r="A7376" t="s">
        <v>1341</v>
      </c>
      <c r="B7376" t="s">
        <v>672</v>
      </c>
    </row>
    <row r="7377" spans="1:2" x14ac:dyDescent="0.25">
      <c r="A7377" t="s">
        <v>666</v>
      </c>
      <c r="B7377" t="s">
        <v>9</v>
      </c>
    </row>
    <row r="7378" spans="1:2" x14ac:dyDescent="0.25">
      <c r="A7378">
        <v>0</v>
      </c>
      <c r="B7378">
        <v>0</v>
      </c>
    </row>
    <row r="7379" spans="1:2" x14ac:dyDescent="0.25">
      <c r="A7379">
        <v>800</v>
      </c>
      <c r="B7379">
        <v>0</v>
      </c>
    </row>
    <row r="7380" spans="1:2" x14ac:dyDescent="0.25">
      <c r="A7380">
        <v>820</v>
      </c>
      <c r="B7380">
        <v>15</v>
      </c>
    </row>
    <row r="7381" spans="1:2" x14ac:dyDescent="0.25">
      <c r="A7381">
        <v>1300</v>
      </c>
      <c r="B7381">
        <v>42</v>
      </c>
    </row>
    <row r="7382" spans="1:2" x14ac:dyDescent="0.25">
      <c r="A7382">
        <v>1600</v>
      </c>
      <c r="B7382">
        <v>60.5</v>
      </c>
    </row>
    <row r="7383" spans="1:2" x14ac:dyDescent="0.25">
      <c r="A7383">
        <v>1800</v>
      </c>
      <c r="B7383">
        <v>69.75</v>
      </c>
    </row>
    <row r="7384" spans="1:2" x14ac:dyDescent="0.25">
      <c r="A7384">
        <v>2800</v>
      </c>
      <c r="B7384">
        <v>100.75</v>
      </c>
    </row>
    <row r="7385" spans="1:2" x14ac:dyDescent="0.25">
      <c r="A7385">
        <v>2820</v>
      </c>
      <c r="B7385">
        <v>167.25</v>
      </c>
    </row>
    <row r="7387" spans="1:2" x14ac:dyDescent="0.25">
      <c r="A7387" t="s">
        <v>1342</v>
      </c>
      <c r="B7387" t="s">
        <v>672</v>
      </c>
    </row>
    <row r="7388" spans="1:2" x14ac:dyDescent="0.25">
      <c r="A7388" t="s">
        <v>666</v>
      </c>
      <c r="B7388" t="s">
        <v>9</v>
      </c>
    </row>
    <row r="7389" spans="1:2" x14ac:dyDescent="0.25">
      <c r="A7389">
        <v>0</v>
      </c>
      <c r="B7389">
        <v>0</v>
      </c>
    </row>
    <row r="7390" spans="1:2" x14ac:dyDescent="0.25">
      <c r="A7390">
        <v>800</v>
      </c>
      <c r="B7390">
        <v>0</v>
      </c>
    </row>
    <row r="7391" spans="1:2" x14ac:dyDescent="0.25">
      <c r="A7391">
        <v>820</v>
      </c>
      <c r="B7391">
        <v>15</v>
      </c>
    </row>
    <row r="7392" spans="1:2" x14ac:dyDescent="0.25">
      <c r="A7392">
        <v>1300</v>
      </c>
      <c r="B7392">
        <v>42</v>
      </c>
    </row>
    <row r="7393" spans="1:2" x14ac:dyDescent="0.25">
      <c r="A7393">
        <v>1600</v>
      </c>
      <c r="B7393">
        <v>60.5</v>
      </c>
    </row>
    <row r="7394" spans="1:2" x14ac:dyDescent="0.25">
      <c r="A7394">
        <v>1800</v>
      </c>
      <c r="B7394">
        <v>69.75</v>
      </c>
    </row>
    <row r="7395" spans="1:2" x14ac:dyDescent="0.25">
      <c r="A7395">
        <v>2800</v>
      </c>
      <c r="B7395">
        <v>100.75</v>
      </c>
    </row>
    <row r="7396" spans="1:2" x14ac:dyDescent="0.25">
      <c r="A7396">
        <v>2820</v>
      </c>
      <c r="B7396">
        <v>167.25</v>
      </c>
    </row>
    <row r="7398" spans="1:2" x14ac:dyDescent="0.25">
      <c r="A7398" t="s">
        <v>1343</v>
      </c>
      <c r="B7398" t="s">
        <v>672</v>
      </c>
    </row>
    <row r="7399" spans="1:2" x14ac:dyDescent="0.25">
      <c r="A7399" t="s">
        <v>666</v>
      </c>
      <c r="B7399" t="s">
        <v>9</v>
      </c>
    </row>
    <row r="7400" spans="1:2" x14ac:dyDescent="0.25">
      <c r="A7400">
        <v>0</v>
      </c>
      <c r="B7400">
        <v>0</v>
      </c>
    </row>
    <row r="7401" spans="1:2" x14ac:dyDescent="0.25">
      <c r="A7401">
        <v>800</v>
      </c>
      <c r="B7401">
        <v>0</v>
      </c>
    </row>
    <row r="7402" spans="1:2" x14ac:dyDescent="0.25">
      <c r="A7402">
        <v>820</v>
      </c>
      <c r="B7402">
        <v>15</v>
      </c>
    </row>
    <row r="7403" spans="1:2" x14ac:dyDescent="0.25">
      <c r="A7403">
        <v>1300</v>
      </c>
      <c r="B7403">
        <v>42</v>
      </c>
    </row>
    <row r="7404" spans="1:2" x14ac:dyDescent="0.25">
      <c r="A7404">
        <v>1600</v>
      </c>
      <c r="B7404">
        <v>60.5</v>
      </c>
    </row>
    <row r="7405" spans="1:2" x14ac:dyDescent="0.25">
      <c r="A7405">
        <v>1800</v>
      </c>
      <c r="B7405">
        <v>69.75</v>
      </c>
    </row>
    <row r="7406" spans="1:2" x14ac:dyDescent="0.25">
      <c r="A7406">
        <v>2800</v>
      </c>
      <c r="B7406">
        <v>100.75</v>
      </c>
    </row>
    <row r="7407" spans="1:2" x14ac:dyDescent="0.25">
      <c r="A7407">
        <v>2820</v>
      </c>
      <c r="B7407">
        <v>167.25</v>
      </c>
    </row>
    <row r="7409" spans="1:2" x14ac:dyDescent="0.25">
      <c r="A7409" t="s">
        <v>1344</v>
      </c>
      <c r="B7409" t="s">
        <v>672</v>
      </c>
    </row>
    <row r="7410" spans="1:2" x14ac:dyDescent="0.25">
      <c r="A7410" t="s">
        <v>666</v>
      </c>
      <c r="B7410" t="s">
        <v>9</v>
      </c>
    </row>
    <row r="7411" spans="1:2" x14ac:dyDescent="0.25">
      <c r="A7411">
        <v>0</v>
      </c>
      <c r="B7411">
        <v>0</v>
      </c>
    </row>
    <row r="7412" spans="1:2" x14ac:dyDescent="0.25">
      <c r="A7412">
        <v>800</v>
      </c>
      <c r="B7412">
        <v>0</v>
      </c>
    </row>
    <row r="7413" spans="1:2" x14ac:dyDescent="0.25">
      <c r="A7413">
        <v>820</v>
      </c>
      <c r="B7413">
        <v>15</v>
      </c>
    </row>
    <row r="7414" spans="1:2" x14ac:dyDescent="0.25">
      <c r="A7414">
        <v>1300</v>
      </c>
      <c r="B7414">
        <v>42</v>
      </c>
    </row>
    <row r="7415" spans="1:2" x14ac:dyDescent="0.25">
      <c r="A7415">
        <v>1600</v>
      </c>
      <c r="B7415">
        <v>60.5</v>
      </c>
    </row>
    <row r="7416" spans="1:2" x14ac:dyDescent="0.25">
      <c r="A7416">
        <v>1800</v>
      </c>
      <c r="B7416">
        <v>69.75</v>
      </c>
    </row>
    <row r="7417" spans="1:2" x14ac:dyDescent="0.25">
      <c r="A7417">
        <v>2800</v>
      </c>
      <c r="B7417">
        <v>100.75</v>
      </c>
    </row>
    <row r="7418" spans="1:2" x14ac:dyDescent="0.25">
      <c r="A7418">
        <v>2820</v>
      </c>
      <c r="B7418">
        <v>167.25</v>
      </c>
    </row>
    <row r="7420" spans="1:2" x14ac:dyDescent="0.25">
      <c r="A7420" t="s">
        <v>1345</v>
      </c>
      <c r="B7420" t="s">
        <v>672</v>
      </c>
    </row>
    <row r="7421" spans="1:2" x14ac:dyDescent="0.25">
      <c r="A7421" t="s">
        <v>666</v>
      </c>
      <c r="B7421" t="s">
        <v>9</v>
      </c>
    </row>
    <row r="7422" spans="1:2" x14ac:dyDescent="0.25">
      <c r="A7422">
        <v>0</v>
      </c>
      <c r="B7422">
        <v>0</v>
      </c>
    </row>
    <row r="7423" spans="1:2" x14ac:dyDescent="0.25">
      <c r="A7423">
        <v>800</v>
      </c>
      <c r="B7423">
        <v>0</v>
      </c>
    </row>
    <row r="7424" spans="1:2" x14ac:dyDescent="0.25">
      <c r="A7424">
        <v>840</v>
      </c>
      <c r="B7424">
        <v>0</v>
      </c>
    </row>
    <row r="7425" spans="1:2" x14ac:dyDescent="0.25">
      <c r="A7425">
        <v>1200</v>
      </c>
      <c r="B7425">
        <v>9.25</v>
      </c>
    </row>
    <row r="7426" spans="1:2" x14ac:dyDescent="0.25">
      <c r="A7426">
        <v>1800</v>
      </c>
      <c r="B7426">
        <v>43.25</v>
      </c>
    </row>
    <row r="7427" spans="1:2" x14ac:dyDescent="0.25">
      <c r="A7427">
        <v>2000</v>
      </c>
      <c r="B7427">
        <v>52.5</v>
      </c>
    </row>
    <row r="7428" spans="1:2" x14ac:dyDescent="0.25">
      <c r="A7428">
        <v>2760</v>
      </c>
      <c r="B7428">
        <v>83.25</v>
      </c>
    </row>
    <row r="7429" spans="1:2" x14ac:dyDescent="0.25">
      <c r="A7429">
        <v>2800</v>
      </c>
      <c r="B7429">
        <v>100</v>
      </c>
    </row>
    <row r="7431" spans="1:2" x14ac:dyDescent="0.25">
      <c r="A7431" t="s">
        <v>1346</v>
      </c>
      <c r="B7431" t="s">
        <v>672</v>
      </c>
    </row>
    <row r="7432" spans="1:2" x14ac:dyDescent="0.25">
      <c r="A7432" t="s">
        <v>666</v>
      </c>
      <c r="B7432" t="s">
        <v>9</v>
      </c>
    </row>
    <row r="7433" spans="1:2" x14ac:dyDescent="0.25">
      <c r="A7433">
        <v>0</v>
      </c>
      <c r="B7433">
        <v>0</v>
      </c>
    </row>
    <row r="7434" spans="1:2" x14ac:dyDescent="0.25">
      <c r="A7434">
        <v>800</v>
      </c>
      <c r="B7434">
        <v>0</v>
      </c>
    </row>
    <row r="7435" spans="1:2" x14ac:dyDescent="0.25">
      <c r="A7435">
        <v>840</v>
      </c>
      <c r="B7435">
        <v>15</v>
      </c>
    </row>
    <row r="7436" spans="1:2" x14ac:dyDescent="0.25">
      <c r="A7436">
        <v>1200</v>
      </c>
      <c r="B7436">
        <v>42</v>
      </c>
    </row>
    <row r="7437" spans="1:2" x14ac:dyDescent="0.25">
      <c r="A7437">
        <v>1800</v>
      </c>
      <c r="B7437">
        <v>60.5</v>
      </c>
    </row>
    <row r="7438" spans="1:2" x14ac:dyDescent="0.25">
      <c r="A7438">
        <v>2000</v>
      </c>
      <c r="B7438">
        <v>69.75</v>
      </c>
    </row>
    <row r="7439" spans="1:2" x14ac:dyDescent="0.25">
      <c r="A7439">
        <v>2760</v>
      </c>
      <c r="B7439">
        <v>100.75</v>
      </c>
    </row>
    <row r="7440" spans="1:2" x14ac:dyDescent="0.25">
      <c r="A7440">
        <v>2800</v>
      </c>
      <c r="B7440">
        <v>167.25</v>
      </c>
    </row>
    <row r="7442" spans="1:2" x14ac:dyDescent="0.25">
      <c r="A7442" t="s">
        <v>673</v>
      </c>
      <c r="B7442" t="s">
        <v>674</v>
      </c>
    </row>
    <row r="7443" spans="1:2" x14ac:dyDescent="0.25">
      <c r="A7443" t="s">
        <v>3</v>
      </c>
      <c r="B7443" t="s">
        <v>6</v>
      </c>
    </row>
    <row r="7444" spans="1:2" x14ac:dyDescent="0.25">
      <c r="A7444">
        <v>1</v>
      </c>
      <c r="B7444">
        <v>340</v>
      </c>
    </row>
    <row r="7445" spans="1:2" x14ac:dyDescent="0.25">
      <c r="A7445">
        <v>2</v>
      </c>
      <c r="B7445">
        <v>500</v>
      </c>
    </row>
    <row r="7446" spans="1:2" x14ac:dyDescent="0.25">
      <c r="A7446">
        <v>3</v>
      </c>
      <c r="B7446">
        <v>1440</v>
      </c>
    </row>
    <row r="7447" spans="1:2" x14ac:dyDescent="0.25">
      <c r="A7447">
        <v>4</v>
      </c>
      <c r="B7447">
        <v>1840</v>
      </c>
    </row>
    <row r="7448" spans="1:2" x14ac:dyDescent="0.25">
      <c r="A7448">
        <v>5</v>
      </c>
      <c r="B7448">
        <v>2200</v>
      </c>
    </row>
    <row r="7449" spans="1:2" x14ac:dyDescent="0.25">
      <c r="A7449">
        <v>6</v>
      </c>
      <c r="B7449">
        <v>2220</v>
      </c>
    </row>
    <row r="7450" spans="1:2" x14ac:dyDescent="0.25">
      <c r="A7450">
        <v>7</v>
      </c>
      <c r="B7450">
        <v>3500</v>
      </c>
    </row>
    <row r="7451" spans="1:2" x14ac:dyDescent="0.25">
      <c r="A7451">
        <v>8</v>
      </c>
      <c r="B7451">
        <v>3520</v>
      </c>
    </row>
    <row r="7453" spans="1:2" x14ac:dyDescent="0.25">
      <c r="A7453" t="s">
        <v>675</v>
      </c>
      <c r="B7453" t="s">
        <v>676</v>
      </c>
    </row>
    <row r="7454" spans="1:2" x14ac:dyDescent="0.25">
      <c r="A7454" t="s">
        <v>666</v>
      </c>
      <c r="B7454" t="s">
        <v>9</v>
      </c>
    </row>
    <row r="7455" spans="1:2" x14ac:dyDescent="0.25">
      <c r="A7455">
        <v>340</v>
      </c>
      <c r="B7455">
        <v>0</v>
      </c>
    </row>
    <row r="7456" spans="1:2" x14ac:dyDescent="0.25">
      <c r="A7456">
        <v>500</v>
      </c>
      <c r="B7456">
        <v>11</v>
      </c>
    </row>
    <row r="7457" spans="1:2" x14ac:dyDescent="0.25">
      <c r="A7457">
        <v>1440</v>
      </c>
      <c r="B7457">
        <v>30.5</v>
      </c>
    </row>
    <row r="7458" spans="1:2" x14ac:dyDescent="0.25">
      <c r="A7458">
        <v>1840</v>
      </c>
      <c r="B7458">
        <v>43</v>
      </c>
    </row>
    <row r="7459" spans="1:2" x14ac:dyDescent="0.25">
      <c r="A7459">
        <v>2200</v>
      </c>
      <c r="B7459">
        <v>71.5</v>
      </c>
    </row>
    <row r="7460" spans="1:2" x14ac:dyDescent="0.25">
      <c r="A7460">
        <v>2220</v>
      </c>
      <c r="B7460">
        <v>87.5</v>
      </c>
    </row>
    <row r="7461" spans="1:2" x14ac:dyDescent="0.25">
      <c r="A7461">
        <v>3500</v>
      </c>
      <c r="B7461">
        <v>97.5</v>
      </c>
    </row>
    <row r="7462" spans="1:2" x14ac:dyDescent="0.25">
      <c r="A7462">
        <v>3520</v>
      </c>
      <c r="B7462">
        <v>100</v>
      </c>
    </row>
    <row r="7464" spans="1:2" x14ac:dyDescent="0.25">
      <c r="A7464" t="s">
        <v>1347</v>
      </c>
      <c r="B7464" t="s">
        <v>677</v>
      </c>
    </row>
    <row r="7465" spans="1:2" x14ac:dyDescent="0.25">
      <c r="A7465" t="s">
        <v>3</v>
      </c>
      <c r="B7465" t="s">
        <v>6</v>
      </c>
    </row>
    <row r="7466" spans="1:2" x14ac:dyDescent="0.25">
      <c r="A7466">
        <v>1</v>
      </c>
      <c r="B7466">
        <v>0</v>
      </c>
    </row>
    <row r="7467" spans="1:2" x14ac:dyDescent="0.25">
      <c r="A7467">
        <v>2</v>
      </c>
      <c r="B7467">
        <v>400</v>
      </c>
    </row>
    <row r="7468" spans="1:2" x14ac:dyDescent="0.25">
      <c r="A7468">
        <v>3</v>
      </c>
      <c r="B7468">
        <v>460</v>
      </c>
    </row>
    <row r="7469" spans="1:2" x14ac:dyDescent="0.25">
      <c r="A7469">
        <v>4</v>
      </c>
      <c r="B7469">
        <v>600</v>
      </c>
    </row>
    <row r="7470" spans="1:2" x14ac:dyDescent="0.25">
      <c r="A7470">
        <v>5</v>
      </c>
      <c r="B7470">
        <v>740</v>
      </c>
    </row>
    <row r="7471" spans="1:2" x14ac:dyDescent="0.25">
      <c r="A7471">
        <v>6</v>
      </c>
      <c r="B7471">
        <v>1140</v>
      </c>
    </row>
    <row r="7472" spans="1:2" x14ac:dyDescent="0.25">
      <c r="A7472">
        <v>7</v>
      </c>
      <c r="B7472">
        <v>1220</v>
      </c>
    </row>
    <row r="7473" spans="1:2" x14ac:dyDescent="0.25">
      <c r="A7473">
        <v>8</v>
      </c>
      <c r="B7473">
        <v>1320</v>
      </c>
    </row>
    <row r="7474" spans="1:2" x14ac:dyDescent="0.25">
      <c r="A7474">
        <v>9</v>
      </c>
      <c r="B7474">
        <v>1560</v>
      </c>
    </row>
    <row r="7475" spans="1:2" x14ac:dyDescent="0.25">
      <c r="A7475">
        <v>10</v>
      </c>
      <c r="B7475">
        <v>1660</v>
      </c>
    </row>
    <row r="7476" spans="1:2" x14ac:dyDescent="0.25">
      <c r="A7476">
        <v>11</v>
      </c>
      <c r="B7476">
        <v>1760</v>
      </c>
    </row>
    <row r="7477" spans="1:2" x14ac:dyDescent="0.25">
      <c r="A7477">
        <v>12</v>
      </c>
      <c r="B7477">
        <v>1780</v>
      </c>
    </row>
    <row r="7478" spans="1:2" x14ac:dyDescent="0.25">
      <c r="A7478">
        <v>13</v>
      </c>
      <c r="B7478">
        <v>1800</v>
      </c>
    </row>
    <row r="7480" spans="1:2" x14ac:dyDescent="0.25">
      <c r="A7480" t="s">
        <v>1348</v>
      </c>
      <c r="B7480" t="s">
        <v>677</v>
      </c>
    </row>
    <row r="7481" spans="1:2" x14ac:dyDescent="0.25">
      <c r="A7481" t="s">
        <v>3</v>
      </c>
      <c r="B7481" t="s">
        <v>6</v>
      </c>
    </row>
    <row r="7482" spans="1:2" x14ac:dyDescent="0.25">
      <c r="A7482">
        <v>1</v>
      </c>
      <c r="B7482">
        <v>0</v>
      </c>
    </row>
    <row r="7483" spans="1:2" x14ac:dyDescent="0.25">
      <c r="A7483">
        <v>2</v>
      </c>
      <c r="B7483">
        <v>400</v>
      </c>
    </row>
    <row r="7484" spans="1:2" x14ac:dyDescent="0.25">
      <c r="A7484">
        <v>3</v>
      </c>
      <c r="B7484">
        <v>460</v>
      </c>
    </row>
    <row r="7485" spans="1:2" x14ac:dyDescent="0.25">
      <c r="A7485">
        <v>4</v>
      </c>
      <c r="B7485">
        <v>600</v>
      </c>
    </row>
    <row r="7486" spans="1:2" x14ac:dyDescent="0.25">
      <c r="A7486">
        <v>5</v>
      </c>
      <c r="B7486">
        <v>740</v>
      </c>
    </row>
    <row r="7487" spans="1:2" x14ac:dyDescent="0.25">
      <c r="A7487">
        <v>6</v>
      </c>
      <c r="B7487">
        <v>1140</v>
      </c>
    </row>
    <row r="7488" spans="1:2" x14ac:dyDescent="0.25">
      <c r="A7488">
        <v>7</v>
      </c>
      <c r="B7488">
        <v>1220</v>
      </c>
    </row>
    <row r="7489" spans="1:2" x14ac:dyDescent="0.25">
      <c r="A7489">
        <v>8</v>
      </c>
      <c r="B7489">
        <v>1320</v>
      </c>
    </row>
    <row r="7490" spans="1:2" x14ac:dyDescent="0.25">
      <c r="A7490">
        <v>9</v>
      </c>
      <c r="B7490">
        <v>1560</v>
      </c>
    </row>
    <row r="7491" spans="1:2" x14ac:dyDescent="0.25">
      <c r="A7491">
        <v>10</v>
      </c>
      <c r="B7491">
        <v>1660</v>
      </c>
    </row>
    <row r="7492" spans="1:2" x14ac:dyDescent="0.25">
      <c r="A7492">
        <v>11</v>
      </c>
      <c r="B7492">
        <v>1760</v>
      </c>
    </row>
    <row r="7493" spans="1:2" x14ac:dyDescent="0.25">
      <c r="A7493">
        <v>12</v>
      </c>
      <c r="B7493">
        <v>1780</v>
      </c>
    </row>
    <row r="7494" spans="1:2" x14ac:dyDescent="0.25">
      <c r="A7494">
        <v>13</v>
      </c>
      <c r="B7494">
        <v>1800</v>
      </c>
    </row>
    <row r="7496" spans="1:2" x14ac:dyDescent="0.25">
      <c r="A7496" t="s">
        <v>1349</v>
      </c>
      <c r="B7496" t="s">
        <v>677</v>
      </c>
    </row>
    <row r="7497" spans="1:2" x14ac:dyDescent="0.25">
      <c r="A7497" t="s">
        <v>3</v>
      </c>
      <c r="B7497" t="s">
        <v>6</v>
      </c>
    </row>
    <row r="7498" spans="1:2" x14ac:dyDescent="0.25">
      <c r="A7498">
        <v>1</v>
      </c>
      <c r="B7498">
        <v>0</v>
      </c>
    </row>
    <row r="7499" spans="1:2" x14ac:dyDescent="0.25">
      <c r="A7499">
        <v>2</v>
      </c>
      <c r="B7499">
        <v>400</v>
      </c>
    </row>
    <row r="7500" spans="1:2" x14ac:dyDescent="0.25">
      <c r="A7500">
        <v>3</v>
      </c>
      <c r="B7500">
        <v>460</v>
      </c>
    </row>
    <row r="7501" spans="1:2" x14ac:dyDescent="0.25">
      <c r="A7501">
        <v>4</v>
      </c>
      <c r="B7501">
        <v>600</v>
      </c>
    </row>
    <row r="7502" spans="1:2" x14ac:dyDescent="0.25">
      <c r="A7502">
        <v>5</v>
      </c>
      <c r="B7502">
        <v>740</v>
      </c>
    </row>
    <row r="7503" spans="1:2" x14ac:dyDescent="0.25">
      <c r="A7503">
        <v>6</v>
      </c>
      <c r="B7503">
        <v>1140</v>
      </c>
    </row>
    <row r="7504" spans="1:2" x14ac:dyDescent="0.25">
      <c r="A7504">
        <v>7</v>
      </c>
      <c r="B7504">
        <v>1220</v>
      </c>
    </row>
    <row r="7505" spans="1:2" x14ac:dyDescent="0.25">
      <c r="A7505">
        <v>8</v>
      </c>
      <c r="B7505">
        <v>1320</v>
      </c>
    </row>
    <row r="7506" spans="1:2" x14ac:dyDescent="0.25">
      <c r="A7506">
        <v>9</v>
      </c>
      <c r="B7506">
        <v>1560</v>
      </c>
    </row>
    <row r="7507" spans="1:2" x14ac:dyDescent="0.25">
      <c r="A7507">
        <v>10</v>
      </c>
      <c r="B7507">
        <v>1660</v>
      </c>
    </row>
    <row r="7508" spans="1:2" x14ac:dyDescent="0.25">
      <c r="A7508">
        <v>11</v>
      </c>
      <c r="B7508">
        <v>1760</v>
      </c>
    </row>
    <row r="7509" spans="1:2" x14ac:dyDescent="0.25">
      <c r="A7509">
        <v>12</v>
      </c>
      <c r="B7509">
        <v>1780</v>
      </c>
    </row>
    <row r="7510" spans="1:2" x14ac:dyDescent="0.25">
      <c r="A7510">
        <v>13</v>
      </c>
      <c r="B7510">
        <v>1800</v>
      </c>
    </row>
    <row r="7512" spans="1:2" x14ac:dyDescent="0.25">
      <c r="A7512" t="s">
        <v>1350</v>
      </c>
      <c r="B7512" t="s">
        <v>677</v>
      </c>
    </row>
    <row r="7513" spans="1:2" x14ac:dyDescent="0.25">
      <c r="A7513" t="s">
        <v>3</v>
      </c>
      <c r="B7513" t="s">
        <v>6</v>
      </c>
    </row>
    <row r="7514" spans="1:2" x14ac:dyDescent="0.25">
      <c r="A7514">
        <v>1</v>
      </c>
      <c r="B7514">
        <v>0</v>
      </c>
    </row>
    <row r="7515" spans="1:2" x14ac:dyDescent="0.25">
      <c r="A7515">
        <v>2</v>
      </c>
      <c r="B7515">
        <v>400</v>
      </c>
    </row>
    <row r="7516" spans="1:2" x14ac:dyDescent="0.25">
      <c r="A7516">
        <v>3</v>
      </c>
      <c r="B7516">
        <v>460</v>
      </c>
    </row>
    <row r="7517" spans="1:2" x14ac:dyDescent="0.25">
      <c r="A7517">
        <v>4</v>
      </c>
      <c r="B7517">
        <v>600</v>
      </c>
    </row>
    <row r="7518" spans="1:2" x14ac:dyDescent="0.25">
      <c r="A7518">
        <v>5</v>
      </c>
      <c r="B7518">
        <v>740</v>
      </c>
    </row>
    <row r="7519" spans="1:2" x14ac:dyDescent="0.25">
      <c r="A7519">
        <v>6</v>
      </c>
      <c r="B7519">
        <v>1140</v>
      </c>
    </row>
    <row r="7520" spans="1:2" x14ac:dyDescent="0.25">
      <c r="A7520">
        <v>7</v>
      </c>
      <c r="B7520">
        <v>1220</v>
      </c>
    </row>
    <row r="7521" spans="1:2" x14ac:dyDescent="0.25">
      <c r="A7521">
        <v>8</v>
      </c>
      <c r="B7521">
        <v>1320</v>
      </c>
    </row>
    <row r="7522" spans="1:2" x14ac:dyDescent="0.25">
      <c r="A7522">
        <v>9</v>
      </c>
      <c r="B7522">
        <v>1560</v>
      </c>
    </row>
    <row r="7523" spans="1:2" x14ac:dyDescent="0.25">
      <c r="A7523">
        <v>10</v>
      </c>
      <c r="B7523">
        <v>1660</v>
      </c>
    </row>
    <row r="7524" spans="1:2" x14ac:dyDescent="0.25">
      <c r="A7524">
        <v>11</v>
      </c>
      <c r="B7524">
        <v>1760</v>
      </c>
    </row>
    <row r="7525" spans="1:2" x14ac:dyDescent="0.25">
      <c r="A7525">
        <v>12</v>
      </c>
      <c r="B7525">
        <v>1780</v>
      </c>
    </row>
    <row r="7526" spans="1:2" x14ac:dyDescent="0.25">
      <c r="A7526">
        <v>13</v>
      </c>
      <c r="B7526">
        <v>1800</v>
      </c>
    </row>
    <row r="7528" spans="1:2" x14ac:dyDescent="0.25">
      <c r="A7528" t="s">
        <v>1351</v>
      </c>
      <c r="B7528" t="s">
        <v>677</v>
      </c>
    </row>
    <row r="7529" spans="1:2" x14ac:dyDescent="0.25">
      <c r="A7529" t="s">
        <v>3</v>
      </c>
      <c r="B7529" t="s">
        <v>6</v>
      </c>
    </row>
    <row r="7530" spans="1:2" x14ac:dyDescent="0.25">
      <c r="A7530">
        <v>1</v>
      </c>
      <c r="B7530">
        <v>0</v>
      </c>
    </row>
    <row r="7531" spans="1:2" x14ac:dyDescent="0.25">
      <c r="A7531">
        <v>2</v>
      </c>
      <c r="B7531">
        <v>400</v>
      </c>
    </row>
    <row r="7532" spans="1:2" x14ac:dyDescent="0.25">
      <c r="A7532">
        <v>3</v>
      </c>
      <c r="B7532">
        <v>460</v>
      </c>
    </row>
    <row r="7533" spans="1:2" x14ac:dyDescent="0.25">
      <c r="A7533">
        <v>4</v>
      </c>
      <c r="B7533">
        <v>600</v>
      </c>
    </row>
    <row r="7534" spans="1:2" x14ac:dyDescent="0.25">
      <c r="A7534">
        <v>5</v>
      </c>
      <c r="B7534">
        <v>740</v>
      </c>
    </row>
    <row r="7535" spans="1:2" x14ac:dyDescent="0.25">
      <c r="A7535">
        <v>6</v>
      </c>
      <c r="B7535">
        <v>1140</v>
      </c>
    </row>
    <row r="7536" spans="1:2" x14ac:dyDescent="0.25">
      <c r="A7536">
        <v>7</v>
      </c>
      <c r="B7536">
        <v>1220</v>
      </c>
    </row>
    <row r="7537" spans="1:2" x14ac:dyDescent="0.25">
      <c r="A7537">
        <v>8</v>
      </c>
      <c r="B7537">
        <v>1320</v>
      </c>
    </row>
    <row r="7538" spans="1:2" x14ac:dyDescent="0.25">
      <c r="A7538">
        <v>9</v>
      </c>
      <c r="B7538">
        <v>1560</v>
      </c>
    </row>
    <row r="7539" spans="1:2" x14ac:dyDescent="0.25">
      <c r="A7539">
        <v>10</v>
      </c>
      <c r="B7539">
        <v>1660</v>
      </c>
    </row>
    <row r="7540" spans="1:2" x14ac:dyDescent="0.25">
      <c r="A7540">
        <v>11</v>
      </c>
      <c r="B7540">
        <v>1760</v>
      </c>
    </row>
    <row r="7541" spans="1:2" x14ac:dyDescent="0.25">
      <c r="A7541">
        <v>12</v>
      </c>
      <c r="B7541">
        <v>1780</v>
      </c>
    </row>
    <row r="7542" spans="1:2" x14ac:dyDescent="0.25">
      <c r="A7542">
        <v>13</v>
      </c>
      <c r="B7542">
        <v>1800</v>
      </c>
    </row>
    <row r="7544" spans="1:2" x14ac:dyDescent="0.25">
      <c r="A7544" t="s">
        <v>1352</v>
      </c>
      <c r="B7544" t="s">
        <v>677</v>
      </c>
    </row>
    <row r="7545" spans="1:2" x14ac:dyDescent="0.25">
      <c r="A7545" t="s">
        <v>3</v>
      </c>
      <c r="B7545" t="s">
        <v>6</v>
      </c>
    </row>
    <row r="7546" spans="1:2" x14ac:dyDescent="0.25">
      <c r="A7546">
        <v>1</v>
      </c>
      <c r="B7546">
        <v>0</v>
      </c>
    </row>
    <row r="7547" spans="1:2" x14ac:dyDescent="0.25">
      <c r="A7547">
        <v>2</v>
      </c>
      <c r="B7547">
        <v>400</v>
      </c>
    </row>
    <row r="7548" spans="1:2" x14ac:dyDescent="0.25">
      <c r="A7548">
        <v>3</v>
      </c>
      <c r="B7548">
        <v>460</v>
      </c>
    </row>
    <row r="7549" spans="1:2" x14ac:dyDescent="0.25">
      <c r="A7549">
        <v>4</v>
      </c>
      <c r="B7549">
        <v>600</v>
      </c>
    </row>
    <row r="7550" spans="1:2" x14ac:dyDescent="0.25">
      <c r="A7550">
        <v>5</v>
      </c>
      <c r="B7550">
        <v>740</v>
      </c>
    </row>
    <row r="7551" spans="1:2" x14ac:dyDescent="0.25">
      <c r="A7551">
        <v>6</v>
      </c>
      <c r="B7551">
        <v>1140</v>
      </c>
    </row>
    <row r="7552" spans="1:2" x14ac:dyDescent="0.25">
      <c r="A7552">
        <v>7</v>
      </c>
      <c r="B7552">
        <v>1220</v>
      </c>
    </row>
    <row r="7553" spans="1:2" x14ac:dyDescent="0.25">
      <c r="A7553">
        <v>8</v>
      </c>
      <c r="B7553">
        <v>1320</v>
      </c>
    </row>
    <row r="7554" spans="1:2" x14ac:dyDescent="0.25">
      <c r="A7554">
        <v>9</v>
      </c>
      <c r="B7554">
        <v>1560</v>
      </c>
    </row>
    <row r="7555" spans="1:2" x14ac:dyDescent="0.25">
      <c r="A7555">
        <v>10</v>
      </c>
      <c r="B7555">
        <v>1660</v>
      </c>
    </row>
    <row r="7556" spans="1:2" x14ac:dyDescent="0.25">
      <c r="A7556">
        <v>11</v>
      </c>
      <c r="B7556">
        <v>1760</v>
      </c>
    </row>
    <row r="7557" spans="1:2" x14ac:dyDescent="0.25">
      <c r="A7557">
        <v>12</v>
      </c>
      <c r="B7557">
        <v>1780</v>
      </c>
    </row>
    <row r="7558" spans="1:2" x14ac:dyDescent="0.25">
      <c r="A7558">
        <v>13</v>
      </c>
      <c r="B7558">
        <v>1800</v>
      </c>
    </row>
    <row r="7560" spans="1:2" x14ac:dyDescent="0.25">
      <c r="A7560" t="s">
        <v>1353</v>
      </c>
      <c r="B7560" t="s">
        <v>678</v>
      </c>
    </row>
    <row r="7561" spans="1:2" x14ac:dyDescent="0.25">
      <c r="A7561" t="s">
        <v>666</v>
      </c>
      <c r="B7561" t="s">
        <v>143</v>
      </c>
    </row>
    <row r="7562" spans="1:2" x14ac:dyDescent="0.25">
      <c r="A7562">
        <v>0</v>
      </c>
      <c r="B7562">
        <v>0</v>
      </c>
    </row>
    <row r="7563" spans="1:2" x14ac:dyDescent="0.25">
      <c r="A7563">
        <v>400</v>
      </c>
      <c r="B7563">
        <v>0</v>
      </c>
    </row>
    <row r="7564" spans="1:2" x14ac:dyDescent="0.25">
      <c r="A7564">
        <v>460</v>
      </c>
      <c r="B7564">
        <v>4.4999989999999999</v>
      </c>
    </row>
    <row r="7565" spans="1:2" x14ac:dyDescent="0.25">
      <c r="A7565">
        <v>600</v>
      </c>
      <c r="B7565">
        <v>8.9999979999999997</v>
      </c>
    </row>
    <row r="7566" spans="1:2" x14ac:dyDescent="0.25">
      <c r="A7566">
        <v>740</v>
      </c>
      <c r="B7566">
        <v>13.499997</v>
      </c>
    </row>
    <row r="7567" spans="1:2" x14ac:dyDescent="0.25">
      <c r="A7567">
        <v>1140</v>
      </c>
      <c r="B7567">
        <v>30.499991999999999</v>
      </c>
    </row>
    <row r="7568" spans="1:2" x14ac:dyDescent="0.25">
      <c r="A7568">
        <v>1220</v>
      </c>
      <c r="B7568">
        <v>39.999989999999997</v>
      </c>
    </row>
    <row r="7569" spans="1:2" x14ac:dyDescent="0.25">
      <c r="A7569">
        <v>1320</v>
      </c>
      <c r="B7569">
        <v>46.999988000000002</v>
      </c>
    </row>
    <row r="7570" spans="1:2" x14ac:dyDescent="0.25">
      <c r="A7570">
        <v>1560</v>
      </c>
      <c r="B7570">
        <v>62.999983999999998</v>
      </c>
    </row>
    <row r="7571" spans="1:2" x14ac:dyDescent="0.25">
      <c r="A7571">
        <v>1660</v>
      </c>
      <c r="B7571">
        <v>69.499982000000003</v>
      </c>
    </row>
    <row r="7572" spans="1:2" x14ac:dyDescent="0.25">
      <c r="A7572">
        <v>1760</v>
      </c>
      <c r="B7572">
        <v>79.499979999999994</v>
      </c>
    </row>
    <row r="7573" spans="1:2" x14ac:dyDescent="0.25">
      <c r="A7573">
        <v>1780</v>
      </c>
      <c r="B7573">
        <v>83.999977999999999</v>
      </c>
    </row>
    <row r="7574" spans="1:2" x14ac:dyDescent="0.25">
      <c r="A7574">
        <v>1800</v>
      </c>
      <c r="B7574">
        <v>126.999967</v>
      </c>
    </row>
    <row r="7576" spans="1:2" x14ac:dyDescent="0.25">
      <c r="A7576" t="s">
        <v>1354</v>
      </c>
      <c r="B7576" t="s">
        <v>678</v>
      </c>
    </row>
    <row r="7577" spans="1:2" x14ac:dyDescent="0.25">
      <c r="A7577" t="s">
        <v>666</v>
      </c>
      <c r="B7577" t="s">
        <v>143</v>
      </c>
    </row>
    <row r="7578" spans="1:2" x14ac:dyDescent="0.25">
      <c r="A7578">
        <v>0</v>
      </c>
      <c r="B7578">
        <v>0</v>
      </c>
    </row>
    <row r="7579" spans="1:2" x14ac:dyDescent="0.25">
      <c r="A7579">
        <v>400</v>
      </c>
      <c r="B7579">
        <v>0</v>
      </c>
    </row>
    <row r="7580" spans="1:2" x14ac:dyDescent="0.25">
      <c r="A7580">
        <v>460</v>
      </c>
      <c r="B7580">
        <v>4.4999989999999999</v>
      </c>
    </row>
    <row r="7581" spans="1:2" x14ac:dyDescent="0.25">
      <c r="A7581">
        <v>600</v>
      </c>
      <c r="B7581">
        <v>8.9999979999999997</v>
      </c>
    </row>
    <row r="7582" spans="1:2" x14ac:dyDescent="0.25">
      <c r="A7582">
        <v>740</v>
      </c>
      <c r="B7582">
        <v>13.499997</v>
      </c>
    </row>
    <row r="7583" spans="1:2" x14ac:dyDescent="0.25">
      <c r="A7583">
        <v>1140</v>
      </c>
      <c r="B7583">
        <v>30.499991999999999</v>
      </c>
    </row>
    <row r="7584" spans="1:2" x14ac:dyDescent="0.25">
      <c r="A7584">
        <v>1220</v>
      </c>
      <c r="B7584">
        <v>39.999989999999997</v>
      </c>
    </row>
    <row r="7585" spans="1:2" x14ac:dyDescent="0.25">
      <c r="A7585">
        <v>1320</v>
      </c>
      <c r="B7585">
        <v>46.999988000000002</v>
      </c>
    </row>
    <row r="7586" spans="1:2" x14ac:dyDescent="0.25">
      <c r="A7586">
        <v>1560</v>
      </c>
      <c r="B7586">
        <v>62.999983999999998</v>
      </c>
    </row>
    <row r="7587" spans="1:2" x14ac:dyDescent="0.25">
      <c r="A7587">
        <v>1660</v>
      </c>
      <c r="B7587">
        <v>69.499982000000003</v>
      </c>
    </row>
    <row r="7588" spans="1:2" x14ac:dyDescent="0.25">
      <c r="A7588">
        <v>1760</v>
      </c>
      <c r="B7588">
        <v>79.499979999999994</v>
      </c>
    </row>
    <row r="7589" spans="1:2" x14ac:dyDescent="0.25">
      <c r="A7589">
        <v>1780</v>
      </c>
      <c r="B7589">
        <v>83.999977999999999</v>
      </c>
    </row>
    <row r="7590" spans="1:2" x14ac:dyDescent="0.25">
      <c r="A7590">
        <v>1800</v>
      </c>
      <c r="B7590">
        <v>126.999967</v>
      </c>
    </row>
    <row r="7592" spans="1:2" x14ac:dyDescent="0.25">
      <c r="A7592" t="s">
        <v>1355</v>
      </c>
      <c r="B7592" t="s">
        <v>678</v>
      </c>
    </row>
    <row r="7593" spans="1:2" x14ac:dyDescent="0.25">
      <c r="A7593" t="s">
        <v>666</v>
      </c>
      <c r="B7593" t="s">
        <v>143</v>
      </c>
    </row>
    <row r="7594" spans="1:2" x14ac:dyDescent="0.25">
      <c r="A7594">
        <v>0</v>
      </c>
      <c r="B7594">
        <v>0</v>
      </c>
    </row>
    <row r="7595" spans="1:2" x14ac:dyDescent="0.25">
      <c r="A7595">
        <v>400</v>
      </c>
      <c r="B7595">
        <v>0</v>
      </c>
    </row>
    <row r="7596" spans="1:2" x14ac:dyDescent="0.25">
      <c r="A7596">
        <v>460</v>
      </c>
      <c r="B7596">
        <v>4.4999989999999999</v>
      </c>
    </row>
    <row r="7597" spans="1:2" x14ac:dyDescent="0.25">
      <c r="A7597">
        <v>600</v>
      </c>
      <c r="B7597">
        <v>8.9999979999999997</v>
      </c>
    </row>
    <row r="7598" spans="1:2" x14ac:dyDescent="0.25">
      <c r="A7598">
        <v>740</v>
      </c>
      <c r="B7598">
        <v>13.499997</v>
      </c>
    </row>
    <row r="7599" spans="1:2" x14ac:dyDescent="0.25">
      <c r="A7599">
        <v>1140</v>
      </c>
      <c r="B7599">
        <v>30.499991999999999</v>
      </c>
    </row>
    <row r="7600" spans="1:2" x14ac:dyDescent="0.25">
      <c r="A7600">
        <v>1220</v>
      </c>
      <c r="B7600">
        <v>39.999989999999997</v>
      </c>
    </row>
    <row r="7601" spans="1:2" x14ac:dyDescent="0.25">
      <c r="A7601">
        <v>1320</v>
      </c>
      <c r="B7601">
        <v>46.999988000000002</v>
      </c>
    </row>
    <row r="7602" spans="1:2" x14ac:dyDescent="0.25">
      <c r="A7602">
        <v>1560</v>
      </c>
      <c r="B7602">
        <v>62.999983999999998</v>
      </c>
    </row>
    <row r="7603" spans="1:2" x14ac:dyDescent="0.25">
      <c r="A7603">
        <v>1660</v>
      </c>
      <c r="B7603">
        <v>69.499982000000003</v>
      </c>
    </row>
    <row r="7604" spans="1:2" x14ac:dyDescent="0.25">
      <c r="A7604">
        <v>1760</v>
      </c>
      <c r="B7604">
        <v>79.499979999999994</v>
      </c>
    </row>
    <row r="7605" spans="1:2" x14ac:dyDescent="0.25">
      <c r="A7605">
        <v>1780</v>
      </c>
      <c r="B7605">
        <v>83.999977999999999</v>
      </c>
    </row>
    <row r="7606" spans="1:2" x14ac:dyDescent="0.25">
      <c r="A7606">
        <v>1800</v>
      </c>
      <c r="B7606">
        <v>126.999967</v>
      </c>
    </row>
    <row r="7608" spans="1:2" x14ac:dyDescent="0.25">
      <c r="A7608" t="s">
        <v>1356</v>
      </c>
      <c r="B7608" t="s">
        <v>678</v>
      </c>
    </row>
    <row r="7609" spans="1:2" x14ac:dyDescent="0.25">
      <c r="A7609" t="s">
        <v>666</v>
      </c>
      <c r="B7609" t="s">
        <v>143</v>
      </c>
    </row>
    <row r="7610" spans="1:2" x14ac:dyDescent="0.25">
      <c r="A7610">
        <v>0</v>
      </c>
      <c r="B7610">
        <v>0</v>
      </c>
    </row>
    <row r="7611" spans="1:2" x14ac:dyDescent="0.25">
      <c r="A7611">
        <v>400</v>
      </c>
      <c r="B7611">
        <v>0</v>
      </c>
    </row>
    <row r="7612" spans="1:2" x14ac:dyDescent="0.25">
      <c r="A7612">
        <v>460</v>
      </c>
      <c r="B7612">
        <v>4.4999989999999999</v>
      </c>
    </row>
    <row r="7613" spans="1:2" x14ac:dyDescent="0.25">
      <c r="A7613">
        <v>600</v>
      </c>
      <c r="B7613">
        <v>8.9999979999999997</v>
      </c>
    </row>
    <row r="7614" spans="1:2" x14ac:dyDescent="0.25">
      <c r="A7614">
        <v>740</v>
      </c>
      <c r="B7614">
        <v>13.499997</v>
      </c>
    </row>
    <row r="7615" spans="1:2" x14ac:dyDescent="0.25">
      <c r="A7615">
        <v>1140</v>
      </c>
      <c r="B7615">
        <v>30.499991999999999</v>
      </c>
    </row>
    <row r="7616" spans="1:2" x14ac:dyDescent="0.25">
      <c r="A7616">
        <v>1220</v>
      </c>
      <c r="B7616">
        <v>39.999989999999997</v>
      </c>
    </row>
    <row r="7617" spans="1:2" x14ac:dyDescent="0.25">
      <c r="A7617">
        <v>1320</v>
      </c>
      <c r="B7617">
        <v>46.999988000000002</v>
      </c>
    </row>
    <row r="7618" spans="1:2" x14ac:dyDescent="0.25">
      <c r="A7618">
        <v>1560</v>
      </c>
      <c r="B7618">
        <v>62.999983999999998</v>
      </c>
    </row>
    <row r="7619" spans="1:2" x14ac:dyDescent="0.25">
      <c r="A7619">
        <v>1660</v>
      </c>
      <c r="B7619">
        <v>69.499982000000003</v>
      </c>
    </row>
    <row r="7620" spans="1:2" x14ac:dyDescent="0.25">
      <c r="A7620">
        <v>1760</v>
      </c>
      <c r="B7620">
        <v>79.499979999999994</v>
      </c>
    </row>
    <row r="7621" spans="1:2" x14ac:dyDescent="0.25">
      <c r="A7621">
        <v>1780</v>
      </c>
      <c r="B7621">
        <v>83.999977999999999</v>
      </c>
    </row>
    <row r="7622" spans="1:2" x14ac:dyDescent="0.25">
      <c r="A7622">
        <v>1800</v>
      </c>
      <c r="B7622">
        <v>126.999967</v>
      </c>
    </row>
    <row r="7624" spans="1:2" x14ac:dyDescent="0.25">
      <c r="A7624" t="s">
        <v>1357</v>
      </c>
      <c r="B7624" t="s">
        <v>678</v>
      </c>
    </row>
    <row r="7625" spans="1:2" x14ac:dyDescent="0.25">
      <c r="A7625" t="s">
        <v>666</v>
      </c>
      <c r="B7625" t="s">
        <v>143</v>
      </c>
    </row>
    <row r="7626" spans="1:2" x14ac:dyDescent="0.25">
      <c r="A7626">
        <v>0</v>
      </c>
      <c r="B7626">
        <v>0</v>
      </c>
    </row>
    <row r="7627" spans="1:2" x14ac:dyDescent="0.25">
      <c r="A7627">
        <v>400</v>
      </c>
      <c r="B7627">
        <v>0</v>
      </c>
    </row>
    <row r="7628" spans="1:2" x14ac:dyDescent="0.25">
      <c r="A7628">
        <v>460</v>
      </c>
      <c r="B7628">
        <v>4.4999989999999999</v>
      </c>
    </row>
    <row r="7629" spans="1:2" x14ac:dyDescent="0.25">
      <c r="A7629">
        <v>600</v>
      </c>
      <c r="B7629">
        <v>8.9999979999999997</v>
      </c>
    </row>
    <row r="7630" spans="1:2" x14ac:dyDescent="0.25">
      <c r="A7630">
        <v>740</v>
      </c>
      <c r="B7630">
        <v>13.499997</v>
      </c>
    </row>
    <row r="7631" spans="1:2" x14ac:dyDescent="0.25">
      <c r="A7631">
        <v>1140</v>
      </c>
      <c r="B7631">
        <v>30.499991999999999</v>
      </c>
    </row>
    <row r="7632" spans="1:2" x14ac:dyDescent="0.25">
      <c r="A7632">
        <v>1220</v>
      </c>
      <c r="B7632">
        <v>39.999989999999997</v>
      </c>
    </row>
    <row r="7633" spans="1:2" x14ac:dyDescent="0.25">
      <c r="A7633">
        <v>1320</v>
      </c>
      <c r="B7633">
        <v>46.999988000000002</v>
      </c>
    </row>
    <row r="7634" spans="1:2" x14ac:dyDescent="0.25">
      <c r="A7634">
        <v>1560</v>
      </c>
      <c r="B7634">
        <v>62.999983999999998</v>
      </c>
    </row>
    <row r="7635" spans="1:2" x14ac:dyDescent="0.25">
      <c r="A7635">
        <v>1660</v>
      </c>
      <c r="B7635">
        <v>69.499982000000003</v>
      </c>
    </row>
    <row r="7636" spans="1:2" x14ac:dyDescent="0.25">
      <c r="A7636">
        <v>1760</v>
      </c>
      <c r="B7636">
        <v>79.499979999999994</v>
      </c>
    </row>
    <row r="7637" spans="1:2" x14ac:dyDescent="0.25">
      <c r="A7637">
        <v>1780</v>
      </c>
      <c r="B7637">
        <v>83.999977999999999</v>
      </c>
    </row>
    <row r="7638" spans="1:2" x14ac:dyDescent="0.25">
      <c r="A7638">
        <v>1800</v>
      </c>
      <c r="B7638">
        <v>126.999967</v>
      </c>
    </row>
    <row r="7640" spans="1:2" x14ac:dyDescent="0.25">
      <c r="A7640" t="s">
        <v>1358</v>
      </c>
      <c r="B7640" t="s">
        <v>678</v>
      </c>
    </row>
    <row r="7641" spans="1:2" x14ac:dyDescent="0.25">
      <c r="A7641" t="s">
        <v>666</v>
      </c>
      <c r="B7641" t="s">
        <v>143</v>
      </c>
    </row>
    <row r="7642" spans="1:2" x14ac:dyDescent="0.25">
      <c r="A7642">
        <v>0</v>
      </c>
      <c r="B7642">
        <v>0</v>
      </c>
    </row>
    <row r="7643" spans="1:2" x14ac:dyDescent="0.25">
      <c r="A7643">
        <v>400</v>
      </c>
      <c r="B7643">
        <v>0</v>
      </c>
    </row>
    <row r="7644" spans="1:2" x14ac:dyDescent="0.25">
      <c r="A7644">
        <v>460</v>
      </c>
      <c r="B7644">
        <v>4.4999989999999999</v>
      </c>
    </row>
    <row r="7645" spans="1:2" x14ac:dyDescent="0.25">
      <c r="A7645">
        <v>600</v>
      </c>
      <c r="B7645">
        <v>8.9999979999999997</v>
      </c>
    </row>
    <row r="7646" spans="1:2" x14ac:dyDescent="0.25">
      <c r="A7646">
        <v>740</v>
      </c>
      <c r="B7646">
        <v>13.499997</v>
      </c>
    </row>
    <row r="7647" spans="1:2" x14ac:dyDescent="0.25">
      <c r="A7647">
        <v>1140</v>
      </c>
      <c r="B7647">
        <v>30.499991999999999</v>
      </c>
    </row>
    <row r="7648" spans="1:2" x14ac:dyDescent="0.25">
      <c r="A7648">
        <v>1220</v>
      </c>
      <c r="B7648">
        <v>39.999989999999997</v>
      </c>
    </row>
    <row r="7649" spans="1:2" x14ac:dyDescent="0.25">
      <c r="A7649">
        <v>1320</v>
      </c>
      <c r="B7649">
        <v>46.999988000000002</v>
      </c>
    </row>
    <row r="7650" spans="1:2" x14ac:dyDescent="0.25">
      <c r="A7650">
        <v>1560</v>
      </c>
      <c r="B7650">
        <v>62.999983999999998</v>
      </c>
    </row>
    <row r="7651" spans="1:2" x14ac:dyDescent="0.25">
      <c r="A7651">
        <v>1660</v>
      </c>
      <c r="B7651">
        <v>69.499982000000003</v>
      </c>
    </row>
    <row r="7652" spans="1:2" x14ac:dyDescent="0.25">
      <c r="A7652">
        <v>1760</v>
      </c>
      <c r="B7652">
        <v>79.499979999999994</v>
      </c>
    </row>
    <row r="7653" spans="1:2" x14ac:dyDescent="0.25">
      <c r="A7653">
        <v>1780</v>
      </c>
      <c r="B7653">
        <v>83.999977999999999</v>
      </c>
    </row>
    <row r="7654" spans="1:2" x14ac:dyDescent="0.25">
      <c r="A7654">
        <v>1800</v>
      </c>
      <c r="B7654">
        <v>126.999967</v>
      </c>
    </row>
    <row r="7656" spans="1:2" x14ac:dyDescent="0.25">
      <c r="A7656" t="s">
        <v>1359</v>
      </c>
      <c r="B7656" t="s">
        <v>679</v>
      </c>
    </row>
    <row r="7657" spans="1:2" x14ac:dyDescent="0.25">
      <c r="A7657" t="s">
        <v>3</v>
      </c>
      <c r="B7657" t="s">
        <v>6</v>
      </c>
    </row>
    <row r="7658" spans="1:2" x14ac:dyDescent="0.25">
      <c r="A7658">
        <v>1</v>
      </c>
      <c r="B7658">
        <v>0</v>
      </c>
    </row>
    <row r="7659" spans="1:2" x14ac:dyDescent="0.25">
      <c r="A7659">
        <v>2</v>
      </c>
      <c r="B7659">
        <v>200</v>
      </c>
    </row>
    <row r="7660" spans="1:2" x14ac:dyDescent="0.25">
      <c r="A7660">
        <v>3</v>
      </c>
      <c r="B7660">
        <v>480</v>
      </c>
    </row>
    <row r="7661" spans="1:2" x14ac:dyDescent="0.25">
      <c r="A7661">
        <v>4</v>
      </c>
      <c r="B7661">
        <v>1000</v>
      </c>
    </row>
    <row r="7662" spans="1:2" x14ac:dyDescent="0.25">
      <c r="A7662">
        <v>5</v>
      </c>
      <c r="B7662">
        <v>1040</v>
      </c>
    </row>
    <row r="7663" spans="1:2" x14ac:dyDescent="0.25">
      <c r="A7663">
        <v>6</v>
      </c>
      <c r="B7663">
        <v>1600</v>
      </c>
    </row>
    <row r="7664" spans="1:2" x14ac:dyDescent="0.25">
      <c r="A7664">
        <v>7</v>
      </c>
      <c r="B7664">
        <v>1700</v>
      </c>
    </row>
    <row r="7665" spans="1:2" x14ac:dyDescent="0.25">
      <c r="A7665">
        <v>8</v>
      </c>
      <c r="B7665">
        <v>1740</v>
      </c>
    </row>
    <row r="7666" spans="1:2" x14ac:dyDescent="0.25">
      <c r="A7666">
        <v>9</v>
      </c>
      <c r="B7666">
        <v>1880</v>
      </c>
    </row>
    <row r="7667" spans="1:2" x14ac:dyDescent="0.25">
      <c r="A7667">
        <v>10</v>
      </c>
      <c r="B7667">
        <v>1920</v>
      </c>
    </row>
    <row r="7669" spans="1:2" x14ac:dyDescent="0.25">
      <c r="A7669" t="s">
        <v>1360</v>
      </c>
      <c r="B7669" t="s">
        <v>679</v>
      </c>
    </row>
    <row r="7670" spans="1:2" x14ac:dyDescent="0.25">
      <c r="A7670" t="s">
        <v>3</v>
      </c>
      <c r="B7670" t="s">
        <v>6</v>
      </c>
    </row>
    <row r="7671" spans="1:2" x14ac:dyDescent="0.25">
      <c r="A7671">
        <v>1</v>
      </c>
      <c r="B7671">
        <v>0</v>
      </c>
    </row>
    <row r="7672" spans="1:2" x14ac:dyDescent="0.25">
      <c r="A7672">
        <v>2</v>
      </c>
      <c r="B7672">
        <v>200</v>
      </c>
    </row>
    <row r="7673" spans="1:2" x14ac:dyDescent="0.25">
      <c r="A7673">
        <v>3</v>
      </c>
      <c r="B7673">
        <v>480</v>
      </c>
    </row>
    <row r="7674" spans="1:2" x14ac:dyDescent="0.25">
      <c r="A7674">
        <v>4</v>
      </c>
      <c r="B7674">
        <v>1000</v>
      </c>
    </row>
    <row r="7675" spans="1:2" x14ac:dyDescent="0.25">
      <c r="A7675">
        <v>5</v>
      </c>
      <c r="B7675">
        <v>1040</v>
      </c>
    </row>
    <row r="7676" spans="1:2" x14ac:dyDescent="0.25">
      <c r="A7676">
        <v>6</v>
      </c>
      <c r="B7676">
        <v>1600</v>
      </c>
    </row>
    <row r="7677" spans="1:2" x14ac:dyDescent="0.25">
      <c r="A7677">
        <v>7</v>
      </c>
      <c r="B7677">
        <v>1700</v>
      </c>
    </row>
    <row r="7678" spans="1:2" x14ac:dyDescent="0.25">
      <c r="A7678">
        <v>8</v>
      </c>
      <c r="B7678">
        <v>1740</v>
      </c>
    </row>
    <row r="7679" spans="1:2" x14ac:dyDescent="0.25">
      <c r="A7679">
        <v>9</v>
      </c>
      <c r="B7679">
        <v>1880</v>
      </c>
    </row>
    <row r="7680" spans="1:2" x14ac:dyDescent="0.25">
      <c r="A7680">
        <v>10</v>
      </c>
      <c r="B7680">
        <v>1920</v>
      </c>
    </row>
    <row r="7682" spans="1:2" x14ac:dyDescent="0.25">
      <c r="A7682" t="s">
        <v>1361</v>
      </c>
      <c r="B7682" t="s">
        <v>679</v>
      </c>
    </row>
    <row r="7683" spans="1:2" x14ac:dyDescent="0.25">
      <c r="A7683" t="s">
        <v>3</v>
      </c>
      <c r="B7683" t="s">
        <v>6</v>
      </c>
    </row>
    <row r="7684" spans="1:2" x14ac:dyDescent="0.25">
      <c r="A7684">
        <v>1</v>
      </c>
      <c r="B7684">
        <v>0</v>
      </c>
    </row>
    <row r="7685" spans="1:2" x14ac:dyDescent="0.25">
      <c r="A7685">
        <v>2</v>
      </c>
      <c r="B7685">
        <v>200</v>
      </c>
    </row>
    <row r="7686" spans="1:2" x14ac:dyDescent="0.25">
      <c r="A7686">
        <v>3</v>
      </c>
      <c r="B7686">
        <v>480</v>
      </c>
    </row>
    <row r="7687" spans="1:2" x14ac:dyDescent="0.25">
      <c r="A7687">
        <v>4</v>
      </c>
      <c r="B7687">
        <v>1000</v>
      </c>
    </row>
    <row r="7688" spans="1:2" x14ac:dyDescent="0.25">
      <c r="A7688">
        <v>5</v>
      </c>
      <c r="B7688">
        <v>1040</v>
      </c>
    </row>
    <row r="7689" spans="1:2" x14ac:dyDescent="0.25">
      <c r="A7689">
        <v>6</v>
      </c>
      <c r="B7689">
        <v>1600</v>
      </c>
    </row>
    <row r="7690" spans="1:2" x14ac:dyDescent="0.25">
      <c r="A7690">
        <v>7</v>
      </c>
      <c r="B7690">
        <v>1700</v>
      </c>
    </row>
    <row r="7691" spans="1:2" x14ac:dyDescent="0.25">
      <c r="A7691">
        <v>8</v>
      </c>
      <c r="B7691">
        <v>1740</v>
      </c>
    </row>
    <row r="7692" spans="1:2" x14ac:dyDescent="0.25">
      <c r="A7692">
        <v>9</v>
      </c>
      <c r="B7692">
        <v>1880</v>
      </c>
    </row>
    <row r="7693" spans="1:2" x14ac:dyDescent="0.25">
      <c r="A7693">
        <v>10</v>
      </c>
      <c r="B7693">
        <v>1920</v>
      </c>
    </row>
    <row r="7695" spans="1:2" x14ac:dyDescent="0.25">
      <c r="A7695" t="s">
        <v>1362</v>
      </c>
      <c r="B7695" t="s">
        <v>679</v>
      </c>
    </row>
    <row r="7696" spans="1:2" x14ac:dyDescent="0.25">
      <c r="A7696" t="s">
        <v>3</v>
      </c>
      <c r="B7696" t="s">
        <v>6</v>
      </c>
    </row>
    <row r="7697" spans="1:2" x14ac:dyDescent="0.25">
      <c r="A7697">
        <v>1</v>
      </c>
      <c r="B7697">
        <v>0</v>
      </c>
    </row>
    <row r="7698" spans="1:2" x14ac:dyDescent="0.25">
      <c r="A7698">
        <v>2</v>
      </c>
      <c r="B7698">
        <v>200</v>
      </c>
    </row>
    <row r="7699" spans="1:2" x14ac:dyDescent="0.25">
      <c r="A7699">
        <v>3</v>
      </c>
      <c r="B7699">
        <v>480</v>
      </c>
    </row>
    <row r="7700" spans="1:2" x14ac:dyDescent="0.25">
      <c r="A7700">
        <v>4</v>
      </c>
      <c r="B7700">
        <v>1000</v>
      </c>
    </row>
    <row r="7701" spans="1:2" x14ac:dyDescent="0.25">
      <c r="A7701">
        <v>5</v>
      </c>
      <c r="B7701">
        <v>1040</v>
      </c>
    </row>
    <row r="7702" spans="1:2" x14ac:dyDescent="0.25">
      <c r="A7702">
        <v>6</v>
      </c>
      <c r="B7702">
        <v>1600</v>
      </c>
    </row>
    <row r="7703" spans="1:2" x14ac:dyDescent="0.25">
      <c r="A7703">
        <v>7</v>
      </c>
      <c r="B7703">
        <v>1700</v>
      </c>
    </row>
    <row r="7704" spans="1:2" x14ac:dyDescent="0.25">
      <c r="A7704">
        <v>8</v>
      </c>
      <c r="B7704">
        <v>1740</v>
      </c>
    </row>
    <row r="7705" spans="1:2" x14ac:dyDescent="0.25">
      <c r="A7705">
        <v>9</v>
      </c>
      <c r="B7705">
        <v>1880</v>
      </c>
    </row>
    <row r="7706" spans="1:2" x14ac:dyDescent="0.25">
      <c r="A7706">
        <v>10</v>
      </c>
      <c r="B7706">
        <v>1920</v>
      </c>
    </row>
    <row r="7708" spans="1:2" x14ac:dyDescent="0.25">
      <c r="A7708" t="s">
        <v>1363</v>
      </c>
      <c r="B7708" t="s">
        <v>679</v>
      </c>
    </row>
    <row r="7709" spans="1:2" x14ac:dyDescent="0.25">
      <c r="A7709" t="s">
        <v>3</v>
      </c>
      <c r="B7709" t="s">
        <v>6</v>
      </c>
    </row>
    <row r="7710" spans="1:2" x14ac:dyDescent="0.25">
      <c r="A7710">
        <v>1</v>
      </c>
      <c r="B7710">
        <v>0</v>
      </c>
    </row>
    <row r="7711" spans="1:2" x14ac:dyDescent="0.25">
      <c r="A7711">
        <v>2</v>
      </c>
      <c r="B7711">
        <v>200</v>
      </c>
    </row>
    <row r="7712" spans="1:2" x14ac:dyDescent="0.25">
      <c r="A7712">
        <v>3</v>
      </c>
      <c r="B7712">
        <v>480</v>
      </c>
    </row>
    <row r="7713" spans="1:2" x14ac:dyDescent="0.25">
      <c r="A7713">
        <v>4</v>
      </c>
      <c r="B7713">
        <v>1000</v>
      </c>
    </row>
    <row r="7714" spans="1:2" x14ac:dyDescent="0.25">
      <c r="A7714">
        <v>5</v>
      </c>
      <c r="B7714">
        <v>1040</v>
      </c>
    </row>
    <row r="7715" spans="1:2" x14ac:dyDescent="0.25">
      <c r="A7715">
        <v>6</v>
      </c>
      <c r="B7715">
        <v>1600</v>
      </c>
    </row>
    <row r="7716" spans="1:2" x14ac:dyDescent="0.25">
      <c r="A7716">
        <v>7</v>
      </c>
      <c r="B7716">
        <v>1700</v>
      </c>
    </row>
    <row r="7717" spans="1:2" x14ac:dyDescent="0.25">
      <c r="A7717">
        <v>8</v>
      </c>
      <c r="B7717">
        <v>1740</v>
      </c>
    </row>
    <row r="7718" spans="1:2" x14ac:dyDescent="0.25">
      <c r="A7718">
        <v>9</v>
      </c>
      <c r="B7718">
        <v>1880</v>
      </c>
    </row>
    <row r="7719" spans="1:2" x14ac:dyDescent="0.25">
      <c r="A7719">
        <v>10</v>
      </c>
      <c r="B7719">
        <v>1920</v>
      </c>
    </row>
    <row r="7721" spans="1:2" x14ac:dyDescent="0.25">
      <c r="A7721" t="s">
        <v>1364</v>
      </c>
      <c r="B7721" t="s">
        <v>679</v>
      </c>
    </row>
    <row r="7722" spans="1:2" x14ac:dyDescent="0.25">
      <c r="A7722" t="s">
        <v>3</v>
      </c>
      <c r="B7722" t="s">
        <v>6</v>
      </c>
    </row>
    <row r="7723" spans="1:2" x14ac:dyDescent="0.25">
      <c r="A7723">
        <v>1</v>
      </c>
      <c r="B7723">
        <v>0</v>
      </c>
    </row>
    <row r="7724" spans="1:2" x14ac:dyDescent="0.25">
      <c r="A7724">
        <v>2</v>
      </c>
      <c r="B7724">
        <v>200</v>
      </c>
    </row>
    <row r="7725" spans="1:2" x14ac:dyDescent="0.25">
      <c r="A7725">
        <v>3</v>
      </c>
      <c r="B7725">
        <v>480</v>
      </c>
    </row>
    <row r="7726" spans="1:2" x14ac:dyDescent="0.25">
      <c r="A7726">
        <v>4</v>
      </c>
      <c r="B7726">
        <v>1000</v>
      </c>
    </row>
    <row r="7727" spans="1:2" x14ac:dyDescent="0.25">
      <c r="A7727">
        <v>5</v>
      </c>
      <c r="B7727">
        <v>1040</v>
      </c>
    </row>
    <row r="7728" spans="1:2" x14ac:dyDescent="0.25">
      <c r="A7728">
        <v>6</v>
      </c>
      <c r="B7728">
        <v>1600</v>
      </c>
    </row>
    <row r="7729" spans="1:2" x14ac:dyDescent="0.25">
      <c r="A7729">
        <v>7</v>
      </c>
      <c r="B7729">
        <v>1700</v>
      </c>
    </row>
    <row r="7730" spans="1:2" x14ac:dyDescent="0.25">
      <c r="A7730">
        <v>8</v>
      </c>
      <c r="B7730">
        <v>1740</v>
      </c>
    </row>
    <row r="7731" spans="1:2" x14ac:dyDescent="0.25">
      <c r="A7731">
        <v>9</v>
      </c>
      <c r="B7731">
        <v>1880</v>
      </c>
    </row>
    <row r="7732" spans="1:2" x14ac:dyDescent="0.25">
      <c r="A7732">
        <v>10</v>
      </c>
      <c r="B7732">
        <v>1920</v>
      </c>
    </row>
    <row r="7734" spans="1:2" x14ac:dyDescent="0.25">
      <c r="A7734" t="s">
        <v>1365</v>
      </c>
      <c r="B7734" t="s">
        <v>680</v>
      </c>
    </row>
    <row r="7735" spans="1:2" x14ac:dyDescent="0.25">
      <c r="A7735" t="s">
        <v>666</v>
      </c>
      <c r="B7735" t="s">
        <v>143</v>
      </c>
    </row>
    <row r="7736" spans="1:2" x14ac:dyDescent="0.25">
      <c r="A7736">
        <v>0</v>
      </c>
      <c r="B7736">
        <v>0</v>
      </c>
    </row>
    <row r="7737" spans="1:2" x14ac:dyDescent="0.25">
      <c r="A7737">
        <v>200</v>
      </c>
      <c r="B7737">
        <v>0</v>
      </c>
    </row>
    <row r="7738" spans="1:2" x14ac:dyDescent="0.25">
      <c r="A7738">
        <v>480</v>
      </c>
      <c r="B7738">
        <v>8.9999979999999997</v>
      </c>
    </row>
    <row r="7739" spans="1:2" x14ac:dyDescent="0.25">
      <c r="A7739">
        <v>1000</v>
      </c>
      <c r="B7739">
        <v>29.499991999999999</v>
      </c>
    </row>
    <row r="7740" spans="1:2" x14ac:dyDescent="0.25">
      <c r="A7740">
        <v>1040</v>
      </c>
      <c r="B7740">
        <v>48.999986999999997</v>
      </c>
    </row>
    <row r="7741" spans="1:2" x14ac:dyDescent="0.25">
      <c r="A7741">
        <v>1600</v>
      </c>
      <c r="B7741">
        <v>48.999986999999997</v>
      </c>
    </row>
    <row r="7742" spans="1:2" x14ac:dyDescent="0.25">
      <c r="A7742">
        <v>1700</v>
      </c>
      <c r="B7742">
        <v>50.999986999999997</v>
      </c>
    </row>
    <row r="7743" spans="1:2" x14ac:dyDescent="0.25">
      <c r="A7743">
        <v>1740</v>
      </c>
      <c r="B7743">
        <v>52.999986</v>
      </c>
    </row>
    <row r="7744" spans="1:2" x14ac:dyDescent="0.25">
      <c r="A7744">
        <v>1880</v>
      </c>
      <c r="B7744">
        <v>83.999977999999999</v>
      </c>
    </row>
    <row r="7745" spans="1:2" x14ac:dyDescent="0.25">
      <c r="A7745">
        <v>1920</v>
      </c>
      <c r="B7745">
        <v>126.999967</v>
      </c>
    </row>
    <row r="7747" spans="1:2" x14ac:dyDescent="0.25">
      <c r="A7747" t="s">
        <v>1366</v>
      </c>
      <c r="B7747" t="s">
        <v>680</v>
      </c>
    </row>
    <row r="7748" spans="1:2" x14ac:dyDescent="0.25">
      <c r="A7748" t="s">
        <v>666</v>
      </c>
      <c r="B7748" t="s">
        <v>143</v>
      </c>
    </row>
    <row r="7749" spans="1:2" x14ac:dyDescent="0.25">
      <c r="A7749">
        <v>0</v>
      </c>
      <c r="B7749">
        <v>0</v>
      </c>
    </row>
    <row r="7750" spans="1:2" x14ac:dyDescent="0.25">
      <c r="A7750">
        <v>200</v>
      </c>
      <c r="B7750">
        <v>0</v>
      </c>
    </row>
    <row r="7751" spans="1:2" x14ac:dyDescent="0.25">
      <c r="A7751">
        <v>480</v>
      </c>
      <c r="B7751">
        <v>8.9999979999999997</v>
      </c>
    </row>
    <row r="7752" spans="1:2" x14ac:dyDescent="0.25">
      <c r="A7752">
        <v>1000</v>
      </c>
      <c r="B7752">
        <v>29.499991999999999</v>
      </c>
    </row>
    <row r="7753" spans="1:2" x14ac:dyDescent="0.25">
      <c r="A7753">
        <v>1040</v>
      </c>
      <c r="B7753">
        <v>48.999986999999997</v>
      </c>
    </row>
    <row r="7754" spans="1:2" x14ac:dyDescent="0.25">
      <c r="A7754">
        <v>1600</v>
      </c>
      <c r="B7754">
        <v>48.999986999999997</v>
      </c>
    </row>
    <row r="7755" spans="1:2" x14ac:dyDescent="0.25">
      <c r="A7755">
        <v>1700</v>
      </c>
      <c r="B7755">
        <v>50.999986999999997</v>
      </c>
    </row>
    <row r="7756" spans="1:2" x14ac:dyDescent="0.25">
      <c r="A7756">
        <v>1740</v>
      </c>
      <c r="B7756">
        <v>52.999986</v>
      </c>
    </row>
    <row r="7757" spans="1:2" x14ac:dyDescent="0.25">
      <c r="A7757">
        <v>1880</v>
      </c>
      <c r="B7757">
        <v>83.999977999999999</v>
      </c>
    </row>
    <row r="7758" spans="1:2" x14ac:dyDescent="0.25">
      <c r="A7758">
        <v>1920</v>
      </c>
      <c r="B7758">
        <v>126.999967</v>
      </c>
    </row>
    <row r="7760" spans="1:2" x14ac:dyDescent="0.25">
      <c r="A7760" t="s">
        <v>1367</v>
      </c>
      <c r="B7760" t="s">
        <v>680</v>
      </c>
    </row>
    <row r="7761" spans="1:2" x14ac:dyDescent="0.25">
      <c r="A7761" t="s">
        <v>666</v>
      </c>
      <c r="B7761" t="s">
        <v>143</v>
      </c>
    </row>
    <row r="7762" spans="1:2" x14ac:dyDescent="0.25">
      <c r="A7762">
        <v>0</v>
      </c>
      <c r="B7762">
        <v>0</v>
      </c>
    </row>
    <row r="7763" spans="1:2" x14ac:dyDescent="0.25">
      <c r="A7763">
        <v>200</v>
      </c>
      <c r="B7763">
        <v>0</v>
      </c>
    </row>
    <row r="7764" spans="1:2" x14ac:dyDescent="0.25">
      <c r="A7764">
        <v>480</v>
      </c>
      <c r="B7764">
        <v>8.9999979999999997</v>
      </c>
    </row>
    <row r="7765" spans="1:2" x14ac:dyDescent="0.25">
      <c r="A7765">
        <v>1000</v>
      </c>
      <c r="B7765">
        <v>29.499991999999999</v>
      </c>
    </row>
    <row r="7766" spans="1:2" x14ac:dyDescent="0.25">
      <c r="A7766">
        <v>1040</v>
      </c>
      <c r="B7766">
        <v>48.999986999999997</v>
      </c>
    </row>
    <row r="7767" spans="1:2" x14ac:dyDescent="0.25">
      <c r="A7767">
        <v>1600</v>
      </c>
      <c r="B7767">
        <v>48.999986999999997</v>
      </c>
    </row>
    <row r="7768" spans="1:2" x14ac:dyDescent="0.25">
      <c r="A7768">
        <v>1700</v>
      </c>
      <c r="B7768">
        <v>50.999986999999997</v>
      </c>
    </row>
    <row r="7769" spans="1:2" x14ac:dyDescent="0.25">
      <c r="A7769">
        <v>1740</v>
      </c>
      <c r="B7769">
        <v>52.999986</v>
      </c>
    </row>
    <row r="7770" spans="1:2" x14ac:dyDescent="0.25">
      <c r="A7770">
        <v>1880</v>
      </c>
      <c r="B7770">
        <v>83.999977999999999</v>
      </c>
    </row>
    <row r="7771" spans="1:2" x14ac:dyDescent="0.25">
      <c r="A7771">
        <v>1920</v>
      </c>
      <c r="B7771">
        <v>126.999967</v>
      </c>
    </row>
    <row r="7773" spans="1:2" x14ac:dyDescent="0.25">
      <c r="A7773" t="s">
        <v>1368</v>
      </c>
      <c r="B7773" t="s">
        <v>680</v>
      </c>
    </row>
    <row r="7774" spans="1:2" x14ac:dyDescent="0.25">
      <c r="A7774" t="s">
        <v>666</v>
      </c>
      <c r="B7774" t="s">
        <v>143</v>
      </c>
    </row>
    <row r="7775" spans="1:2" x14ac:dyDescent="0.25">
      <c r="A7775">
        <v>0</v>
      </c>
      <c r="B7775">
        <v>0</v>
      </c>
    </row>
    <row r="7776" spans="1:2" x14ac:dyDescent="0.25">
      <c r="A7776">
        <v>200</v>
      </c>
      <c r="B7776">
        <v>0</v>
      </c>
    </row>
    <row r="7777" spans="1:2" x14ac:dyDescent="0.25">
      <c r="A7777">
        <v>480</v>
      </c>
      <c r="B7777">
        <v>8.9999979999999997</v>
      </c>
    </row>
    <row r="7778" spans="1:2" x14ac:dyDescent="0.25">
      <c r="A7778">
        <v>1000</v>
      </c>
      <c r="B7778">
        <v>29.499991999999999</v>
      </c>
    </row>
    <row r="7779" spans="1:2" x14ac:dyDescent="0.25">
      <c r="A7779">
        <v>1040</v>
      </c>
      <c r="B7779">
        <v>48.999986999999997</v>
      </c>
    </row>
    <row r="7780" spans="1:2" x14ac:dyDescent="0.25">
      <c r="A7780">
        <v>1600</v>
      </c>
      <c r="B7780">
        <v>48.999986999999997</v>
      </c>
    </row>
    <row r="7781" spans="1:2" x14ac:dyDescent="0.25">
      <c r="A7781">
        <v>1700</v>
      </c>
      <c r="B7781">
        <v>50.999986999999997</v>
      </c>
    </row>
    <row r="7782" spans="1:2" x14ac:dyDescent="0.25">
      <c r="A7782">
        <v>1740</v>
      </c>
      <c r="B7782">
        <v>52.999986</v>
      </c>
    </row>
    <row r="7783" spans="1:2" x14ac:dyDescent="0.25">
      <c r="A7783">
        <v>1880</v>
      </c>
      <c r="B7783">
        <v>83.999977999999999</v>
      </c>
    </row>
    <row r="7784" spans="1:2" x14ac:dyDescent="0.25">
      <c r="A7784">
        <v>1920</v>
      </c>
      <c r="B7784">
        <v>126.999967</v>
      </c>
    </row>
    <row r="7786" spans="1:2" x14ac:dyDescent="0.25">
      <c r="A7786" t="s">
        <v>1369</v>
      </c>
      <c r="B7786" t="s">
        <v>680</v>
      </c>
    </row>
    <row r="7787" spans="1:2" x14ac:dyDescent="0.25">
      <c r="A7787" t="s">
        <v>666</v>
      </c>
      <c r="B7787" t="s">
        <v>143</v>
      </c>
    </row>
    <row r="7788" spans="1:2" x14ac:dyDescent="0.25">
      <c r="A7788">
        <v>0</v>
      </c>
      <c r="B7788">
        <v>0</v>
      </c>
    </row>
    <row r="7789" spans="1:2" x14ac:dyDescent="0.25">
      <c r="A7789">
        <v>200</v>
      </c>
      <c r="B7789">
        <v>0</v>
      </c>
    </row>
    <row r="7790" spans="1:2" x14ac:dyDescent="0.25">
      <c r="A7790">
        <v>480</v>
      </c>
      <c r="B7790">
        <v>9.4999979999999997</v>
      </c>
    </row>
    <row r="7791" spans="1:2" x14ac:dyDescent="0.25">
      <c r="A7791">
        <v>1000</v>
      </c>
      <c r="B7791">
        <v>29.499991999999999</v>
      </c>
    </row>
    <row r="7792" spans="1:2" x14ac:dyDescent="0.25">
      <c r="A7792">
        <v>1040</v>
      </c>
      <c r="B7792">
        <v>48.999986999999997</v>
      </c>
    </row>
    <row r="7793" spans="1:2" x14ac:dyDescent="0.25">
      <c r="A7793">
        <v>1600</v>
      </c>
      <c r="B7793">
        <v>48.999986999999997</v>
      </c>
    </row>
    <row r="7794" spans="1:2" x14ac:dyDescent="0.25">
      <c r="A7794">
        <v>1700</v>
      </c>
      <c r="B7794">
        <v>51.499986999999997</v>
      </c>
    </row>
    <row r="7795" spans="1:2" x14ac:dyDescent="0.25">
      <c r="A7795">
        <v>1740</v>
      </c>
      <c r="B7795">
        <v>53.499986</v>
      </c>
    </row>
    <row r="7796" spans="1:2" x14ac:dyDescent="0.25">
      <c r="A7796">
        <v>1880</v>
      </c>
      <c r="B7796">
        <v>84.499977999999999</v>
      </c>
    </row>
    <row r="7797" spans="1:2" x14ac:dyDescent="0.25">
      <c r="A7797">
        <v>1920</v>
      </c>
      <c r="B7797">
        <v>126.999967</v>
      </c>
    </row>
    <row r="7799" spans="1:2" x14ac:dyDescent="0.25">
      <c r="A7799" t="s">
        <v>1370</v>
      </c>
      <c r="B7799" t="s">
        <v>680</v>
      </c>
    </row>
    <row r="7800" spans="1:2" x14ac:dyDescent="0.25">
      <c r="A7800" t="s">
        <v>666</v>
      </c>
      <c r="B7800" t="s">
        <v>143</v>
      </c>
    </row>
    <row r="7801" spans="1:2" x14ac:dyDescent="0.25">
      <c r="A7801">
        <v>0</v>
      </c>
      <c r="B7801">
        <v>0</v>
      </c>
    </row>
    <row r="7802" spans="1:2" x14ac:dyDescent="0.25">
      <c r="A7802">
        <v>200</v>
      </c>
      <c r="B7802">
        <v>0</v>
      </c>
    </row>
    <row r="7803" spans="1:2" x14ac:dyDescent="0.25">
      <c r="A7803">
        <v>480</v>
      </c>
      <c r="B7803">
        <v>8.9999979999999997</v>
      </c>
    </row>
    <row r="7804" spans="1:2" x14ac:dyDescent="0.25">
      <c r="A7804">
        <v>1000</v>
      </c>
      <c r="B7804">
        <v>29.499991999999999</v>
      </c>
    </row>
    <row r="7805" spans="1:2" x14ac:dyDescent="0.25">
      <c r="A7805">
        <v>1040</v>
      </c>
      <c r="B7805">
        <v>48.999986999999997</v>
      </c>
    </row>
    <row r="7806" spans="1:2" x14ac:dyDescent="0.25">
      <c r="A7806">
        <v>1600</v>
      </c>
      <c r="B7806">
        <v>48.999986999999997</v>
      </c>
    </row>
    <row r="7807" spans="1:2" x14ac:dyDescent="0.25">
      <c r="A7807">
        <v>1700</v>
      </c>
      <c r="B7807">
        <v>50.999986999999997</v>
      </c>
    </row>
    <row r="7808" spans="1:2" x14ac:dyDescent="0.25">
      <c r="A7808">
        <v>1740</v>
      </c>
      <c r="B7808">
        <v>52.999986</v>
      </c>
    </row>
    <row r="7809" spans="1:2" x14ac:dyDescent="0.25">
      <c r="A7809">
        <v>1880</v>
      </c>
      <c r="B7809">
        <v>83.999977999999999</v>
      </c>
    </row>
    <row r="7810" spans="1:2" x14ac:dyDescent="0.25">
      <c r="A7810">
        <v>1920</v>
      </c>
      <c r="B7810">
        <v>126.999967</v>
      </c>
    </row>
    <row r="7812" spans="1:2" x14ac:dyDescent="0.25">
      <c r="A7812" t="s">
        <v>1371</v>
      </c>
      <c r="B7812" t="s">
        <v>681</v>
      </c>
    </row>
    <row r="7813" spans="1:2" x14ac:dyDescent="0.25">
      <c r="A7813" t="s">
        <v>3</v>
      </c>
      <c r="B7813" t="s">
        <v>6</v>
      </c>
    </row>
    <row r="7814" spans="1:2" x14ac:dyDescent="0.25">
      <c r="A7814">
        <v>1</v>
      </c>
      <c r="B7814">
        <v>340</v>
      </c>
    </row>
    <row r="7815" spans="1:2" x14ac:dyDescent="0.25">
      <c r="A7815">
        <v>2</v>
      </c>
      <c r="B7815">
        <v>500</v>
      </c>
    </row>
    <row r="7816" spans="1:2" x14ac:dyDescent="0.25">
      <c r="A7816">
        <v>3</v>
      </c>
      <c r="B7816">
        <v>940</v>
      </c>
    </row>
    <row r="7817" spans="1:2" x14ac:dyDescent="0.25">
      <c r="A7817">
        <v>4</v>
      </c>
      <c r="B7817">
        <v>1340</v>
      </c>
    </row>
    <row r="7818" spans="1:2" x14ac:dyDescent="0.25">
      <c r="A7818">
        <v>5</v>
      </c>
      <c r="B7818">
        <v>1700</v>
      </c>
    </row>
    <row r="7819" spans="1:2" x14ac:dyDescent="0.25">
      <c r="A7819">
        <v>6</v>
      </c>
      <c r="B7819">
        <v>1720</v>
      </c>
    </row>
    <row r="7820" spans="1:2" x14ac:dyDescent="0.25">
      <c r="A7820">
        <v>7</v>
      </c>
      <c r="B7820">
        <v>3500</v>
      </c>
    </row>
    <row r="7821" spans="1:2" x14ac:dyDescent="0.25">
      <c r="A7821">
        <v>8</v>
      </c>
      <c r="B7821">
        <v>3520</v>
      </c>
    </row>
    <row r="7823" spans="1:2" x14ac:dyDescent="0.25">
      <c r="A7823" t="s">
        <v>1372</v>
      </c>
      <c r="B7823" t="s">
        <v>681</v>
      </c>
    </row>
    <row r="7824" spans="1:2" x14ac:dyDescent="0.25">
      <c r="A7824" t="s">
        <v>3</v>
      </c>
      <c r="B7824" t="s">
        <v>6</v>
      </c>
    </row>
    <row r="7825" spans="1:2" x14ac:dyDescent="0.25">
      <c r="A7825">
        <v>1</v>
      </c>
      <c r="B7825">
        <v>340</v>
      </c>
    </row>
    <row r="7826" spans="1:2" x14ac:dyDescent="0.25">
      <c r="A7826">
        <v>2</v>
      </c>
      <c r="B7826">
        <v>500</v>
      </c>
    </row>
    <row r="7827" spans="1:2" x14ac:dyDescent="0.25">
      <c r="A7827">
        <v>3</v>
      </c>
      <c r="B7827">
        <v>940</v>
      </c>
    </row>
    <row r="7828" spans="1:2" x14ac:dyDescent="0.25">
      <c r="A7828">
        <v>4</v>
      </c>
      <c r="B7828">
        <v>1340</v>
      </c>
    </row>
    <row r="7829" spans="1:2" x14ac:dyDescent="0.25">
      <c r="A7829">
        <v>5</v>
      </c>
      <c r="B7829">
        <v>1700</v>
      </c>
    </row>
    <row r="7830" spans="1:2" x14ac:dyDescent="0.25">
      <c r="A7830">
        <v>6</v>
      </c>
      <c r="B7830">
        <v>1720</v>
      </c>
    </row>
    <row r="7831" spans="1:2" x14ac:dyDescent="0.25">
      <c r="A7831">
        <v>7</v>
      </c>
      <c r="B7831">
        <v>3500</v>
      </c>
    </row>
    <row r="7832" spans="1:2" x14ac:dyDescent="0.25">
      <c r="A7832">
        <v>8</v>
      </c>
      <c r="B7832">
        <v>3520</v>
      </c>
    </row>
    <row r="7834" spans="1:2" x14ac:dyDescent="0.25">
      <c r="A7834" t="s">
        <v>1373</v>
      </c>
      <c r="B7834" t="s">
        <v>681</v>
      </c>
    </row>
    <row r="7835" spans="1:2" x14ac:dyDescent="0.25">
      <c r="A7835" t="s">
        <v>3</v>
      </c>
      <c r="B7835" t="s">
        <v>6</v>
      </c>
    </row>
    <row r="7836" spans="1:2" x14ac:dyDescent="0.25">
      <c r="A7836">
        <v>1</v>
      </c>
      <c r="B7836">
        <v>340</v>
      </c>
    </row>
    <row r="7837" spans="1:2" x14ac:dyDescent="0.25">
      <c r="A7837">
        <v>2</v>
      </c>
      <c r="B7837">
        <v>500</v>
      </c>
    </row>
    <row r="7838" spans="1:2" x14ac:dyDescent="0.25">
      <c r="A7838">
        <v>3</v>
      </c>
      <c r="B7838">
        <v>940</v>
      </c>
    </row>
    <row r="7839" spans="1:2" x14ac:dyDescent="0.25">
      <c r="A7839">
        <v>4</v>
      </c>
      <c r="B7839">
        <v>1340</v>
      </c>
    </row>
    <row r="7840" spans="1:2" x14ac:dyDescent="0.25">
      <c r="A7840">
        <v>5</v>
      </c>
      <c r="B7840">
        <v>1700</v>
      </c>
    </row>
    <row r="7841" spans="1:2" x14ac:dyDescent="0.25">
      <c r="A7841">
        <v>6</v>
      </c>
      <c r="B7841">
        <v>1720</v>
      </c>
    </row>
    <row r="7842" spans="1:2" x14ac:dyDescent="0.25">
      <c r="A7842">
        <v>7</v>
      </c>
      <c r="B7842">
        <v>3500</v>
      </c>
    </row>
    <row r="7843" spans="1:2" x14ac:dyDescent="0.25">
      <c r="A7843">
        <v>8</v>
      </c>
      <c r="B7843">
        <v>3520</v>
      </c>
    </row>
    <row r="7845" spans="1:2" x14ac:dyDescent="0.25">
      <c r="A7845" t="s">
        <v>1374</v>
      </c>
      <c r="B7845" t="s">
        <v>681</v>
      </c>
    </row>
    <row r="7846" spans="1:2" x14ac:dyDescent="0.25">
      <c r="A7846" t="s">
        <v>3</v>
      </c>
      <c r="B7846" t="s">
        <v>6</v>
      </c>
    </row>
    <row r="7847" spans="1:2" x14ac:dyDescent="0.25">
      <c r="A7847">
        <v>1</v>
      </c>
      <c r="B7847">
        <v>340</v>
      </c>
    </row>
    <row r="7848" spans="1:2" x14ac:dyDescent="0.25">
      <c r="A7848">
        <v>2</v>
      </c>
      <c r="B7848">
        <v>500</v>
      </c>
    </row>
    <row r="7849" spans="1:2" x14ac:dyDescent="0.25">
      <c r="A7849">
        <v>3</v>
      </c>
      <c r="B7849">
        <v>940</v>
      </c>
    </row>
    <row r="7850" spans="1:2" x14ac:dyDescent="0.25">
      <c r="A7850">
        <v>4</v>
      </c>
      <c r="B7850">
        <v>1340</v>
      </c>
    </row>
    <row r="7851" spans="1:2" x14ac:dyDescent="0.25">
      <c r="A7851">
        <v>5</v>
      </c>
      <c r="B7851">
        <v>1700</v>
      </c>
    </row>
    <row r="7852" spans="1:2" x14ac:dyDescent="0.25">
      <c r="A7852">
        <v>6</v>
      </c>
      <c r="B7852">
        <v>1720</v>
      </c>
    </row>
    <row r="7853" spans="1:2" x14ac:dyDescent="0.25">
      <c r="A7853">
        <v>7</v>
      </c>
      <c r="B7853">
        <v>3500</v>
      </c>
    </row>
    <row r="7854" spans="1:2" x14ac:dyDescent="0.25">
      <c r="A7854">
        <v>8</v>
      </c>
      <c r="B7854">
        <v>3520</v>
      </c>
    </row>
    <row r="7856" spans="1:2" x14ac:dyDescent="0.25">
      <c r="A7856" t="s">
        <v>1375</v>
      </c>
      <c r="B7856" t="s">
        <v>681</v>
      </c>
    </row>
    <row r="7857" spans="1:2" x14ac:dyDescent="0.25">
      <c r="A7857" t="s">
        <v>3</v>
      </c>
      <c r="B7857" t="s">
        <v>6</v>
      </c>
    </row>
    <row r="7858" spans="1:2" x14ac:dyDescent="0.25">
      <c r="A7858">
        <v>1</v>
      </c>
      <c r="B7858">
        <v>340</v>
      </c>
    </row>
    <row r="7859" spans="1:2" x14ac:dyDescent="0.25">
      <c r="A7859">
        <v>2</v>
      </c>
      <c r="B7859">
        <v>500</v>
      </c>
    </row>
    <row r="7860" spans="1:2" x14ac:dyDescent="0.25">
      <c r="A7860">
        <v>3</v>
      </c>
      <c r="B7860">
        <v>1440</v>
      </c>
    </row>
    <row r="7861" spans="1:2" x14ac:dyDescent="0.25">
      <c r="A7861">
        <v>4</v>
      </c>
      <c r="B7861">
        <v>1840</v>
      </c>
    </row>
    <row r="7862" spans="1:2" x14ac:dyDescent="0.25">
      <c r="A7862">
        <v>5</v>
      </c>
      <c r="B7862">
        <v>2200</v>
      </c>
    </row>
    <row r="7863" spans="1:2" x14ac:dyDescent="0.25">
      <c r="A7863">
        <v>6</v>
      </c>
      <c r="B7863">
        <v>2220</v>
      </c>
    </row>
    <row r="7864" spans="1:2" x14ac:dyDescent="0.25">
      <c r="A7864">
        <v>7</v>
      </c>
      <c r="B7864">
        <v>3500</v>
      </c>
    </row>
    <row r="7865" spans="1:2" x14ac:dyDescent="0.25">
      <c r="A7865">
        <v>8</v>
      </c>
      <c r="B7865">
        <v>3520</v>
      </c>
    </row>
    <row r="7867" spans="1:2" x14ac:dyDescent="0.25">
      <c r="A7867" t="s">
        <v>1376</v>
      </c>
      <c r="B7867" t="s">
        <v>681</v>
      </c>
    </row>
    <row r="7868" spans="1:2" x14ac:dyDescent="0.25">
      <c r="A7868" t="s">
        <v>3</v>
      </c>
      <c r="B7868" t="s">
        <v>6</v>
      </c>
    </row>
    <row r="7869" spans="1:2" x14ac:dyDescent="0.25">
      <c r="A7869">
        <v>1</v>
      </c>
      <c r="B7869">
        <v>340</v>
      </c>
    </row>
    <row r="7870" spans="1:2" x14ac:dyDescent="0.25">
      <c r="A7870">
        <v>2</v>
      </c>
      <c r="B7870">
        <v>500</v>
      </c>
    </row>
    <row r="7871" spans="1:2" x14ac:dyDescent="0.25">
      <c r="A7871">
        <v>3</v>
      </c>
      <c r="B7871">
        <v>940</v>
      </c>
    </row>
    <row r="7872" spans="1:2" x14ac:dyDescent="0.25">
      <c r="A7872">
        <v>4</v>
      </c>
      <c r="B7872">
        <v>1340</v>
      </c>
    </row>
    <row r="7873" spans="1:2" x14ac:dyDescent="0.25">
      <c r="A7873">
        <v>5</v>
      </c>
      <c r="B7873">
        <v>1700</v>
      </c>
    </row>
    <row r="7874" spans="1:2" x14ac:dyDescent="0.25">
      <c r="A7874">
        <v>6</v>
      </c>
      <c r="B7874">
        <v>1720</v>
      </c>
    </row>
    <row r="7875" spans="1:2" x14ac:dyDescent="0.25">
      <c r="A7875">
        <v>7</v>
      </c>
      <c r="B7875">
        <v>3500</v>
      </c>
    </row>
    <row r="7876" spans="1:2" x14ac:dyDescent="0.25">
      <c r="A7876">
        <v>8</v>
      </c>
      <c r="B7876">
        <v>3520</v>
      </c>
    </row>
    <row r="7878" spans="1:2" x14ac:dyDescent="0.25">
      <c r="A7878" t="s">
        <v>1377</v>
      </c>
      <c r="B7878" t="s">
        <v>682</v>
      </c>
    </row>
    <row r="7879" spans="1:2" x14ac:dyDescent="0.25">
      <c r="A7879" t="s">
        <v>666</v>
      </c>
      <c r="B7879" t="s">
        <v>143</v>
      </c>
    </row>
    <row r="7880" spans="1:2" x14ac:dyDescent="0.25">
      <c r="A7880">
        <v>340</v>
      </c>
      <c r="B7880">
        <v>0</v>
      </c>
    </row>
    <row r="7881" spans="1:2" x14ac:dyDescent="0.25">
      <c r="A7881">
        <v>500</v>
      </c>
      <c r="B7881">
        <v>10.999997</v>
      </c>
    </row>
    <row r="7882" spans="1:2" x14ac:dyDescent="0.25">
      <c r="A7882">
        <v>940</v>
      </c>
      <c r="B7882">
        <v>30.499991999999999</v>
      </c>
    </row>
    <row r="7883" spans="1:2" x14ac:dyDescent="0.25">
      <c r="A7883">
        <v>1340</v>
      </c>
      <c r="B7883">
        <v>42.999988999999999</v>
      </c>
    </row>
    <row r="7884" spans="1:2" x14ac:dyDescent="0.25">
      <c r="A7884">
        <v>1700</v>
      </c>
      <c r="B7884">
        <v>71.499982000000003</v>
      </c>
    </row>
    <row r="7885" spans="1:2" x14ac:dyDescent="0.25">
      <c r="A7885">
        <v>1720</v>
      </c>
      <c r="B7885">
        <v>127.499967</v>
      </c>
    </row>
    <row r="7886" spans="1:2" x14ac:dyDescent="0.25">
      <c r="A7886">
        <v>3500</v>
      </c>
      <c r="B7886">
        <v>127.499967</v>
      </c>
    </row>
    <row r="7887" spans="1:2" x14ac:dyDescent="0.25">
      <c r="A7887">
        <v>3520</v>
      </c>
      <c r="B7887">
        <v>127.499967</v>
      </c>
    </row>
    <row r="7889" spans="1:2" x14ac:dyDescent="0.25">
      <c r="A7889" t="s">
        <v>1378</v>
      </c>
      <c r="B7889" t="s">
        <v>682</v>
      </c>
    </row>
    <row r="7890" spans="1:2" x14ac:dyDescent="0.25">
      <c r="A7890" t="s">
        <v>666</v>
      </c>
      <c r="B7890" t="s">
        <v>143</v>
      </c>
    </row>
    <row r="7891" spans="1:2" x14ac:dyDescent="0.25">
      <c r="A7891">
        <v>340</v>
      </c>
      <c r="B7891">
        <v>0</v>
      </c>
    </row>
    <row r="7892" spans="1:2" x14ac:dyDescent="0.25">
      <c r="A7892">
        <v>500</v>
      </c>
      <c r="B7892">
        <v>10.999997</v>
      </c>
    </row>
    <row r="7893" spans="1:2" x14ac:dyDescent="0.25">
      <c r="A7893">
        <v>940</v>
      </c>
      <c r="B7893">
        <v>30.499991999999999</v>
      </c>
    </row>
    <row r="7894" spans="1:2" x14ac:dyDescent="0.25">
      <c r="A7894">
        <v>1340</v>
      </c>
      <c r="B7894">
        <v>42.999988999999999</v>
      </c>
    </row>
    <row r="7895" spans="1:2" x14ac:dyDescent="0.25">
      <c r="A7895">
        <v>1700</v>
      </c>
      <c r="B7895">
        <v>71.499982000000003</v>
      </c>
    </row>
    <row r="7896" spans="1:2" x14ac:dyDescent="0.25">
      <c r="A7896">
        <v>1720</v>
      </c>
      <c r="B7896">
        <v>127.499967</v>
      </c>
    </row>
    <row r="7897" spans="1:2" x14ac:dyDescent="0.25">
      <c r="A7897">
        <v>3500</v>
      </c>
      <c r="B7897">
        <v>127.499967</v>
      </c>
    </row>
    <row r="7898" spans="1:2" x14ac:dyDescent="0.25">
      <c r="A7898">
        <v>3520</v>
      </c>
      <c r="B7898">
        <v>127.499967</v>
      </c>
    </row>
    <row r="7900" spans="1:2" x14ac:dyDescent="0.25">
      <c r="A7900" t="s">
        <v>1379</v>
      </c>
      <c r="B7900" t="s">
        <v>682</v>
      </c>
    </row>
    <row r="7901" spans="1:2" x14ac:dyDescent="0.25">
      <c r="A7901" t="s">
        <v>666</v>
      </c>
      <c r="B7901" t="s">
        <v>143</v>
      </c>
    </row>
    <row r="7902" spans="1:2" x14ac:dyDescent="0.25">
      <c r="A7902">
        <v>340</v>
      </c>
      <c r="B7902">
        <v>0</v>
      </c>
    </row>
    <row r="7903" spans="1:2" x14ac:dyDescent="0.25">
      <c r="A7903">
        <v>500</v>
      </c>
      <c r="B7903">
        <v>10.999997</v>
      </c>
    </row>
    <row r="7904" spans="1:2" x14ac:dyDescent="0.25">
      <c r="A7904">
        <v>940</v>
      </c>
      <c r="B7904">
        <v>30.499991999999999</v>
      </c>
    </row>
    <row r="7905" spans="1:2" x14ac:dyDescent="0.25">
      <c r="A7905">
        <v>1340</v>
      </c>
      <c r="B7905">
        <v>42.999988999999999</v>
      </c>
    </row>
    <row r="7906" spans="1:2" x14ac:dyDescent="0.25">
      <c r="A7906">
        <v>1700</v>
      </c>
      <c r="B7906">
        <v>71.499982000000003</v>
      </c>
    </row>
    <row r="7907" spans="1:2" x14ac:dyDescent="0.25">
      <c r="A7907">
        <v>1720</v>
      </c>
      <c r="B7907">
        <v>127.499967</v>
      </c>
    </row>
    <row r="7908" spans="1:2" x14ac:dyDescent="0.25">
      <c r="A7908">
        <v>3500</v>
      </c>
      <c r="B7908">
        <v>127.499967</v>
      </c>
    </row>
    <row r="7909" spans="1:2" x14ac:dyDescent="0.25">
      <c r="A7909">
        <v>3520</v>
      </c>
      <c r="B7909">
        <v>127.499967</v>
      </c>
    </row>
    <row r="7911" spans="1:2" x14ac:dyDescent="0.25">
      <c r="A7911" t="s">
        <v>1380</v>
      </c>
      <c r="B7911" t="s">
        <v>682</v>
      </c>
    </row>
    <row r="7912" spans="1:2" x14ac:dyDescent="0.25">
      <c r="A7912" t="s">
        <v>666</v>
      </c>
      <c r="B7912" t="s">
        <v>143</v>
      </c>
    </row>
    <row r="7913" spans="1:2" x14ac:dyDescent="0.25">
      <c r="A7913">
        <v>340</v>
      </c>
      <c r="B7913">
        <v>0</v>
      </c>
    </row>
    <row r="7914" spans="1:2" x14ac:dyDescent="0.25">
      <c r="A7914">
        <v>500</v>
      </c>
      <c r="B7914">
        <v>10.999997</v>
      </c>
    </row>
    <row r="7915" spans="1:2" x14ac:dyDescent="0.25">
      <c r="A7915">
        <v>940</v>
      </c>
      <c r="B7915">
        <v>30.499991999999999</v>
      </c>
    </row>
    <row r="7916" spans="1:2" x14ac:dyDescent="0.25">
      <c r="A7916">
        <v>1340</v>
      </c>
      <c r="B7916">
        <v>42.999988999999999</v>
      </c>
    </row>
    <row r="7917" spans="1:2" x14ac:dyDescent="0.25">
      <c r="A7917">
        <v>1700</v>
      </c>
      <c r="B7917">
        <v>71.499982000000003</v>
      </c>
    </row>
    <row r="7918" spans="1:2" x14ac:dyDescent="0.25">
      <c r="A7918">
        <v>1720</v>
      </c>
      <c r="B7918">
        <v>127.499967</v>
      </c>
    </row>
    <row r="7919" spans="1:2" x14ac:dyDescent="0.25">
      <c r="A7919">
        <v>3500</v>
      </c>
      <c r="B7919">
        <v>127.499967</v>
      </c>
    </row>
    <row r="7920" spans="1:2" x14ac:dyDescent="0.25">
      <c r="A7920">
        <v>3520</v>
      </c>
      <c r="B7920">
        <v>127.499967</v>
      </c>
    </row>
    <row r="7922" spans="1:2" x14ac:dyDescent="0.25">
      <c r="A7922" t="s">
        <v>1381</v>
      </c>
      <c r="B7922" t="s">
        <v>682</v>
      </c>
    </row>
    <row r="7923" spans="1:2" x14ac:dyDescent="0.25">
      <c r="A7923" t="s">
        <v>666</v>
      </c>
      <c r="B7923" t="s">
        <v>143</v>
      </c>
    </row>
    <row r="7924" spans="1:2" x14ac:dyDescent="0.25">
      <c r="A7924">
        <v>340</v>
      </c>
      <c r="B7924">
        <v>0</v>
      </c>
    </row>
    <row r="7925" spans="1:2" x14ac:dyDescent="0.25">
      <c r="A7925">
        <v>500</v>
      </c>
      <c r="B7925">
        <v>10.999997</v>
      </c>
    </row>
    <row r="7926" spans="1:2" x14ac:dyDescent="0.25">
      <c r="A7926">
        <v>1440</v>
      </c>
      <c r="B7926">
        <v>30.499991999999999</v>
      </c>
    </row>
    <row r="7927" spans="1:2" x14ac:dyDescent="0.25">
      <c r="A7927">
        <v>1840</v>
      </c>
      <c r="B7927">
        <v>42.999988999999999</v>
      </c>
    </row>
    <row r="7928" spans="1:2" x14ac:dyDescent="0.25">
      <c r="A7928">
        <v>2200</v>
      </c>
      <c r="B7928">
        <v>71.499982000000003</v>
      </c>
    </row>
    <row r="7929" spans="1:2" x14ac:dyDescent="0.25">
      <c r="A7929">
        <v>2220</v>
      </c>
      <c r="B7929">
        <v>127.499967</v>
      </c>
    </row>
    <row r="7930" spans="1:2" x14ac:dyDescent="0.25">
      <c r="A7930">
        <v>3500</v>
      </c>
      <c r="B7930">
        <v>127.499967</v>
      </c>
    </row>
    <row r="7931" spans="1:2" x14ac:dyDescent="0.25">
      <c r="A7931">
        <v>3520</v>
      </c>
      <c r="B7931">
        <v>127.499967</v>
      </c>
    </row>
    <row r="7933" spans="1:2" x14ac:dyDescent="0.25">
      <c r="A7933" t="s">
        <v>1382</v>
      </c>
      <c r="B7933" t="s">
        <v>682</v>
      </c>
    </row>
    <row r="7934" spans="1:2" x14ac:dyDescent="0.25">
      <c r="A7934" t="s">
        <v>666</v>
      </c>
      <c r="B7934" t="s">
        <v>143</v>
      </c>
    </row>
    <row r="7935" spans="1:2" x14ac:dyDescent="0.25">
      <c r="A7935">
        <v>340</v>
      </c>
      <c r="B7935">
        <v>0</v>
      </c>
    </row>
    <row r="7936" spans="1:2" x14ac:dyDescent="0.25">
      <c r="A7936">
        <v>500</v>
      </c>
      <c r="B7936">
        <v>10.999997</v>
      </c>
    </row>
    <row r="7937" spans="1:2" x14ac:dyDescent="0.25">
      <c r="A7937">
        <v>1440</v>
      </c>
      <c r="B7937">
        <v>30.499991999999999</v>
      </c>
    </row>
    <row r="7938" spans="1:2" x14ac:dyDescent="0.25">
      <c r="A7938">
        <v>1840</v>
      </c>
      <c r="B7938">
        <v>42.999988999999999</v>
      </c>
    </row>
    <row r="7939" spans="1:2" x14ac:dyDescent="0.25">
      <c r="A7939">
        <v>2200</v>
      </c>
      <c r="B7939">
        <v>71.499982000000003</v>
      </c>
    </row>
    <row r="7940" spans="1:2" x14ac:dyDescent="0.25">
      <c r="A7940">
        <v>2220</v>
      </c>
      <c r="B7940">
        <v>127.499967</v>
      </c>
    </row>
    <row r="7941" spans="1:2" x14ac:dyDescent="0.25">
      <c r="A7941">
        <v>3500</v>
      </c>
      <c r="B7941">
        <v>127.499967</v>
      </c>
    </row>
    <row r="7942" spans="1:2" x14ac:dyDescent="0.25">
      <c r="A7942">
        <v>3520</v>
      </c>
      <c r="B7942">
        <v>127.499967</v>
      </c>
    </row>
    <row r="7944" spans="1:2" x14ac:dyDescent="0.25">
      <c r="A7944" t="s">
        <v>683</v>
      </c>
      <c r="B7944" t="s">
        <v>684</v>
      </c>
    </row>
    <row r="7945" spans="1:2" x14ac:dyDescent="0.25">
      <c r="A7945" t="s">
        <v>3</v>
      </c>
      <c r="B7945" t="s">
        <v>9</v>
      </c>
    </row>
    <row r="7946" spans="1:2" x14ac:dyDescent="0.25">
      <c r="A7946">
        <v>1</v>
      </c>
      <c r="B7946">
        <v>0</v>
      </c>
    </row>
    <row r="7947" spans="1:2" x14ac:dyDescent="0.25">
      <c r="A7947">
        <v>2</v>
      </c>
      <c r="B7947">
        <v>20</v>
      </c>
    </row>
    <row r="7948" spans="1:2" x14ac:dyDescent="0.25">
      <c r="A7948">
        <v>3</v>
      </c>
      <c r="B7948">
        <v>40</v>
      </c>
    </row>
    <row r="7949" spans="1:2" x14ac:dyDescent="0.25">
      <c r="A7949">
        <v>4</v>
      </c>
      <c r="B7949">
        <v>60</v>
      </c>
    </row>
    <row r="7950" spans="1:2" x14ac:dyDescent="0.25">
      <c r="A7950">
        <v>5</v>
      </c>
      <c r="B7950">
        <v>80</v>
      </c>
    </row>
    <row r="7951" spans="1:2" x14ac:dyDescent="0.25">
      <c r="A7951">
        <v>6</v>
      </c>
      <c r="B7951">
        <v>100</v>
      </c>
    </row>
    <row r="7953" spans="1:2" x14ac:dyDescent="0.25">
      <c r="A7953" t="s">
        <v>1383</v>
      </c>
      <c r="B7953" t="s">
        <v>685</v>
      </c>
    </row>
    <row r="7954" spans="1:2" x14ac:dyDescent="0.25">
      <c r="A7954" t="s">
        <v>424</v>
      </c>
      <c r="B7954" t="s">
        <v>302</v>
      </c>
    </row>
    <row r="7955" spans="1:2" x14ac:dyDescent="0.25">
      <c r="A7955">
        <v>0</v>
      </c>
      <c r="B7955">
        <v>3</v>
      </c>
    </row>
    <row r="7956" spans="1:2" x14ac:dyDescent="0.25">
      <c r="A7956">
        <v>20</v>
      </c>
      <c r="B7956">
        <v>3</v>
      </c>
    </row>
    <row r="7957" spans="1:2" x14ac:dyDescent="0.25">
      <c r="A7957">
        <v>40</v>
      </c>
      <c r="B7957">
        <v>25.09375</v>
      </c>
    </row>
    <row r="7958" spans="1:2" x14ac:dyDescent="0.25">
      <c r="A7958">
        <v>60</v>
      </c>
      <c r="B7958">
        <v>39.023437999999999</v>
      </c>
    </row>
    <row r="7959" spans="1:2" x14ac:dyDescent="0.25">
      <c r="A7959">
        <v>80</v>
      </c>
      <c r="B7959">
        <v>45.632812999999999</v>
      </c>
    </row>
    <row r="7960" spans="1:2" x14ac:dyDescent="0.25">
      <c r="A7960">
        <v>100</v>
      </c>
      <c r="B7960">
        <v>51</v>
      </c>
    </row>
    <row r="7962" spans="1:2" x14ac:dyDescent="0.25">
      <c r="A7962" t="s">
        <v>1384</v>
      </c>
      <c r="B7962" t="s">
        <v>685</v>
      </c>
    </row>
    <row r="7963" spans="1:2" x14ac:dyDescent="0.25">
      <c r="A7963" t="s">
        <v>424</v>
      </c>
      <c r="B7963" t="s">
        <v>302</v>
      </c>
    </row>
    <row r="7964" spans="1:2" x14ac:dyDescent="0.25">
      <c r="A7964">
        <v>0</v>
      </c>
      <c r="B7964">
        <v>3</v>
      </c>
    </row>
    <row r="7965" spans="1:2" x14ac:dyDescent="0.25">
      <c r="A7965">
        <v>20</v>
      </c>
      <c r="B7965">
        <v>3</v>
      </c>
    </row>
    <row r="7966" spans="1:2" x14ac:dyDescent="0.25">
      <c r="A7966">
        <v>40</v>
      </c>
      <c r="B7966">
        <v>25.09375</v>
      </c>
    </row>
    <row r="7967" spans="1:2" x14ac:dyDescent="0.25">
      <c r="A7967">
        <v>60</v>
      </c>
      <c r="B7967">
        <v>39.023437999999999</v>
      </c>
    </row>
    <row r="7968" spans="1:2" x14ac:dyDescent="0.25">
      <c r="A7968">
        <v>80</v>
      </c>
      <c r="B7968">
        <v>45.632812999999999</v>
      </c>
    </row>
    <row r="7969" spans="1:2" x14ac:dyDescent="0.25">
      <c r="A7969">
        <v>100</v>
      </c>
      <c r="B7969">
        <v>51</v>
      </c>
    </row>
    <row r="7971" spans="1:2" x14ac:dyDescent="0.25">
      <c r="A7971" t="s">
        <v>1385</v>
      </c>
      <c r="B7971" t="s">
        <v>685</v>
      </c>
    </row>
    <row r="7972" spans="1:2" x14ac:dyDescent="0.25">
      <c r="A7972" t="s">
        <v>424</v>
      </c>
      <c r="B7972" t="s">
        <v>302</v>
      </c>
    </row>
    <row r="7973" spans="1:2" x14ac:dyDescent="0.25">
      <c r="A7973">
        <v>0</v>
      </c>
      <c r="B7973">
        <v>3</v>
      </c>
    </row>
    <row r="7974" spans="1:2" x14ac:dyDescent="0.25">
      <c r="A7974">
        <v>20</v>
      </c>
      <c r="B7974">
        <v>3</v>
      </c>
    </row>
    <row r="7975" spans="1:2" x14ac:dyDescent="0.25">
      <c r="A7975">
        <v>40</v>
      </c>
      <c r="B7975">
        <v>25.09375</v>
      </c>
    </row>
    <row r="7976" spans="1:2" x14ac:dyDescent="0.25">
      <c r="A7976">
        <v>60</v>
      </c>
      <c r="B7976">
        <v>39.023437999999999</v>
      </c>
    </row>
    <row r="7977" spans="1:2" x14ac:dyDescent="0.25">
      <c r="A7977">
        <v>80</v>
      </c>
      <c r="B7977">
        <v>45.632812999999999</v>
      </c>
    </row>
    <row r="7978" spans="1:2" x14ac:dyDescent="0.25">
      <c r="A7978">
        <v>100</v>
      </c>
      <c r="B7978">
        <v>51</v>
      </c>
    </row>
    <row r="7980" spans="1:2" x14ac:dyDescent="0.25">
      <c r="A7980" t="s">
        <v>1386</v>
      </c>
      <c r="B7980" t="s">
        <v>685</v>
      </c>
    </row>
    <row r="7981" spans="1:2" x14ac:dyDescent="0.25">
      <c r="A7981" t="s">
        <v>424</v>
      </c>
      <c r="B7981" t="s">
        <v>302</v>
      </c>
    </row>
    <row r="7982" spans="1:2" x14ac:dyDescent="0.25">
      <c r="A7982">
        <v>0</v>
      </c>
      <c r="B7982">
        <v>3</v>
      </c>
    </row>
    <row r="7983" spans="1:2" x14ac:dyDescent="0.25">
      <c r="A7983">
        <v>20</v>
      </c>
      <c r="B7983">
        <v>3</v>
      </c>
    </row>
    <row r="7984" spans="1:2" x14ac:dyDescent="0.25">
      <c r="A7984">
        <v>40</v>
      </c>
      <c r="B7984">
        <v>25.09375</v>
      </c>
    </row>
    <row r="7985" spans="1:2" x14ac:dyDescent="0.25">
      <c r="A7985">
        <v>60</v>
      </c>
      <c r="B7985">
        <v>39.023437999999999</v>
      </c>
    </row>
    <row r="7986" spans="1:2" x14ac:dyDescent="0.25">
      <c r="A7986">
        <v>80</v>
      </c>
      <c r="B7986">
        <v>45.632812999999999</v>
      </c>
    </row>
    <row r="7987" spans="1:2" x14ac:dyDescent="0.25">
      <c r="A7987">
        <v>100</v>
      </c>
      <c r="B7987">
        <v>51</v>
      </c>
    </row>
    <row r="7989" spans="1:2" x14ac:dyDescent="0.25">
      <c r="A7989" t="s">
        <v>1387</v>
      </c>
      <c r="B7989" t="s">
        <v>685</v>
      </c>
    </row>
    <row r="7990" spans="1:2" x14ac:dyDescent="0.25">
      <c r="A7990" t="s">
        <v>424</v>
      </c>
      <c r="B7990" t="s">
        <v>302</v>
      </c>
    </row>
    <row r="7991" spans="1:2" x14ac:dyDescent="0.25">
      <c r="A7991">
        <v>0</v>
      </c>
      <c r="B7991">
        <v>0</v>
      </c>
    </row>
    <row r="7992" spans="1:2" x14ac:dyDescent="0.25">
      <c r="A7992">
        <v>20</v>
      </c>
      <c r="B7992">
        <v>20</v>
      </c>
    </row>
    <row r="7993" spans="1:2" x14ac:dyDescent="0.25">
      <c r="A7993">
        <v>40</v>
      </c>
      <c r="B7993">
        <v>40</v>
      </c>
    </row>
    <row r="7994" spans="1:2" x14ac:dyDescent="0.25">
      <c r="A7994">
        <v>60</v>
      </c>
      <c r="B7994">
        <v>60</v>
      </c>
    </row>
    <row r="7995" spans="1:2" x14ac:dyDescent="0.25">
      <c r="A7995">
        <v>80</v>
      </c>
      <c r="B7995">
        <v>80</v>
      </c>
    </row>
    <row r="7996" spans="1:2" x14ac:dyDescent="0.25">
      <c r="A7996">
        <v>100</v>
      </c>
      <c r="B7996">
        <v>100</v>
      </c>
    </row>
    <row r="7998" spans="1:2" x14ac:dyDescent="0.25">
      <c r="A7998" t="s">
        <v>1388</v>
      </c>
      <c r="B7998" t="s">
        <v>685</v>
      </c>
    </row>
    <row r="7999" spans="1:2" x14ac:dyDescent="0.25">
      <c r="A7999" t="s">
        <v>424</v>
      </c>
      <c r="B7999" t="s">
        <v>302</v>
      </c>
    </row>
    <row r="8000" spans="1:2" x14ac:dyDescent="0.25">
      <c r="A8000">
        <v>0</v>
      </c>
      <c r="B8000">
        <v>3</v>
      </c>
    </row>
    <row r="8001" spans="1:2" x14ac:dyDescent="0.25">
      <c r="A8001">
        <v>20</v>
      </c>
      <c r="B8001">
        <v>3</v>
      </c>
    </row>
    <row r="8002" spans="1:2" x14ac:dyDescent="0.25">
      <c r="A8002">
        <v>40</v>
      </c>
      <c r="B8002">
        <v>25.09375</v>
      </c>
    </row>
    <row r="8003" spans="1:2" x14ac:dyDescent="0.25">
      <c r="A8003">
        <v>60</v>
      </c>
      <c r="B8003">
        <v>39.023437999999999</v>
      </c>
    </row>
    <row r="8004" spans="1:2" x14ac:dyDescent="0.25">
      <c r="A8004">
        <v>80</v>
      </c>
      <c r="B8004">
        <v>45.632812999999999</v>
      </c>
    </row>
    <row r="8005" spans="1:2" x14ac:dyDescent="0.25">
      <c r="A8005">
        <v>100</v>
      </c>
      <c r="B8005">
        <v>51</v>
      </c>
    </row>
    <row r="8007" spans="1:2" x14ac:dyDescent="0.25">
      <c r="A8007" t="s">
        <v>686</v>
      </c>
      <c r="B8007" t="s">
        <v>687</v>
      </c>
    </row>
    <row r="8008" spans="1:2" x14ac:dyDescent="0.25">
      <c r="A8008" t="s">
        <v>3</v>
      </c>
      <c r="B8008" t="s">
        <v>6</v>
      </c>
    </row>
    <row r="8009" spans="1:2" x14ac:dyDescent="0.25">
      <c r="A8009">
        <v>1</v>
      </c>
      <c r="B8009">
        <v>0</v>
      </c>
    </row>
    <row r="8010" spans="1:2" x14ac:dyDescent="0.25">
      <c r="A8010">
        <v>2</v>
      </c>
      <c r="B8010">
        <v>720</v>
      </c>
    </row>
    <row r="8011" spans="1:2" x14ac:dyDescent="0.25">
      <c r="A8011">
        <v>3</v>
      </c>
      <c r="B8011">
        <v>1420</v>
      </c>
    </row>
    <row r="8012" spans="1:2" x14ac:dyDescent="0.25">
      <c r="A8012">
        <v>4</v>
      </c>
      <c r="B8012">
        <v>2140</v>
      </c>
    </row>
    <row r="8013" spans="1:2" x14ac:dyDescent="0.25">
      <c r="A8013">
        <v>5</v>
      </c>
      <c r="B8013">
        <v>2860</v>
      </c>
    </row>
    <row r="8014" spans="1:2" x14ac:dyDescent="0.25">
      <c r="A8014">
        <v>6</v>
      </c>
      <c r="B8014">
        <v>3580</v>
      </c>
    </row>
    <row r="8015" spans="1:2" x14ac:dyDescent="0.25">
      <c r="A8015">
        <v>7</v>
      </c>
      <c r="B8015">
        <v>4280</v>
      </c>
    </row>
    <row r="8016" spans="1:2" x14ac:dyDescent="0.25">
      <c r="A8016">
        <v>8</v>
      </c>
      <c r="B8016">
        <v>4500</v>
      </c>
    </row>
    <row r="8018" spans="1:2" x14ac:dyDescent="0.25">
      <c r="A8018" t="s">
        <v>688</v>
      </c>
      <c r="B8018" t="s">
        <v>689</v>
      </c>
    </row>
    <row r="8019" spans="1:2" x14ac:dyDescent="0.25">
      <c r="A8019" t="s">
        <v>666</v>
      </c>
      <c r="B8019" t="s">
        <v>9</v>
      </c>
    </row>
    <row r="8020" spans="1:2" x14ac:dyDescent="0.25">
      <c r="A8020">
        <v>0</v>
      </c>
      <c r="B8020">
        <v>7.75</v>
      </c>
    </row>
    <row r="8021" spans="1:2" x14ac:dyDescent="0.25">
      <c r="A8021">
        <v>720</v>
      </c>
      <c r="B8021">
        <v>7.75</v>
      </c>
    </row>
    <row r="8022" spans="1:2" x14ac:dyDescent="0.25">
      <c r="A8022">
        <v>1420</v>
      </c>
      <c r="B8022">
        <v>7.75</v>
      </c>
    </row>
    <row r="8023" spans="1:2" x14ac:dyDescent="0.25">
      <c r="A8023">
        <v>2140</v>
      </c>
      <c r="B8023">
        <v>7.75</v>
      </c>
    </row>
    <row r="8024" spans="1:2" x14ac:dyDescent="0.25">
      <c r="A8024">
        <v>2860</v>
      </c>
      <c r="B8024">
        <v>7.75</v>
      </c>
    </row>
    <row r="8025" spans="1:2" x14ac:dyDescent="0.25">
      <c r="A8025">
        <v>3580</v>
      </c>
      <c r="B8025">
        <v>7.75</v>
      </c>
    </row>
    <row r="8026" spans="1:2" x14ac:dyDescent="0.25">
      <c r="A8026">
        <v>4280</v>
      </c>
      <c r="B8026">
        <v>7.75</v>
      </c>
    </row>
    <row r="8027" spans="1:2" x14ac:dyDescent="0.25">
      <c r="A8027">
        <v>4500</v>
      </c>
      <c r="B8027">
        <v>7.75</v>
      </c>
    </row>
    <row r="8029" spans="1:2" x14ac:dyDescent="0.25">
      <c r="A8029" t="s">
        <v>690</v>
      </c>
      <c r="B8029" t="s">
        <v>691</v>
      </c>
    </row>
    <row r="8030" spans="1:2" x14ac:dyDescent="0.25">
      <c r="A8030" t="s">
        <v>3</v>
      </c>
      <c r="B8030" t="s">
        <v>6</v>
      </c>
    </row>
    <row r="8031" spans="1:2" x14ac:dyDescent="0.25">
      <c r="A8031">
        <v>1</v>
      </c>
      <c r="B8031">
        <v>0</v>
      </c>
    </row>
    <row r="8032" spans="1:2" x14ac:dyDescent="0.25">
      <c r="A8032">
        <v>2</v>
      </c>
      <c r="B8032">
        <v>1100</v>
      </c>
    </row>
    <row r="8033" spans="1:2" x14ac:dyDescent="0.25">
      <c r="A8033">
        <v>3</v>
      </c>
      <c r="B8033">
        <v>1500</v>
      </c>
    </row>
    <row r="8034" spans="1:2" x14ac:dyDescent="0.25">
      <c r="A8034">
        <v>4</v>
      </c>
      <c r="B8034">
        <v>1780</v>
      </c>
    </row>
    <row r="8035" spans="1:2" x14ac:dyDescent="0.25">
      <c r="A8035">
        <v>5</v>
      </c>
      <c r="B8035">
        <v>1940</v>
      </c>
    </row>
    <row r="8036" spans="1:2" x14ac:dyDescent="0.25">
      <c r="A8036">
        <v>6</v>
      </c>
      <c r="B8036">
        <v>1960</v>
      </c>
    </row>
    <row r="8037" spans="1:2" x14ac:dyDescent="0.25">
      <c r="A8037">
        <v>7</v>
      </c>
      <c r="B8037">
        <v>1980</v>
      </c>
    </row>
    <row r="8038" spans="1:2" x14ac:dyDescent="0.25">
      <c r="A8038">
        <v>8</v>
      </c>
      <c r="B8038">
        <v>5100</v>
      </c>
    </row>
    <row r="8040" spans="1:2" x14ac:dyDescent="0.25">
      <c r="A8040" t="s">
        <v>692</v>
      </c>
      <c r="B8040" t="s">
        <v>693</v>
      </c>
    </row>
    <row r="8041" spans="1:2" x14ac:dyDescent="0.25">
      <c r="A8041" t="s">
        <v>666</v>
      </c>
      <c r="B8041" t="s">
        <v>9</v>
      </c>
    </row>
    <row r="8042" spans="1:2" x14ac:dyDescent="0.25">
      <c r="A8042">
        <v>0</v>
      </c>
      <c r="B8042">
        <v>0</v>
      </c>
    </row>
    <row r="8043" spans="1:2" x14ac:dyDescent="0.25">
      <c r="A8043">
        <v>1100</v>
      </c>
      <c r="B8043">
        <v>0</v>
      </c>
    </row>
    <row r="8044" spans="1:2" x14ac:dyDescent="0.25">
      <c r="A8044">
        <v>1500</v>
      </c>
      <c r="B8044">
        <v>10.75</v>
      </c>
    </row>
    <row r="8045" spans="1:2" x14ac:dyDescent="0.25">
      <c r="A8045">
        <v>1780</v>
      </c>
      <c r="B8045">
        <v>53.75</v>
      </c>
    </row>
    <row r="8046" spans="1:2" x14ac:dyDescent="0.25">
      <c r="A8046">
        <v>1940</v>
      </c>
      <c r="B8046">
        <v>83.25</v>
      </c>
    </row>
    <row r="8047" spans="1:2" x14ac:dyDescent="0.25">
      <c r="A8047">
        <v>1960</v>
      </c>
      <c r="B8047">
        <v>98.25</v>
      </c>
    </row>
    <row r="8048" spans="1:2" x14ac:dyDescent="0.25">
      <c r="A8048">
        <v>1980</v>
      </c>
      <c r="B8048">
        <v>100</v>
      </c>
    </row>
    <row r="8049" spans="1:2" x14ac:dyDescent="0.25">
      <c r="A8049">
        <v>5100</v>
      </c>
      <c r="B8049">
        <v>100</v>
      </c>
    </row>
    <row r="8051" spans="1:2" x14ac:dyDescent="0.25">
      <c r="A8051" t="s">
        <v>694</v>
      </c>
      <c r="B8051" t="s">
        <v>695</v>
      </c>
    </row>
    <row r="8052" spans="1:2" x14ac:dyDescent="0.25">
      <c r="A8052" t="s">
        <v>3</v>
      </c>
      <c r="B8052" t="s">
        <v>6</v>
      </c>
    </row>
    <row r="8053" spans="1:2" x14ac:dyDescent="0.25">
      <c r="A8053">
        <v>1</v>
      </c>
      <c r="B8053">
        <v>340</v>
      </c>
    </row>
    <row r="8054" spans="1:2" x14ac:dyDescent="0.25">
      <c r="A8054">
        <v>2</v>
      </c>
      <c r="B8054">
        <v>500</v>
      </c>
    </row>
    <row r="8055" spans="1:2" x14ac:dyDescent="0.25">
      <c r="A8055">
        <v>3</v>
      </c>
      <c r="B8055">
        <v>1440</v>
      </c>
    </row>
    <row r="8056" spans="1:2" x14ac:dyDescent="0.25">
      <c r="A8056">
        <v>4</v>
      </c>
      <c r="B8056">
        <v>1840</v>
      </c>
    </row>
    <row r="8057" spans="1:2" x14ac:dyDescent="0.25">
      <c r="A8057">
        <v>5</v>
      </c>
      <c r="B8057">
        <v>2200</v>
      </c>
    </row>
    <row r="8058" spans="1:2" x14ac:dyDescent="0.25">
      <c r="A8058">
        <v>6</v>
      </c>
      <c r="B8058">
        <v>2220</v>
      </c>
    </row>
    <row r="8059" spans="1:2" x14ac:dyDescent="0.25">
      <c r="A8059">
        <v>7</v>
      </c>
      <c r="B8059">
        <v>3500</v>
      </c>
    </row>
    <row r="8060" spans="1:2" x14ac:dyDescent="0.25">
      <c r="A8060">
        <v>8</v>
      </c>
      <c r="B8060">
        <v>3520</v>
      </c>
    </row>
    <row r="8062" spans="1:2" x14ac:dyDescent="0.25">
      <c r="A8062" t="s">
        <v>696</v>
      </c>
      <c r="B8062" t="s">
        <v>697</v>
      </c>
    </row>
    <row r="8063" spans="1:2" x14ac:dyDescent="0.25">
      <c r="A8063" t="s">
        <v>666</v>
      </c>
      <c r="B8063" t="s">
        <v>9</v>
      </c>
    </row>
    <row r="8064" spans="1:2" x14ac:dyDescent="0.25">
      <c r="A8064">
        <v>340</v>
      </c>
      <c r="B8064">
        <v>0</v>
      </c>
    </row>
    <row r="8065" spans="1:2" x14ac:dyDescent="0.25">
      <c r="A8065">
        <v>500</v>
      </c>
      <c r="B8065">
        <v>11</v>
      </c>
    </row>
    <row r="8066" spans="1:2" x14ac:dyDescent="0.25">
      <c r="A8066">
        <v>1440</v>
      </c>
      <c r="B8066">
        <v>30.5</v>
      </c>
    </row>
    <row r="8067" spans="1:2" x14ac:dyDescent="0.25">
      <c r="A8067">
        <v>1840</v>
      </c>
      <c r="B8067">
        <v>43</v>
      </c>
    </row>
    <row r="8068" spans="1:2" x14ac:dyDescent="0.25">
      <c r="A8068">
        <v>2200</v>
      </c>
      <c r="B8068">
        <v>71.5</v>
      </c>
    </row>
    <row r="8069" spans="1:2" x14ac:dyDescent="0.25">
      <c r="A8069">
        <v>2220</v>
      </c>
      <c r="B8069">
        <v>87.5</v>
      </c>
    </row>
    <row r="8070" spans="1:2" x14ac:dyDescent="0.25">
      <c r="A8070">
        <v>3500</v>
      </c>
      <c r="B8070">
        <v>97.5</v>
      </c>
    </row>
    <row r="8071" spans="1:2" x14ac:dyDescent="0.25">
      <c r="A8071">
        <v>3520</v>
      </c>
      <c r="B8071">
        <v>100</v>
      </c>
    </row>
    <row r="8073" spans="1:2" x14ac:dyDescent="0.25">
      <c r="A8073" t="s">
        <v>698</v>
      </c>
      <c r="B8073" t="s">
        <v>699</v>
      </c>
    </row>
    <row r="8074" spans="1:2" x14ac:dyDescent="0.25">
      <c r="A8074" t="s">
        <v>3</v>
      </c>
      <c r="B8074" t="s">
        <v>6</v>
      </c>
    </row>
    <row r="8075" spans="1:2" x14ac:dyDescent="0.25">
      <c r="A8075">
        <v>1</v>
      </c>
      <c r="B8075">
        <v>1090</v>
      </c>
    </row>
    <row r="8076" spans="1:2" x14ac:dyDescent="0.25">
      <c r="A8076">
        <v>2</v>
      </c>
      <c r="B8076">
        <v>1100</v>
      </c>
    </row>
    <row r="8077" spans="1:2" x14ac:dyDescent="0.25">
      <c r="A8077">
        <v>3</v>
      </c>
      <c r="B8077">
        <v>1500</v>
      </c>
    </row>
    <row r="8078" spans="1:2" x14ac:dyDescent="0.25">
      <c r="A8078">
        <v>4</v>
      </c>
      <c r="B8078">
        <v>1540</v>
      </c>
    </row>
    <row r="8079" spans="1:2" x14ac:dyDescent="0.25">
      <c r="A8079">
        <v>5</v>
      </c>
      <c r="B8079">
        <v>1600</v>
      </c>
    </row>
    <row r="8080" spans="1:2" x14ac:dyDescent="0.25">
      <c r="A8080">
        <v>6</v>
      </c>
      <c r="B8080">
        <v>5100</v>
      </c>
    </row>
    <row r="8081" spans="1:2" x14ac:dyDescent="0.25">
      <c r="A8081">
        <v>7</v>
      </c>
      <c r="B8081">
        <v>5200</v>
      </c>
    </row>
    <row r="8083" spans="1:2" x14ac:dyDescent="0.25">
      <c r="A8083" t="s">
        <v>700</v>
      </c>
      <c r="B8083" t="s">
        <v>701</v>
      </c>
    </row>
    <row r="8084" spans="1:2" x14ac:dyDescent="0.25">
      <c r="A8084" t="s">
        <v>666</v>
      </c>
      <c r="B8084" t="s">
        <v>9</v>
      </c>
    </row>
    <row r="8085" spans="1:2" x14ac:dyDescent="0.25">
      <c r="A8085">
        <v>1090</v>
      </c>
      <c r="B8085">
        <v>0</v>
      </c>
    </row>
    <row r="8086" spans="1:2" x14ac:dyDescent="0.25">
      <c r="A8086">
        <v>1100</v>
      </c>
      <c r="B8086">
        <v>23</v>
      </c>
    </row>
    <row r="8087" spans="1:2" x14ac:dyDescent="0.25">
      <c r="A8087">
        <v>1500</v>
      </c>
      <c r="B8087">
        <v>69.5</v>
      </c>
    </row>
    <row r="8088" spans="1:2" x14ac:dyDescent="0.25">
      <c r="A8088">
        <v>1540</v>
      </c>
      <c r="B8088">
        <v>79.25</v>
      </c>
    </row>
    <row r="8089" spans="1:2" x14ac:dyDescent="0.25">
      <c r="A8089">
        <v>1600</v>
      </c>
      <c r="B8089">
        <v>93</v>
      </c>
    </row>
    <row r="8090" spans="1:2" x14ac:dyDescent="0.25">
      <c r="A8090">
        <v>5100</v>
      </c>
      <c r="B8090">
        <v>100</v>
      </c>
    </row>
    <row r="8091" spans="1:2" x14ac:dyDescent="0.25">
      <c r="A8091">
        <v>5200</v>
      </c>
      <c r="B8091">
        <v>100</v>
      </c>
    </row>
    <row r="8093" spans="1:2" x14ac:dyDescent="0.25">
      <c r="A8093" t="s">
        <v>702</v>
      </c>
      <c r="B8093" t="s">
        <v>703</v>
      </c>
    </row>
    <row r="8094" spans="1:2" x14ac:dyDescent="0.25">
      <c r="A8094" t="s">
        <v>3</v>
      </c>
      <c r="B8094" t="s">
        <v>6</v>
      </c>
    </row>
    <row r="8095" spans="1:2" x14ac:dyDescent="0.25">
      <c r="A8095">
        <v>1</v>
      </c>
      <c r="B8095">
        <v>0</v>
      </c>
    </row>
    <row r="8096" spans="1:2" x14ac:dyDescent="0.25">
      <c r="A8096">
        <v>2</v>
      </c>
      <c r="B8096">
        <v>1790</v>
      </c>
    </row>
    <row r="8097" spans="1:2" x14ac:dyDescent="0.25">
      <c r="A8097">
        <v>3</v>
      </c>
      <c r="B8097">
        <v>1800</v>
      </c>
    </row>
    <row r="8098" spans="1:2" x14ac:dyDescent="0.25">
      <c r="A8098">
        <v>4</v>
      </c>
      <c r="B8098">
        <v>2300</v>
      </c>
    </row>
    <row r="8099" spans="1:2" x14ac:dyDescent="0.25">
      <c r="A8099">
        <v>5</v>
      </c>
      <c r="B8099">
        <v>2400</v>
      </c>
    </row>
    <row r="8100" spans="1:2" x14ac:dyDescent="0.25">
      <c r="A8100">
        <v>6</v>
      </c>
      <c r="B8100">
        <v>2700</v>
      </c>
    </row>
    <row r="8101" spans="1:2" x14ac:dyDescent="0.25">
      <c r="A8101">
        <v>7</v>
      </c>
      <c r="B8101">
        <v>3000</v>
      </c>
    </row>
    <row r="8102" spans="1:2" x14ac:dyDescent="0.25">
      <c r="A8102">
        <v>8</v>
      </c>
      <c r="B8102">
        <v>4500</v>
      </c>
    </row>
    <row r="8104" spans="1:2" x14ac:dyDescent="0.25">
      <c r="A8104" t="s">
        <v>704</v>
      </c>
      <c r="B8104" t="s">
        <v>705</v>
      </c>
    </row>
    <row r="8105" spans="1:2" x14ac:dyDescent="0.25">
      <c r="A8105" t="s">
        <v>3</v>
      </c>
      <c r="B8105" t="s">
        <v>143</v>
      </c>
    </row>
    <row r="8106" spans="1:2" x14ac:dyDescent="0.25">
      <c r="A8106">
        <v>1</v>
      </c>
      <c r="B8106">
        <v>0</v>
      </c>
    </row>
    <row r="8107" spans="1:2" x14ac:dyDescent="0.25">
      <c r="A8107">
        <v>2</v>
      </c>
      <c r="B8107">
        <v>17.187495999999999</v>
      </c>
    </row>
    <row r="8108" spans="1:2" x14ac:dyDescent="0.25">
      <c r="A8108">
        <v>3</v>
      </c>
      <c r="B8108">
        <v>18.171869999999998</v>
      </c>
    </row>
    <row r="8109" spans="1:2" x14ac:dyDescent="0.25">
      <c r="A8109">
        <v>4</v>
      </c>
      <c r="B8109">
        <v>29.468741999999999</v>
      </c>
    </row>
    <row r="8111" spans="1:2" x14ac:dyDescent="0.25">
      <c r="A8111" t="s">
        <v>706</v>
      </c>
      <c r="B8111" t="s">
        <v>707</v>
      </c>
    </row>
    <row r="8112" spans="1:2" x14ac:dyDescent="0.25">
      <c r="B8112" t="s">
        <v>708</v>
      </c>
    </row>
    <row r="8113" spans="1:5" x14ac:dyDescent="0.25">
      <c r="A8113" t="s">
        <v>666</v>
      </c>
      <c r="B8113">
        <v>0</v>
      </c>
      <c r="C8113">
        <v>17.2</v>
      </c>
      <c r="D8113">
        <v>18.2</v>
      </c>
      <c r="E8113">
        <v>29.5</v>
      </c>
    </row>
    <row r="8114" spans="1:5" x14ac:dyDescent="0.25">
      <c r="A8114">
        <v>0</v>
      </c>
      <c r="B8114">
        <v>0</v>
      </c>
      <c r="C8114">
        <v>0</v>
      </c>
      <c r="D8114">
        <v>0</v>
      </c>
      <c r="E8114">
        <v>0</v>
      </c>
    </row>
    <row r="8115" spans="1:5" x14ac:dyDescent="0.25">
      <c r="A8115">
        <v>1790</v>
      </c>
      <c r="B8115">
        <v>0</v>
      </c>
      <c r="C8115">
        <v>0</v>
      </c>
      <c r="D8115">
        <v>0</v>
      </c>
      <c r="E8115">
        <v>0</v>
      </c>
    </row>
    <row r="8116" spans="1:5" x14ac:dyDescent="0.25">
      <c r="A8116">
        <v>1800</v>
      </c>
      <c r="B8116">
        <v>55.25</v>
      </c>
      <c r="C8116">
        <v>55.25</v>
      </c>
      <c r="D8116">
        <v>55.25</v>
      </c>
      <c r="E8116">
        <v>55.25</v>
      </c>
    </row>
    <row r="8117" spans="1:5" x14ac:dyDescent="0.25">
      <c r="A8117">
        <v>2300</v>
      </c>
      <c r="B8117">
        <v>60.5</v>
      </c>
      <c r="C8117">
        <v>60.5</v>
      </c>
      <c r="D8117">
        <v>60.5</v>
      </c>
      <c r="E8117">
        <v>60.5</v>
      </c>
    </row>
    <row r="8118" spans="1:5" x14ac:dyDescent="0.25">
      <c r="A8118">
        <v>2400</v>
      </c>
      <c r="B8118">
        <v>87.5</v>
      </c>
      <c r="C8118">
        <v>87.5</v>
      </c>
      <c r="D8118">
        <v>87.5</v>
      </c>
      <c r="E8118">
        <v>87.5</v>
      </c>
    </row>
    <row r="8119" spans="1:5" x14ac:dyDescent="0.25">
      <c r="A8119">
        <v>2700</v>
      </c>
      <c r="B8119">
        <v>100.5</v>
      </c>
      <c r="C8119">
        <v>100.5</v>
      </c>
      <c r="D8119">
        <v>100.5</v>
      </c>
      <c r="E8119">
        <v>100.5</v>
      </c>
    </row>
    <row r="8120" spans="1:5" x14ac:dyDescent="0.25">
      <c r="A8120">
        <v>3000</v>
      </c>
      <c r="B8120">
        <v>166.75</v>
      </c>
      <c r="C8120">
        <v>166.75</v>
      </c>
      <c r="D8120">
        <v>166.75</v>
      </c>
      <c r="E8120">
        <v>166.75</v>
      </c>
    </row>
    <row r="8121" spans="1:5" x14ac:dyDescent="0.25">
      <c r="A8121">
        <v>4500</v>
      </c>
      <c r="B8121">
        <v>166.75</v>
      </c>
      <c r="C8121">
        <v>166.75</v>
      </c>
      <c r="D8121">
        <v>166.75</v>
      </c>
      <c r="E8121">
        <v>166.75</v>
      </c>
    </row>
    <row r="8123" spans="1:5" x14ac:dyDescent="0.25">
      <c r="A8123" t="s">
        <v>709</v>
      </c>
      <c r="B8123" t="s">
        <v>710</v>
      </c>
    </row>
    <row r="8124" spans="1:5" x14ac:dyDescent="0.25">
      <c r="A8124" t="s">
        <v>3</v>
      </c>
      <c r="B8124" t="s">
        <v>6</v>
      </c>
    </row>
    <row r="8125" spans="1:5" x14ac:dyDescent="0.25">
      <c r="A8125">
        <v>1</v>
      </c>
      <c r="B8125">
        <v>340</v>
      </c>
    </row>
    <row r="8126" spans="1:5" x14ac:dyDescent="0.25">
      <c r="A8126">
        <v>2</v>
      </c>
      <c r="B8126">
        <v>500</v>
      </c>
    </row>
    <row r="8127" spans="1:5" x14ac:dyDescent="0.25">
      <c r="A8127">
        <v>3</v>
      </c>
      <c r="B8127">
        <v>1440</v>
      </c>
    </row>
    <row r="8128" spans="1:5" x14ac:dyDescent="0.25">
      <c r="A8128">
        <v>4</v>
      </c>
      <c r="B8128">
        <v>1840</v>
      </c>
    </row>
    <row r="8129" spans="1:5" x14ac:dyDescent="0.25">
      <c r="A8129">
        <v>5</v>
      </c>
      <c r="B8129">
        <v>2200</v>
      </c>
    </row>
    <row r="8130" spans="1:5" x14ac:dyDescent="0.25">
      <c r="A8130">
        <v>6</v>
      </c>
      <c r="B8130">
        <v>2220</v>
      </c>
    </row>
    <row r="8131" spans="1:5" x14ac:dyDescent="0.25">
      <c r="A8131">
        <v>7</v>
      </c>
      <c r="B8131">
        <v>3500</v>
      </c>
    </row>
    <row r="8132" spans="1:5" x14ac:dyDescent="0.25">
      <c r="A8132">
        <v>8</v>
      </c>
      <c r="B8132">
        <v>3520</v>
      </c>
    </row>
    <row r="8134" spans="1:5" x14ac:dyDescent="0.25">
      <c r="A8134" t="s">
        <v>711</v>
      </c>
      <c r="B8134" t="s">
        <v>712</v>
      </c>
    </row>
    <row r="8135" spans="1:5" x14ac:dyDescent="0.25">
      <c r="A8135" t="s">
        <v>3</v>
      </c>
      <c r="B8135" t="s">
        <v>143</v>
      </c>
    </row>
    <row r="8136" spans="1:5" x14ac:dyDescent="0.25">
      <c r="A8136">
        <v>1</v>
      </c>
      <c r="B8136">
        <v>0</v>
      </c>
    </row>
    <row r="8137" spans="1:5" x14ac:dyDescent="0.25">
      <c r="A8137">
        <v>2</v>
      </c>
      <c r="B8137">
        <v>17.187495999999999</v>
      </c>
    </row>
    <row r="8138" spans="1:5" x14ac:dyDescent="0.25">
      <c r="A8138">
        <v>3</v>
      </c>
      <c r="B8138">
        <v>18.171869999999998</v>
      </c>
    </row>
    <row r="8139" spans="1:5" x14ac:dyDescent="0.25">
      <c r="A8139">
        <v>4</v>
      </c>
      <c r="B8139">
        <v>29.468741999999999</v>
      </c>
    </row>
    <row r="8141" spans="1:5" x14ac:dyDescent="0.25">
      <c r="A8141" t="s">
        <v>713</v>
      </c>
      <c r="B8141" t="s">
        <v>714</v>
      </c>
    </row>
    <row r="8142" spans="1:5" x14ac:dyDescent="0.25">
      <c r="B8142" t="s">
        <v>708</v>
      </c>
    </row>
    <row r="8143" spans="1:5" x14ac:dyDescent="0.25">
      <c r="A8143" t="s">
        <v>666</v>
      </c>
      <c r="B8143">
        <v>0</v>
      </c>
      <c r="C8143">
        <v>17.2</v>
      </c>
      <c r="D8143">
        <v>18.2</v>
      </c>
      <c r="E8143">
        <v>29.5</v>
      </c>
    </row>
    <row r="8144" spans="1:5" x14ac:dyDescent="0.25">
      <c r="A8144">
        <v>340</v>
      </c>
      <c r="B8144">
        <v>0</v>
      </c>
      <c r="C8144">
        <v>71.5</v>
      </c>
      <c r="D8144">
        <v>71.5</v>
      </c>
      <c r="E8144">
        <v>71.5</v>
      </c>
    </row>
    <row r="8145" spans="1:5" x14ac:dyDescent="0.25">
      <c r="A8145">
        <v>500</v>
      </c>
      <c r="B8145">
        <v>100</v>
      </c>
      <c r="C8145">
        <v>100</v>
      </c>
      <c r="D8145">
        <v>100</v>
      </c>
      <c r="E8145">
        <v>100</v>
      </c>
    </row>
    <row r="8146" spans="1:5" x14ac:dyDescent="0.25">
      <c r="A8146">
        <v>1440</v>
      </c>
      <c r="B8146">
        <v>11</v>
      </c>
      <c r="C8146">
        <v>87.5</v>
      </c>
      <c r="D8146">
        <v>87.5</v>
      </c>
      <c r="E8146">
        <v>87.5</v>
      </c>
    </row>
    <row r="8147" spans="1:5" x14ac:dyDescent="0.25">
      <c r="A8147">
        <v>1840</v>
      </c>
      <c r="B8147">
        <v>100</v>
      </c>
      <c r="C8147">
        <v>100</v>
      </c>
      <c r="D8147">
        <v>100</v>
      </c>
      <c r="E8147">
        <v>100</v>
      </c>
    </row>
    <row r="8148" spans="1:5" x14ac:dyDescent="0.25">
      <c r="A8148">
        <v>2200</v>
      </c>
      <c r="B8148">
        <v>30.5</v>
      </c>
      <c r="C8148">
        <v>97.5</v>
      </c>
      <c r="D8148">
        <v>97.5</v>
      </c>
      <c r="E8148">
        <v>97.5</v>
      </c>
    </row>
    <row r="8149" spans="1:5" x14ac:dyDescent="0.25">
      <c r="A8149">
        <v>2220</v>
      </c>
      <c r="B8149">
        <v>100</v>
      </c>
      <c r="C8149">
        <v>100</v>
      </c>
      <c r="D8149">
        <v>100</v>
      </c>
      <c r="E8149">
        <v>100</v>
      </c>
    </row>
    <row r="8150" spans="1:5" x14ac:dyDescent="0.25">
      <c r="A8150">
        <v>3500</v>
      </c>
      <c r="B8150">
        <v>43</v>
      </c>
      <c r="C8150">
        <v>100</v>
      </c>
      <c r="D8150">
        <v>100</v>
      </c>
      <c r="E8150">
        <v>100</v>
      </c>
    </row>
    <row r="8151" spans="1:5" x14ac:dyDescent="0.25">
      <c r="A8151">
        <v>3520</v>
      </c>
      <c r="B8151">
        <v>100</v>
      </c>
      <c r="C8151">
        <v>100</v>
      </c>
      <c r="D8151">
        <v>100</v>
      </c>
      <c r="E8151">
        <v>100</v>
      </c>
    </row>
    <row r="8153" spans="1:5" x14ac:dyDescent="0.25">
      <c r="A8153" t="s">
        <v>715</v>
      </c>
      <c r="B8153" t="s">
        <v>716</v>
      </c>
    </row>
    <row r="8154" spans="1:5" x14ac:dyDescent="0.25">
      <c r="A8154" t="s">
        <v>3</v>
      </c>
      <c r="B8154" t="s">
        <v>6</v>
      </c>
    </row>
    <row r="8155" spans="1:5" x14ac:dyDescent="0.25">
      <c r="A8155">
        <v>1</v>
      </c>
      <c r="B8155">
        <v>0</v>
      </c>
    </row>
    <row r="8156" spans="1:5" x14ac:dyDescent="0.25">
      <c r="A8156">
        <v>2</v>
      </c>
      <c r="B8156">
        <v>1750</v>
      </c>
    </row>
    <row r="8157" spans="1:5" x14ac:dyDescent="0.25">
      <c r="A8157">
        <v>3</v>
      </c>
      <c r="B8157">
        <v>1760</v>
      </c>
    </row>
    <row r="8158" spans="1:5" x14ac:dyDescent="0.25">
      <c r="A8158">
        <v>4</v>
      </c>
      <c r="B8158">
        <v>1790</v>
      </c>
    </row>
    <row r="8159" spans="1:5" x14ac:dyDescent="0.25">
      <c r="A8159">
        <v>5</v>
      </c>
      <c r="B8159">
        <v>1800</v>
      </c>
    </row>
    <row r="8160" spans="1:5" x14ac:dyDescent="0.25">
      <c r="A8160">
        <v>6</v>
      </c>
      <c r="B8160">
        <v>2100</v>
      </c>
    </row>
    <row r="8161" spans="1:2" x14ac:dyDescent="0.25">
      <c r="A8161">
        <v>7</v>
      </c>
      <c r="B8161">
        <v>2500</v>
      </c>
    </row>
    <row r="8162" spans="1:2" x14ac:dyDescent="0.25">
      <c r="A8162">
        <v>8</v>
      </c>
      <c r="B8162">
        <v>2540</v>
      </c>
    </row>
    <row r="8164" spans="1:2" x14ac:dyDescent="0.25">
      <c r="A8164" t="s">
        <v>717</v>
      </c>
      <c r="B8164" t="s">
        <v>718</v>
      </c>
    </row>
    <row r="8165" spans="1:2" x14ac:dyDescent="0.25">
      <c r="A8165" t="s">
        <v>666</v>
      </c>
      <c r="B8165" t="s">
        <v>9</v>
      </c>
    </row>
    <row r="8166" spans="1:2" x14ac:dyDescent="0.25">
      <c r="A8166">
        <v>0</v>
      </c>
      <c r="B8166">
        <v>0</v>
      </c>
    </row>
    <row r="8167" spans="1:2" x14ac:dyDescent="0.25">
      <c r="A8167">
        <v>1750</v>
      </c>
      <c r="B8167">
        <v>0</v>
      </c>
    </row>
    <row r="8168" spans="1:2" x14ac:dyDescent="0.25">
      <c r="A8168">
        <v>1760</v>
      </c>
      <c r="B8168">
        <v>0</v>
      </c>
    </row>
    <row r="8169" spans="1:2" x14ac:dyDescent="0.25">
      <c r="A8169">
        <v>1790</v>
      </c>
      <c r="B8169">
        <v>8</v>
      </c>
    </row>
    <row r="8170" spans="1:2" x14ac:dyDescent="0.25">
      <c r="A8170">
        <v>1800</v>
      </c>
      <c r="B8170">
        <v>23</v>
      </c>
    </row>
    <row r="8171" spans="1:2" x14ac:dyDescent="0.25">
      <c r="A8171">
        <v>2100</v>
      </c>
      <c r="B8171">
        <v>43.25</v>
      </c>
    </row>
    <row r="8172" spans="1:2" x14ac:dyDescent="0.25">
      <c r="A8172">
        <v>2500</v>
      </c>
      <c r="B8172">
        <v>78</v>
      </c>
    </row>
    <row r="8173" spans="1:2" x14ac:dyDescent="0.25">
      <c r="A8173">
        <v>2540</v>
      </c>
      <c r="B8173">
        <v>100</v>
      </c>
    </row>
    <row r="8175" spans="1:2" x14ac:dyDescent="0.25">
      <c r="A8175" t="s">
        <v>719</v>
      </c>
      <c r="B8175" t="s">
        <v>720</v>
      </c>
    </row>
    <row r="8176" spans="1:2" x14ac:dyDescent="0.25">
      <c r="A8176" t="s">
        <v>3</v>
      </c>
      <c r="B8176" t="s">
        <v>6</v>
      </c>
    </row>
    <row r="8177" spans="1:2" x14ac:dyDescent="0.25">
      <c r="A8177">
        <v>1</v>
      </c>
      <c r="B8177">
        <v>0</v>
      </c>
    </row>
    <row r="8178" spans="1:2" x14ac:dyDescent="0.25">
      <c r="A8178">
        <v>2</v>
      </c>
      <c r="B8178">
        <v>720</v>
      </c>
    </row>
    <row r="8179" spans="1:2" x14ac:dyDescent="0.25">
      <c r="A8179">
        <v>3</v>
      </c>
      <c r="B8179">
        <v>1420</v>
      </c>
    </row>
    <row r="8180" spans="1:2" x14ac:dyDescent="0.25">
      <c r="A8180">
        <v>4</v>
      </c>
      <c r="B8180">
        <v>2140</v>
      </c>
    </row>
    <row r="8181" spans="1:2" x14ac:dyDescent="0.25">
      <c r="A8181">
        <v>5</v>
      </c>
      <c r="B8181">
        <v>2860</v>
      </c>
    </row>
    <row r="8182" spans="1:2" x14ac:dyDescent="0.25">
      <c r="A8182">
        <v>6</v>
      </c>
      <c r="B8182">
        <v>3580</v>
      </c>
    </row>
    <row r="8183" spans="1:2" x14ac:dyDescent="0.25">
      <c r="A8183">
        <v>7</v>
      </c>
      <c r="B8183">
        <v>4280</v>
      </c>
    </row>
    <row r="8184" spans="1:2" x14ac:dyDescent="0.25">
      <c r="A8184">
        <v>8</v>
      </c>
      <c r="B8184">
        <v>4500</v>
      </c>
    </row>
    <row r="8186" spans="1:2" x14ac:dyDescent="0.25">
      <c r="A8186" t="s">
        <v>721</v>
      </c>
      <c r="B8186" t="s">
        <v>722</v>
      </c>
    </row>
    <row r="8187" spans="1:2" x14ac:dyDescent="0.25">
      <c r="A8187" t="s">
        <v>666</v>
      </c>
      <c r="B8187" t="s">
        <v>9</v>
      </c>
    </row>
    <row r="8188" spans="1:2" x14ac:dyDescent="0.25">
      <c r="A8188">
        <v>0</v>
      </c>
      <c r="B8188">
        <v>7.75</v>
      </c>
    </row>
    <row r="8189" spans="1:2" x14ac:dyDescent="0.25">
      <c r="A8189">
        <v>720</v>
      </c>
      <c r="B8189">
        <v>7.75</v>
      </c>
    </row>
    <row r="8190" spans="1:2" x14ac:dyDescent="0.25">
      <c r="A8190">
        <v>1420</v>
      </c>
      <c r="B8190">
        <v>7.75</v>
      </c>
    </row>
    <row r="8191" spans="1:2" x14ac:dyDescent="0.25">
      <c r="A8191">
        <v>2140</v>
      </c>
      <c r="B8191">
        <v>7.75</v>
      </c>
    </row>
    <row r="8192" spans="1:2" x14ac:dyDescent="0.25">
      <c r="A8192">
        <v>2860</v>
      </c>
      <c r="B8192">
        <v>7.75</v>
      </c>
    </row>
    <row r="8193" spans="1:2" x14ac:dyDescent="0.25">
      <c r="A8193">
        <v>3580</v>
      </c>
      <c r="B8193">
        <v>7.75</v>
      </c>
    </row>
    <row r="8194" spans="1:2" x14ac:dyDescent="0.25">
      <c r="A8194">
        <v>4280</v>
      </c>
      <c r="B8194">
        <v>7.75</v>
      </c>
    </row>
    <row r="8195" spans="1:2" x14ac:dyDescent="0.25">
      <c r="A8195">
        <v>4500</v>
      </c>
      <c r="B8195">
        <v>7.75</v>
      </c>
    </row>
    <row r="8197" spans="1:2" x14ac:dyDescent="0.25">
      <c r="A8197" t="s">
        <v>723</v>
      </c>
      <c r="B8197" t="s">
        <v>724</v>
      </c>
    </row>
    <row r="8198" spans="1:2" x14ac:dyDescent="0.25">
      <c r="A8198" t="s">
        <v>3</v>
      </c>
      <c r="B8198" t="s">
        <v>6</v>
      </c>
    </row>
    <row r="8199" spans="1:2" x14ac:dyDescent="0.25">
      <c r="A8199">
        <v>1</v>
      </c>
      <c r="B8199">
        <v>0</v>
      </c>
    </row>
    <row r="8200" spans="1:2" x14ac:dyDescent="0.25">
      <c r="A8200">
        <v>2</v>
      </c>
      <c r="B8200">
        <v>880</v>
      </c>
    </row>
    <row r="8201" spans="1:2" x14ac:dyDescent="0.25">
      <c r="A8201">
        <v>3</v>
      </c>
      <c r="B8201">
        <v>1100</v>
      </c>
    </row>
    <row r="8202" spans="1:2" x14ac:dyDescent="0.25">
      <c r="A8202">
        <v>4</v>
      </c>
      <c r="B8202">
        <v>1140</v>
      </c>
    </row>
    <row r="8203" spans="1:2" x14ac:dyDescent="0.25">
      <c r="A8203">
        <v>5</v>
      </c>
      <c r="B8203">
        <v>1300</v>
      </c>
    </row>
    <row r="8204" spans="1:2" x14ac:dyDescent="0.25">
      <c r="A8204">
        <v>6</v>
      </c>
      <c r="B8204">
        <v>1360</v>
      </c>
    </row>
    <row r="8205" spans="1:2" x14ac:dyDescent="0.25">
      <c r="A8205">
        <v>7</v>
      </c>
      <c r="B8205">
        <v>1700</v>
      </c>
    </row>
    <row r="8206" spans="1:2" x14ac:dyDescent="0.25">
      <c r="A8206">
        <v>8</v>
      </c>
      <c r="B8206">
        <v>1710</v>
      </c>
    </row>
    <row r="8208" spans="1:2" x14ac:dyDescent="0.25">
      <c r="A8208" t="s">
        <v>725</v>
      </c>
      <c r="B8208" t="s">
        <v>726</v>
      </c>
    </row>
    <row r="8209" spans="1:2" x14ac:dyDescent="0.25">
      <c r="A8209" t="s">
        <v>666</v>
      </c>
      <c r="B8209" t="s">
        <v>9</v>
      </c>
    </row>
    <row r="8210" spans="1:2" x14ac:dyDescent="0.25">
      <c r="A8210">
        <v>0</v>
      </c>
      <c r="B8210">
        <v>0</v>
      </c>
    </row>
    <row r="8211" spans="1:2" x14ac:dyDescent="0.25">
      <c r="A8211">
        <v>880</v>
      </c>
      <c r="B8211">
        <v>0</v>
      </c>
    </row>
    <row r="8212" spans="1:2" x14ac:dyDescent="0.25">
      <c r="A8212">
        <v>1100</v>
      </c>
      <c r="B8212">
        <v>10.75</v>
      </c>
    </row>
    <row r="8213" spans="1:2" x14ac:dyDescent="0.25">
      <c r="A8213">
        <v>1140</v>
      </c>
      <c r="B8213">
        <v>28.25</v>
      </c>
    </row>
    <row r="8214" spans="1:2" x14ac:dyDescent="0.25">
      <c r="A8214">
        <v>1300</v>
      </c>
      <c r="B8214">
        <v>59.75</v>
      </c>
    </row>
    <row r="8215" spans="1:2" x14ac:dyDescent="0.25">
      <c r="A8215">
        <v>1360</v>
      </c>
      <c r="B8215">
        <v>66.25</v>
      </c>
    </row>
    <row r="8216" spans="1:2" x14ac:dyDescent="0.25">
      <c r="A8216">
        <v>1700</v>
      </c>
      <c r="B8216">
        <v>66.25</v>
      </c>
    </row>
    <row r="8217" spans="1:2" x14ac:dyDescent="0.25">
      <c r="A8217">
        <v>1710</v>
      </c>
      <c r="B8217">
        <v>100</v>
      </c>
    </row>
    <row r="8219" spans="1:2" x14ac:dyDescent="0.25">
      <c r="A8219" t="s">
        <v>727</v>
      </c>
      <c r="B8219" t="s">
        <v>728</v>
      </c>
    </row>
    <row r="8220" spans="1:2" x14ac:dyDescent="0.25">
      <c r="A8220" t="s">
        <v>3</v>
      </c>
      <c r="B8220" t="s">
        <v>6</v>
      </c>
    </row>
    <row r="8221" spans="1:2" x14ac:dyDescent="0.25">
      <c r="A8221">
        <v>1</v>
      </c>
      <c r="B8221">
        <v>340</v>
      </c>
    </row>
    <row r="8222" spans="1:2" x14ac:dyDescent="0.25">
      <c r="A8222">
        <v>2</v>
      </c>
      <c r="B8222">
        <v>500</v>
      </c>
    </row>
    <row r="8223" spans="1:2" x14ac:dyDescent="0.25">
      <c r="A8223">
        <v>3</v>
      </c>
      <c r="B8223">
        <v>1440</v>
      </c>
    </row>
    <row r="8224" spans="1:2" x14ac:dyDescent="0.25">
      <c r="A8224">
        <v>4</v>
      </c>
      <c r="B8224">
        <v>1840</v>
      </c>
    </row>
    <row r="8225" spans="1:2" x14ac:dyDescent="0.25">
      <c r="A8225">
        <v>5</v>
      </c>
      <c r="B8225">
        <v>2200</v>
      </c>
    </row>
    <row r="8226" spans="1:2" x14ac:dyDescent="0.25">
      <c r="A8226">
        <v>6</v>
      </c>
      <c r="B8226">
        <v>2220</v>
      </c>
    </row>
    <row r="8227" spans="1:2" x14ac:dyDescent="0.25">
      <c r="A8227">
        <v>7</v>
      </c>
      <c r="B8227">
        <v>3500</v>
      </c>
    </row>
    <row r="8228" spans="1:2" x14ac:dyDescent="0.25">
      <c r="A8228">
        <v>8</v>
      </c>
      <c r="B8228">
        <v>3520</v>
      </c>
    </row>
    <row r="8230" spans="1:2" x14ac:dyDescent="0.25">
      <c r="A8230" t="s">
        <v>729</v>
      </c>
      <c r="B8230" t="s">
        <v>730</v>
      </c>
    </row>
    <row r="8231" spans="1:2" x14ac:dyDescent="0.25">
      <c r="A8231" t="s">
        <v>666</v>
      </c>
      <c r="B8231" t="s">
        <v>9</v>
      </c>
    </row>
    <row r="8232" spans="1:2" x14ac:dyDescent="0.25">
      <c r="A8232">
        <v>340</v>
      </c>
      <c r="B8232">
        <v>0</v>
      </c>
    </row>
    <row r="8233" spans="1:2" x14ac:dyDescent="0.25">
      <c r="A8233">
        <v>500</v>
      </c>
      <c r="B8233">
        <v>11</v>
      </c>
    </row>
    <row r="8234" spans="1:2" x14ac:dyDescent="0.25">
      <c r="A8234">
        <v>1440</v>
      </c>
      <c r="B8234">
        <v>30.5</v>
      </c>
    </row>
    <row r="8235" spans="1:2" x14ac:dyDescent="0.25">
      <c r="A8235">
        <v>1840</v>
      </c>
      <c r="B8235">
        <v>43</v>
      </c>
    </row>
    <row r="8236" spans="1:2" x14ac:dyDescent="0.25">
      <c r="A8236">
        <v>2200</v>
      </c>
      <c r="B8236">
        <v>71.5</v>
      </c>
    </row>
    <row r="8237" spans="1:2" x14ac:dyDescent="0.25">
      <c r="A8237">
        <v>2220</v>
      </c>
      <c r="B8237">
        <v>87.5</v>
      </c>
    </row>
    <row r="8238" spans="1:2" x14ac:dyDescent="0.25">
      <c r="A8238">
        <v>3500</v>
      </c>
      <c r="B8238">
        <v>97.5</v>
      </c>
    </row>
    <row r="8239" spans="1:2" x14ac:dyDescent="0.25">
      <c r="A8239">
        <v>3520</v>
      </c>
      <c r="B8239">
        <v>100</v>
      </c>
    </row>
    <row r="8241" spans="1:2" x14ac:dyDescent="0.25">
      <c r="A8241" t="s">
        <v>731</v>
      </c>
      <c r="B8241" t="s">
        <v>732</v>
      </c>
    </row>
    <row r="8242" spans="1:2" x14ac:dyDescent="0.25">
      <c r="A8242" t="s">
        <v>3</v>
      </c>
      <c r="B8242" t="s">
        <v>6</v>
      </c>
    </row>
    <row r="8243" spans="1:2" x14ac:dyDescent="0.25">
      <c r="A8243">
        <v>1</v>
      </c>
      <c r="B8243">
        <v>990</v>
      </c>
    </row>
    <row r="8244" spans="1:2" x14ac:dyDescent="0.25">
      <c r="A8244">
        <v>2</v>
      </c>
      <c r="B8244">
        <v>1000</v>
      </c>
    </row>
    <row r="8245" spans="1:2" x14ac:dyDescent="0.25">
      <c r="A8245">
        <v>3</v>
      </c>
      <c r="B8245">
        <v>1400</v>
      </c>
    </row>
    <row r="8246" spans="1:2" x14ac:dyDescent="0.25">
      <c r="A8246">
        <v>4</v>
      </c>
      <c r="B8246">
        <v>1440</v>
      </c>
    </row>
    <row r="8247" spans="1:2" x14ac:dyDescent="0.25">
      <c r="A8247">
        <v>5</v>
      </c>
      <c r="B8247">
        <v>1460</v>
      </c>
    </row>
    <row r="8248" spans="1:2" x14ac:dyDescent="0.25">
      <c r="A8248">
        <v>6</v>
      </c>
      <c r="B8248">
        <v>2620</v>
      </c>
    </row>
    <row r="8249" spans="1:2" x14ac:dyDescent="0.25">
      <c r="A8249">
        <v>7</v>
      </c>
      <c r="B8249">
        <v>3000</v>
      </c>
    </row>
    <row r="8250" spans="1:2" x14ac:dyDescent="0.25">
      <c r="A8250">
        <v>8</v>
      </c>
      <c r="B8250">
        <v>5000</v>
      </c>
    </row>
    <row r="8252" spans="1:2" x14ac:dyDescent="0.25">
      <c r="A8252" t="s">
        <v>733</v>
      </c>
      <c r="B8252" t="s">
        <v>734</v>
      </c>
    </row>
    <row r="8253" spans="1:2" x14ac:dyDescent="0.25">
      <c r="A8253" t="s">
        <v>666</v>
      </c>
      <c r="B8253" t="s">
        <v>9</v>
      </c>
    </row>
    <row r="8254" spans="1:2" x14ac:dyDescent="0.25">
      <c r="A8254">
        <v>990</v>
      </c>
      <c r="B8254">
        <v>0</v>
      </c>
    </row>
    <row r="8255" spans="1:2" x14ac:dyDescent="0.25">
      <c r="A8255">
        <v>1000</v>
      </c>
      <c r="B8255">
        <v>23</v>
      </c>
    </row>
    <row r="8256" spans="1:2" x14ac:dyDescent="0.25">
      <c r="A8256">
        <v>1400</v>
      </c>
      <c r="B8256">
        <v>68.25</v>
      </c>
    </row>
    <row r="8257" spans="1:2" x14ac:dyDescent="0.25">
      <c r="A8257">
        <v>1440</v>
      </c>
      <c r="B8257">
        <v>93</v>
      </c>
    </row>
    <row r="8258" spans="1:2" x14ac:dyDescent="0.25">
      <c r="A8258">
        <v>1460</v>
      </c>
      <c r="B8258">
        <v>100</v>
      </c>
    </row>
    <row r="8259" spans="1:2" x14ac:dyDescent="0.25">
      <c r="A8259">
        <v>2620</v>
      </c>
      <c r="B8259">
        <v>100</v>
      </c>
    </row>
    <row r="8260" spans="1:2" x14ac:dyDescent="0.25">
      <c r="A8260">
        <v>3000</v>
      </c>
      <c r="B8260">
        <v>100</v>
      </c>
    </row>
    <row r="8261" spans="1:2" x14ac:dyDescent="0.25">
      <c r="A8261">
        <v>5000</v>
      </c>
      <c r="B8261">
        <v>100</v>
      </c>
    </row>
    <row r="8263" spans="1:2" x14ac:dyDescent="0.25">
      <c r="A8263" t="s">
        <v>735</v>
      </c>
      <c r="B8263" t="s">
        <v>736</v>
      </c>
    </row>
    <row r="8264" spans="1:2" x14ac:dyDescent="0.25">
      <c r="A8264" t="s">
        <v>3</v>
      </c>
      <c r="B8264" t="s">
        <v>6</v>
      </c>
    </row>
    <row r="8265" spans="1:2" x14ac:dyDescent="0.25">
      <c r="A8265">
        <v>1</v>
      </c>
      <c r="B8265">
        <v>0</v>
      </c>
    </row>
    <row r="8266" spans="1:2" x14ac:dyDescent="0.25">
      <c r="A8266">
        <v>2</v>
      </c>
      <c r="B8266">
        <v>1690</v>
      </c>
    </row>
    <row r="8267" spans="1:2" x14ac:dyDescent="0.25">
      <c r="A8267">
        <v>3</v>
      </c>
      <c r="B8267">
        <v>1700</v>
      </c>
    </row>
    <row r="8268" spans="1:2" x14ac:dyDescent="0.25">
      <c r="A8268">
        <v>4</v>
      </c>
      <c r="B8268">
        <v>1800</v>
      </c>
    </row>
    <row r="8269" spans="1:2" x14ac:dyDescent="0.25">
      <c r="A8269">
        <v>5</v>
      </c>
      <c r="B8269">
        <v>2000</v>
      </c>
    </row>
    <row r="8270" spans="1:2" x14ac:dyDescent="0.25">
      <c r="A8270">
        <v>6</v>
      </c>
      <c r="B8270">
        <v>2760</v>
      </c>
    </row>
    <row r="8271" spans="1:2" x14ac:dyDescent="0.25">
      <c r="A8271">
        <v>7</v>
      </c>
      <c r="B8271">
        <v>2800</v>
      </c>
    </row>
    <row r="8272" spans="1:2" x14ac:dyDescent="0.25">
      <c r="A8272">
        <v>8</v>
      </c>
      <c r="B8272">
        <v>4000</v>
      </c>
    </row>
    <row r="8274" spans="1:2" x14ac:dyDescent="0.25">
      <c r="A8274" t="s">
        <v>737</v>
      </c>
      <c r="B8274" t="s">
        <v>738</v>
      </c>
    </row>
    <row r="8275" spans="1:2" x14ac:dyDescent="0.25">
      <c r="A8275" t="s">
        <v>666</v>
      </c>
      <c r="B8275" t="s">
        <v>9</v>
      </c>
    </row>
    <row r="8276" spans="1:2" x14ac:dyDescent="0.25">
      <c r="A8276">
        <v>0</v>
      </c>
      <c r="B8276">
        <v>0</v>
      </c>
    </row>
    <row r="8277" spans="1:2" x14ac:dyDescent="0.25">
      <c r="A8277">
        <v>1690</v>
      </c>
      <c r="B8277">
        <v>0</v>
      </c>
    </row>
    <row r="8278" spans="1:2" x14ac:dyDescent="0.25">
      <c r="A8278">
        <v>1700</v>
      </c>
      <c r="B8278">
        <v>31.5</v>
      </c>
    </row>
    <row r="8279" spans="1:2" x14ac:dyDescent="0.25">
      <c r="A8279">
        <v>1800</v>
      </c>
      <c r="B8279">
        <v>43.25</v>
      </c>
    </row>
    <row r="8280" spans="1:2" x14ac:dyDescent="0.25">
      <c r="A8280">
        <v>2000</v>
      </c>
      <c r="B8280">
        <v>52.5</v>
      </c>
    </row>
    <row r="8281" spans="1:2" x14ac:dyDescent="0.25">
      <c r="A8281">
        <v>2760</v>
      </c>
      <c r="B8281">
        <v>83.25</v>
      </c>
    </row>
    <row r="8282" spans="1:2" x14ac:dyDescent="0.25">
      <c r="A8282">
        <v>2800</v>
      </c>
      <c r="B8282">
        <v>100</v>
      </c>
    </row>
    <row r="8283" spans="1:2" x14ac:dyDescent="0.25">
      <c r="A8283">
        <v>4000</v>
      </c>
      <c r="B8283">
        <v>100</v>
      </c>
    </row>
    <row r="8285" spans="1:2" x14ac:dyDescent="0.25">
      <c r="A8285" t="s">
        <v>739</v>
      </c>
      <c r="B8285" t="s">
        <v>740</v>
      </c>
    </row>
    <row r="8286" spans="1:2" x14ac:dyDescent="0.25">
      <c r="A8286" t="s">
        <v>3</v>
      </c>
      <c r="B8286" t="s">
        <v>6</v>
      </c>
    </row>
    <row r="8287" spans="1:2" x14ac:dyDescent="0.25">
      <c r="A8287">
        <v>1</v>
      </c>
      <c r="B8287">
        <v>340</v>
      </c>
    </row>
    <row r="8288" spans="1:2" x14ac:dyDescent="0.25">
      <c r="A8288">
        <v>2</v>
      </c>
      <c r="B8288">
        <v>500</v>
      </c>
    </row>
    <row r="8289" spans="1:2" x14ac:dyDescent="0.25">
      <c r="A8289">
        <v>3</v>
      </c>
      <c r="B8289">
        <v>1440</v>
      </c>
    </row>
    <row r="8290" spans="1:2" x14ac:dyDescent="0.25">
      <c r="A8290">
        <v>4</v>
      </c>
      <c r="B8290">
        <v>1840</v>
      </c>
    </row>
    <row r="8291" spans="1:2" x14ac:dyDescent="0.25">
      <c r="A8291">
        <v>5</v>
      </c>
      <c r="B8291">
        <v>2200</v>
      </c>
    </row>
    <row r="8292" spans="1:2" x14ac:dyDescent="0.25">
      <c r="A8292">
        <v>6</v>
      </c>
      <c r="B8292">
        <v>2220</v>
      </c>
    </row>
    <row r="8293" spans="1:2" x14ac:dyDescent="0.25">
      <c r="A8293">
        <v>7</v>
      </c>
      <c r="B8293">
        <v>3500</v>
      </c>
    </row>
    <row r="8294" spans="1:2" x14ac:dyDescent="0.25">
      <c r="A8294">
        <v>8</v>
      </c>
      <c r="B8294">
        <v>3520</v>
      </c>
    </row>
    <row r="8296" spans="1:2" x14ac:dyDescent="0.25">
      <c r="A8296" t="s">
        <v>741</v>
      </c>
      <c r="B8296" t="s">
        <v>742</v>
      </c>
    </row>
    <row r="8297" spans="1:2" x14ac:dyDescent="0.25">
      <c r="A8297" t="s">
        <v>666</v>
      </c>
      <c r="B8297" t="s">
        <v>9</v>
      </c>
    </row>
    <row r="8298" spans="1:2" x14ac:dyDescent="0.25">
      <c r="A8298">
        <v>340</v>
      </c>
      <c r="B8298">
        <v>0</v>
      </c>
    </row>
    <row r="8299" spans="1:2" x14ac:dyDescent="0.25">
      <c r="A8299">
        <v>500</v>
      </c>
      <c r="B8299">
        <v>11</v>
      </c>
    </row>
    <row r="8300" spans="1:2" x14ac:dyDescent="0.25">
      <c r="A8300">
        <v>1440</v>
      </c>
      <c r="B8300">
        <v>30.5</v>
      </c>
    </row>
    <row r="8301" spans="1:2" x14ac:dyDescent="0.25">
      <c r="A8301">
        <v>1840</v>
      </c>
      <c r="B8301">
        <v>43</v>
      </c>
    </row>
    <row r="8302" spans="1:2" x14ac:dyDescent="0.25">
      <c r="A8302">
        <v>2200</v>
      </c>
      <c r="B8302">
        <v>71.5</v>
      </c>
    </row>
    <row r="8303" spans="1:2" x14ac:dyDescent="0.25">
      <c r="A8303">
        <v>2220</v>
      </c>
      <c r="B8303">
        <v>87.5</v>
      </c>
    </row>
    <row r="8304" spans="1:2" x14ac:dyDescent="0.25">
      <c r="A8304">
        <v>3500</v>
      </c>
      <c r="B8304">
        <v>97.5</v>
      </c>
    </row>
    <row r="8305" spans="1:2" x14ac:dyDescent="0.25">
      <c r="A8305">
        <v>3520</v>
      </c>
      <c r="B8305">
        <v>100</v>
      </c>
    </row>
    <row r="8307" spans="1:2" x14ac:dyDescent="0.25">
      <c r="A8307" t="s">
        <v>743</v>
      </c>
      <c r="B8307" t="s">
        <v>744</v>
      </c>
    </row>
    <row r="8308" spans="1:2" x14ac:dyDescent="0.25">
      <c r="A8308" t="s">
        <v>3</v>
      </c>
      <c r="B8308" t="s">
        <v>6</v>
      </c>
    </row>
    <row r="8309" spans="1:2" x14ac:dyDescent="0.25">
      <c r="A8309">
        <v>1</v>
      </c>
      <c r="B8309">
        <v>0</v>
      </c>
    </row>
    <row r="8310" spans="1:2" x14ac:dyDescent="0.25">
      <c r="A8310">
        <v>2</v>
      </c>
      <c r="B8310">
        <v>1590</v>
      </c>
    </row>
    <row r="8311" spans="1:2" x14ac:dyDescent="0.25">
      <c r="A8311">
        <v>3</v>
      </c>
      <c r="B8311">
        <v>1600</v>
      </c>
    </row>
    <row r="8312" spans="1:2" x14ac:dyDescent="0.25">
      <c r="A8312">
        <v>4</v>
      </c>
      <c r="B8312">
        <v>1610</v>
      </c>
    </row>
    <row r="8313" spans="1:2" x14ac:dyDescent="0.25">
      <c r="A8313">
        <v>5</v>
      </c>
      <c r="B8313">
        <v>1800</v>
      </c>
    </row>
    <row r="8314" spans="1:2" x14ac:dyDescent="0.25">
      <c r="A8314">
        <v>6</v>
      </c>
      <c r="B8314">
        <v>2200</v>
      </c>
    </row>
    <row r="8315" spans="1:2" x14ac:dyDescent="0.25">
      <c r="A8315">
        <v>7</v>
      </c>
      <c r="B8315">
        <v>2440</v>
      </c>
    </row>
    <row r="8316" spans="1:2" x14ac:dyDescent="0.25">
      <c r="A8316">
        <v>8</v>
      </c>
      <c r="B8316">
        <v>2480</v>
      </c>
    </row>
    <row r="8318" spans="1:2" x14ac:dyDescent="0.25">
      <c r="A8318" t="s">
        <v>745</v>
      </c>
      <c r="B8318" t="s">
        <v>746</v>
      </c>
    </row>
    <row r="8319" spans="1:2" x14ac:dyDescent="0.25">
      <c r="A8319" t="s">
        <v>666</v>
      </c>
      <c r="B8319" t="s">
        <v>9</v>
      </c>
    </row>
    <row r="8320" spans="1:2" x14ac:dyDescent="0.25">
      <c r="A8320">
        <v>0</v>
      </c>
      <c r="B8320">
        <v>0</v>
      </c>
    </row>
    <row r="8321" spans="1:4" x14ac:dyDescent="0.25">
      <c r="A8321">
        <v>1590</v>
      </c>
      <c r="B8321">
        <v>0</v>
      </c>
    </row>
    <row r="8322" spans="1:4" x14ac:dyDescent="0.25">
      <c r="A8322">
        <v>1600</v>
      </c>
      <c r="B8322">
        <v>0</v>
      </c>
    </row>
    <row r="8323" spans="1:4" x14ac:dyDescent="0.25">
      <c r="A8323">
        <v>1610</v>
      </c>
      <c r="B8323">
        <v>14.5</v>
      </c>
    </row>
    <row r="8324" spans="1:4" x14ac:dyDescent="0.25">
      <c r="A8324">
        <v>1800</v>
      </c>
      <c r="B8324">
        <v>38</v>
      </c>
    </row>
    <row r="8325" spans="1:4" x14ac:dyDescent="0.25">
      <c r="A8325">
        <v>2200</v>
      </c>
      <c r="B8325">
        <v>58.5</v>
      </c>
    </row>
    <row r="8326" spans="1:4" x14ac:dyDescent="0.25">
      <c r="A8326">
        <v>2440</v>
      </c>
      <c r="B8326">
        <v>78</v>
      </c>
    </row>
    <row r="8327" spans="1:4" x14ac:dyDescent="0.25">
      <c r="A8327">
        <v>2480</v>
      </c>
      <c r="B8327">
        <v>100</v>
      </c>
    </row>
    <row r="8329" spans="1:4" x14ac:dyDescent="0.25">
      <c r="A8329" t="s">
        <v>747</v>
      </c>
      <c r="B8329">
        <v>63</v>
      </c>
      <c r="C8329" t="s">
        <v>424</v>
      </c>
      <c r="D8329" t="s">
        <v>748</v>
      </c>
    </row>
    <row r="8331" spans="1:4" x14ac:dyDescent="0.25">
      <c r="A8331" t="s">
        <v>749</v>
      </c>
      <c r="B8331">
        <v>58.5</v>
      </c>
      <c r="C8331" t="s">
        <v>424</v>
      </c>
      <c r="D8331" t="s">
        <v>750</v>
      </c>
    </row>
    <row r="8333" spans="1:4" x14ac:dyDescent="0.25">
      <c r="A8333" t="s">
        <v>751</v>
      </c>
      <c r="B8333">
        <v>78</v>
      </c>
      <c r="C8333" t="s">
        <v>424</v>
      </c>
      <c r="D8333" t="s">
        <v>752</v>
      </c>
    </row>
    <row r="8335" spans="1:4" x14ac:dyDescent="0.25">
      <c r="A8335" t="s">
        <v>753</v>
      </c>
      <c r="B8335">
        <v>73.5</v>
      </c>
      <c r="C8335" t="s">
        <v>424</v>
      </c>
      <c r="D8335" t="s">
        <v>752</v>
      </c>
    </row>
    <row r="8337" spans="1:4" x14ac:dyDescent="0.25">
      <c r="A8337" t="s">
        <v>754</v>
      </c>
      <c r="B8337">
        <v>3200</v>
      </c>
      <c r="C8337" t="s">
        <v>22</v>
      </c>
      <c r="D8337" t="s">
        <v>755</v>
      </c>
    </row>
    <row r="8339" spans="1:4" x14ac:dyDescent="0.25">
      <c r="A8339" t="s">
        <v>756</v>
      </c>
      <c r="B8339">
        <v>3250</v>
      </c>
      <c r="C8339" t="s">
        <v>22</v>
      </c>
      <c r="D8339" t="s">
        <v>757</v>
      </c>
    </row>
    <row r="8341" spans="1:4" x14ac:dyDescent="0.25">
      <c r="A8341" t="s">
        <v>758</v>
      </c>
      <c r="B8341">
        <v>3150</v>
      </c>
      <c r="C8341" t="s">
        <v>22</v>
      </c>
      <c r="D8341" t="s">
        <v>759</v>
      </c>
    </row>
    <row r="8343" spans="1:4" x14ac:dyDescent="0.25">
      <c r="A8343" t="s">
        <v>760</v>
      </c>
      <c r="B8343">
        <v>270.14</v>
      </c>
      <c r="C8343" t="s">
        <v>635</v>
      </c>
      <c r="D8343" t="s">
        <v>761</v>
      </c>
    </row>
    <row r="8345" spans="1:4" x14ac:dyDescent="0.25">
      <c r="A8345" t="s">
        <v>762</v>
      </c>
      <c r="B8345">
        <v>250.14</v>
      </c>
      <c r="C8345" t="s">
        <v>635</v>
      </c>
      <c r="D8345" t="s">
        <v>763</v>
      </c>
    </row>
    <row r="8347" spans="1:4" x14ac:dyDescent="0.25">
      <c r="A8347" t="s">
        <v>764</v>
      </c>
      <c r="B8347">
        <v>270.14</v>
      </c>
      <c r="C8347" t="s">
        <v>635</v>
      </c>
      <c r="D8347" t="s">
        <v>765</v>
      </c>
    </row>
    <row r="8349" spans="1:4" x14ac:dyDescent="0.25">
      <c r="A8349" t="s">
        <v>766</v>
      </c>
      <c r="B8349">
        <v>270.14</v>
      </c>
      <c r="C8349" t="s">
        <v>635</v>
      </c>
      <c r="D8349" t="s">
        <v>767</v>
      </c>
    </row>
    <row r="8351" spans="1:4" x14ac:dyDescent="0.25">
      <c r="A8351" t="s">
        <v>768</v>
      </c>
      <c r="B8351">
        <v>102.686875</v>
      </c>
      <c r="C8351" t="s">
        <v>635</v>
      </c>
      <c r="D8351" t="s">
        <v>769</v>
      </c>
    </row>
    <row r="8353" spans="1:4" x14ac:dyDescent="0.25">
      <c r="A8353" t="s">
        <v>770</v>
      </c>
      <c r="B8353">
        <v>16</v>
      </c>
      <c r="C8353" t="s">
        <v>424</v>
      </c>
      <c r="D8353" t="s">
        <v>771</v>
      </c>
    </row>
    <row r="8355" spans="1:4" x14ac:dyDescent="0.25">
      <c r="A8355" t="s">
        <v>772</v>
      </c>
      <c r="B8355" t="s">
        <v>28</v>
      </c>
      <c r="D8355" t="s">
        <v>773</v>
      </c>
    </row>
    <row r="8357" spans="1:4" x14ac:dyDescent="0.25">
      <c r="A8357" t="s">
        <v>774</v>
      </c>
      <c r="B8357" t="s">
        <v>28</v>
      </c>
      <c r="D8357" t="s">
        <v>775</v>
      </c>
    </row>
    <row r="8359" spans="1:4" x14ac:dyDescent="0.25">
      <c r="A8359" t="s">
        <v>776</v>
      </c>
      <c r="B8359" t="s">
        <v>28</v>
      </c>
      <c r="D8359" t="s">
        <v>777</v>
      </c>
    </row>
    <row r="8361" spans="1:4" x14ac:dyDescent="0.25">
      <c r="A8361" t="s">
        <v>778</v>
      </c>
      <c r="B8361" t="s">
        <v>28</v>
      </c>
      <c r="D8361" t="s">
        <v>779</v>
      </c>
    </row>
    <row r="8363" spans="1:4" x14ac:dyDescent="0.25">
      <c r="A8363" t="s">
        <v>780</v>
      </c>
      <c r="B8363" t="s">
        <v>28</v>
      </c>
      <c r="D8363" t="s">
        <v>781</v>
      </c>
    </row>
    <row r="8365" spans="1:4" x14ac:dyDescent="0.25">
      <c r="A8365" t="s">
        <v>782</v>
      </c>
      <c r="B8365" t="s">
        <v>28</v>
      </c>
      <c r="D8365" t="s">
        <v>783</v>
      </c>
    </row>
    <row r="8367" spans="1:4" x14ac:dyDescent="0.25">
      <c r="A8367" t="s">
        <v>784</v>
      </c>
      <c r="B8367" t="s">
        <v>28</v>
      </c>
      <c r="D8367" t="s">
        <v>785</v>
      </c>
    </row>
    <row r="8369" spans="1:4" x14ac:dyDescent="0.25">
      <c r="A8369" t="s">
        <v>786</v>
      </c>
      <c r="B8369" t="s">
        <v>28</v>
      </c>
      <c r="D8369" t="s">
        <v>787</v>
      </c>
    </row>
    <row r="8371" spans="1:4" x14ac:dyDescent="0.25">
      <c r="A8371" t="s">
        <v>788</v>
      </c>
      <c r="B8371" t="s">
        <v>28</v>
      </c>
      <c r="D8371" t="s">
        <v>789</v>
      </c>
    </row>
    <row r="8373" spans="1:4" x14ac:dyDescent="0.25">
      <c r="A8373" t="s">
        <v>790</v>
      </c>
      <c r="B8373" t="s">
        <v>28</v>
      </c>
      <c r="D8373" t="s">
        <v>791</v>
      </c>
    </row>
    <row r="8375" spans="1:4" x14ac:dyDescent="0.25">
      <c r="A8375" t="s">
        <v>792</v>
      </c>
      <c r="B8375" t="s">
        <v>28</v>
      </c>
      <c r="D8375" t="s">
        <v>793</v>
      </c>
    </row>
    <row r="8377" spans="1:4" x14ac:dyDescent="0.25">
      <c r="A8377" t="s">
        <v>794</v>
      </c>
      <c r="B8377" t="s">
        <v>28</v>
      </c>
      <c r="D8377" t="s">
        <v>795</v>
      </c>
    </row>
    <row r="8379" spans="1:4" x14ac:dyDescent="0.25">
      <c r="A8379" t="s">
        <v>796</v>
      </c>
      <c r="B8379" t="s">
        <v>28</v>
      </c>
      <c r="D8379" t="s">
        <v>797</v>
      </c>
    </row>
    <row r="8381" spans="1:4" x14ac:dyDescent="0.25">
      <c r="A8381" t="s">
        <v>798</v>
      </c>
      <c r="B8381" t="s">
        <v>28</v>
      </c>
      <c r="D8381" t="s">
        <v>799</v>
      </c>
    </row>
    <row r="8383" spans="1:4" x14ac:dyDescent="0.25">
      <c r="A8383" t="s">
        <v>800</v>
      </c>
      <c r="B8383" t="s">
        <v>28</v>
      </c>
      <c r="D8383" t="s">
        <v>801</v>
      </c>
    </row>
    <row r="8385" spans="1:4" x14ac:dyDescent="0.25">
      <c r="A8385" t="s">
        <v>802</v>
      </c>
      <c r="B8385" t="s">
        <v>28</v>
      </c>
      <c r="D8385" t="s">
        <v>803</v>
      </c>
    </row>
    <row r="8387" spans="1:4" x14ac:dyDescent="0.25">
      <c r="A8387" t="s">
        <v>804</v>
      </c>
      <c r="B8387" t="s">
        <v>28</v>
      </c>
      <c r="D8387" t="s">
        <v>805</v>
      </c>
    </row>
    <row r="8389" spans="1:4" x14ac:dyDescent="0.25">
      <c r="A8389" t="s">
        <v>806</v>
      </c>
      <c r="B8389" t="s">
        <v>28</v>
      </c>
      <c r="D8389" t="s">
        <v>807</v>
      </c>
    </row>
    <row r="8391" spans="1:4" x14ac:dyDescent="0.25">
      <c r="A8391" t="s">
        <v>808</v>
      </c>
      <c r="B8391" t="s">
        <v>28</v>
      </c>
      <c r="D8391" t="s">
        <v>809</v>
      </c>
    </row>
    <row r="8393" spans="1:4" x14ac:dyDescent="0.25">
      <c r="A8393" t="s">
        <v>810</v>
      </c>
      <c r="B8393" t="s">
        <v>28</v>
      </c>
      <c r="D8393" t="s">
        <v>811</v>
      </c>
    </row>
    <row r="8395" spans="1:4" x14ac:dyDescent="0.25">
      <c r="A8395" t="s">
        <v>812</v>
      </c>
      <c r="B8395" t="s">
        <v>28</v>
      </c>
      <c r="D8395" t="s">
        <v>813</v>
      </c>
    </row>
    <row r="8397" spans="1:4" x14ac:dyDescent="0.25">
      <c r="A8397" t="s">
        <v>814</v>
      </c>
      <c r="B8397" t="s">
        <v>28</v>
      </c>
      <c r="D8397" t="s">
        <v>815</v>
      </c>
    </row>
    <row r="8399" spans="1:4" x14ac:dyDescent="0.25">
      <c r="A8399" t="s">
        <v>816</v>
      </c>
      <c r="B8399" t="s">
        <v>28</v>
      </c>
      <c r="D8399" t="s">
        <v>817</v>
      </c>
    </row>
    <row r="8401" spans="1:4" x14ac:dyDescent="0.25">
      <c r="A8401" t="s">
        <v>818</v>
      </c>
      <c r="B8401" t="s">
        <v>28</v>
      </c>
      <c r="D8401" t="s">
        <v>819</v>
      </c>
    </row>
    <row r="8403" spans="1:4" x14ac:dyDescent="0.25">
      <c r="A8403" t="s">
        <v>820</v>
      </c>
      <c r="B8403" t="s">
        <v>28</v>
      </c>
      <c r="D8403" t="s">
        <v>821</v>
      </c>
    </row>
    <row r="8405" spans="1:4" x14ac:dyDescent="0.25">
      <c r="A8405" t="s">
        <v>822</v>
      </c>
      <c r="B8405" t="s">
        <v>28</v>
      </c>
      <c r="D8405" t="s">
        <v>823</v>
      </c>
    </row>
    <row r="8407" spans="1:4" x14ac:dyDescent="0.25">
      <c r="A8407" t="s">
        <v>824</v>
      </c>
      <c r="B8407" t="s">
        <v>28</v>
      </c>
      <c r="D8407" t="s">
        <v>825</v>
      </c>
    </row>
    <row r="8409" spans="1:4" x14ac:dyDescent="0.25">
      <c r="A8409" t="s">
        <v>826</v>
      </c>
      <c r="B8409" t="s">
        <v>28</v>
      </c>
      <c r="D8409" t="s">
        <v>827</v>
      </c>
    </row>
    <row r="8411" spans="1:4" x14ac:dyDescent="0.25">
      <c r="A8411" t="s">
        <v>828</v>
      </c>
      <c r="B8411" t="s">
        <v>28</v>
      </c>
      <c r="D8411" t="s">
        <v>829</v>
      </c>
    </row>
    <row r="8413" spans="1:4" x14ac:dyDescent="0.25">
      <c r="A8413" t="s">
        <v>830</v>
      </c>
      <c r="B8413" t="s">
        <v>28</v>
      </c>
      <c r="D8413" t="s">
        <v>831</v>
      </c>
    </row>
    <row r="8415" spans="1:4" x14ac:dyDescent="0.25">
      <c r="A8415" t="s">
        <v>832</v>
      </c>
      <c r="B8415" t="s">
        <v>28</v>
      </c>
      <c r="D8415" t="s">
        <v>831</v>
      </c>
    </row>
    <row r="8417" spans="1:4" x14ac:dyDescent="0.25">
      <c r="A8417" t="s">
        <v>833</v>
      </c>
      <c r="B8417" t="s">
        <v>28</v>
      </c>
      <c r="D8417" t="s">
        <v>834</v>
      </c>
    </row>
    <row r="8419" spans="1:4" x14ac:dyDescent="0.25">
      <c r="A8419" t="s">
        <v>835</v>
      </c>
      <c r="B8419" t="s">
        <v>28</v>
      </c>
      <c r="D8419" t="s">
        <v>836</v>
      </c>
    </row>
    <row r="8421" spans="1:4" x14ac:dyDescent="0.25">
      <c r="A8421" t="s">
        <v>837</v>
      </c>
      <c r="B8421" t="s">
        <v>28</v>
      </c>
      <c r="D8421" t="s">
        <v>838</v>
      </c>
    </row>
    <row r="8423" spans="1:4" x14ac:dyDescent="0.25">
      <c r="A8423" t="s">
        <v>839</v>
      </c>
      <c r="B8423" t="s">
        <v>28</v>
      </c>
      <c r="D8423" t="s">
        <v>840</v>
      </c>
    </row>
    <row r="8425" spans="1:4" x14ac:dyDescent="0.25">
      <c r="A8425" t="s">
        <v>841</v>
      </c>
      <c r="B8425" t="s">
        <v>28</v>
      </c>
      <c r="D8425" t="s">
        <v>842</v>
      </c>
    </row>
    <row r="8427" spans="1:4" x14ac:dyDescent="0.25">
      <c r="A8427" t="s">
        <v>843</v>
      </c>
      <c r="B8427" t="s">
        <v>28</v>
      </c>
      <c r="D8427" t="s">
        <v>844</v>
      </c>
    </row>
    <row r="8429" spans="1:4" x14ac:dyDescent="0.25">
      <c r="A8429" t="s">
        <v>845</v>
      </c>
      <c r="B8429" t="s">
        <v>28</v>
      </c>
      <c r="D8429" t="s">
        <v>846</v>
      </c>
    </row>
    <row r="8431" spans="1:4" x14ac:dyDescent="0.25">
      <c r="A8431" t="s">
        <v>847</v>
      </c>
      <c r="B8431" t="s">
        <v>28</v>
      </c>
      <c r="D8431" t="s">
        <v>848</v>
      </c>
    </row>
    <row r="8433" spans="1:4" x14ac:dyDescent="0.25">
      <c r="A8433" t="s">
        <v>849</v>
      </c>
      <c r="B8433" t="s">
        <v>28</v>
      </c>
      <c r="D8433" t="s">
        <v>850</v>
      </c>
    </row>
    <row r="8435" spans="1:4" x14ac:dyDescent="0.25">
      <c r="A8435" t="s">
        <v>851</v>
      </c>
      <c r="B8435" t="s">
        <v>28</v>
      </c>
      <c r="D8435" t="s">
        <v>852</v>
      </c>
    </row>
    <row r="8437" spans="1:4" x14ac:dyDescent="0.25">
      <c r="A8437" t="s">
        <v>853</v>
      </c>
      <c r="B8437" t="s">
        <v>28</v>
      </c>
      <c r="D8437" t="s">
        <v>854</v>
      </c>
    </row>
    <row r="8439" spans="1:4" x14ac:dyDescent="0.25">
      <c r="A8439" t="s">
        <v>855</v>
      </c>
      <c r="B8439" t="s">
        <v>28</v>
      </c>
      <c r="D8439" t="s">
        <v>856</v>
      </c>
    </row>
    <row r="8441" spans="1:4" x14ac:dyDescent="0.25">
      <c r="A8441" t="s">
        <v>857</v>
      </c>
      <c r="B8441" t="s">
        <v>28</v>
      </c>
      <c r="D8441" t="s">
        <v>858</v>
      </c>
    </row>
    <row r="8443" spans="1:4" x14ac:dyDescent="0.25">
      <c r="A8443" t="s">
        <v>859</v>
      </c>
      <c r="B8443" t="s">
        <v>28</v>
      </c>
      <c r="D8443" t="s">
        <v>860</v>
      </c>
    </row>
    <row r="8445" spans="1:4" x14ac:dyDescent="0.25">
      <c r="A8445" t="s">
        <v>861</v>
      </c>
      <c r="B8445" t="s">
        <v>28</v>
      </c>
      <c r="D8445" t="s">
        <v>862</v>
      </c>
    </row>
    <row r="8447" spans="1:4" x14ac:dyDescent="0.25">
      <c r="A8447" t="s">
        <v>863</v>
      </c>
      <c r="B8447" t="s">
        <v>28</v>
      </c>
      <c r="D8447" t="s">
        <v>864</v>
      </c>
    </row>
    <row r="8449" spans="1:4" x14ac:dyDescent="0.25">
      <c r="A8449" t="s">
        <v>865</v>
      </c>
      <c r="B8449" t="s">
        <v>28</v>
      </c>
      <c r="D8449" t="s">
        <v>866</v>
      </c>
    </row>
    <row r="8451" spans="1:4" x14ac:dyDescent="0.25">
      <c r="A8451" t="s">
        <v>867</v>
      </c>
      <c r="B8451" t="s">
        <v>28</v>
      </c>
      <c r="D8451" t="s">
        <v>868</v>
      </c>
    </row>
    <row r="8453" spans="1:4" x14ac:dyDescent="0.25">
      <c r="A8453" t="s">
        <v>869</v>
      </c>
      <c r="B8453" t="s">
        <v>28</v>
      </c>
      <c r="D8453" t="s">
        <v>870</v>
      </c>
    </row>
    <row r="8455" spans="1:4" x14ac:dyDescent="0.25">
      <c r="A8455" t="s">
        <v>871</v>
      </c>
      <c r="B8455" t="s">
        <v>28</v>
      </c>
      <c r="D8455" t="s">
        <v>872</v>
      </c>
    </row>
    <row r="8457" spans="1:4" x14ac:dyDescent="0.25">
      <c r="A8457" t="s">
        <v>873</v>
      </c>
      <c r="B8457" t="s">
        <v>28</v>
      </c>
      <c r="D8457" t="s">
        <v>874</v>
      </c>
    </row>
    <row r="8459" spans="1:4" x14ac:dyDescent="0.25">
      <c r="A8459" t="s">
        <v>875</v>
      </c>
      <c r="B8459" t="s">
        <v>28</v>
      </c>
      <c r="D8459" t="s">
        <v>876</v>
      </c>
    </row>
    <row r="8461" spans="1:4" x14ac:dyDescent="0.25">
      <c r="A8461" t="s">
        <v>877</v>
      </c>
      <c r="B8461" t="s">
        <v>28</v>
      </c>
      <c r="D8461" t="s">
        <v>878</v>
      </c>
    </row>
    <row r="8463" spans="1:4" x14ac:dyDescent="0.25">
      <c r="A8463" t="s">
        <v>879</v>
      </c>
      <c r="B8463" t="s">
        <v>28</v>
      </c>
      <c r="D8463" t="s">
        <v>880</v>
      </c>
    </row>
    <row r="8465" spans="1:4" x14ac:dyDescent="0.25">
      <c r="A8465" t="s">
        <v>881</v>
      </c>
      <c r="B8465" t="s">
        <v>28</v>
      </c>
      <c r="D8465" t="s">
        <v>882</v>
      </c>
    </row>
    <row r="8467" spans="1:4" x14ac:dyDescent="0.25">
      <c r="A8467" t="s">
        <v>883</v>
      </c>
      <c r="B8467" t="s">
        <v>28</v>
      </c>
      <c r="D8467" t="s">
        <v>884</v>
      </c>
    </row>
    <row r="8469" spans="1:4" x14ac:dyDescent="0.25">
      <c r="A8469" t="s">
        <v>885</v>
      </c>
      <c r="B8469" t="s">
        <v>28</v>
      </c>
      <c r="D8469" t="s">
        <v>886</v>
      </c>
    </row>
    <row r="8471" spans="1:4" x14ac:dyDescent="0.25">
      <c r="A8471" t="s">
        <v>887</v>
      </c>
      <c r="B8471" t="s">
        <v>28</v>
      </c>
      <c r="D8471" t="s">
        <v>888</v>
      </c>
    </row>
    <row r="8473" spans="1:4" x14ac:dyDescent="0.25">
      <c r="A8473" t="s">
        <v>889</v>
      </c>
      <c r="B8473" t="s">
        <v>28</v>
      </c>
      <c r="D8473" t="s">
        <v>890</v>
      </c>
    </row>
    <row r="8475" spans="1:4" x14ac:dyDescent="0.25">
      <c r="A8475" t="s">
        <v>891</v>
      </c>
      <c r="B8475" t="s">
        <v>28</v>
      </c>
      <c r="D8475" t="s">
        <v>892</v>
      </c>
    </row>
    <row r="8477" spans="1:4" x14ac:dyDescent="0.25">
      <c r="A8477" t="s">
        <v>893</v>
      </c>
      <c r="B8477" t="s">
        <v>28</v>
      </c>
      <c r="D8477" t="s">
        <v>894</v>
      </c>
    </row>
    <row r="8479" spans="1:4" x14ac:dyDescent="0.25">
      <c r="A8479" t="s">
        <v>895</v>
      </c>
      <c r="B8479" t="s">
        <v>28</v>
      </c>
      <c r="D8479" t="s">
        <v>896</v>
      </c>
    </row>
    <row r="8481" spans="1:4" x14ac:dyDescent="0.25">
      <c r="A8481" t="s">
        <v>897</v>
      </c>
      <c r="B8481" t="s">
        <v>28</v>
      </c>
      <c r="D8481" t="s">
        <v>898</v>
      </c>
    </row>
    <row r="8483" spans="1:4" x14ac:dyDescent="0.25">
      <c r="A8483" t="s">
        <v>899</v>
      </c>
      <c r="B8483" t="s">
        <v>28</v>
      </c>
      <c r="D8483" t="s">
        <v>900</v>
      </c>
    </row>
    <row r="8485" spans="1:4" x14ac:dyDescent="0.25">
      <c r="A8485" t="s">
        <v>901</v>
      </c>
      <c r="B8485" t="s">
        <v>28</v>
      </c>
      <c r="D8485" t="s">
        <v>902</v>
      </c>
    </row>
    <row r="8487" spans="1:4" x14ac:dyDescent="0.25">
      <c r="A8487" t="s">
        <v>903</v>
      </c>
      <c r="B8487" t="s">
        <v>28</v>
      </c>
      <c r="D8487" t="s">
        <v>904</v>
      </c>
    </row>
    <row r="8489" spans="1:4" x14ac:dyDescent="0.25">
      <c r="A8489" t="s">
        <v>905</v>
      </c>
      <c r="B8489" t="s">
        <v>28</v>
      </c>
      <c r="D8489" t="s">
        <v>906</v>
      </c>
    </row>
    <row r="8491" spans="1:4" x14ac:dyDescent="0.25">
      <c r="A8491" t="s">
        <v>907</v>
      </c>
      <c r="B8491" t="s">
        <v>28</v>
      </c>
      <c r="D8491" t="s">
        <v>908</v>
      </c>
    </row>
    <row r="8493" spans="1:4" x14ac:dyDescent="0.25">
      <c r="A8493" t="s">
        <v>909</v>
      </c>
      <c r="B8493" t="s">
        <v>28</v>
      </c>
      <c r="D8493" t="s">
        <v>910</v>
      </c>
    </row>
    <row r="8495" spans="1:4" x14ac:dyDescent="0.25">
      <c r="A8495" t="s">
        <v>911</v>
      </c>
      <c r="B8495" t="s">
        <v>28</v>
      </c>
      <c r="D8495" t="s">
        <v>912</v>
      </c>
    </row>
    <row r="8497" spans="1:4" x14ac:dyDescent="0.25">
      <c r="A8497" t="s">
        <v>913</v>
      </c>
      <c r="B8497" t="s">
        <v>28</v>
      </c>
      <c r="D8497" t="s">
        <v>914</v>
      </c>
    </row>
    <row r="8499" spans="1:4" x14ac:dyDescent="0.25">
      <c r="A8499" t="s">
        <v>915</v>
      </c>
      <c r="B8499" t="s">
        <v>28</v>
      </c>
      <c r="D8499" t="s">
        <v>916</v>
      </c>
    </row>
    <row r="8501" spans="1:4" x14ac:dyDescent="0.25">
      <c r="A8501" t="s">
        <v>917</v>
      </c>
      <c r="B8501" t="s">
        <v>28</v>
      </c>
      <c r="D8501" t="s">
        <v>918</v>
      </c>
    </row>
    <row r="8503" spans="1:4" x14ac:dyDescent="0.25">
      <c r="A8503" t="s">
        <v>919</v>
      </c>
      <c r="B8503" t="s">
        <v>28</v>
      </c>
      <c r="D8503" t="s">
        <v>920</v>
      </c>
    </row>
    <row r="8505" spans="1:4" x14ac:dyDescent="0.25">
      <c r="A8505" t="s">
        <v>921</v>
      </c>
      <c r="B8505" t="s">
        <v>28</v>
      </c>
      <c r="D8505" t="s">
        <v>922</v>
      </c>
    </row>
    <row r="8507" spans="1:4" x14ac:dyDescent="0.25">
      <c r="A8507" t="s">
        <v>923</v>
      </c>
      <c r="B8507" t="s">
        <v>28</v>
      </c>
      <c r="D8507" t="s">
        <v>924</v>
      </c>
    </row>
    <row r="8509" spans="1:4" x14ac:dyDescent="0.25">
      <c r="A8509" t="s">
        <v>925</v>
      </c>
      <c r="B8509" t="s">
        <v>28</v>
      </c>
      <c r="D8509" t="s">
        <v>926</v>
      </c>
    </row>
    <row r="8511" spans="1:4" x14ac:dyDescent="0.25">
      <c r="A8511" t="s">
        <v>927</v>
      </c>
      <c r="B8511" t="s">
        <v>28</v>
      </c>
      <c r="D8511" t="s">
        <v>928</v>
      </c>
    </row>
    <row r="8513" spans="1:4" x14ac:dyDescent="0.25">
      <c r="A8513" t="s">
        <v>929</v>
      </c>
      <c r="B8513" t="s">
        <v>28</v>
      </c>
      <c r="D8513" t="s">
        <v>930</v>
      </c>
    </row>
    <row r="8515" spans="1:4" x14ac:dyDescent="0.25">
      <c r="A8515" t="s">
        <v>931</v>
      </c>
      <c r="B8515" t="s">
        <v>28</v>
      </c>
      <c r="D8515" t="s">
        <v>932</v>
      </c>
    </row>
    <row r="8517" spans="1:4" x14ac:dyDescent="0.25">
      <c r="A8517" t="s">
        <v>933</v>
      </c>
      <c r="B8517" t="s">
        <v>28</v>
      </c>
      <c r="D8517" t="s">
        <v>934</v>
      </c>
    </row>
    <row r="8519" spans="1:4" x14ac:dyDescent="0.25">
      <c r="A8519" t="s">
        <v>935</v>
      </c>
      <c r="B8519" t="s">
        <v>28</v>
      </c>
      <c r="D8519" t="s">
        <v>936</v>
      </c>
    </row>
    <row r="8521" spans="1:4" x14ac:dyDescent="0.25">
      <c r="A8521" t="s">
        <v>937</v>
      </c>
      <c r="B8521" t="s">
        <v>28</v>
      </c>
      <c r="D8521" t="s">
        <v>938</v>
      </c>
    </row>
    <row r="8523" spans="1:4" x14ac:dyDescent="0.25">
      <c r="A8523" t="s">
        <v>939</v>
      </c>
      <c r="B8523" t="s">
        <v>28</v>
      </c>
      <c r="D8523" t="s">
        <v>940</v>
      </c>
    </row>
    <row r="8525" spans="1:4" x14ac:dyDescent="0.25">
      <c r="A8525" t="s">
        <v>941</v>
      </c>
      <c r="B8525" t="s">
        <v>28</v>
      </c>
      <c r="D8525" t="s">
        <v>942</v>
      </c>
    </row>
    <row r="8527" spans="1:4" x14ac:dyDescent="0.25">
      <c r="A8527" t="s">
        <v>943</v>
      </c>
      <c r="B8527" t="s">
        <v>28</v>
      </c>
      <c r="D8527" t="s">
        <v>944</v>
      </c>
    </row>
    <row r="8529" spans="1:4" x14ac:dyDescent="0.25">
      <c r="A8529" t="s">
        <v>945</v>
      </c>
      <c r="B8529" t="s">
        <v>28</v>
      </c>
      <c r="D8529" t="s">
        <v>946</v>
      </c>
    </row>
    <row r="8531" spans="1:4" x14ac:dyDescent="0.25">
      <c r="A8531" t="s">
        <v>947</v>
      </c>
      <c r="B8531" t="s">
        <v>28</v>
      </c>
      <c r="D8531" t="s">
        <v>948</v>
      </c>
    </row>
    <row r="8533" spans="1:4" x14ac:dyDescent="0.25">
      <c r="A8533" t="s">
        <v>949</v>
      </c>
      <c r="B8533" t="s">
        <v>28</v>
      </c>
      <c r="D8533" t="s">
        <v>950</v>
      </c>
    </row>
    <row r="8535" spans="1:4" x14ac:dyDescent="0.25">
      <c r="A8535" t="s">
        <v>951</v>
      </c>
      <c r="B8535" t="s">
        <v>28</v>
      </c>
      <c r="D8535" t="s">
        <v>952</v>
      </c>
    </row>
    <row r="8537" spans="1:4" x14ac:dyDescent="0.25">
      <c r="A8537" t="s">
        <v>953</v>
      </c>
      <c r="B8537" t="s">
        <v>28</v>
      </c>
      <c r="D8537" t="s">
        <v>954</v>
      </c>
    </row>
    <row r="8539" spans="1:4" x14ac:dyDescent="0.25">
      <c r="A8539" t="s">
        <v>955</v>
      </c>
      <c r="B8539" t="s">
        <v>28</v>
      </c>
      <c r="D8539" t="s">
        <v>956</v>
      </c>
    </row>
    <row r="8541" spans="1:4" x14ac:dyDescent="0.25">
      <c r="A8541" t="s">
        <v>957</v>
      </c>
      <c r="B8541" t="s">
        <v>28</v>
      </c>
      <c r="D8541" t="s">
        <v>958</v>
      </c>
    </row>
    <row r="8543" spans="1:4" x14ac:dyDescent="0.25">
      <c r="A8543" t="s">
        <v>959</v>
      </c>
      <c r="B8543" t="s">
        <v>28</v>
      </c>
      <c r="D8543" t="s">
        <v>960</v>
      </c>
    </row>
    <row r="8545" spans="1:4" x14ac:dyDescent="0.25">
      <c r="A8545" t="s">
        <v>961</v>
      </c>
      <c r="B8545" t="s">
        <v>28</v>
      </c>
      <c r="D8545" t="s">
        <v>962</v>
      </c>
    </row>
    <row r="8547" spans="1:4" x14ac:dyDescent="0.25">
      <c r="A8547" t="s">
        <v>963</v>
      </c>
      <c r="B8547" t="s">
        <v>28</v>
      </c>
      <c r="D8547" t="s">
        <v>964</v>
      </c>
    </row>
    <row r="8549" spans="1:4" x14ac:dyDescent="0.25">
      <c r="A8549" t="s">
        <v>965</v>
      </c>
      <c r="B8549" t="s">
        <v>28</v>
      </c>
      <c r="D8549" t="s">
        <v>966</v>
      </c>
    </row>
    <row r="8551" spans="1:4" x14ac:dyDescent="0.25">
      <c r="A8551" t="s">
        <v>967</v>
      </c>
      <c r="B8551" t="s">
        <v>28</v>
      </c>
      <c r="D8551" t="s">
        <v>968</v>
      </c>
    </row>
    <row r="8553" spans="1:4" x14ac:dyDescent="0.25">
      <c r="A8553" t="s">
        <v>969</v>
      </c>
      <c r="B8553" t="s">
        <v>28</v>
      </c>
      <c r="D8553" t="s">
        <v>970</v>
      </c>
    </row>
    <row r="8555" spans="1:4" x14ac:dyDescent="0.25">
      <c r="A8555" t="s">
        <v>971</v>
      </c>
      <c r="B8555" t="s">
        <v>28</v>
      </c>
      <c r="D8555" t="s">
        <v>972</v>
      </c>
    </row>
    <row r="8557" spans="1:4" x14ac:dyDescent="0.25">
      <c r="A8557" t="s">
        <v>973</v>
      </c>
      <c r="B8557" t="s">
        <v>28</v>
      </c>
      <c r="D8557" t="s">
        <v>974</v>
      </c>
    </row>
    <row r="8559" spans="1:4" x14ac:dyDescent="0.25">
      <c r="A8559" t="s">
        <v>975</v>
      </c>
      <c r="B8559" t="s">
        <v>28</v>
      </c>
      <c r="D8559" t="s">
        <v>976</v>
      </c>
    </row>
    <row r="8561" spans="1:4" x14ac:dyDescent="0.25">
      <c r="A8561" t="s">
        <v>977</v>
      </c>
      <c r="B8561" t="s">
        <v>28</v>
      </c>
      <c r="D8561" t="s">
        <v>978</v>
      </c>
    </row>
    <row r="8563" spans="1:4" x14ac:dyDescent="0.25">
      <c r="A8563" t="s">
        <v>979</v>
      </c>
      <c r="B8563" t="s">
        <v>28</v>
      </c>
      <c r="D8563" t="s">
        <v>980</v>
      </c>
    </row>
    <row r="8565" spans="1:4" x14ac:dyDescent="0.25">
      <c r="A8565" t="s">
        <v>981</v>
      </c>
      <c r="B8565" t="s">
        <v>28</v>
      </c>
      <c r="D8565" t="s">
        <v>982</v>
      </c>
    </row>
    <row r="8567" spans="1:4" x14ac:dyDescent="0.25">
      <c r="A8567" t="s">
        <v>983</v>
      </c>
      <c r="B8567" t="s">
        <v>28</v>
      </c>
      <c r="D8567" t="s">
        <v>984</v>
      </c>
    </row>
    <row r="8569" spans="1:4" x14ac:dyDescent="0.25">
      <c r="A8569" t="s">
        <v>985</v>
      </c>
      <c r="B8569" t="s">
        <v>28</v>
      </c>
      <c r="D8569" t="s">
        <v>986</v>
      </c>
    </row>
    <row r="8571" spans="1:4" x14ac:dyDescent="0.25">
      <c r="A8571" t="s">
        <v>987</v>
      </c>
      <c r="B8571" t="s">
        <v>28</v>
      </c>
      <c r="D8571" t="s">
        <v>988</v>
      </c>
    </row>
    <row r="8573" spans="1:4" x14ac:dyDescent="0.25">
      <c r="A8573" t="s">
        <v>989</v>
      </c>
      <c r="B8573" t="s">
        <v>28</v>
      </c>
      <c r="D8573" t="s">
        <v>990</v>
      </c>
    </row>
    <row r="8575" spans="1:4" x14ac:dyDescent="0.25">
      <c r="A8575" t="s">
        <v>991</v>
      </c>
      <c r="B8575" t="s">
        <v>28</v>
      </c>
      <c r="D8575" t="s">
        <v>992</v>
      </c>
    </row>
    <row r="8577" spans="1:4" x14ac:dyDescent="0.25">
      <c r="A8577" t="s">
        <v>993</v>
      </c>
      <c r="B8577" t="s">
        <v>28</v>
      </c>
      <c r="D8577" t="s">
        <v>994</v>
      </c>
    </row>
    <row r="8579" spans="1:4" x14ac:dyDescent="0.25">
      <c r="A8579" t="s">
        <v>995</v>
      </c>
      <c r="B8579" t="s">
        <v>28</v>
      </c>
      <c r="D8579" t="s">
        <v>996</v>
      </c>
    </row>
    <row r="8581" spans="1:4" x14ac:dyDescent="0.25">
      <c r="A8581" t="s">
        <v>997</v>
      </c>
      <c r="B8581" t="s">
        <v>28</v>
      </c>
      <c r="D8581" t="s">
        <v>998</v>
      </c>
    </row>
    <row r="8583" spans="1:4" x14ac:dyDescent="0.25">
      <c r="A8583" t="s">
        <v>999</v>
      </c>
      <c r="B8583" t="s">
        <v>28</v>
      </c>
      <c r="D8583" t="s">
        <v>1000</v>
      </c>
    </row>
    <row r="8585" spans="1:4" x14ac:dyDescent="0.25">
      <c r="A8585" t="s">
        <v>1001</v>
      </c>
      <c r="B8585" t="s">
        <v>28</v>
      </c>
      <c r="D8585" t="s">
        <v>1002</v>
      </c>
    </row>
    <row r="8587" spans="1:4" x14ac:dyDescent="0.25">
      <c r="A8587" t="s">
        <v>1003</v>
      </c>
      <c r="B8587" t="s">
        <v>28</v>
      </c>
      <c r="D8587" t="s">
        <v>1004</v>
      </c>
    </row>
    <row r="8589" spans="1:4" x14ac:dyDescent="0.25">
      <c r="A8589" t="s">
        <v>1005</v>
      </c>
      <c r="B8589" t="s">
        <v>28</v>
      </c>
      <c r="D8589" t="s">
        <v>1006</v>
      </c>
    </row>
    <row r="8591" spans="1:4" x14ac:dyDescent="0.25">
      <c r="A8591" t="s">
        <v>1007</v>
      </c>
      <c r="B8591" t="s">
        <v>28</v>
      </c>
      <c r="D8591" t="s">
        <v>1008</v>
      </c>
    </row>
    <row r="8593" spans="1:4" x14ac:dyDescent="0.25">
      <c r="A8593" t="s">
        <v>1009</v>
      </c>
      <c r="B8593" t="s">
        <v>28</v>
      </c>
      <c r="D8593" t="s">
        <v>1010</v>
      </c>
    </row>
    <row r="8595" spans="1:4" x14ac:dyDescent="0.25">
      <c r="A8595" t="s">
        <v>1011</v>
      </c>
      <c r="B8595" t="s">
        <v>28</v>
      </c>
      <c r="D8595" t="s">
        <v>1012</v>
      </c>
    </row>
    <row r="8597" spans="1:4" x14ac:dyDescent="0.25">
      <c r="A8597" t="s">
        <v>1013</v>
      </c>
      <c r="B8597" t="s">
        <v>28</v>
      </c>
      <c r="D8597" t="s">
        <v>1014</v>
      </c>
    </row>
    <row r="8599" spans="1:4" x14ac:dyDescent="0.25">
      <c r="A8599" t="s">
        <v>1015</v>
      </c>
      <c r="B8599" t="s">
        <v>28</v>
      </c>
      <c r="D8599" t="s">
        <v>1016</v>
      </c>
    </row>
    <row r="8601" spans="1:4" x14ac:dyDescent="0.25">
      <c r="A8601" t="s">
        <v>1017</v>
      </c>
      <c r="B8601" t="s">
        <v>28</v>
      </c>
      <c r="D8601" t="s">
        <v>1018</v>
      </c>
    </row>
    <row r="8603" spans="1:4" x14ac:dyDescent="0.25">
      <c r="A8603" t="s">
        <v>1019</v>
      </c>
      <c r="B8603" t="s">
        <v>28</v>
      </c>
      <c r="D8603" t="s">
        <v>1020</v>
      </c>
    </row>
    <row r="8605" spans="1:4" x14ac:dyDescent="0.25">
      <c r="A8605" t="s">
        <v>1021</v>
      </c>
      <c r="B8605" t="s">
        <v>28</v>
      </c>
      <c r="D8605" t="s">
        <v>1022</v>
      </c>
    </row>
    <row r="8607" spans="1:4" x14ac:dyDescent="0.25">
      <c r="A8607" t="s">
        <v>1023</v>
      </c>
      <c r="B8607" t="s">
        <v>28</v>
      </c>
      <c r="D8607" t="s">
        <v>1024</v>
      </c>
    </row>
    <row r="8609" spans="1:4" x14ac:dyDescent="0.25">
      <c r="A8609" t="s">
        <v>1025</v>
      </c>
      <c r="B8609" t="s">
        <v>28</v>
      </c>
      <c r="D8609" t="s">
        <v>1026</v>
      </c>
    </row>
    <row r="8611" spans="1:4" x14ac:dyDescent="0.25">
      <c r="A8611" t="s">
        <v>1027</v>
      </c>
      <c r="B8611" t="s">
        <v>28</v>
      </c>
      <c r="D8611" t="s">
        <v>1028</v>
      </c>
    </row>
    <row r="8613" spans="1:4" x14ac:dyDescent="0.25">
      <c r="A8613" t="s">
        <v>1029</v>
      </c>
      <c r="B8613" t="s">
        <v>28</v>
      </c>
      <c r="D8613" t="s">
        <v>1030</v>
      </c>
    </row>
    <row r="8615" spans="1:4" x14ac:dyDescent="0.25">
      <c r="A8615" t="s">
        <v>1031</v>
      </c>
      <c r="B8615" t="s">
        <v>28</v>
      </c>
      <c r="D8615" t="s">
        <v>1032</v>
      </c>
    </row>
    <row r="8617" spans="1:4" x14ac:dyDescent="0.25">
      <c r="A8617" t="s">
        <v>1033</v>
      </c>
      <c r="B8617" t="s">
        <v>28</v>
      </c>
      <c r="D8617" t="s">
        <v>1034</v>
      </c>
    </row>
    <row r="8619" spans="1:4" x14ac:dyDescent="0.25">
      <c r="A8619" t="s">
        <v>1035</v>
      </c>
      <c r="B8619" t="s">
        <v>28</v>
      </c>
      <c r="D8619" t="s">
        <v>1034</v>
      </c>
    </row>
    <row r="8621" spans="1:4" x14ac:dyDescent="0.25">
      <c r="A8621" t="s">
        <v>1036</v>
      </c>
      <c r="B8621" t="s">
        <v>28</v>
      </c>
      <c r="D8621" t="s">
        <v>1037</v>
      </c>
    </row>
    <row r="8623" spans="1:4" x14ac:dyDescent="0.25">
      <c r="A8623" t="s">
        <v>1038</v>
      </c>
      <c r="B8623" t="s">
        <v>28</v>
      </c>
      <c r="D8623" t="s">
        <v>1037</v>
      </c>
    </row>
    <row r="8625" spans="1:4" x14ac:dyDescent="0.25">
      <c r="A8625" t="s">
        <v>1039</v>
      </c>
      <c r="B8625" t="s">
        <v>28</v>
      </c>
      <c r="D8625" t="s">
        <v>1040</v>
      </c>
    </row>
    <row r="8627" spans="1:4" x14ac:dyDescent="0.25">
      <c r="A8627" t="s">
        <v>1041</v>
      </c>
      <c r="B8627" t="s">
        <v>28</v>
      </c>
      <c r="D8627" t="s">
        <v>1040</v>
      </c>
    </row>
    <row r="8629" spans="1:4" x14ac:dyDescent="0.25">
      <c r="A8629" t="s">
        <v>1042</v>
      </c>
      <c r="B8629" t="s">
        <v>28</v>
      </c>
      <c r="D8629" t="s">
        <v>1043</v>
      </c>
    </row>
    <row r="8631" spans="1:4" x14ac:dyDescent="0.25">
      <c r="A8631" t="s">
        <v>1044</v>
      </c>
      <c r="B8631" t="s">
        <v>28</v>
      </c>
      <c r="D8631" t="s">
        <v>1043</v>
      </c>
    </row>
    <row r="8633" spans="1:4" x14ac:dyDescent="0.25">
      <c r="A8633" t="s">
        <v>1045</v>
      </c>
      <c r="B8633" t="s">
        <v>28</v>
      </c>
      <c r="D8633" t="s">
        <v>1046</v>
      </c>
    </row>
    <row r="8635" spans="1:4" x14ac:dyDescent="0.25">
      <c r="A8635" t="s">
        <v>1047</v>
      </c>
      <c r="B8635" t="s">
        <v>28</v>
      </c>
      <c r="D8635" t="s">
        <v>1046</v>
      </c>
    </row>
    <row r="8637" spans="1:4" x14ac:dyDescent="0.25">
      <c r="A8637" t="s">
        <v>1048</v>
      </c>
      <c r="B8637" t="s">
        <v>28</v>
      </c>
      <c r="D8637" t="s">
        <v>1049</v>
      </c>
    </row>
    <row r="8639" spans="1:4" x14ac:dyDescent="0.25">
      <c r="A8639" t="s">
        <v>1050</v>
      </c>
      <c r="B8639" t="s">
        <v>28</v>
      </c>
      <c r="D8639" t="s">
        <v>1051</v>
      </c>
    </row>
    <row r="8641" spans="1:4" x14ac:dyDescent="0.25">
      <c r="A8641" t="s">
        <v>1052</v>
      </c>
      <c r="B8641" t="s">
        <v>28</v>
      </c>
      <c r="D8641" t="s">
        <v>1053</v>
      </c>
    </row>
    <row r="8643" spans="1:4" x14ac:dyDescent="0.25">
      <c r="A8643" t="s">
        <v>1054</v>
      </c>
      <c r="B8643" t="s">
        <v>28</v>
      </c>
      <c r="D8643" t="s">
        <v>1055</v>
      </c>
    </row>
    <row r="8645" spans="1:4" x14ac:dyDescent="0.25">
      <c r="A8645" t="s">
        <v>1056</v>
      </c>
      <c r="B8645" t="s">
        <v>28</v>
      </c>
      <c r="D8645" t="s">
        <v>1057</v>
      </c>
    </row>
    <row r="8647" spans="1:4" x14ac:dyDescent="0.25">
      <c r="A8647" t="s">
        <v>1058</v>
      </c>
      <c r="B8647" t="s">
        <v>28</v>
      </c>
      <c r="D8647" t="s">
        <v>1059</v>
      </c>
    </row>
    <row r="8649" spans="1:4" x14ac:dyDescent="0.25">
      <c r="A8649" t="s">
        <v>1060</v>
      </c>
      <c r="B8649" t="s">
        <v>28</v>
      </c>
      <c r="D8649" t="s">
        <v>1061</v>
      </c>
    </row>
    <row r="8651" spans="1:4" x14ac:dyDescent="0.25">
      <c r="A8651" t="s">
        <v>1062</v>
      </c>
      <c r="B8651" t="s">
        <v>28</v>
      </c>
      <c r="D8651" t="s">
        <v>1063</v>
      </c>
    </row>
    <row r="8653" spans="1:4" x14ac:dyDescent="0.25">
      <c r="A8653" t="s">
        <v>1064</v>
      </c>
      <c r="B8653" t="s">
        <v>28</v>
      </c>
      <c r="D8653" t="s">
        <v>1065</v>
      </c>
    </row>
    <row r="8655" spans="1:4" x14ac:dyDescent="0.25">
      <c r="A8655" t="s">
        <v>1066</v>
      </c>
      <c r="B8655" t="s">
        <v>28</v>
      </c>
      <c r="D8655" t="s">
        <v>1067</v>
      </c>
    </row>
    <row r="8657" spans="1:4" x14ac:dyDescent="0.25">
      <c r="A8657" t="s">
        <v>1068</v>
      </c>
      <c r="B8657" t="s">
        <v>28</v>
      </c>
      <c r="D8657" t="s">
        <v>1069</v>
      </c>
    </row>
    <row r="8659" spans="1:4" x14ac:dyDescent="0.25">
      <c r="A8659" t="s">
        <v>1070</v>
      </c>
      <c r="B8659" t="s">
        <v>28</v>
      </c>
      <c r="D8659" t="s">
        <v>1071</v>
      </c>
    </row>
    <row r="8661" spans="1:4" x14ac:dyDescent="0.25">
      <c r="A8661" t="s">
        <v>1072</v>
      </c>
      <c r="B8661" t="s">
        <v>28</v>
      </c>
      <c r="D8661" t="s">
        <v>1073</v>
      </c>
    </row>
    <row r="8663" spans="1:4" x14ac:dyDescent="0.25">
      <c r="A8663" t="s">
        <v>1074</v>
      </c>
      <c r="B8663" t="s">
        <v>28</v>
      </c>
      <c r="D8663" t="s">
        <v>1075</v>
      </c>
    </row>
    <row r="8665" spans="1:4" x14ac:dyDescent="0.25">
      <c r="A8665" t="s">
        <v>1076</v>
      </c>
      <c r="B8665" t="s">
        <v>28</v>
      </c>
      <c r="D8665" t="s">
        <v>1077</v>
      </c>
    </row>
    <row r="8667" spans="1:4" x14ac:dyDescent="0.25">
      <c r="A8667" t="s">
        <v>1078</v>
      </c>
      <c r="B8667" t="s">
        <v>28</v>
      </c>
      <c r="D8667" t="s">
        <v>1079</v>
      </c>
    </row>
    <row r="8669" spans="1:4" x14ac:dyDescent="0.25">
      <c r="A8669" t="s">
        <v>1080</v>
      </c>
      <c r="B8669" t="s">
        <v>28</v>
      </c>
      <c r="D8669" t="s">
        <v>1081</v>
      </c>
    </row>
    <row r="8671" spans="1:4" x14ac:dyDescent="0.25">
      <c r="A8671" t="s">
        <v>1082</v>
      </c>
      <c r="B8671" t="s">
        <v>28</v>
      </c>
      <c r="D8671" t="s">
        <v>1083</v>
      </c>
    </row>
    <row r="8673" spans="1:4" x14ac:dyDescent="0.25">
      <c r="A8673" t="s">
        <v>1084</v>
      </c>
      <c r="B8673" t="s">
        <v>28</v>
      </c>
      <c r="D8673" t="s">
        <v>1085</v>
      </c>
    </row>
    <row r="8675" spans="1:4" x14ac:dyDescent="0.25">
      <c r="A8675" t="s">
        <v>1086</v>
      </c>
      <c r="B8675" t="s">
        <v>28</v>
      </c>
      <c r="D8675" t="s">
        <v>1087</v>
      </c>
    </row>
    <row r="8677" spans="1:4" x14ac:dyDescent="0.25">
      <c r="A8677" t="s">
        <v>1088</v>
      </c>
      <c r="B8677" t="s">
        <v>28</v>
      </c>
      <c r="D8677" t="s">
        <v>1089</v>
      </c>
    </row>
    <row r="8679" spans="1:4" x14ac:dyDescent="0.25">
      <c r="A8679" t="s">
        <v>1090</v>
      </c>
      <c r="B8679" t="s">
        <v>28</v>
      </c>
      <c r="D8679" t="s">
        <v>1091</v>
      </c>
    </row>
    <row r="8681" spans="1:4" x14ac:dyDescent="0.25">
      <c r="A8681" t="s">
        <v>1092</v>
      </c>
      <c r="B8681" t="s">
        <v>28</v>
      </c>
      <c r="D8681" t="s">
        <v>1093</v>
      </c>
    </row>
    <row r="8683" spans="1:4" x14ac:dyDescent="0.25">
      <c r="A8683" t="s">
        <v>1094</v>
      </c>
      <c r="B8683" t="s">
        <v>28</v>
      </c>
      <c r="D8683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00"/>
  <sheetViews>
    <sheetView topLeftCell="A50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43" t="s">
        <v>1110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x14ac:dyDescent="0.25">
      <c r="A2" s="17"/>
      <c r="B2" s="39" t="s">
        <v>1151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U2" s="17"/>
      <c r="V2" s="39" t="s">
        <v>1150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5.9782729565219999</v>
      </c>
      <c r="C8" s="5">
        <f>'CSP5'!C93+W8+W33+W58</f>
        <v>5.9782729565219999</v>
      </c>
      <c r="D8" s="5">
        <f>'CSP5'!D93+X8+X33+X58</f>
        <v>5.9782729565219999</v>
      </c>
      <c r="E8" s="5">
        <f>'CSP5'!E93+Y8+Y33+Y58</f>
        <v>5.9782729565219999</v>
      </c>
      <c r="F8" s="5">
        <f>'CSP5'!F93+Z8+Z33+Z58</f>
        <v>5.9782729565219999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5.9782729565219999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5.9782729565219999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5.9782729565219999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5.9782729565219999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5.9782729565219999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5.9782729565219999</v>
      </c>
      <c r="C9" s="5">
        <f>'CSP5'!C94+W9+W34+W59</f>
        <v>5.9782729565219999</v>
      </c>
      <c r="D9" s="5">
        <f>'CSP5'!D94+X9+X34+X59</f>
        <v>7.4728379565219996</v>
      </c>
      <c r="E9" s="5">
        <f>'CSP5'!E94+Y9+Y34+Y59</f>
        <v>7.9483819565219997</v>
      </c>
      <c r="F9" s="5">
        <f>'CSP5'!F94+Z9+Z34+Z59</f>
        <v>7.9483819565219997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5.9782729565219999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5.9782729565219999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5.9782729565219999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5.9782729565219999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5.9782729565219999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5.9782729565219999</v>
      </c>
      <c r="C10" s="5">
        <f>'CSP5'!C95+W10+W35+W60</f>
        <v>5.9782729565219999</v>
      </c>
      <c r="D10" s="5">
        <f>'CSP5'!D95+X10+X35+X60</f>
        <v>7.4728379565219996</v>
      </c>
      <c r="E10" s="5">
        <f>'CSP5'!E95+Y10+Y35+Y60</f>
        <v>7.9483819565219997</v>
      </c>
      <c r="F10" s="5">
        <f>'CSP5'!F95+Z10+Z35+Z60</f>
        <v>7.9483819565219997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5.9782729565219999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5.9782729565219999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5.9782729565219999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5.9782729565219999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5.9782729565219999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6.4877849755439998</v>
      </c>
      <c r="C11" s="5">
        <f>'CSP5'!C96+W11+W36+W61</f>
        <v>6.4877849755439998</v>
      </c>
      <c r="D11" s="5">
        <f>'CSP5'!D96+X11+X36+X61</f>
        <v>7.9823499755439995</v>
      </c>
      <c r="E11" s="5">
        <f>'CSP5'!E96+Y11+Y36+Y61</f>
        <v>8.4578939755439997</v>
      </c>
      <c r="F11" s="5">
        <f>'CSP5'!F96+Z11+Z36+Z61</f>
        <v>7.9483819565219997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6.4877849755439998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6.4877849755439998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6.4877849755439998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6.4877849755439998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5.9782729565219999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6.8699189898105004</v>
      </c>
      <c r="C12" s="5">
        <f>'CSP5'!C97+W12+W37+W62</f>
        <v>6.8699189898105004</v>
      </c>
      <c r="D12" s="5">
        <f>'CSP5'!D97+X12+X37+X62</f>
        <v>8.3644839898105001</v>
      </c>
      <c r="E12" s="5">
        <f>'CSP5'!E97+Y12+Y37+Y62</f>
        <v>8.8400279898105012</v>
      </c>
      <c r="F12" s="5">
        <f>'CSP5'!F97+Z12+Z37+Z62</f>
        <v>7.9483819565219997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6.8699189898105004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6.8699189898105004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6.8699189898105004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6.8699189898105004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5.9782729565219999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9.5108890217400006</v>
      </c>
      <c r="C13" s="5">
        <f>'CSP5'!C98+W13+W38+W63</f>
        <v>9.5108890217400006</v>
      </c>
      <c r="D13" s="5">
        <f>'CSP5'!D98+X13+X38+X63</f>
        <v>11.00545402174</v>
      </c>
      <c r="E13" s="5">
        <f>'CSP5'!E98+Y13+Y38+Y63</f>
        <v>11.480998021740001</v>
      </c>
      <c r="F13" s="5">
        <f>'CSP5'!F98+Z13+Z38+Z63</f>
        <v>7.9483819565219997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9.5108890217400006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9.5108890217400006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9.5108890217400006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9.5108890217400006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5.9782729565219999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12.024481048914001</v>
      </c>
      <c r="C14" s="5">
        <f>'CSP5'!C99+W14+W39+W64</f>
        <v>12.024481048914001</v>
      </c>
      <c r="D14" s="5">
        <f>'CSP5'!D99+X14+X39+X64</f>
        <v>13.519046048914001</v>
      </c>
      <c r="E14" s="5">
        <f>'CSP5'!E99+Y14+Y39+Y64</f>
        <v>13.994590048914002</v>
      </c>
      <c r="F14" s="5">
        <f>'CSP5'!F99+Z14+Z39+Z64</f>
        <v>7.9483819565219997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12.024481048914001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12.024481048914001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12.024481048914001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12.024481048914001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5.9782729565219999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39" t="s">
        <v>1153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U27" s="17"/>
      <c r="V27" s="39" t="s">
        <v>1152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5.9782729565219999</v>
      </c>
      <c r="C33" s="5">
        <f>C8-'CSP5'!C93</f>
        <v>5.9782729565219999</v>
      </c>
      <c r="D33" s="5">
        <f>D8-'CSP5'!D93</f>
        <v>5.9782729565219999</v>
      </c>
      <c r="E33" s="5">
        <f>E8-'CSP5'!E93</f>
        <v>5.9782729565219999</v>
      </c>
      <c r="F33" s="5">
        <f>F8-'CSP5'!F93</f>
        <v>5.9782729565219999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5.9782729565219999</v>
      </c>
      <c r="C34" s="5">
        <f>C9-'CSP5'!C94</f>
        <v>5.9782729565219999</v>
      </c>
      <c r="D34" s="5">
        <f>D9-'CSP5'!D94</f>
        <v>5.9782729565219999</v>
      </c>
      <c r="E34" s="5">
        <f>E9-'CSP5'!E94</f>
        <v>5.9782729565219999</v>
      </c>
      <c r="F34" s="5">
        <f>F9-'CSP5'!F94</f>
        <v>5.9782729565219999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5.9782729565219999</v>
      </c>
      <c r="C35" s="5">
        <f>C10-'CSP5'!C95</f>
        <v>5.9782729565219999</v>
      </c>
      <c r="D35" s="5">
        <f>D10-'CSP5'!D95</f>
        <v>5.9782729565219999</v>
      </c>
      <c r="E35" s="5">
        <f>E10-'CSP5'!E95</f>
        <v>5.9782729565219999</v>
      </c>
      <c r="F35" s="5">
        <f>F10-'CSP5'!F95</f>
        <v>5.9782729565219999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6.4877849755439998</v>
      </c>
      <c r="C36" s="5">
        <f>C11-'CSP5'!C96</f>
        <v>6.4877849755439998</v>
      </c>
      <c r="D36" s="5">
        <f>D11-'CSP5'!D96</f>
        <v>6.4877849755439998</v>
      </c>
      <c r="E36" s="5">
        <f>E11-'CSP5'!E96</f>
        <v>6.4877849755439998</v>
      </c>
      <c r="F36" s="5">
        <f>F11-'CSP5'!F96</f>
        <v>5.9782729565219999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6.8699189898105004</v>
      </c>
      <c r="C37" s="5">
        <f>C12-'CSP5'!C97</f>
        <v>6.8699189898105004</v>
      </c>
      <c r="D37" s="5">
        <f>D12-'CSP5'!D97</f>
        <v>6.8699189898105004</v>
      </c>
      <c r="E37" s="5">
        <f>E12-'CSP5'!E97</f>
        <v>6.8699189898105013</v>
      </c>
      <c r="F37" s="5">
        <f>F12-'CSP5'!F97</f>
        <v>5.9782729565219999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9.5108890217400006</v>
      </c>
      <c r="C38" s="5">
        <f>C13-'CSP5'!C98</f>
        <v>9.5108890217400006</v>
      </c>
      <c r="D38" s="5">
        <f>D13-'CSP5'!D98</f>
        <v>9.5108890217400006</v>
      </c>
      <c r="E38" s="5">
        <f>E13-'CSP5'!E98</f>
        <v>9.5108890217400006</v>
      </c>
      <c r="F38" s="5">
        <f>F13-'CSP5'!F98</f>
        <v>5.9782729565219999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12.024481048914001</v>
      </c>
      <c r="C39" s="5">
        <f>C14-'CSP5'!C99</f>
        <v>12.024481048914001</v>
      </c>
      <c r="D39" s="5">
        <f>D14-'CSP5'!D99</f>
        <v>12.024481048914001</v>
      </c>
      <c r="E39" s="5">
        <f>E14-'CSP5'!E99</f>
        <v>12.024481048914001</v>
      </c>
      <c r="F39" s="5">
        <f>F14-'CSP5'!F99</f>
        <v>5.9782729565219999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39" t="s">
        <v>1390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U52" s="17"/>
      <c r="V52" s="39" t="s">
        <v>1389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367.94649981272238</v>
      </c>
      <c r="C58" s="5">
        <f>_xll.Interp2dTab(-1,0,'Internal Flash'!$B$196:$L$196,'Internal Flash'!$A$197:$A$209,'Internal Flash'!$B$197:$L$209,'Fuel Pressure Calc'!C8,C8)</f>
        <v>367.94649981272238</v>
      </c>
      <c r="D58" s="5">
        <f>_xll.Interp2dTab(-1,0,'Internal Flash'!$B$196:$L$196,'Internal Flash'!$A$197:$A$209,'Internal Flash'!$B$197:$L$209,'Fuel Pressure Calc'!D8,D8)</f>
        <v>348.16695307896111</v>
      </c>
      <c r="E58" s="5">
        <f>_xll.Interp2dTab(-1,0,'Internal Flash'!$B$196:$L$196,'Internal Flash'!$A$197:$A$209,'Internal Flash'!$B$197:$L$209,'Fuel Pressure Calc'!E8,E8)</f>
        <v>348.16695307896111</v>
      </c>
      <c r="F58" s="5">
        <f>_xll.Interp2dTab(-1,0,'Internal Flash'!$B$196:$L$196,'Internal Flash'!$A$197:$A$209,'Internal Flash'!$B$197:$L$209,'Fuel Pressure Calc'!F8,F8)</f>
        <v>315.78503455531035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335.17890593425773</v>
      </c>
      <c r="C59" s="5">
        <f>_xll.Interp2dTab(-1,0,'Internal Flash'!$B$196:$L$196,'Internal Flash'!$A$197:$A$209,'Internal Flash'!$B$197:$L$209,'Fuel Pressure Calc'!C9,C9)</f>
        <v>335.17890593425773</v>
      </c>
      <c r="D59" s="5">
        <f>_xll.Interp2dTab(-1,0,'Internal Flash'!$B$196:$L$196,'Internal Flash'!$A$197:$A$209,'Internal Flash'!$B$197:$L$209,'Fuel Pressure Calc'!D9,D9)</f>
        <v>352.16100207524914</v>
      </c>
      <c r="E59" s="5">
        <f>_xll.Interp2dTab(-1,0,'Internal Flash'!$B$196:$L$196,'Internal Flash'!$A$197:$A$209,'Internal Flash'!$B$197:$L$209,'Fuel Pressure Calc'!E9,E9)</f>
        <v>369.84476341897539</v>
      </c>
      <c r="F59" s="5">
        <f>_xll.Interp2dTab(-1,0,'Internal Flash'!$B$196:$L$196,'Internal Flash'!$A$197:$A$209,'Internal Flash'!$B$197:$L$209,'Fuel Pressure Calc'!F9,F9)</f>
        <v>338.33778220667261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327.42135738267882</v>
      </c>
      <c r="C60" s="5">
        <f>_xll.Interp2dTab(-1,0,'Internal Flash'!$B$196:$L$196,'Internal Flash'!$A$197:$A$209,'Internal Flash'!$B$197:$L$209,'Fuel Pressure Calc'!C10,C10)</f>
        <v>327.42135738267882</v>
      </c>
      <c r="D60" s="5">
        <f>_xll.Interp2dTab(-1,0,'Internal Flash'!$B$196:$L$196,'Internal Flash'!$A$197:$A$209,'Internal Flash'!$B$197:$L$209,'Fuel Pressure Calc'!D10,D10)</f>
        <v>361.40175215022015</v>
      </c>
      <c r="E60" s="5">
        <f>_xll.Interp2dTab(-1,0,'Internal Flash'!$B$196:$L$196,'Internal Flash'!$A$197:$A$209,'Internal Flash'!$B$197:$L$209,'Fuel Pressure Calc'!E10,E10)</f>
        <v>343.19412141608768</v>
      </c>
      <c r="F60" s="5">
        <f>_xll.Interp2dTab(-1,0,'Internal Flash'!$B$196:$L$196,'Internal Flash'!$A$197:$A$209,'Internal Flash'!$B$197:$L$209,'Fuel Pressure Calc'!F10,F10)</f>
        <v>309.19974695018209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330.74242404179631</v>
      </c>
      <c r="C61" s="5">
        <f>_xll.Interp2dTab(-1,0,'Internal Flash'!$B$196:$L$196,'Internal Flash'!$A$197:$A$209,'Internal Flash'!$B$197:$L$209,'Fuel Pressure Calc'!C11,C11)</f>
        <v>330.74242404179631</v>
      </c>
      <c r="D61" s="5">
        <f>_xll.Interp2dTab(-1,0,'Internal Flash'!$B$196:$L$196,'Internal Flash'!$A$197:$A$209,'Internal Flash'!$B$197:$L$209,'Fuel Pressure Calc'!D11,D11)</f>
        <v>363.23961728594566</v>
      </c>
      <c r="E61" s="5">
        <f>_xll.Interp2dTab(-1,0,'Internal Flash'!$B$196:$L$196,'Internal Flash'!$A$197:$A$209,'Internal Flash'!$B$197:$L$209,'Fuel Pressure Calc'!E11,E11)</f>
        <v>324.68621659427583</v>
      </c>
      <c r="F61" s="5">
        <f>_xll.Interp2dTab(-1,0,'Internal Flash'!$B$196:$L$196,'Internal Flash'!$A$197:$A$209,'Internal Flash'!$B$197:$L$209,'Fuel Pressure Calc'!F11,F11)</f>
        <v>284.91805090310663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327.74773871161892</v>
      </c>
      <c r="C62" s="5">
        <f>_xll.Interp2dTab(-1,0,'Internal Flash'!$B$196:$L$196,'Internal Flash'!$A$197:$A$209,'Internal Flash'!$B$197:$L$209,'Fuel Pressure Calc'!C12,C12)</f>
        <v>327.74773871161892</v>
      </c>
      <c r="D62" s="5">
        <f>_xll.Interp2dTab(-1,0,'Internal Flash'!$B$196:$L$196,'Internal Flash'!$A$197:$A$209,'Internal Flash'!$B$197:$L$209,'Fuel Pressure Calc'!D12,D12)</f>
        <v>348.03604183362222</v>
      </c>
      <c r="E62" s="5">
        <f>_xll.Interp2dTab(-1,0,'Internal Flash'!$B$196:$L$196,'Internal Flash'!$A$197:$A$209,'Internal Flash'!$B$197:$L$209,'Fuel Pressure Calc'!E12,E12)</f>
        <v>313.7698587349214</v>
      </c>
      <c r="F62" s="5">
        <f>_xll.Interp2dTab(-1,0,'Internal Flash'!$B$196:$L$196,'Internal Flash'!$A$197:$A$209,'Internal Flash'!$B$197:$L$209,'Fuel Pressure Calc'!F12,F12)</f>
        <v>260.37155018338842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353.45349191089338</v>
      </c>
      <c r="C63" s="5">
        <f>_xll.Interp2dTab(-1,0,'Internal Flash'!$B$196:$L$196,'Internal Flash'!$A$197:$A$209,'Internal Flash'!$B$197:$L$209,'Fuel Pressure Calc'!C13,C13)</f>
        <v>353.45349191089338</v>
      </c>
      <c r="D63" s="5">
        <f>_xll.Interp2dTab(-1,0,'Internal Flash'!$B$196:$L$196,'Internal Flash'!$A$197:$A$209,'Internal Flash'!$B$197:$L$209,'Fuel Pressure Calc'!D13,D13)</f>
        <v>357.47281250859959</v>
      </c>
      <c r="E63" s="5">
        <f>_xll.Interp2dTab(-1,0,'Internal Flash'!$B$196:$L$196,'Internal Flash'!$A$197:$A$209,'Internal Flash'!$B$197:$L$209,'Fuel Pressure Calc'!E13,E13)</f>
        <v>333.76015400259877</v>
      </c>
      <c r="F63" s="5">
        <f>_xll.Interp2dTab(-1,0,'Internal Flash'!$B$196:$L$196,'Internal Flash'!$A$197:$A$209,'Internal Flash'!$B$197:$L$209,'Fuel Pressure Calc'!F13,F13)</f>
        <v>258.38306658364729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373.54477274165129</v>
      </c>
      <c r="C64" s="5">
        <f>_xll.Interp2dTab(-1,0,'Internal Flash'!$B$196:$L$196,'Internal Flash'!$A$197:$A$209,'Internal Flash'!$B$197:$L$209,'Fuel Pressure Calc'!C14,C14)</f>
        <v>373.54477274165129</v>
      </c>
      <c r="D64" s="5">
        <f>_xll.Interp2dTab(-1,0,'Internal Flash'!$B$196:$L$196,'Internal Flash'!$A$197:$A$209,'Internal Flash'!$B$197:$L$209,'Fuel Pressure Calc'!D14,D14)</f>
        <v>364.17176441511572</v>
      </c>
      <c r="E64" s="5">
        <f>_xll.Interp2dTab(-1,0,'Internal Flash'!$B$196:$L$196,'Internal Flash'!$A$197:$A$209,'Internal Flash'!$B$197:$L$209,'Fuel Pressure Calc'!E14,E14)</f>
        <v>350.39210460511219</v>
      </c>
      <c r="F64" s="5">
        <f>_xll.Interp2dTab(-1,0,'Internal Flash'!$B$196:$L$196,'Internal Flash'!$A$197:$A$209,'Internal Flash'!$B$197:$L$209,'Fuel Pressure Calc'!F14,F14)</f>
        <v>258.12921761346752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39" t="s">
        <v>1391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1.7661431991010674</v>
      </c>
      <c r="C83" s="5">
        <f t="shared" si="27"/>
        <v>1.7661431991010674</v>
      </c>
      <c r="D83" s="5">
        <f t="shared" si="27"/>
        <v>1.6712013747790133</v>
      </c>
      <c r="E83" s="5">
        <f t="shared" si="27"/>
        <v>1.6712013747790133</v>
      </c>
      <c r="F83" s="5">
        <f t="shared" si="27"/>
        <v>1.5157681658654896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2.0110734356055464</v>
      </c>
      <c r="C84" s="5">
        <f t="shared" si="27"/>
        <v>2.0110734356055464</v>
      </c>
      <c r="D84" s="5">
        <f t="shared" si="27"/>
        <v>2.1129660124514951</v>
      </c>
      <c r="E84" s="5">
        <f t="shared" si="27"/>
        <v>2.2190685805138521</v>
      </c>
      <c r="F84" s="5">
        <f t="shared" si="27"/>
        <v>2.0300266932400355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2.3574337731552872</v>
      </c>
      <c r="C85" s="5">
        <f t="shared" si="27"/>
        <v>2.3574337731552872</v>
      </c>
      <c r="D85" s="5">
        <f t="shared" si="27"/>
        <v>2.6020926154815851</v>
      </c>
      <c r="E85" s="5">
        <f t="shared" si="27"/>
        <v>2.4709976741958317</v>
      </c>
      <c r="F85" s="5">
        <f t="shared" si="27"/>
        <v>2.226238178041311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2.7782363619510888</v>
      </c>
      <c r="C86" s="5">
        <f t="shared" si="27"/>
        <v>2.7782363619510888</v>
      </c>
      <c r="D86" s="5">
        <f t="shared" si="27"/>
        <v>3.0512127852019435</v>
      </c>
      <c r="E86" s="5">
        <f t="shared" si="27"/>
        <v>2.7273642193919172</v>
      </c>
      <c r="F86" s="5">
        <f t="shared" si="27"/>
        <v>2.3933116275860957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3.048053970018056</v>
      </c>
      <c r="C87" s="5">
        <f t="shared" si="27"/>
        <v>3.048053970018056</v>
      </c>
      <c r="D87" s="5">
        <f t="shared" si="27"/>
        <v>3.2367351890526868</v>
      </c>
      <c r="E87" s="5">
        <f t="shared" si="27"/>
        <v>2.9180596862347694</v>
      </c>
      <c r="F87" s="5">
        <f t="shared" si="27"/>
        <v>2.4214554167055127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3.6052256174911128</v>
      </c>
      <c r="C88" s="5">
        <f t="shared" si="27"/>
        <v>3.6052256174911128</v>
      </c>
      <c r="D88" s="5">
        <f t="shared" si="27"/>
        <v>3.6462226875877155</v>
      </c>
      <c r="E88" s="5">
        <f t="shared" si="27"/>
        <v>3.4043535708265078</v>
      </c>
      <c r="F88" s="5">
        <f t="shared" si="27"/>
        <v>2.6355072791532024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4.034283545609834</v>
      </c>
      <c r="C89" s="5">
        <f t="shared" si="27"/>
        <v>4.034283545609834</v>
      </c>
      <c r="D89" s="5">
        <f t="shared" si="27"/>
        <v>3.9330550556832495</v>
      </c>
      <c r="E89" s="5">
        <f t="shared" si="27"/>
        <v>3.7842347297352115</v>
      </c>
      <c r="F89" s="5">
        <f t="shared" si="27"/>
        <v>2.7877955502254492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39" t="s">
        <v>1392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U102" s="17"/>
      <c r="V102" s="39" t="s">
        <v>1427</v>
      </c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9.9609378890991405</v>
      </c>
      <c r="W105" s="16">
        <f t="shared" ref="W105:AM105" si="33">W106</f>
        <v>9.9609378890991405</v>
      </c>
      <c r="X105" s="16">
        <f t="shared" si="33"/>
        <v>9.9609378890991422</v>
      </c>
      <c r="Y105" s="16">
        <f t="shared" si="33"/>
        <v>9.9609378890991405</v>
      </c>
      <c r="Z105" s="16">
        <f t="shared" si="33"/>
        <v>9.9609378890991422</v>
      </c>
      <c r="AA105" s="16">
        <f t="shared" si="33"/>
        <v>4.987245092773426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9.9609378890991405</v>
      </c>
      <c r="W106" s="5">
        <f>_xll.Interp2dTab(-1,0,'HP Tuner only'!$B$148:$P$148,'HP Tuner only'!$A$149:$A$161,'HP Tuner only'!$B$149:$P$161,'Post Injection'!$U106,'Post Injection'!W$104)*_xll.Interp2dTab(-1,0,'HP Tuner only'!$B$165:$K$165,'HP Tuner only'!$A$166:$A$175,'HP Tuner only'!$B$166:$K$175,'Variables &amp; Axis Check'!$B$3,'Variables &amp; Axis Check'!$B$13)</f>
        <v>9.9609378890991405</v>
      </c>
      <c r="X106" s="5">
        <f>_xll.Interp2dTab(-1,0,'HP Tuner only'!$B$148:$P$148,'HP Tuner only'!$A$149:$A$161,'HP Tuner only'!$B$149:$P$161,'Post Injection'!$U106,'Post Injection'!X$104)*_xll.Interp2dTab(-1,0,'HP Tuner only'!$B$165:$K$165,'HP Tuner only'!$A$166:$A$175,'HP Tuner only'!$B$166:$K$175,'Variables &amp; Axis Check'!$B$3,'Variables &amp; Axis Check'!$B$13)</f>
        <v>9.9609378890991422</v>
      </c>
      <c r="Y106" s="5">
        <f>_xll.Interp2dTab(-1,0,'HP Tuner only'!$B$148:$P$148,'HP Tuner only'!$A$149:$A$161,'HP Tuner only'!$B$149:$P$161,'Post Injection'!$U106,'Post Injection'!Y$104)*_xll.Interp2dTab(-1,0,'HP Tuner only'!$B$165:$K$165,'HP Tuner only'!$A$166:$A$175,'HP Tuner only'!$B$166:$K$175,'Variables &amp; Axis Check'!$B$3,'Variables &amp; Axis Check'!$B$13)</f>
        <v>9.9609378890991405</v>
      </c>
      <c r="Z106" s="5">
        <f>_xll.Interp2dTab(-1,0,'HP Tuner only'!$B$148:$P$148,'HP Tuner only'!$A$149:$A$161,'HP Tuner only'!$B$149:$P$161,'Post Injection'!$U106,'Post Injection'!Z$104)*_xll.Interp2dTab(-1,0,'HP Tuner only'!$B$165:$K$165,'HP Tuner only'!$A$166:$A$175,'HP Tuner only'!$B$166:$K$175,'Variables &amp; Axis Check'!$B$3,'Variables &amp; Axis Check'!$B$13)</f>
        <v>9.9609378890991422</v>
      </c>
      <c r="AA106" s="5">
        <f>_xll.Interp2dTab(-1,0,'HP Tuner only'!$B$148:$P$148,'HP Tuner only'!$A$149:$A$161,'HP Tuner only'!$B$149:$P$161,'Post Injection'!$U106,'Post Injection'!AA$104)*_xll.Interp2dTab(-1,0,'HP Tuner only'!$B$165:$K$165,'HP Tuner only'!$A$166:$A$175,'HP Tuner only'!$B$166:$K$175,'Variables &amp; Axis Check'!$B$3,'Variables &amp; Axis Check'!$B$13)</f>
        <v>4.987245092773426</v>
      </c>
      <c r="AB106" s="5">
        <f>_xll.Interp2dTab(-1,0,'HP Tuner only'!$B$148:$P$148,'HP Tuner only'!$A$149:$A$161,'HP Tuner only'!$B$149:$P$161,'Post Injection'!$U106,'Post Injection'!AB$104)*_xll.Interp2dTab(-1,0,'HP Tuner only'!$B$165:$K$165,'HP Tuner only'!$A$166:$A$175,'HP Tuner only'!$B$166:$K$175,'Variables &amp; Axis Check'!$B$3,'Variables &amp; Axis Check'!$B$13)</f>
        <v>0</v>
      </c>
      <c r="AC106" s="5">
        <f>_xll.Interp2dTab(-1,0,'HP Tuner only'!$B$148:$P$148,'HP Tuner only'!$A$149:$A$161,'HP Tuner only'!$B$149:$P$161,'Post Injection'!$U106,'Post Injection'!AC$104)*_xll.Interp2dTab(-1,0,'HP Tuner only'!$B$165:$K$165,'HP Tuner only'!$A$166:$A$175,'HP Tuner only'!$B$166:$K$175,'Variables &amp; Axis Check'!$B$3,'Variables &amp; Axis Check'!$B$13)</f>
        <v>0</v>
      </c>
      <c r="AD106" s="5">
        <f>_xll.Interp2dTab(-1,0,'HP Tuner only'!$B$148:$P$148,'HP Tuner only'!$A$149:$A$161,'HP Tuner only'!$B$149:$P$161,'Post Injection'!$U106,'Post Injection'!AD$104)*_xll.Interp2dTab(-1,0,'HP Tuner only'!$B$165:$K$165,'HP Tuner only'!$A$166:$A$175,'HP Tuner only'!$B$166:$K$175,'Variables &amp; Axis Check'!$B$3,'Variables &amp; Axis Check'!$B$13)</f>
        <v>0</v>
      </c>
      <c r="AE106" s="5">
        <f>_xll.Interp2dTab(-1,0,'HP Tuner only'!$B$148:$P$148,'HP Tuner only'!$A$149:$A$161,'HP Tuner only'!$B$149:$P$161,'Post Injection'!$U106,'Post Injection'!AE$104)*_xll.Interp2dTab(-1,0,'HP Tuner only'!$B$165:$K$165,'HP Tuner only'!$A$166:$A$175,'HP Tuner only'!$B$166:$K$175,'Variables &amp; Axis Check'!$B$3,'Variables &amp; Axis Check'!$B$13)</f>
        <v>0</v>
      </c>
      <c r="AF106" s="5">
        <f>_xll.Interp2dTab(-1,0,'HP Tuner only'!$B$148:$P$148,'HP Tuner only'!$A$149:$A$161,'HP Tuner only'!$B$149:$P$161,'Post Injection'!$U106,'Post Injection'!AF$104)*_xll.Interp2dTab(-1,0,'HP Tuner only'!$B$165:$K$165,'HP Tuner only'!$A$166:$A$175,'HP Tuner only'!$B$166:$K$175,'Variables &amp; Axis Check'!$B$3,'Variables &amp; Axis Check'!$B$13)</f>
        <v>0</v>
      </c>
      <c r="AG106" s="5">
        <f>_xll.Interp2dTab(-1,0,'HP Tuner only'!$B$148:$P$148,'HP Tuner only'!$A$149:$A$161,'HP Tuner only'!$B$149:$P$161,'Post Injection'!$U106,'Post Injection'!AG$104)*_xll.Interp2dTab(-1,0,'HP Tuner only'!$B$165:$K$165,'HP Tuner only'!$A$166:$A$175,'HP Tuner only'!$B$166:$K$175,'Variables &amp; Axis Check'!$B$3,'Variables &amp; Axis Check'!$B$13)</f>
        <v>0</v>
      </c>
      <c r="AH106" s="5">
        <f>_xll.Interp2dTab(-1,0,'HP Tuner only'!$B$148:$P$148,'HP Tuner only'!$A$149:$A$161,'HP Tuner only'!$B$149:$P$161,'Post Injection'!$U106,'Post Injection'!AH$104)*_xll.Interp2dTab(-1,0,'HP Tuner only'!$B$165:$K$165,'HP Tuner only'!$A$166:$A$175,'HP Tuner only'!$B$166:$K$175,'Variables &amp; Axis Check'!$B$3,'Variables &amp; Axis Check'!$B$13)</f>
        <v>0</v>
      </c>
      <c r="AI106" s="5">
        <f>_xll.Interp2dTab(-1,0,'HP Tuner only'!$B$148:$P$148,'HP Tuner only'!$A$149:$A$161,'HP Tuner only'!$B$149:$P$161,'Post Injection'!$U106,'Post Injection'!AI$104)*_xll.Interp2dTab(-1,0,'HP Tuner only'!$B$165:$K$165,'HP Tuner only'!$A$166:$A$175,'HP Tuner only'!$B$166:$K$175,'Variables &amp; Axis Check'!$B$3,'Variables &amp; Axis Check'!$B$13)</f>
        <v>0</v>
      </c>
      <c r="AJ106" s="5">
        <f>_xll.Interp2dTab(-1,0,'HP Tuner only'!$B$148:$P$148,'HP Tuner only'!$A$149:$A$161,'HP Tuner only'!$B$149:$P$161,'Post Injection'!$U106,'Post Injection'!AJ$104)*_xll.Interp2dTab(-1,0,'HP Tuner only'!$B$165:$K$165,'HP Tuner only'!$A$166:$A$175,'HP Tuner only'!$B$166:$K$175,'Variables &amp; Axis Check'!$B$3,'Variables &amp; Axis Check'!$B$13)</f>
        <v>0</v>
      </c>
      <c r="AK106" s="5">
        <f>_xll.Interp2dTab(-1,0,'HP Tuner only'!$B$148:$P$148,'HP Tuner only'!$A$149:$A$161,'HP Tuner only'!$B$149:$P$161,'Post Injection'!$U106,'Post Injection'!AK$104)*_xll.Interp2dTab(-1,0,'HP Tuner only'!$B$165:$K$165,'HP Tuner only'!$A$166:$A$175,'HP Tuner only'!$B$166:$K$175,'Variables &amp; Axis Check'!$B$3,'Variables &amp; Axis Check'!$B$13)</f>
        <v>0</v>
      </c>
      <c r="AL106" s="5">
        <f>_xll.Interp2dTab(-1,0,'HP Tuner only'!$B$148:$P$148,'HP Tuner only'!$A$149:$A$161,'HP Tuner only'!$B$149:$P$161,'Post Injection'!$U106,'Post Injection'!AL$104)*_xll.Interp2dTab(-1,0,'HP Tuner only'!$B$165:$K$165,'HP Tuner only'!$A$166:$A$175,'HP Tuner only'!$B$166:$K$175,'Variables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9.9609378890991405</v>
      </c>
      <c r="W107" s="5">
        <f>_xll.Interp2dTab(-1,0,'HP Tuner only'!$B$148:$P$148,'HP Tuner only'!$A$149:$A$161,'HP Tuner only'!$B$149:$P$161,'Post Injection'!$U107,'Post Injection'!W$104)*_xll.Interp2dTab(-1,0,'HP Tuner only'!$B$165:$K$165,'HP Tuner only'!$A$166:$A$175,'HP Tuner only'!$B$166:$K$175,'Variables &amp; Axis Check'!$B$3,'Variables &amp; Axis Check'!$B$13)</f>
        <v>9.9609378890991405</v>
      </c>
      <c r="X107" s="5">
        <f>_xll.Interp2dTab(-1,0,'HP Tuner only'!$B$148:$P$148,'HP Tuner only'!$A$149:$A$161,'HP Tuner only'!$B$149:$P$161,'Post Injection'!$U107,'Post Injection'!X$104)*_xll.Interp2dTab(-1,0,'HP Tuner only'!$B$165:$K$165,'HP Tuner only'!$A$166:$A$175,'HP Tuner only'!$B$166:$K$175,'Variables &amp; Axis Check'!$B$3,'Variables &amp; Axis Check'!$B$13)</f>
        <v>9.9609378890991422</v>
      </c>
      <c r="Y107" s="5">
        <f>_xll.Interp2dTab(-1,0,'HP Tuner only'!$B$148:$P$148,'HP Tuner only'!$A$149:$A$161,'HP Tuner only'!$B$149:$P$161,'Post Injection'!$U107,'Post Injection'!Y$104)*_xll.Interp2dTab(-1,0,'HP Tuner only'!$B$165:$K$165,'HP Tuner only'!$A$166:$A$175,'HP Tuner only'!$B$166:$K$175,'Variables &amp; Axis Check'!$B$3,'Variables &amp; Axis Check'!$B$13)</f>
        <v>9.9609378890991422</v>
      </c>
      <c r="Z107" s="5">
        <f>_xll.Interp2dTab(-1,0,'HP Tuner only'!$B$148:$P$148,'HP Tuner only'!$A$149:$A$161,'HP Tuner only'!$B$149:$P$161,'Post Injection'!$U107,'Post Injection'!Z$104)*_xll.Interp2dTab(-1,0,'HP Tuner only'!$B$165:$K$165,'HP Tuner only'!$A$166:$A$175,'HP Tuner only'!$B$166:$K$175,'Variables &amp; Axis Check'!$B$3,'Variables &amp; Axis Check'!$B$13)</f>
        <v>9.9609378890991405</v>
      </c>
      <c r="AA107" s="5">
        <f>_xll.Interp2dTab(-1,0,'HP Tuner only'!$B$148:$P$148,'HP Tuner only'!$A$149:$A$161,'HP Tuner only'!$B$149:$P$161,'Post Injection'!$U107,'Post Injection'!AA$104)*_xll.Interp2dTab(-1,0,'HP Tuner only'!$B$165:$K$165,'HP Tuner only'!$A$166:$A$175,'HP Tuner only'!$B$166:$K$175,'Variables &amp; Axis Check'!$B$3,'Variables &amp; Axis Check'!$B$13)</f>
        <v>4.9872450927734269</v>
      </c>
      <c r="AB107" s="5">
        <f>_xll.Interp2dTab(-1,0,'HP Tuner only'!$B$148:$P$148,'HP Tuner only'!$A$149:$A$161,'HP Tuner only'!$B$149:$P$161,'Post Injection'!$U107,'Post Injection'!AB$104)*_xll.Interp2dTab(-1,0,'HP Tuner only'!$B$165:$K$165,'HP Tuner only'!$A$166:$A$175,'HP Tuner only'!$B$166:$K$175,'Variables &amp; Axis Check'!$B$3,'Variables &amp; Axis Check'!$B$13)</f>
        <v>0</v>
      </c>
      <c r="AC107" s="5">
        <f>_xll.Interp2dTab(-1,0,'HP Tuner only'!$B$148:$P$148,'HP Tuner only'!$A$149:$A$161,'HP Tuner only'!$B$149:$P$161,'Post Injection'!$U107,'Post Injection'!AC$104)*_xll.Interp2dTab(-1,0,'HP Tuner only'!$B$165:$K$165,'HP Tuner only'!$A$166:$A$175,'HP Tuner only'!$B$166:$K$175,'Variables &amp; Axis Check'!$B$3,'Variables &amp; Axis Check'!$B$13)</f>
        <v>0</v>
      </c>
      <c r="AD107" s="5">
        <f>_xll.Interp2dTab(-1,0,'HP Tuner only'!$B$148:$P$148,'HP Tuner only'!$A$149:$A$161,'HP Tuner only'!$B$149:$P$161,'Post Injection'!$U107,'Post Injection'!AD$104)*_xll.Interp2dTab(-1,0,'HP Tuner only'!$B$165:$K$165,'HP Tuner only'!$A$166:$A$175,'HP Tuner only'!$B$166:$K$175,'Variables &amp; Axis Check'!$B$3,'Variables &amp; Axis Check'!$B$13)</f>
        <v>0</v>
      </c>
      <c r="AE107" s="5">
        <f>_xll.Interp2dTab(-1,0,'HP Tuner only'!$B$148:$P$148,'HP Tuner only'!$A$149:$A$161,'HP Tuner only'!$B$149:$P$161,'Post Injection'!$U107,'Post Injection'!AE$104)*_xll.Interp2dTab(-1,0,'HP Tuner only'!$B$165:$K$165,'HP Tuner only'!$A$166:$A$175,'HP Tuner only'!$B$166:$K$175,'Variables &amp; Axis Check'!$B$3,'Variables &amp; Axis Check'!$B$13)</f>
        <v>0</v>
      </c>
      <c r="AF107" s="5">
        <f>_xll.Interp2dTab(-1,0,'HP Tuner only'!$B$148:$P$148,'HP Tuner only'!$A$149:$A$161,'HP Tuner only'!$B$149:$P$161,'Post Injection'!$U107,'Post Injection'!AF$104)*_xll.Interp2dTab(-1,0,'HP Tuner only'!$B$165:$K$165,'HP Tuner only'!$A$166:$A$175,'HP Tuner only'!$B$166:$K$175,'Variables &amp; Axis Check'!$B$3,'Variables &amp; Axis Check'!$B$13)</f>
        <v>0</v>
      </c>
      <c r="AG107" s="5">
        <f>_xll.Interp2dTab(-1,0,'HP Tuner only'!$B$148:$P$148,'HP Tuner only'!$A$149:$A$161,'HP Tuner only'!$B$149:$P$161,'Post Injection'!$U107,'Post Injection'!AG$104)*_xll.Interp2dTab(-1,0,'HP Tuner only'!$B$165:$K$165,'HP Tuner only'!$A$166:$A$175,'HP Tuner only'!$B$166:$K$175,'Variables &amp; Axis Check'!$B$3,'Variables &amp; Axis Check'!$B$13)</f>
        <v>0</v>
      </c>
      <c r="AH107" s="5">
        <f>_xll.Interp2dTab(-1,0,'HP Tuner only'!$B$148:$P$148,'HP Tuner only'!$A$149:$A$161,'HP Tuner only'!$B$149:$P$161,'Post Injection'!$U107,'Post Injection'!AH$104)*_xll.Interp2dTab(-1,0,'HP Tuner only'!$B$165:$K$165,'HP Tuner only'!$A$166:$A$175,'HP Tuner only'!$B$166:$K$175,'Variables &amp; Axis Check'!$B$3,'Variables &amp; Axis Check'!$B$13)</f>
        <v>0</v>
      </c>
      <c r="AI107" s="5">
        <f>_xll.Interp2dTab(-1,0,'HP Tuner only'!$B$148:$P$148,'HP Tuner only'!$A$149:$A$161,'HP Tuner only'!$B$149:$P$161,'Post Injection'!$U107,'Post Injection'!AI$104)*_xll.Interp2dTab(-1,0,'HP Tuner only'!$B$165:$K$165,'HP Tuner only'!$A$166:$A$175,'HP Tuner only'!$B$166:$K$175,'Variables &amp; Axis Check'!$B$3,'Variables &amp; Axis Check'!$B$13)</f>
        <v>0</v>
      </c>
      <c r="AJ107" s="5">
        <f>_xll.Interp2dTab(-1,0,'HP Tuner only'!$B$148:$P$148,'HP Tuner only'!$A$149:$A$161,'HP Tuner only'!$B$149:$P$161,'Post Injection'!$U107,'Post Injection'!AJ$104)*_xll.Interp2dTab(-1,0,'HP Tuner only'!$B$165:$K$165,'HP Tuner only'!$A$166:$A$175,'HP Tuner only'!$B$166:$K$175,'Variables &amp; Axis Check'!$B$3,'Variables &amp; Axis Check'!$B$13)</f>
        <v>0</v>
      </c>
      <c r="AK107" s="5">
        <f>_xll.Interp2dTab(-1,0,'HP Tuner only'!$B$148:$P$148,'HP Tuner only'!$A$149:$A$161,'HP Tuner only'!$B$149:$P$161,'Post Injection'!$U107,'Post Injection'!AK$104)*_xll.Interp2dTab(-1,0,'HP Tuner only'!$B$165:$K$165,'HP Tuner only'!$A$166:$A$175,'HP Tuner only'!$B$166:$K$175,'Variables &amp; Axis Check'!$B$3,'Variables &amp; Axis Check'!$B$13)</f>
        <v>0</v>
      </c>
      <c r="AL107" s="5">
        <f>_xll.Interp2dTab(-1,0,'HP Tuner only'!$B$148:$P$148,'HP Tuner only'!$A$149:$A$161,'HP Tuner only'!$B$149:$P$161,'Post Injection'!$U107,'Post Injection'!AL$104)*_xll.Interp2dTab(-1,0,'HP Tuner only'!$B$165:$K$165,'HP Tuner only'!$A$166:$A$175,'HP Tuner only'!$B$166:$K$175,'Variables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-17.311319921325143</v>
      </c>
      <c r="C108" s="5">
        <f>IF(C8&gt;0,'Main Injection'!C108-'CSP5'!C222-W108,0)</f>
        <v>-17.311319921325143</v>
      </c>
      <c r="D108" s="5">
        <f>IF(D8&gt;0,'Main Injection'!D108-'CSP5'!D222-X108,0)</f>
        <v>-19.417718129325138</v>
      </c>
      <c r="E108" s="5">
        <f>IF(E8&gt;0,'Main Injection'!E108-'CSP5'!E222-Y108,0)</f>
        <v>-20.320810865325143</v>
      </c>
      <c r="F108" s="5">
        <f>IF(F8&gt;0,'Main Injection'!F108-'CSP5'!F222-Z108,0)</f>
        <v>-20.60322136132514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9.9609378890991405</v>
      </c>
      <c r="W108" s="5">
        <f>_xll.Interp2dTab(-1,0,'HP Tuner only'!$B$148:$P$148,'HP Tuner only'!$A$149:$A$161,'HP Tuner only'!$B$149:$P$161,'Post Injection'!$U108,'Post Injection'!W$104)*_xll.Interp2dTab(-1,0,'HP Tuner only'!$B$165:$K$165,'HP Tuner only'!$A$166:$A$175,'HP Tuner only'!$B$166:$K$175,'Variables &amp; Axis Check'!$B$3,'Variables &amp; Axis Check'!$B$13)</f>
        <v>9.9609378890991405</v>
      </c>
      <c r="X108" s="5">
        <f>_xll.Interp2dTab(-1,0,'HP Tuner only'!$B$148:$P$148,'HP Tuner only'!$A$149:$A$161,'HP Tuner only'!$B$149:$P$161,'Post Injection'!$U108,'Post Injection'!X$104)*_xll.Interp2dTab(-1,0,'HP Tuner only'!$B$165:$K$165,'HP Tuner only'!$A$166:$A$175,'HP Tuner only'!$B$166:$K$175,'Variables &amp; Axis Check'!$B$3,'Variables &amp; Axis Check'!$B$13)</f>
        <v>9.9609378890991405</v>
      </c>
      <c r="Y108" s="5">
        <f>_xll.Interp2dTab(-1,0,'HP Tuner only'!$B$148:$P$148,'HP Tuner only'!$A$149:$A$161,'HP Tuner only'!$B$149:$P$161,'Post Injection'!$U108,'Post Injection'!Y$104)*_xll.Interp2dTab(-1,0,'HP Tuner only'!$B$165:$K$165,'HP Tuner only'!$A$166:$A$175,'HP Tuner only'!$B$166:$K$175,'Variables &amp; Axis Check'!$B$3,'Variables &amp; Axis Check'!$B$13)</f>
        <v>9.9609378890991422</v>
      </c>
      <c r="Z108" s="5">
        <f>_xll.Interp2dTab(-1,0,'HP Tuner only'!$B$148:$P$148,'HP Tuner only'!$A$149:$A$161,'HP Tuner only'!$B$149:$P$161,'Post Injection'!$U108,'Post Injection'!Z$104)*_xll.Interp2dTab(-1,0,'HP Tuner only'!$B$165:$K$165,'HP Tuner only'!$A$166:$A$175,'HP Tuner only'!$B$166:$K$175,'Variables &amp; Axis Check'!$B$3,'Variables &amp; Axis Check'!$B$13)</f>
        <v>9.9609378890991405</v>
      </c>
      <c r="AA108" s="5">
        <f>_xll.Interp2dTab(-1,0,'HP Tuner only'!$B$148:$P$148,'HP Tuner only'!$A$149:$A$161,'HP Tuner only'!$B$149:$P$161,'Post Injection'!$U108,'Post Injection'!AA$104)*_xll.Interp2dTab(-1,0,'HP Tuner only'!$B$165:$K$165,'HP Tuner only'!$A$166:$A$175,'HP Tuner only'!$B$166:$K$175,'Variables &amp; Axis Check'!$B$3,'Variables &amp; Axis Check'!$B$13)</f>
        <v>4.9872450927734269</v>
      </c>
      <c r="AB108" s="5">
        <f>_xll.Interp2dTab(-1,0,'HP Tuner only'!$B$148:$P$148,'HP Tuner only'!$A$149:$A$161,'HP Tuner only'!$B$149:$P$161,'Post Injection'!$U108,'Post Injection'!AB$104)*_xll.Interp2dTab(-1,0,'HP Tuner only'!$B$165:$K$165,'HP Tuner only'!$A$166:$A$175,'HP Tuner only'!$B$166:$K$175,'Variables &amp; Axis Check'!$B$3,'Variables &amp; Axis Check'!$B$13)</f>
        <v>0</v>
      </c>
      <c r="AC108" s="5">
        <f>_xll.Interp2dTab(-1,0,'HP Tuner only'!$B$148:$P$148,'HP Tuner only'!$A$149:$A$161,'HP Tuner only'!$B$149:$P$161,'Post Injection'!$U108,'Post Injection'!AC$104)*_xll.Interp2dTab(-1,0,'HP Tuner only'!$B$165:$K$165,'HP Tuner only'!$A$166:$A$175,'HP Tuner only'!$B$166:$K$175,'Variables &amp; Axis Check'!$B$3,'Variables &amp; Axis Check'!$B$13)</f>
        <v>0</v>
      </c>
      <c r="AD108" s="5">
        <f>_xll.Interp2dTab(-1,0,'HP Tuner only'!$B$148:$P$148,'HP Tuner only'!$A$149:$A$161,'HP Tuner only'!$B$149:$P$161,'Post Injection'!$U108,'Post Injection'!AD$104)*_xll.Interp2dTab(-1,0,'HP Tuner only'!$B$165:$K$165,'HP Tuner only'!$A$166:$A$175,'HP Tuner only'!$B$166:$K$175,'Variables &amp; Axis Check'!$B$3,'Variables &amp; Axis Check'!$B$13)</f>
        <v>0</v>
      </c>
      <c r="AE108" s="5">
        <f>_xll.Interp2dTab(-1,0,'HP Tuner only'!$B$148:$P$148,'HP Tuner only'!$A$149:$A$161,'HP Tuner only'!$B$149:$P$161,'Post Injection'!$U108,'Post Injection'!AE$104)*_xll.Interp2dTab(-1,0,'HP Tuner only'!$B$165:$K$165,'HP Tuner only'!$A$166:$A$175,'HP Tuner only'!$B$166:$K$175,'Variables &amp; Axis Check'!$B$3,'Variables &amp; Axis Check'!$B$13)</f>
        <v>0</v>
      </c>
      <c r="AF108" s="5">
        <f>_xll.Interp2dTab(-1,0,'HP Tuner only'!$B$148:$P$148,'HP Tuner only'!$A$149:$A$161,'HP Tuner only'!$B$149:$P$161,'Post Injection'!$U108,'Post Injection'!AF$104)*_xll.Interp2dTab(-1,0,'HP Tuner only'!$B$165:$K$165,'HP Tuner only'!$A$166:$A$175,'HP Tuner only'!$B$166:$K$175,'Variables &amp; Axis Check'!$B$3,'Variables &amp; Axis Check'!$B$13)</f>
        <v>0</v>
      </c>
      <c r="AG108" s="5">
        <f>_xll.Interp2dTab(-1,0,'HP Tuner only'!$B$148:$P$148,'HP Tuner only'!$A$149:$A$161,'HP Tuner only'!$B$149:$P$161,'Post Injection'!$U108,'Post Injection'!AG$104)*_xll.Interp2dTab(-1,0,'HP Tuner only'!$B$165:$K$165,'HP Tuner only'!$A$166:$A$175,'HP Tuner only'!$B$166:$K$175,'Variables &amp; Axis Check'!$B$3,'Variables &amp; Axis Check'!$B$13)</f>
        <v>0</v>
      </c>
      <c r="AH108" s="5">
        <f>_xll.Interp2dTab(-1,0,'HP Tuner only'!$B$148:$P$148,'HP Tuner only'!$A$149:$A$161,'HP Tuner only'!$B$149:$P$161,'Post Injection'!$U108,'Post Injection'!AH$104)*_xll.Interp2dTab(-1,0,'HP Tuner only'!$B$165:$K$165,'HP Tuner only'!$A$166:$A$175,'HP Tuner only'!$B$166:$K$175,'Variables &amp; Axis Check'!$B$3,'Variables &amp; Axis Check'!$B$13)</f>
        <v>0</v>
      </c>
      <c r="AI108" s="5">
        <f>_xll.Interp2dTab(-1,0,'HP Tuner only'!$B$148:$P$148,'HP Tuner only'!$A$149:$A$161,'HP Tuner only'!$B$149:$P$161,'Post Injection'!$U108,'Post Injection'!AI$104)*_xll.Interp2dTab(-1,0,'HP Tuner only'!$B$165:$K$165,'HP Tuner only'!$A$166:$A$175,'HP Tuner only'!$B$166:$K$175,'Variables &amp; Axis Check'!$B$3,'Variables &amp; Axis Check'!$B$13)</f>
        <v>0</v>
      </c>
      <c r="AJ108" s="5">
        <f>_xll.Interp2dTab(-1,0,'HP Tuner only'!$B$148:$P$148,'HP Tuner only'!$A$149:$A$161,'HP Tuner only'!$B$149:$P$161,'Post Injection'!$U108,'Post Injection'!AJ$104)*_xll.Interp2dTab(-1,0,'HP Tuner only'!$B$165:$K$165,'HP Tuner only'!$A$166:$A$175,'HP Tuner only'!$B$166:$K$175,'Variables &amp; Axis Check'!$B$3,'Variables &amp; Axis Check'!$B$13)</f>
        <v>0</v>
      </c>
      <c r="AK108" s="5">
        <f>_xll.Interp2dTab(-1,0,'HP Tuner only'!$B$148:$P$148,'HP Tuner only'!$A$149:$A$161,'HP Tuner only'!$B$149:$P$161,'Post Injection'!$U108,'Post Injection'!AK$104)*_xll.Interp2dTab(-1,0,'HP Tuner only'!$B$165:$K$165,'HP Tuner only'!$A$166:$A$175,'HP Tuner only'!$B$166:$K$175,'Variables &amp; Axis Check'!$B$3,'Variables &amp; Axis Check'!$B$13)</f>
        <v>0</v>
      </c>
      <c r="AL108" s="5">
        <f>_xll.Interp2dTab(-1,0,'HP Tuner only'!$B$148:$P$148,'HP Tuner only'!$A$149:$A$161,'HP Tuner only'!$B$149:$P$161,'Post Injection'!$U108,'Post Injection'!AL$104)*_xll.Interp2dTab(-1,0,'HP Tuner only'!$B$165:$K$165,'HP Tuner only'!$A$166:$A$175,'HP Tuner only'!$B$166:$K$175,'Variables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-13.912881921325141</v>
      </c>
      <c r="C109" s="5">
        <f>IF(C9&gt;0,'Main Injection'!C109-'CSP5'!C223-W109,0)</f>
        <v>-13.912881921325141</v>
      </c>
      <c r="D109" s="5">
        <f>IF(D9&gt;0,'Main Injection'!D109-'CSP5'!D223-X109,0)</f>
        <v>-16.21622768132514</v>
      </c>
      <c r="E109" s="5">
        <f>IF(E9&gt;0,'Main Injection'!E109-'CSP5'!E223-Y109,0)</f>
        <v>-17.811325233325142</v>
      </c>
      <c r="F109" s="5">
        <f>IF(F9&gt;0,'Main Injection'!F109-'CSP5'!F223-Z109,0)</f>
        <v>-19.17892980132514</v>
      </c>
      <c r="G109" s="5">
        <f>IF(G9&gt;0,'Main Injection'!G109-'CSP5'!G223-AA109,0)</f>
        <v>-20.738130490367428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9.9609378890991405</v>
      </c>
      <c r="W109" s="5">
        <f>_xll.Interp2dTab(-1,0,'HP Tuner only'!$B$148:$P$148,'HP Tuner only'!$A$149:$A$161,'HP Tuner only'!$B$149:$P$161,'Post Injection'!$U109,'Post Injection'!W$104)*_xll.Interp2dTab(-1,0,'HP Tuner only'!$B$165:$K$165,'HP Tuner only'!$A$166:$A$175,'HP Tuner only'!$B$166:$K$175,'Variables &amp; Axis Check'!$B$3,'Variables &amp; Axis Check'!$B$13)</f>
        <v>9.9609378890991405</v>
      </c>
      <c r="X109" s="5">
        <f>_xll.Interp2dTab(-1,0,'HP Tuner only'!$B$148:$P$148,'HP Tuner only'!$A$149:$A$161,'HP Tuner only'!$B$149:$P$161,'Post Injection'!$U109,'Post Injection'!X$104)*_xll.Interp2dTab(-1,0,'HP Tuner only'!$B$165:$K$165,'HP Tuner only'!$A$166:$A$175,'HP Tuner only'!$B$166:$K$175,'Variables &amp; Axis Check'!$B$3,'Variables &amp; Axis Check'!$B$13)</f>
        <v>9.9609378890991405</v>
      </c>
      <c r="Y109" s="5">
        <f>_xll.Interp2dTab(-1,0,'HP Tuner only'!$B$148:$P$148,'HP Tuner only'!$A$149:$A$161,'HP Tuner only'!$B$149:$P$161,'Post Injection'!$U109,'Post Injection'!Y$104)*_xll.Interp2dTab(-1,0,'HP Tuner only'!$B$165:$K$165,'HP Tuner only'!$A$166:$A$175,'HP Tuner only'!$B$166:$K$175,'Variables &amp; Axis Check'!$B$3,'Variables &amp; Axis Check'!$B$13)</f>
        <v>9.9609378890991422</v>
      </c>
      <c r="Z109" s="5">
        <f>_xll.Interp2dTab(-1,0,'HP Tuner only'!$B$148:$P$148,'HP Tuner only'!$A$149:$A$161,'HP Tuner only'!$B$149:$P$161,'Post Injection'!$U109,'Post Injection'!Z$104)*_xll.Interp2dTab(-1,0,'HP Tuner only'!$B$165:$K$165,'HP Tuner only'!$A$166:$A$175,'HP Tuner only'!$B$166:$K$175,'Variables &amp; Axis Check'!$B$3,'Variables &amp; Axis Check'!$B$13)</f>
        <v>9.9609378890991405</v>
      </c>
      <c r="AA109" s="5">
        <f>_xll.Interp2dTab(-1,0,'HP Tuner only'!$B$148:$P$148,'HP Tuner only'!$A$149:$A$161,'HP Tuner only'!$B$149:$P$161,'Post Injection'!$U109,'Post Injection'!AA$104)*_xll.Interp2dTab(-1,0,'HP Tuner only'!$B$165:$K$165,'HP Tuner only'!$A$166:$A$175,'HP Tuner only'!$B$166:$K$175,'Variables &amp; Axis Check'!$B$3,'Variables &amp; Axis Check'!$B$13)</f>
        <v>4.9872450927734269</v>
      </c>
      <c r="AB109" s="5">
        <f>_xll.Interp2dTab(-1,0,'HP Tuner only'!$B$148:$P$148,'HP Tuner only'!$A$149:$A$161,'HP Tuner only'!$B$149:$P$161,'Post Injection'!$U109,'Post Injection'!AB$104)*_xll.Interp2dTab(-1,0,'HP Tuner only'!$B$165:$K$165,'HP Tuner only'!$A$166:$A$175,'HP Tuner only'!$B$166:$K$175,'Variables &amp; Axis Check'!$B$3,'Variables &amp; Axis Check'!$B$13)</f>
        <v>0</v>
      </c>
      <c r="AC109" s="5">
        <f>_xll.Interp2dTab(-1,0,'HP Tuner only'!$B$148:$P$148,'HP Tuner only'!$A$149:$A$161,'HP Tuner only'!$B$149:$P$161,'Post Injection'!$U109,'Post Injection'!AC$104)*_xll.Interp2dTab(-1,0,'HP Tuner only'!$B$165:$K$165,'HP Tuner only'!$A$166:$A$175,'HP Tuner only'!$B$166:$K$175,'Variables &amp; Axis Check'!$B$3,'Variables &amp; Axis Check'!$B$13)</f>
        <v>0</v>
      </c>
      <c r="AD109" s="5">
        <f>_xll.Interp2dTab(-1,0,'HP Tuner only'!$B$148:$P$148,'HP Tuner only'!$A$149:$A$161,'HP Tuner only'!$B$149:$P$161,'Post Injection'!$U109,'Post Injection'!AD$104)*_xll.Interp2dTab(-1,0,'HP Tuner only'!$B$165:$K$165,'HP Tuner only'!$A$166:$A$175,'HP Tuner only'!$B$166:$K$175,'Variables &amp; Axis Check'!$B$3,'Variables &amp; Axis Check'!$B$13)</f>
        <v>0</v>
      </c>
      <c r="AE109" s="5">
        <f>_xll.Interp2dTab(-1,0,'HP Tuner only'!$B$148:$P$148,'HP Tuner only'!$A$149:$A$161,'HP Tuner only'!$B$149:$P$161,'Post Injection'!$U109,'Post Injection'!AE$104)*_xll.Interp2dTab(-1,0,'HP Tuner only'!$B$165:$K$165,'HP Tuner only'!$A$166:$A$175,'HP Tuner only'!$B$166:$K$175,'Variables &amp; Axis Check'!$B$3,'Variables &amp; Axis Check'!$B$13)</f>
        <v>0</v>
      </c>
      <c r="AF109" s="5">
        <f>_xll.Interp2dTab(-1,0,'HP Tuner only'!$B$148:$P$148,'HP Tuner only'!$A$149:$A$161,'HP Tuner only'!$B$149:$P$161,'Post Injection'!$U109,'Post Injection'!AF$104)*_xll.Interp2dTab(-1,0,'HP Tuner only'!$B$165:$K$165,'HP Tuner only'!$A$166:$A$175,'HP Tuner only'!$B$166:$K$175,'Variables &amp; Axis Check'!$B$3,'Variables &amp; Axis Check'!$B$13)</f>
        <v>0</v>
      </c>
      <c r="AG109" s="5">
        <f>_xll.Interp2dTab(-1,0,'HP Tuner only'!$B$148:$P$148,'HP Tuner only'!$A$149:$A$161,'HP Tuner only'!$B$149:$P$161,'Post Injection'!$U109,'Post Injection'!AG$104)*_xll.Interp2dTab(-1,0,'HP Tuner only'!$B$165:$K$165,'HP Tuner only'!$A$166:$A$175,'HP Tuner only'!$B$166:$K$175,'Variables &amp; Axis Check'!$B$3,'Variables &amp; Axis Check'!$B$13)</f>
        <v>0</v>
      </c>
      <c r="AH109" s="5">
        <f>_xll.Interp2dTab(-1,0,'HP Tuner only'!$B$148:$P$148,'HP Tuner only'!$A$149:$A$161,'HP Tuner only'!$B$149:$P$161,'Post Injection'!$U109,'Post Injection'!AH$104)*_xll.Interp2dTab(-1,0,'HP Tuner only'!$B$165:$K$165,'HP Tuner only'!$A$166:$A$175,'HP Tuner only'!$B$166:$K$175,'Variables &amp; Axis Check'!$B$3,'Variables &amp; Axis Check'!$B$13)</f>
        <v>0</v>
      </c>
      <c r="AI109" s="5">
        <f>_xll.Interp2dTab(-1,0,'HP Tuner only'!$B$148:$P$148,'HP Tuner only'!$A$149:$A$161,'HP Tuner only'!$B$149:$P$161,'Post Injection'!$U109,'Post Injection'!AI$104)*_xll.Interp2dTab(-1,0,'HP Tuner only'!$B$165:$K$165,'HP Tuner only'!$A$166:$A$175,'HP Tuner only'!$B$166:$K$175,'Variables &amp; Axis Check'!$B$3,'Variables &amp; Axis Check'!$B$13)</f>
        <v>0</v>
      </c>
      <c r="AJ109" s="5">
        <f>_xll.Interp2dTab(-1,0,'HP Tuner only'!$B$148:$P$148,'HP Tuner only'!$A$149:$A$161,'HP Tuner only'!$B$149:$P$161,'Post Injection'!$U109,'Post Injection'!AJ$104)*_xll.Interp2dTab(-1,0,'HP Tuner only'!$B$165:$K$165,'HP Tuner only'!$A$166:$A$175,'HP Tuner only'!$B$166:$K$175,'Variables &amp; Axis Check'!$B$3,'Variables &amp; Axis Check'!$B$13)</f>
        <v>0</v>
      </c>
      <c r="AK109" s="5">
        <f>_xll.Interp2dTab(-1,0,'HP Tuner only'!$B$148:$P$148,'HP Tuner only'!$A$149:$A$161,'HP Tuner only'!$B$149:$P$161,'Post Injection'!$U109,'Post Injection'!AK$104)*_xll.Interp2dTab(-1,0,'HP Tuner only'!$B$165:$K$165,'HP Tuner only'!$A$166:$A$175,'HP Tuner only'!$B$166:$K$175,'Variables &amp; Axis Check'!$B$3,'Variables &amp; Axis Check'!$B$13)</f>
        <v>0</v>
      </c>
      <c r="AL109" s="5">
        <f>_xll.Interp2dTab(-1,0,'HP Tuner only'!$B$148:$P$148,'HP Tuner only'!$A$149:$A$161,'HP Tuner only'!$B$149:$P$161,'Post Injection'!$U109,'Post Injection'!AL$104)*_xll.Interp2dTab(-1,0,'HP Tuner only'!$B$165:$K$165,'HP Tuner only'!$A$166:$A$175,'HP Tuner only'!$B$166:$K$175,'Variables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-12.858194499145</v>
      </c>
      <c r="C110" s="5">
        <f>IF(C10&gt;0,'Main Injection'!C110-'CSP5'!C224-W110,0)</f>
        <v>-12.858194499145</v>
      </c>
      <c r="D110" s="5">
        <f>IF(D10&gt;0,'Main Injection'!D110-'CSP5'!D224-X110,0)</f>
        <v>-15.874811555145001</v>
      </c>
      <c r="E110" s="5">
        <f>IF(E10&gt;0,'Main Injection'!E110-'CSP5'!E224-Y110,0)</f>
        <v>-17.348996996745001</v>
      </c>
      <c r="F110" s="5">
        <f>IF(F10&gt;0,'Main Injection'!F110-'CSP5'!F224-Z110,0)</f>
        <v>-19.880146875145002</v>
      </c>
      <c r="G110" s="5">
        <f>IF(G10&gt;0,'Main Injection'!G110-'CSP5'!G224-AA110,0)</f>
        <v>-22.074575769722127</v>
      </c>
      <c r="H110" s="5">
        <f>IF(H10&gt;0,'Main Injection'!H110-'CSP5'!H224-AB110,0)</f>
        <v>-22.548196860600093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11.953125466918999</v>
      </c>
      <c r="W110" s="5">
        <f>_xll.Interp2dTab(-1,0,'HP Tuner only'!$B$148:$P$148,'HP Tuner only'!$A$149:$A$161,'HP Tuner only'!$B$149:$P$161,'Post Injection'!$U110,'Post Injection'!W$104)*_xll.Interp2dTab(-1,0,'HP Tuner only'!$B$165:$K$165,'HP Tuner only'!$A$166:$A$175,'HP Tuner only'!$B$166:$K$175,'Variables &amp; Axis Check'!$B$3,'Variables &amp; Axis Check'!$B$13)</f>
        <v>11.953125466918999</v>
      </c>
      <c r="X110" s="5">
        <f>_xll.Interp2dTab(-1,0,'HP Tuner only'!$B$148:$P$148,'HP Tuner only'!$A$149:$A$161,'HP Tuner only'!$B$149:$P$161,'Post Injection'!$U110,'Post Injection'!X$104)*_xll.Interp2dTab(-1,0,'HP Tuner only'!$B$165:$K$165,'HP Tuner only'!$A$166:$A$175,'HP Tuner only'!$B$166:$K$175,'Variables &amp; Axis Check'!$B$3,'Variables &amp; Axis Check'!$B$13)</f>
        <v>11.953125466919001</v>
      </c>
      <c r="Y110" s="5">
        <f>_xll.Interp2dTab(-1,0,'HP Tuner only'!$B$148:$P$148,'HP Tuner only'!$A$149:$A$161,'HP Tuner only'!$B$149:$P$161,'Post Injection'!$U110,'Post Injection'!Y$104)*_xll.Interp2dTab(-1,0,'HP Tuner only'!$B$165:$K$165,'HP Tuner only'!$A$166:$A$175,'HP Tuner only'!$B$166:$K$175,'Variables &amp; Axis Check'!$B$3,'Variables &amp; Axis Check'!$B$13)</f>
        <v>11.953125466918999</v>
      </c>
      <c r="Z110" s="5">
        <f>_xll.Interp2dTab(-1,0,'HP Tuner only'!$B$148:$P$148,'HP Tuner only'!$A$149:$A$161,'HP Tuner only'!$B$149:$P$161,'Post Injection'!$U110,'Post Injection'!Z$104)*_xll.Interp2dTab(-1,0,'HP Tuner only'!$B$165:$K$165,'HP Tuner only'!$A$166:$A$175,'HP Tuner only'!$B$166:$K$175,'Variables &amp; Axis Check'!$B$3,'Variables &amp; Axis Check'!$B$13)</f>
        <v>11.953125466918999</v>
      </c>
      <c r="AA110" s="5">
        <f>_xll.Interp2dTab(-1,0,'HP Tuner only'!$B$148:$P$148,'HP Tuner only'!$A$149:$A$161,'HP Tuner only'!$B$149:$P$161,'Post Injection'!$U110,'Post Injection'!AA$104)*_xll.Interp2dTab(-1,0,'HP Tuner only'!$B$165:$K$165,'HP Tuner only'!$A$166:$A$175,'HP Tuner only'!$B$166:$K$175,'Variables &amp; Axis Check'!$B$3,'Variables &amp; Axis Check'!$B$13)</f>
        <v>5.9846941113281273</v>
      </c>
      <c r="AB110" s="5">
        <f>_xll.Interp2dTab(-1,0,'HP Tuner only'!$B$148:$P$148,'HP Tuner only'!$A$149:$A$161,'HP Tuner only'!$B$149:$P$161,'Post Injection'!$U110,'Post Injection'!AB$104)*_xll.Interp2dTab(-1,0,'HP Tuner only'!$B$165:$K$165,'HP Tuner only'!$A$166:$A$175,'HP Tuner only'!$B$166:$K$175,'Variables &amp; Axis Check'!$B$3,'Variables &amp; Axis Check'!$B$13)</f>
        <v>0</v>
      </c>
      <c r="AC110" s="5">
        <f>_xll.Interp2dTab(-1,0,'HP Tuner only'!$B$148:$P$148,'HP Tuner only'!$A$149:$A$161,'HP Tuner only'!$B$149:$P$161,'Post Injection'!$U110,'Post Injection'!AC$104)*_xll.Interp2dTab(-1,0,'HP Tuner only'!$B$165:$K$165,'HP Tuner only'!$A$166:$A$175,'HP Tuner only'!$B$166:$K$175,'Variables &amp; Axis Check'!$B$3,'Variables &amp; Axis Check'!$B$13)</f>
        <v>0</v>
      </c>
      <c r="AD110" s="5">
        <f>_xll.Interp2dTab(-1,0,'HP Tuner only'!$B$148:$P$148,'HP Tuner only'!$A$149:$A$161,'HP Tuner only'!$B$149:$P$161,'Post Injection'!$U110,'Post Injection'!AD$104)*_xll.Interp2dTab(-1,0,'HP Tuner only'!$B$165:$K$165,'HP Tuner only'!$A$166:$A$175,'HP Tuner only'!$B$166:$K$175,'Variables &amp; Axis Check'!$B$3,'Variables &amp; Axis Check'!$B$13)</f>
        <v>0</v>
      </c>
      <c r="AE110" s="5">
        <f>_xll.Interp2dTab(-1,0,'HP Tuner only'!$B$148:$P$148,'HP Tuner only'!$A$149:$A$161,'HP Tuner only'!$B$149:$P$161,'Post Injection'!$U110,'Post Injection'!AE$104)*_xll.Interp2dTab(-1,0,'HP Tuner only'!$B$165:$K$165,'HP Tuner only'!$A$166:$A$175,'HP Tuner only'!$B$166:$K$175,'Variables &amp; Axis Check'!$B$3,'Variables &amp; Axis Check'!$B$13)</f>
        <v>0</v>
      </c>
      <c r="AF110" s="5">
        <f>_xll.Interp2dTab(-1,0,'HP Tuner only'!$B$148:$P$148,'HP Tuner only'!$A$149:$A$161,'HP Tuner only'!$B$149:$P$161,'Post Injection'!$U110,'Post Injection'!AF$104)*_xll.Interp2dTab(-1,0,'HP Tuner only'!$B$165:$K$165,'HP Tuner only'!$A$166:$A$175,'HP Tuner only'!$B$166:$K$175,'Variables &amp; Axis Check'!$B$3,'Variables &amp; Axis Check'!$B$13)</f>
        <v>0</v>
      </c>
      <c r="AG110" s="5">
        <f>_xll.Interp2dTab(-1,0,'HP Tuner only'!$B$148:$P$148,'HP Tuner only'!$A$149:$A$161,'HP Tuner only'!$B$149:$P$161,'Post Injection'!$U110,'Post Injection'!AG$104)*_xll.Interp2dTab(-1,0,'HP Tuner only'!$B$165:$K$165,'HP Tuner only'!$A$166:$A$175,'HP Tuner only'!$B$166:$K$175,'Variables &amp; Axis Check'!$B$3,'Variables &amp; Axis Check'!$B$13)</f>
        <v>0</v>
      </c>
      <c r="AH110" s="5">
        <f>_xll.Interp2dTab(-1,0,'HP Tuner only'!$B$148:$P$148,'HP Tuner only'!$A$149:$A$161,'HP Tuner only'!$B$149:$P$161,'Post Injection'!$U110,'Post Injection'!AH$104)*_xll.Interp2dTab(-1,0,'HP Tuner only'!$B$165:$K$165,'HP Tuner only'!$A$166:$A$175,'HP Tuner only'!$B$166:$K$175,'Variables &amp; Axis Check'!$B$3,'Variables &amp; Axis Check'!$B$13)</f>
        <v>0</v>
      </c>
      <c r="AI110" s="5">
        <f>_xll.Interp2dTab(-1,0,'HP Tuner only'!$B$148:$P$148,'HP Tuner only'!$A$149:$A$161,'HP Tuner only'!$B$149:$P$161,'Post Injection'!$U110,'Post Injection'!AI$104)*_xll.Interp2dTab(-1,0,'HP Tuner only'!$B$165:$K$165,'HP Tuner only'!$A$166:$A$175,'HP Tuner only'!$B$166:$K$175,'Variables &amp; Axis Check'!$B$3,'Variables &amp; Axis Check'!$B$13)</f>
        <v>0</v>
      </c>
      <c r="AJ110" s="5">
        <f>_xll.Interp2dTab(-1,0,'HP Tuner only'!$B$148:$P$148,'HP Tuner only'!$A$149:$A$161,'HP Tuner only'!$B$149:$P$161,'Post Injection'!$U110,'Post Injection'!AJ$104)*_xll.Interp2dTab(-1,0,'HP Tuner only'!$B$165:$K$165,'HP Tuner only'!$A$166:$A$175,'HP Tuner only'!$B$166:$K$175,'Variables &amp; Axis Check'!$B$3,'Variables &amp; Axis Check'!$B$13)</f>
        <v>0</v>
      </c>
      <c r="AK110" s="5">
        <f>_xll.Interp2dTab(-1,0,'HP Tuner only'!$B$148:$P$148,'HP Tuner only'!$A$149:$A$161,'HP Tuner only'!$B$149:$P$161,'Post Injection'!$U110,'Post Injection'!AK$104)*_xll.Interp2dTab(-1,0,'HP Tuner only'!$B$165:$K$165,'HP Tuner only'!$A$166:$A$175,'HP Tuner only'!$B$166:$K$175,'Variables &amp; Axis Check'!$B$3,'Variables &amp; Axis Check'!$B$13)</f>
        <v>0</v>
      </c>
      <c r="AL110" s="5">
        <f>_xll.Interp2dTab(-1,0,'HP Tuner only'!$B$148:$P$148,'HP Tuner only'!$A$149:$A$161,'HP Tuner only'!$B$149:$P$161,'Post Injection'!$U110,'Post Injection'!AL$104)*_xll.Interp2dTab(-1,0,'HP Tuner only'!$B$165:$K$165,'HP Tuner only'!$A$166:$A$175,'HP Tuner only'!$B$166:$K$175,'Variables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-15.4363190769648</v>
      </c>
      <c r="C111" s="5">
        <f>IF(C11&gt;0,'Main Injection'!C111-'CSP5'!C225-W111,0)</f>
        <v>-15.4363190769648</v>
      </c>
      <c r="D111" s="5">
        <f>IF(D11&gt;0,'Main Injection'!D111-'CSP5'!D225-X111,0)</f>
        <v>-18.7781911409648</v>
      </c>
      <c r="E111" s="5">
        <f>IF(E11&gt;0,'Main Injection'!E111-'CSP5'!E225-Y111,0)</f>
        <v>-19.995968012964802</v>
      </c>
      <c r="F111" s="5">
        <f>IF(F11&gt;0,'Main Injection'!F111-'CSP5'!F225-Z111,0)</f>
        <v>-20.850961892964797</v>
      </c>
      <c r="G111" s="5">
        <f>IF(G11&gt;0,'Main Injection'!G111-'CSP5'!G225-AA111,0)</f>
        <v>-19.842160610926982</v>
      </c>
      <c r="H111" s="5">
        <f>IF(H11&gt;0,'Main Injection'!H111-'CSP5'!H225-AB111,0)</f>
        <v>-20.104278758076667</v>
      </c>
      <c r="I111" s="5">
        <f>IF(I11&gt;0,'Main Injection'!I111-'CSP5'!I225-AC111,0)</f>
        <v>-26.45037175025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13.9453130447388</v>
      </c>
      <c r="W111" s="5">
        <f>_xll.Interp2dTab(-1,0,'HP Tuner only'!$B$148:$P$148,'HP Tuner only'!$A$149:$A$161,'HP Tuner only'!$B$149:$P$161,'Post Injection'!$U111,'Post Injection'!W$104)*_xll.Interp2dTab(-1,0,'HP Tuner only'!$B$165:$K$165,'HP Tuner only'!$A$166:$A$175,'HP Tuner only'!$B$166:$K$175,'Variables &amp; Axis Check'!$B$3,'Variables &amp; Axis Check'!$B$13)</f>
        <v>13.9453130447388</v>
      </c>
      <c r="X111" s="5">
        <f>_xll.Interp2dTab(-1,0,'HP Tuner only'!$B$148:$P$148,'HP Tuner only'!$A$149:$A$161,'HP Tuner only'!$B$149:$P$161,'Post Injection'!$U111,'Post Injection'!X$104)*_xll.Interp2dTab(-1,0,'HP Tuner only'!$B$165:$K$165,'HP Tuner only'!$A$166:$A$175,'HP Tuner only'!$B$166:$K$175,'Variables &amp; Axis Check'!$B$3,'Variables &amp; Axis Check'!$B$13)</f>
        <v>13.9453130447388</v>
      </c>
      <c r="Y111" s="5">
        <f>_xll.Interp2dTab(-1,0,'HP Tuner only'!$B$148:$P$148,'HP Tuner only'!$A$149:$A$161,'HP Tuner only'!$B$149:$P$161,'Post Injection'!$U111,'Post Injection'!Y$104)*_xll.Interp2dTab(-1,0,'HP Tuner only'!$B$165:$K$165,'HP Tuner only'!$A$166:$A$175,'HP Tuner only'!$B$166:$K$175,'Variables &amp; Axis Check'!$B$3,'Variables &amp; Axis Check'!$B$13)</f>
        <v>13.945313044738802</v>
      </c>
      <c r="Z111" s="5">
        <f>_xll.Interp2dTab(-1,0,'HP Tuner only'!$B$148:$P$148,'HP Tuner only'!$A$149:$A$161,'HP Tuner only'!$B$149:$P$161,'Post Injection'!$U111,'Post Injection'!Z$104)*_xll.Interp2dTab(-1,0,'HP Tuner only'!$B$165:$K$165,'HP Tuner only'!$A$166:$A$175,'HP Tuner only'!$B$166:$K$175,'Variables &amp; Axis Check'!$B$3,'Variables &amp; Axis Check'!$B$13)</f>
        <v>13.9453130447388</v>
      </c>
      <c r="AA111" s="5">
        <f>_xll.Interp2dTab(-1,0,'HP Tuner only'!$B$148:$P$148,'HP Tuner only'!$A$149:$A$161,'HP Tuner only'!$B$149:$P$161,'Post Injection'!$U111,'Post Injection'!AA$104)*_xll.Interp2dTab(-1,0,'HP Tuner only'!$B$165:$K$165,'HP Tuner only'!$A$166:$A$175,'HP Tuner only'!$B$166:$K$175,'Variables &amp; Axis Check'!$B$3,'Variables &amp; Axis Check'!$B$13)</f>
        <v>6.9821431298827985</v>
      </c>
      <c r="AB111" s="5">
        <f>_xll.Interp2dTab(-1,0,'HP Tuner only'!$B$148:$P$148,'HP Tuner only'!$A$149:$A$161,'HP Tuner only'!$B$149:$P$161,'Post Injection'!$U111,'Post Injection'!AB$104)*_xll.Interp2dTab(-1,0,'HP Tuner only'!$B$165:$K$165,'HP Tuner only'!$A$166:$A$175,'HP Tuner only'!$B$166:$K$175,'Variables &amp; Axis Check'!$B$3,'Variables &amp; Axis Check'!$B$13)</f>
        <v>0</v>
      </c>
      <c r="AC111" s="5">
        <f>_xll.Interp2dTab(-1,0,'HP Tuner only'!$B$148:$P$148,'HP Tuner only'!$A$149:$A$161,'HP Tuner only'!$B$149:$P$161,'Post Injection'!$U111,'Post Injection'!AC$104)*_xll.Interp2dTab(-1,0,'HP Tuner only'!$B$165:$K$165,'HP Tuner only'!$A$166:$A$175,'HP Tuner only'!$B$166:$K$175,'Variables &amp; Axis Check'!$B$3,'Variables &amp; Axis Check'!$B$13)</f>
        <v>0</v>
      </c>
      <c r="AD111" s="5">
        <f>_xll.Interp2dTab(-1,0,'HP Tuner only'!$B$148:$P$148,'HP Tuner only'!$A$149:$A$161,'HP Tuner only'!$B$149:$P$161,'Post Injection'!$U111,'Post Injection'!AD$104)*_xll.Interp2dTab(-1,0,'HP Tuner only'!$B$165:$K$165,'HP Tuner only'!$A$166:$A$175,'HP Tuner only'!$B$166:$K$175,'Variables &amp; Axis Check'!$B$3,'Variables &amp; Axis Check'!$B$13)</f>
        <v>0</v>
      </c>
      <c r="AE111" s="5">
        <f>_xll.Interp2dTab(-1,0,'HP Tuner only'!$B$148:$P$148,'HP Tuner only'!$A$149:$A$161,'HP Tuner only'!$B$149:$P$161,'Post Injection'!$U111,'Post Injection'!AE$104)*_xll.Interp2dTab(-1,0,'HP Tuner only'!$B$165:$K$165,'HP Tuner only'!$A$166:$A$175,'HP Tuner only'!$B$166:$K$175,'Variables &amp; Axis Check'!$B$3,'Variables &amp; Axis Check'!$B$13)</f>
        <v>0</v>
      </c>
      <c r="AF111" s="5">
        <f>_xll.Interp2dTab(-1,0,'HP Tuner only'!$B$148:$P$148,'HP Tuner only'!$A$149:$A$161,'HP Tuner only'!$B$149:$P$161,'Post Injection'!$U111,'Post Injection'!AF$104)*_xll.Interp2dTab(-1,0,'HP Tuner only'!$B$165:$K$165,'HP Tuner only'!$A$166:$A$175,'HP Tuner only'!$B$166:$K$175,'Variables &amp; Axis Check'!$B$3,'Variables &amp; Axis Check'!$B$13)</f>
        <v>0</v>
      </c>
      <c r="AG111" s="5">
        <f>_xll.Interp2dTab(-1,0,'HP Tuner only'!$B$148:$P$148,'HP Tuner only'!$A$149:$A$161,'HP Tuner only'!$B$149:$P$161,'Post Injection'!$U111,'Post Injection'!AG$104)*_xll.Interp2dTab(-1,0,'HP Tuner only'!$B$165:$K$165,'HP Tuner only'!$A$166:$A$175,'HP Tuner only'!$B$166:$K$175,'Variables &amp; Axis Check'!$B$3,'Variables &amp; Axis Check'!$B$13)</f>
        <v>0</v>
      </c>
      <c r="AH111" s="5">
        <f>_xll.Interp2dTab(-1,0,'HP Tuner only'!$B$148:$P$148,'HP Tuner only'!$A$149:$A$161,'HP Tuner only'!$B$149:$P$161,'Post Injection'!$U111,'Post Injection'!AH$104)*_xll.Interp2dTab(-1,0,'HP Tuner only'!$B$165:$K$165,'HP Tuner only'!$A$166:$A$175,'HP Tuner only'!$B$166:$K$175,'Variables &amp; Axis Check'!$B$3,'Variables &amp; Axis Check'!$B$13)</f>
        <v>0</v>
      </c>
      <c r="AI111" s="5">
        <f>_xll.Interp2dTab(-1,0,'HP Tuner only'!$B$148:$P$148,'HP Tuner only'!$A$149:$A$161,'HP Tuner only'!$B$149:$P$161,'Post Injection'!$U111,'Post Injection'!AI$104)*_xll.Interp2dTab(-1,0,'HP Tuner only'!$B$165:$K$165,'HP Tuner only'!$A$166:$A$175,'HP Tuner only'!$B$166:$K$175,'Variables &amp; Axis Check'!$B$3,'Variables &amp; Axis Check'!$B$13)</f>
        <v>0</v>
      </c>
      <c r="AJ111" s="5">
        <f>_xll.Interp2dTab(-1,0,'HP Tuner only'!$B$148:$P$148,'HP Tuner only'!$A$149:$A$161,'HP Tuner only'!$B$149:$P$161,'Post Injection'!$U111,'Post Injection'!AJ$104)*_xll.Interp2dTab(-1,0,'HP Tuner only'!$B$165:$K$165,'HP Tuner only'!$A$166:$A$175,'HP Tuner only'!$B$166:$K$175,'Variables &amp; Axis Check'!$B$3,'Variables &amp; Axis Check'!$B$13)</f>
        <v>0</v>
      </c>
      <c r="AK111" s="5">
        <f>_xll.Interp2dTab(-1,0,'HP Tuner only'!$B$148:$P$148,'HP Tuner only'!$A$149:$A$161,'HP Tuner only'!$B$149:$P$161,'Post Injection'!$U111,'Post Injection'!AK$104)*_xll.Interp2dTab(-1,0,'HP Tuner only'!$B$165:$K$165,'HP Tuner only'!$A$166:$A$175,'HP Tuner only'!$B$166:$K$175,'Variables &amp; Axis Check'!$B$3,'Variables &amp; Axis Check'!$B$13)</f>
        <v>0</v>
      </c>
      <c r="AL111" s="5">
        <f>_xll.Interp2dTab(-1,0,'HP Tuner only'!$B$148:$P$148,'HP Tuner only'!$A$149:$A$161,'HP Tuner only'!$B$149:$P$161,'Post Injection'!$U111,'Post Injection'!AL$104)*_xll.Interp2dTab(-1,0,'HP Tuner only'!$B$165:$K$165,'HP Tuner only'!$A$166:$A$175,'HP Tuner only'!$B$166:$K$175,'Variables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-16.813272732863823</v>
      </c>
      <c r="C112" s="5">
        <f>IF(C12&gt;0,'Main Injection'!C112-'CSP5'!C226-W112,0)</f>
        <v>-16.813272732863823</v>
      </c>
      <c r="D112" s="5">
        <f>IF(D12&gt;0,'Main Injection'!D112-'CSP5'!D226-X112,0)</f>
        <v>-20.197111140463825</v>
      </c>
      <c r="E112" s="5">
        <f>IF(E12&gt;0,'Main Injection'!E112-'CSP5'!E226-Y112,0)</f>
        <v>-21.517457387263825</v>
      </c>
      <c r="F112" s="5">
        <f>IF(F12&gt;0,'Main Injection'!F112-'CSP5'!F226-Z112,0)</f>
        <v>-22.371857063263825</v>
      </c>
      <c r="G112" s="5">
        <f>IF(G12&gt;0,'Main Injection'!G112-'CSP5'!G226-AA112,0)</f>
        <v>-22.113122859526221</v>
      </c>
      <c r="H112" s="5">
        <f>IF(H12&gt;0,'Main Injection'!H112-'CSP5'!H226-AB112,0)</f>
        <v>-18.992503576743331</v>
      </c>
      <c r="I112" s="5">
        <f>IF(I12&gt;0,'Main Injection'!I112-'CSP5'!I226-AC112,0)</f>
        <v>-25.552527466649998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14.736328700637824</v>
      </c>
      <c r="W112" s="5">
        <f>_xll.Interp2dTab(-1,0,'HP Tuner only'!$B$148:$P$148,'HP Tuner only'!$A$149:$A$161,'HP Tuner only'!$B$149:$P$161,'Post Injection'!$U112,'Post Injection'!W$104)*_xll.Interp2dTab(-1,0,'HP Tuner only'!$B$165:$K$165,'HP Tuner only'!$A$166:$A$175,'HP Tuner only'!$B$166:$K$175,'Variables &amp; Axis Check'!$B$3,'Variables &amp; Axis Check'!$B$13)</f>
        <v>14.736328700637824</v>
      </c>
      <c r="X112" s="5">
        <f>_xll.Interp2dTab(-1,0,'HP Tuner only'!$B$148:$P$148,'HP Tuner only'!$A$149:$A$161,'HP Tuner only'!$B$149:$P$161,'Post Injection'!$U112,'Post Injection'!X$104)*_xll.Interp2dTab(-1,0,'HP Tuner only'!$B$165:$K$165,'HP Tuner only'!$A$166:$A$175,'HP Tuner only'!$B$166:$K$175,'Variables &amp; Axis Check'!$B$3,'Variables &amp; Axis Check'!$B$13)</f>
        <v>14.736328700637824</v>
      </c>
      <c r="Y112" s="5">
        <f>_xll.Interp2dTab(-1,0,'HP Tuner only'!$B$148:$P$148,'HP Tuner only'!$A$149:$A$161,'HP Tuner only'!$B$149:$P$161,'Post Injection'!$U112,'Post Injection'!Y$104)*_xll.Interp2dTab(-1,0,'HP Tuner only'!$B$165:$K$165,'HP Tuner only'!$A$166:$A$175,'HP Tuner only'!$B$166:$K$175,'Variables &amp; Axis Check'!$B$3,'Variables &amp; Axis Check'!$B$13)</f>
        <v>14.736328700637827</v>
      </c>
      <c r="Z112" s="5">
        <f>_xll.Interp2dTab(-1,0,'HP Tuner only'!$B$148:$P$148,'HP Tuner only'!$A$149:$A$161,'HP Tuner only'!$B$149:$P$161,'Post Injection'!$U112,'Post Injection'!Z$104)*_xll.Interp2dTab(-1,0,'HP Tuner only'!$B$165:$K$165,'HP Tuner only'!$A$166:$A$175,'HP Tuner only'!$B$166:$K$175,'Variables &amp; Axis Check'!$B$3,'Variables &amp; Axis Check'!$B$13)</f>
        <v>14.736328700637825</v>
      </c>
      <c r="AA112" s="5">
        <f>_xll.Interp2dTab(-1,0,'HP Tuner only'!$B$148:$P$148,'HP Tuner only'!$A$149:$A$161,'HP Tuner only'!$B$149:$P$161,'Post Injection'!$U112,'Post Injection'!AA$104)*_xll.Interp2dTab(-1,0,'HP Tuner only'!$B$165:$K$165,'HP Tuner only'!$A$166:$A$175,'HP Tuner only'!$B$166:$K$175,'Variables &amp; Axis Check'!$B$3,'Variables &amp; Axis Check'!$B$13)</f>
        <v>7.3781890637206757</v>
      </c>
      <c r="AB112" s="5">
        <f>_xll.Interp2dTab(-1,0,'HP Tuner only'!$B$148:$P$148,'HP Tuner only'!$A$149:$A$161,'HP Tuner only'!$B$149:$P$161,'Post Injection'!$U112,'Post Injection'!AB$104)*_xll.Interp2dTab(-1,0,'HP Tuner only'!$B$165:$K$165,'HP Tuner only'!$A$166:$A$175,'HP Tuner only'!$B$166:$K$175,'Variables &amp; Axis Check'!$B$3,'Variables &amp; Axis Check'!$B$13)</f>
        <v>0</v>
      </c>
      <c r="AC112" s="5">
        <f>_xll.Interp2dTab(-1,0,'HP Tuner only'!$B$148:$P$148,'HP Tuner only'!$A$149:$A$161,'HP Tuner only'!$B$149:$P$161,'Post Injection'!$U112,'Post Injection'!AC$104)*_xll.Interp2dTab(-1,0,'HP Tuner only'!$B$165:$K$165,'HP Tuner only'!$A$166:$A$175,'HP Tuner only'!$B$166:$K$175,'Variables &amp; Axis Check'!$B$3,'Variables &amp; Axis Check'!$B$13)</f>
        <v>0</v>
      </c>
      <c r="AD112" s="5">
        <f>_xll.Interp2dTab(-1,0,'HP Tuner only'!$B$148:$P$148,'HP Tuner only'!$A$149:$A$161,'HP Tuner only'!$B$149:$P$161,'Post Injection'!$U112,'Post Injection'!AD$104)*_xll.Interp2dTab(-1,0,'HP Tuner only'!$B$165:$K$165,'HP Tuner only'!$A$166:$A$175,'HP Tuner only'!$B$166:$K$175,'Variables &amp; Axis Check'!$B$3,'Variables &amp; Axis Check'!$B$13)</f>
        <v>0</v>
      </c>
      <c r="AE112" s="5">
        <f>_xll.Interp2dTab(-1,0,'HP Tuner only'!$B$148:$P$148,'HP Tuner only'!$A$149:$A$161,'HP Tuner only'!$B$149:$P$161,'Post Injection'!$U112,'Post Injection'!AE$104)*_xll.Interp2dTab(-1,0,'HP Tuner only'!$B$165:$K$165,'HP Tuner only'!$A$166:$A$175,'HP Tuner only'!$B$166:$K$175,'Variables &amp; Axis Check'!$B$3,'Variables &amp; Axis Check'!$B$13)</f>
        <v>0</v>
      </c>
      <c r="AF112" s="5">
        <f>_xll.Interp2dTab(-1,0,'HP Tuner only'!$B$148:$P$148,'HP Tuner only'!$A$149:$A$161,'HP Tuner only'!$B$149:$P$161,'Post Injection'!$U112,'Post Injection'!AF$104)*_xll.Interp2dTab(-1,0,'HP Tuner only'!$B$165:$K$165,'HP Tuner only'!$A$166:$A$175,'HP Tuner only'!$B$166:$K$175,'Variables &amp; Axis Check'!$B$3,'Variables &amp; Axis Check'!$B$13)</f>
        <v>0</v>
      </c>
      <c r="AG112" s="5">
        <f>_xll.Interp2dTab(-1,0,'HP Tuner only'!$B$148:$P$148,'HP Tuner only'!$A$149:$A$161,'HP Tuner only'!$B$149:$P$161,'Post Injection'!$U112,'Post Injection'!AG$104)*_xll.Interp2dTab(-1,0,'HP Tuner only'!$B$165:$K$165,'HP Tuner only'!$A$166:$A$175,'HP Tuner only'!$B$166:$K$175,'Variables &amp; Axis Check'!$B$3,'Variables &amp; Axis Check'!$B$13)</f>
        <v>0</v>
      </c>
      <c r="AH112" s="5">
        <f>_xll.Interp2dTab(-1,0,'HP Tuner only'!$B$148:$P$148,'HP Tuner only'!$A$149:$A$161,'HP Tuner only'!$B$149:$P$161,'Post Injection'!$U112,'Post Injection'!AH$104)*_xll.Interp2dTab(-1,0,'HP Tuner only'!$B$165:$K$165,'HP Tuner only'!$A$166:$A$175,'HP Tuner only'!$B$166:$K$175,'Variables &amp; Axis Check'!$B$3,'Variables &amp; Axis Check'!$B$13)</f>
        <v>0</v>
      </c>
      <c r="AI112" s="5">
        <f>_xll.Interp2dTab(-1,0,'HP Tuner only'!$B$148:$P$148,'HP Tuner only'!$A$149:$A$161,'HP Tuner only'!$B$149:$P$161,'Post Injection'!$U112,'Post Injection'!AI$104)*_xll.Interp2dTab(-1,0,'HP Tuner only'!$B$165:$K$165,'HP Tuner only'!$A$166:$A$175,'HP Tuner only'!$B$166:$K$175,'Variables &amp; Axis Check'!$B$3,'Variables &amp; Axis Check'!$B$13)</f>
        <v>0</v>
      </c>
      <c r="AJ112" s="5">
        <f>_xll.Interp2dTab(-1,0,'HP Tuner only'!$B$148:$P$148,'HP Tuner only'!$A$149:$A$161,'HP Tuner only'!$B$149:$P$161,'Post Injection'!$U112,'Post Injection'!AJ$104)*_xll.Interp2dTab(-1,0,'HP Tuner only'!$B$165:$K$165,'HP Tuner only'!$A$166:$A$175,'HP Tuner only'!$B$166:$K$175,'Variables &amp; Axis Check'!$B$3,'Variables &amp; Axis Check'!$B$13)</f>
        <v>0</v>
      </c>
      <c r="AK112" s="5">
        <f>_xll.Interp2dTab(-1,0,'HP Tuner only'!$B$148:$P$148,'HP Tuner only'!$A$149:$A$161,'HP Tuner only'!$B$149:$P$161,'Post Injection'!$U112,'Post Injection'!AK$104)*_xll.Interp2dTab(-1,0,'HP Tuner only'!$B$165:$K$165,'HP Tuner only'!$A$166:$A$175,'HP Tuner only'!$B$166:$K$175,'Variables &amp; Axis Check'!$B$3,'Variables &amp; Axis Check'!$B$13)</f>
        <v>0</v>
      </c>
      <c r="AL112" s="5">
        <f>_xll.Interp2dTab(-1,0,'HP Tuner only'!$B$148:$P$148,'HP Tuner only'!$A$149:$A$161,'HP Tuner only'!$B$149:$P$161,'Post Injection'!$U112,'Post Injection'!AL$104)*_xll.Interp2dTab(-1,0,'HP Tuner only'!$B$165:$K$165,'HP Tuner only'!$A$166:$A$175,'HP Tuner only'!$B$166:$K$175,'Variables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-18.658975407073399</v>
      </c>
      <c r="C113" s="5">
        <f>IF(C13&gt;0,'Main Injection'!C113-'CSP5'!C227-W113,0)</f>
        <v>-18.658975407073399</v>
      </c>
      <c r="D113" s="5">
        <f>IF(D13&gt;0,'Main Injection'!D113-'CSP5'!D227-X113,0)</f>
        <v>-22.042563263073397</v>
      </c>
      <c r="E113" s="5">
        <f>IF(E13&gt;0,'Main Injection'!E113-'CSP5'!E227-Y113,0)</f>
        <v>-22.284380722273404</v>
      </c>
      <c r="F113" s="5">
        <f>IF(F13&gt;0,'Main Injection'!F113-'CSP5'!F227-Z113,0)</f>
        <v>-22.518758827873402</v>
      </c>
      <c r="G113" s="5">
        <f>IF(G13&gt;0,'Main Injection'!G113-'CSP5'!G227-AA113,0)</f>
        <v>-21.562989113003308</v>
      </c>
      <c r="H113" s="5">
        <f>IF(H13&gt;0,'Main Injection'!H113-'CSP5'!H227-AB113,0)</f>
        <v>-20.586186224743333</v>
      </c>
      <c r="I113" s="5">
        <f>IF(I13&gt;0,'Main Injection'!I113-'CSP5'!I227-AC113,0)</f>
        <v>-25.574595771049999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15.9960943748474</v>
      </c>
      <c r="W113" s="5">
        <f>_xll.Interp2dTab(-1,0,'HP Tuner only'!$B$148:$P$148,'HP Tuner only'!$A$149:$A$161,'HP Tuner only'!$B$149:$P$161,'Post Injection'!$U113,'Post Injection'!W$104)*_xll.Interp2dTab(-1,0,'HP Tuner only'!$B$165:$K$165,'HP Tuner only'!$A$166:$A$175,'HP Tuner only'!$B$166:$K$175,'Variables &amp; Axis Check'!$B$3,'Variables &amp; Axis Check'!$B$13)</f>
        <v>15.9960943748474</v>
      </c>
      <c r="X113" s="5">
        <f>_xll.Interp2dTab(-1,0,'HP Tuner only'!$B$148:$P$148,'HP Tuner only'!$A$149:$A$161,'HP Tuner only'!$B$149:$P$161,'Post Injection'!$U113,'Post Injection'!X$104)*_xll.Interp2dTab(-1,0,'HP Tuner only'!$B$165:$K$165,'HP Tuner only'!$A$166:$A$175,'HP Tuner only'!$B$166:$K$175,'Variables &amp; Axis Check'!$B$3,'Variables &amp; Axis Check'!$B$13)</f>
        <v>15.9960943748474</v>
      </c>
      <c r="Y113" s="5">
        <f>_xll.Interp2dTab(-1,0,'HP Tuner only'!$B$148:$P$148,'HP Tuner only'!$A$149:$A$161,'HP Tuner only'!$B$149:$P$161,'Post Injection'!$U113,'Post Injection'!Y$104)*_xll.Interp2dTab(-1,0,'HP Tuner only'!$B$165:$K$165,'HP Tuner only'!$A$166:$A$175,'HP Tuner only'!$B$166:$K$175,'Variables &amp; Axis Check'!$B$3,'Variables &amp; Axis Check'!$B$13)</f>
        <v>15.996094374847402</v>
      </c>
      <c r="Z113" s="5">
        <f>_xll.Interp2dTab(-1,0,'HP Tuner only'!$B$148:$P$148,'HP Tuner only'!$A$149:$A$161,'HP Tuner only'!$B$149:$P$161,'Post Injection'!$U113,'Post Injection'!Z$104)*_xll.Interp2dTab(-1,0,'HP Tuner only'!$B$165:$K$165,'HP Tuner only'!$A$166:$A$175,'HP Tuner only'!$B$166:$K$175,'Variables &amp; Axis Check'!$B$3,'Variables &amp; Axis Check'!$B$13)</f>
        <v>15.996094374847402</v>
      </c>
      <c r="AA113" s="5">
        <f>_xll.Interp2dTab(-1,0,'HP Tuner only'!$B$148:$P$148,'HP Tuner only'!$A$149:$A$161,'HP Tuner only'!$B$149:$P$161,'Post Injection'!$U113,'Post Injection'!AA$104)*_xll.Interp2dTab(-1,0,'HP Tuner only'!$B$165:$K$165,'HP Tuner only'!$A$166:$A$175,'HP Tuner only'!$B$166:$K$175,'Variables &amp; Axis Check'!$B$3,'Variables &amp; Axis Check'!$B$13)</f>
        <v>8.0089288842773048</v>
      </c>
      <c r="AB113" s="5">
        <f>_xll.Interp2dTab(-1,0,'HP Tuner only'!$B$148:$P$148,'HP Tuner only'!$A$149:$A$161,'HP Tuner only'!$B$149:$P$161,'Post Injection'!$U113,'Post Injection'!AB$104)*_xll.Interp2dTab(-1,0,'HP Tuner only'!$B$165:$K$165,'HP Tuner only'!$A$166:$A$175,'HP Tuner only'!$B$166:$K$175,'Variables &amp; Axis Check'!$B$3,'Variables &amp; Axis Check'!$B$13)</f>
        <v>0</v>
      </c>
      <c r="AC113" s="5">
        <f>_xll.Interp2dTab(-1,0,'HP Tuner only'!$B$148:$P$148,'HP Tuner only'!$A$149:$A$161,'HP Tuner only'!$B$149:$P$161,'Post Injection'!$U113,'Post Injection'!AC$104)*_xll.Interp2dTab(-1,0,'HP Tuner only'!$B$165:$K$165,'HP Tuner only'!$A$166:$A$175,'HP Tuner only'!$B$166:$K$175,'Variables &amp; Axis Check'!$B$3,'Variables &amp; Axis Check'!$B$13)</f>
        <v>0</v>
      </c>
      <c r="AD113" s="5">
        <f>_xll.Interp2dTab(-1,0,'HP Tuner only'!$B$148:$P$148,'HP Tuner only'!$A$149:$A$161,'HP Tuner only'!$B$149:$P$161,'Post Injection'!$U113,'Post Injection'!AD$104)*_xll.Interp2dTab(-1,0,'HP Tuner only'!$B$165:$K$165,'HP Tuner only'!$A$166:$A$175,'HP Tuner only'!$B$166:$K$175,'Variables &amp; Axis Check'!$B$3,'Variables &amp; Axis Check'!$B$13)</f>
        <v>0</v>
      </c>
      <c r="AE113" s="5">
        <f>_xll.Interp2dTab(-1,0,'HP Tuner only'!$B$148:$P$148,'HP Tuner only'!$A$149:$A$161,'HP Tuner only'!$B$149:$P$161,'Post Injection'!$U113,'Post Injection'!AE$104)*_xll.Interp2dTab(-1,0,'HP Tuner only'!$B$165:$K$165,'HP Tuner only'!$A$166:$A$175,'HP Tuner only'!$B$166:$K$175,'Variables &amp; Axis Check'!$B$3,'Variables &amp; Axis Check'!$B$13)</f>
        <v>0</v>
      </c>
      <c r="AF113" s="5">
        <f>_xll.Interp2dTab(-1,0,'HP Tuner only'!$B$148:$P$148,'HP Tuner only'!$A$149:$A$161,'HP Tuner only'!$B$149:$P$161,'Post Injection'!$U113,'Post Injection'!AF$104)*_xll.Interp2dTab(-1,0,'HP Tuner only'!$B$165:$K$165,'HP Tuner only'!$A$166:$A$175,'HP Tuner only'!$B$166:$K$175,'Variables &amp; Axis Check'!$B$3,'Variables &amp; Axis Check'!$B$13)</f>
        <v>0</v>
      </c>
      <c r="AG113" s="5">
        <f>_xll.Interp2dTab(-1,0,'HP Tuner only'!$B$148:$P$148,'HP Tuner only'!$A$149:$A$161,'HP Tuner only'!$B$149:$P$161,'Post Injection'!$U113,'Post Injection'!AG$104)*_xll.Interp2dTab(-1,0,'HP Tuner only'!$B$165:$K$165,'HP Tuner only'!$A$166:$A$175,'HP Tuner only'!$B$166:$K$175,'Variables &amp; Axis Check'!$B$3,'Variables &amp; Axis Check'!$B$13)</f>
        <v>0</v>
      </c>
      <c r="AH113" s="5">
        <f>_xll.Interp2dTab(-1,0,'HP Tuner only'!$B$148:$P$148,'HP Tuner only'!$A$149:$A$161,'HP Tuner only'!$B$149:$P$161,'Post Injection'!$U113,'Post Injection'!AH$104)*_xll.Interp2dTab(-1,0,'HP Tuner only'!$B$165:$K$165,'HP Tuner only'!$A$166:$A$175,'HP Tuner only'!$B$166:$K$175,'Variables &amp; Axis Check'!$B$3,'Variables &amp; Axis Check'!$B$13)</f>
        <v>0</v>
      </c>
      <c r="AI113" s="5">
        <f>_xll.Interp2dTab(-1,0,'HP Tuner only'!$B$148:$P$148,'HP Tuner only'!$A$149:$A$161,'HP Tuner only'!$B$149:$P$161,'Post Injection'!$U113,'Post Injection'!AI$104)*_xll.Interp2dTab(-1,0,'HP Tuner only'!$B$165:$K$165,'HP Tuner only'!$A$166:$A$175,'HP Tuner only'!$B$166:$K$175,'Variables &amp; Axis Check'!$B$3,'Variables &amp; Axis Check'!$B$13)</f>
        <v>0</v>
      </c>
      <c r="AJ113" s="5">
        <f>_xll.Interp2dTab(-1,0,'HP Tuner only'!$B$148:$P$148,'HP Tuner only'!$A$149:$A$161,'HP Tuner only'!$B$149:$P$161,'Post Injection'!$U113,'Post Injection'!AJ$104)*_xll.Interp2dTab(-1,0,'HP Tuner only'!$B$165:$K$165,'HP Tuner only'!$A$166:$A$175,'HP Tuner only'!$B$166:$K$175,'Variables &amp; Axis Check'!$B$3,'Variables &amp; Axis Check'!$B$13)</f>
        <v>0</v>
      </c>
      <c r="AK113" s="5">
        <f>_xll.Interp2dTab(-1,0,'HP Tuner only'!$B$148:$P$148,'HP Tuner only'!$A$149:$A$161,'HP Tuner only'!$B$149:$P$161,'Post Injection'!$U113,'Post Injection'!AK$104)*_xll.Interp2dTab(-1,0,'HP Tuner only'!$B$165:$K$165,'HP Tuner only'!$A$166:$A$175,'HP Tuner only'!$B$166:$K$175,'Variables &amp; Axis Check'!$B$3,'Variables &amp; Axis Check'!$B$13)</f>
        <v>0</v>
      </c>
      <c r="AL113" s="5">
        <f>_xll.Interp2dTab(-1,0,'HP Tuner only'!$B$148:$P$148,'HP Tuner only'!$A$149:$A$161,'HP Tuner only'!$B$149:$P$161,'Post Injection'!$U113,'Post Injection'!AL$104)*_xll.Interp2dTab(-1,0,'HP Tuner only'!$B$165:$K$165,'HP Tuner only'!$A$166:$A$175,'HP Tuner only'!$B$166:$K$175,'Variables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-19.889444195983302</v>
      </c>
      <c r="C114" s="5">
        <f>IF(C14&gt;0,'Main Injection'!C114-'CSP5'!C228-W114,0)</f>
        <v>-19.889444195983302</v>
      </c>
      <c r="D114" s="5">
        <f>IF(D14&gt;0,'Main Injection'!D114-'CSP5'!D228-X114,0)</f>
        <v>-23.292213379983302</v>
      </c>
      <c r="E114" s="5">
        <f>IF(E14&gt;0,'Main Injection'!E114-'CSP5'!E228-Y114,0)</f>
        <v>-23.634673792783303</v>
      </c>
      <c r="F114" s="5">
        <f>IF(F14&gt;0,'Main Injection'!F114-'CSP5'!F228-Z114,0)</f>
        <v>-24.012162717583301</v>
      </c>
      <c r="G114" s="5">
        <f>IF(G14&gt;0,'Main Injection'!G114-'CSP5'!G228-AA114,0)</f>
        <v>-21.03312515828064</v>
      </c>
      <c r="H114" s="5">
        <f>IF(H14&gt;0,'Main Injection'!H114-'CSP5'!H228-AB114,0)</f>
        <v>-20.855919259409998</v>
      </c>
      <c r="I114" s="5">
        <f>IF(I14&gt;0,'Main Injection'!I114-'CSP5'!I228-AC114,0)</f>
        <v>-26.620684462249997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16.992188163757302</v>
      </c>
      <c r="W114" s="5">
        <f>_xll.Interp2dTab(-1,0,'HP Tuner only'!$B$148:$P$148,'HP Tuner only'!$A$149:$A$161,'HP Tuner only'!$B$149:$P$161,'Post Injection'!$U114,'Post Injection'!W$104)*_xll.Interp2dTab(-1,0,'HP Tuner only'!$B$165:$K$165,'HP Tuner only'!$A$166:$A$175,'HP Tuner only'!$B$166:$K$175,'Variables &amp; Axis Check'!$B$3,'Variables &amp; Axis Check'!$B$13)</f>
        <v>16.992188163757302</v>
      </c>
      <c r="X114" s="5">
        <f>_xll.Interp2dTab(-1,0,'HP Tuner only'!$B$148:$P$148,'HP Tuner only'!$A$149:$A$161,'HP Tuner only'!$B$149:$P$161,'Post Injection'!$U114,'Post Injection'!X$104)*_xll.Interp2dTab(-1,0,'HP Tuner only'!$B$165:$K$165,'HP Tuner only'!$A$166:$A$175,'HP Tuner only'!$B$166:$K$175,'Variables &amp; Axis Check'!$B$3,'Variables &amp; Axis Check'!$B$13)</f>
        <v>16.992188163757302</v>
      </c>
      <c r="Y114" s="5">
        <f>_xll.Interp2dTab(-1,0,'HP Tuner only'!$B$148:$P$148,'HP Tuner only'!$A$149:$A$161,'HP Tuner only'!$B$149:$P$161,'Post Injection'!$U114,'Post Injection'!Y$104)*_xll.Interp2dTab(-1,0,'HP Tuner only'!$B$165:$K$165,'HP Tuner only'!$A$166:$A$175,'HP Tuner only'!$B$166:$K$175,'Variables &amp; Axis Check'!$B$3,'Variables &amp; Axis Check'!$B$13)</f>
        <v>16.992188163757302</v>
      </c>
      <c r="Z114" s="5">
        <f>_xll.Interp2dTab(-1,0,'HP Tuner only'!$B$148:$P$148,'HP Tuner only'!$A$149:$A$161,'HP Tuner only'!$B$149:$P$161,'Post Injection'!$U114,'Post Injection'!Z$104)*_xll.Interp2dTab(-1,0,'HP Tuner only'!$B$165:$K$165,'HP Tuner only'!$A$166:$A$175,'HP Tuner only'!$B$166:$K$175,'Variables &amp; Axis Check'!$B$3,'Variables &amp; Axis Check'!$B$13)</f>
        <v>16.992188163757302</v>
      </c>
      <c r="AA114" s="5">
        <f>_xll.Interp2dTab(-1,0,'HP Tuner only'!$B$148:$P$148,'HP Tuner only'!$A$149:$A$161,'HP Tuner only'!$B$149:$P$161,'Post Injection'!$U114,'Post Injection'!AA$104)*_xll.Interp2dTab(-1,0,'HP Tuner only'!$B$165:$K$165,'HP Tuner only'!$A$166:$A$175,'HP Tuner only'!$B$166:$K$175,'Variables &amp; Axis Check'!$B$3,'Variables &amp; Axis Check'!$B$13)</f>
        <v>8.5076533935546408</v>
      </c>
      <c r="AB114" s="5">
        <f>_xll.Interp2dTab(-1,0,'HP Tuner only'!$B$148:$P$148,'HP Tuner only'!$A$149:$A$161,'HP Tuner only'!$B$149:$P$161,'Post Injection'!$U114,'Post Injection'!AB$104)*_xll.Interp2dTab(-1,0,'HP Tuner only'!$B$165:$K$165,'HP Tuner only'!$A$166:$A$175,'HP Tuner only'!$B$166:$K$175,'Variables &amp; Axis Check'!$B$3,'Variables &amp; Axis Check'!$B$13)</f>
        <v>0</v>
      </c>
      <c r="AC114" s="5">
        <f>_xll.Interp2dTab(-1,0,'HP Tuner only'!$B$148:$P$148,'HP Tuner only'!$A$149:$A$161,'HP Tuner only'!$B$149:$P$161,'Post Injection'!$U114,'Post Injection'!AC$104)*_xll.Interp2dTab(-1,0,'HP Tuner only'!$B$165:$K$165,'HP Tuner only'!$A$166:$A$175,'HP Tuner only'!$B$166:$K$175,'Variables &amp; Axis Check'!$B$3,'Variables &amp; Axis Check'!$B$13)</f>
        <v>0</v>
      </c>
      <c r="AD114" s="5">
        <f>_xll.Interp2dTab(-1,0,'HP Tuner only'!$B$148:$P$148,'HP Tuner only'!$A$149:$A$161,'HP Tuner only'!$B$149:$P$161,'Post Injection'!$U114,'Post Injection'!AD$104)*_xll.Interp2dTab(-1,0,'HP Tuner only'!$B$165:$K$165,'HP Tuner only'!$A$166:$A$175,'HP Tuner only'!$B$166:$K$175,'Variables &amp; Axis Check'!$B$3,'Variables &amp; Axis Check'!$B$13)</f>
        <v>0</v>
      </c>
      <c r="AE114" s="5">
        <f>_xll.Interp2dTab(-1,0,'HP Tuner only'!$B$148:$P$148,'HP Tuner only'!$A$149:$A$161,'HP Tuner only'!$B$149:$P$161,'Post Injection'!$U114,'Post Injection'!AE$104)*_xll.Interp2dTab(-1,0,'HP Tuner only'!$B$165:$K$165,'HP Tuner only'!$A$166:$A$175,'HP Tuner only'!$B$166:$K$175,'Variables &amp; Axis Check'!$B$3,'Variables &amp; Axis Check'!$B$13)</f>
        <v>0</v>
      </c>
      <c r="AF114" s="5">
        <f>_xll.Interp2dTab(-1,0,'HP Tuner only'!$B$148:$P$148,'HP Tuner only'!$A$149:$A$161,'HP Tuner only'!$B$149:$P$161,'Post Injection'!$U114,'Post Injection'!AF$104)*_xll.Interp2dTab(-1,0,'HP Tuner only'!$B$165:$K$165,'HP Tuner only'!$A$166:$A$175,'HP Tuner only'!$B$166:$K$175,'Variables &amp; Axis Check'!$B$3,'Variables &amp; Axis Check'!$B$13)</f>
        <v>0</v>
      </c>
      <c r="AG114" s="5">
        <f>_xll.Interp2dTab(-1,0,'HP Tuner only'!$B$148:$P$148,'HP Tuner only'!$A$149:$A$161,'HP Tuner only'!$B$149:$P$161,'Post Injection'!$U114,'Post Injection'!AG$104)*_xll.Interp2dTab(-1,0,'HP Tuner only'!$B$165:$K$165,'HP Tuner only'!$A$166:$A$175,'HP Tuner only'!$B$166:$K$175,'Variables &amp; Axis Check'!$B$3,'Variables &amp; Axis Check'!$B$13)</f>
        <v>0</v>
      </c>
      <c r="AH114" s="5">
        <f>_xll.Interp2dTab(-1,0,'HP Tuner only'!$B$148:$P$148,'HP Tuner only'!$A$149:$A$161,'HP Tuner only'!$B$149:$P$161,'Post Injection'!$U114,'Post Injection'!AH$104)*_xll.Interp2dTab(-1,0,'HP Tuner only'!$B$165:$K$165,'HP Tuner only'!$A$166:$A$175,'HP Tuner only'!$B$166:$K$175,'Variables &amp; Axis Check'!$B$3,'Variables &amp; Axis Check'!$B$13)</f>
        <v>0</v>
      </c>
      <c r="AI114" s="5">
        <f>_xll.Interp2dTab(-1,0,'HP Tuner only'!$B$148:$P$148,'HP Tuner only'!$A$149:$A$161,'HP Tuner only'!$B$149:$P$161,'Post Injection'!$U114,'Post Injection'!AI$104)*_xll.Interp2dTab(-1,0,'HP Tuner only'!$B$165:$K$165,'HP Tuner only'!$A$166:$A$175,'HP Tuner only'!$B$166:$K$175,'Variables &amp; Axis Check'!$B$3,'Variables &amp; Axis Check'!$B$13)</f>
        <v>0</v>
      </c>
      <c r="AJ114" s="5">
        <f>_xll.Interp2dTab(-1,0,'HP Tuner only'!$B$148:$P$148,'HP Tuner only'!$A$149:$A$161,'HP Tuner only'!$B$149:$P$161,'Post Injection'!$U114,'Post Injection'!AJ$104)*_xll.Interp2dTab(-1,0,'HP Tuner only'!$B$165:$K$165,'HP Tuner only'!$A$166:$A$175,'HP Tuner only'!$B$166:$K$175,'Variables &amp; Axis Check'!$B$3,'Variables &amp; Axis Check'!$B$13)</f>
        <v>0</v>
      </c>
      <c r="AK114" s="5">
        <f>_xll.Interp2dTab(-1,0,'HP Tuner only'!$B$148:$P$148,'HP Tuner only'!$A$149:$A$161,'HP Tuner only'!$B$149:$P$161,'Post Injection'!$U114,'Post Injection'!AK$104)*_xll.Interp2dTab(-1,0,'HP Tuner only'!$B$165:$K$165,'HP Tuner only'!$A$166:$A$175,'HP Tuner only'!$B$166:$K$175,'Variables &amp; Axis Check'!$B$3,'Variables &amp; Axis Check'!$B$13)</f>
        <v>0</v>
      </c>
      <c r="AL114" s="5">
        <f>_xll.Interp2dTab(-1,0,'HP Tuner only'!$B$148:$P$148,'HP Tuner only'!$A$149:$A$161,'HP Tuner only'!$B$149:$P$161,'Post Injection'!$U114,'Post Injection'!AL$104)*_xll.Interp2dTab(-1,0,'HP Tuner only'!$B$165:$K$165,'HP Tuner only'!$A$166:$A$175,'HP Tuner only'!$B$166:$K$175,'Variables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-9.459854552226</v>
      </c>
      <c r="E115" s="5">
        <f>IF(E15&gt;0,'Main Injection'!E115-'CSP5'!E229-Y115,0)</f>
        <v>-8.5263440322259996</v>
      </c>
      <c r="F115" s="5">
        <f>IF(F15&gt;0,'Main Injection'!F115-'CSP5'!F229-Z115,0)</f>
        <v>-7.2359713282260003</v>
      </c>
      <c r="G115" s="5">
        <f>IF(G15&gt;0,'Main Injection'!G115-'CSP5'!G229-AA115,0)</f>
        <v>-13.068835604726001</v>
      </c>
      <c r="H115" s="5">
        <f>IF(H15&gt;0,'Main Injection'!H115-'CSP5'!H229-AB115,0)</f>
        <v>-20.754551872743335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only'!$B$148:$P$148,'HP Tuner only'!$A$149:$A$161,'HP Tuner only'!$B$149:$P$161,'Post Injection'!$U115,'Post Injection'!W$104)*_xll.Interp2dTab(-1,0,'HP Tuner only'!$B$165:$K$165,'HP Tuner only'!$A$166:$A$175,'HP Tuner only'!$B$166:$K$175,'Variables &amp; Axis Check'!$B$3,'Variables &amp; Axis Check'!$B$13)</f>
        <v>0</v>
      </c>
      <c r="X115" s="5">
        <f>_xll.Interp2dTab(-1,0,'HP Tuner only'!$B$148:$P$148,'HP Tuner only'!$A$149:$A$161,'HP Tuner only'!$B$149:$P$161,'Post Injection'!$U115,'Post Injection'!X$104)*_xll.Interp2dTab(-1,0,'HP Tuner only'!$B$165:$K$165,'HP Tuner only'!$A$166:$A$175,'HP Tuner only'!$B$166:$K$175,'Variables &amp; Axis Check'!$B$3,'Variables &amp; Axis Check'!$B$13)</f>
        <v>0</v>
      </c>
      <c r="Y115" s="5">
        <f>_xll.Interp2dTab(-1,0,'HP Tuner only'!$B$148:$P$148,'HP Tuner only'!$A$149:$A$161,'HP Tuner only'!$B$149:$P$161,'Post Injection'!$U115,'Post Injection'!Y$104)*_xll.Interp2dTab(-1,0,'HP Tuner only'!$B$165:$K$165,'HP Tuner only'!$A$166:$A$175,'HP Tuner only'!$B$166:$K$175,'Variables &amp; Axis Check'!$B$3,'Variables &amp; Axis Check'!$B$13)</f>
        <v>0</v>
      </c>
      <c r="Z115" s="5">
        <f>_xll.Interp2dTab(-1,0,'HP Tuner only'!$B$148:$P$148,'HP Tuner only'!$A$149:$A$161,'HP Tuner only'!$B$149:$P$161,'Post Injection'!$U115,'Post Injection'!Z$104)*_xll.Interp2dTab(-1,0,'HP Tuner only'!$B$165:$K$165,'HP Tuner only'!$A$166:$A$175,'HP Tuner only'!$B$166:$K$175,'Variables &amp; Axis Check'!$B$3,'Variables &amp; Axis Check'!$B$13)</f>
        <v>0</v>
      </c>
      <c r="AA115" s="5">
        <f>_xll.Interp2dTab(-1,0,'HP Tuner only'!$B$148:$P$148,'HP Tuner only'!$A$149:$A$161,'HP Tuner only'!$B$149:$P$161,'Post Injection'!$U115,'Post Injection'!AA$104)*_xll.Interp2dTab(-1,0,'HP Tuner only'!$B$165:$K$165,'HP Tuner only'!$A$166:$A$175,'HP Tuner only'!$B$166:$K$175,'Variables &amp; Axis Check'!$B$3,'Variables &amp; Axis Check'!$B$13)</f>
        <v>0</v>
      </c>
      <c r="AB115" s="5">
        <f>_xll.Interp2dTab(-1,0,'HP Tuner only'!$B$148:$P$148,'HP Tuner only'!$A$149:$A$161,'HP Tuner only'!$B$149:$P$161,'Post Injection'!$U115,'Post Injection'!AB$104)*_xll.Interp2dTab(-1,0,'HP Tuner only'!$B$165:$K$165,'HP Tuner only'!$A$166:$A$175,'HP Tuner only'!$B$166:$K$175,'Variables &amp; Axis Check'!$B$3,'Variables &amp; Axis Check'!$B$13)</f>
        <v>0</v>
      </c>
      <c r="AC115" s="5">
        <f>_xll.Interp2dTab(-1,0,'HP Tuner only'!$B$148:$P$148,'HP Tuner only'!$A$149:$A$161,'HP Tuner only'!$B$149:$P$161,'Post Injection'!$U115,'Post Injection'!AC$104)*_xll.Interp2dTab(-1,0,'HP Tuner only'!$B$165:$K$165,'HP Tuner only'!$A$166:$A$175,'HP Tuner only'!$B$166:$K$175,'Variables &amp; Axis Check'!$B$3,'Variables &amp; Axis Check'!$B$13)</f>
        <v>0</v>
      </c>
      <c r="AD115" s="5">
        <f>_xll.Interp2dTab(-1,0,'HP Tuner only'!$B$148:$P$148,'HP Tuner only'!$A$149:$A$161,'HP Tuner only'!$B$149:$P$161,'Post Injection'!$U115,'Post Injection'!AD$104)*_xll.Interp2dTab(-1,0,'HP Tuner only'!$B$165:$K$165,'HP Tuner only'!$A$166:$A$175,'HP Tuner only'!$B$166:$K$175,'Variables &amp; Axis Check'!$B$3,'Variables &amp; Axis Check'!$B$13)</f>
        <v>0</v>
      </c>
      <c r="AE115" s="5">
        <f>_xll.Interp2dTab(-1,0,'HP Tuner only'!$B$148:$P$148,'HP Tuner only'!$A$149:$A$161,'HP Tuner only'!$B$149:$P$161,'Post Injection'!$U115,'Post Injection'!AE$104)*_xll.Interp2dTab(-1,0,'HP Tuner only'!$B$165:$K$165,'HP Tuner only'!$A$166:$A$175,'HP Tuner only'!$B$166:$K$175,'Variables &amp; Axis Check'!$B$3,'Variables &amp; Axis Check'!$B$13)</f>
        <v>0</v>
      </c>
      <c r="AF115" s="5">
        <f>_xll.Interp2dTab(-1,0,'HP Tuner only'!$B$148:$P$148,'HP Tuner only'!$A$149:$A$161,'HP Tuner only'!$B$149:$P$161,'Post Injection'!$U115,'Post Injection'!AF$104)*_xll.Interp2dTab(-1,0,'HP Tuner only'!$B$165:$K$165,'HP Tuner only'!$A$166:$A$175,'HP Tuner only'!$B$166:$K$175,'Variables &amp; Axis Check'!$B$3,'Variables &amp; Axis Check'!$B$13)</f>
        <v>0</v>
      </c>
      <c r="AG115" s="5">
        <f>_xll.Interp2dTab(-1,0,'HP Tuner only'!$B$148:$P$148,'HP Tuner only'!$A$149:$A$161,'HP Tuner only'!$B$149:$P$161,'Post Injection'!$U115,'Post Injection'!AG$104)*_xll.Interp2dTab(-1,0,'HP Tuner only'!$B$165:$K$165,'HP Tuner only'!$A$166:$A$175,'HP Tuner only'!$B$166:$K$175,'Variables &amp; Axis Check'!$B$3,'Variables &amp; Axis Check'!$B$13)</f>
        <v>0</v>
      </c>
      <c r="AH115" s="5">
        <f>_xll.Interp2dTab(-1,0,'HP Tuner only'!$B$148:$P$148,'HP Tuner only'!$A$149:$A$161,'HP Tuner only'!$B$149:$P$161,'Post Injection'!$U115,'Post Injection'!AH$104)*_xll.Interp2dTab(-1,0,'HP Tuner only'!$B$165:$K$165,'HP Tuner only'!$A$166:$A$175,'HP Tuner only'!$B$166:$K$175,'Variables &amp; Axis Check'!$B$3,'Variables &amp; Axis Check'!$B$13)</f>
        <v>0</v>
      </c>
      <c r="AI115" s="5">
        <f>_xll.Interp2dTab(-1,0,'HP Tuner only'!$B$148:$P$148,'HP Tuner only'!$A$149:$A$161,'HP Tuner only'!$B$149:$P$161,'Post Injection'!$U115,'Post Injection'!AI$104)*_xll.Interp2dTab(-1,0,'HP Tuner only'!$B$165:$K$165,'HP Tuner only'!$A$166:$A$175,'HP Tuner only'!$B$166:$K$175,'Variables &amp; Axis Check'!$B$3,'Variables &amp; Axis Check'!$B$13)</f>
        <v>0</v>
      </c>
      <c r="AJ115" s="5">
        <f>_xll.Interp2dTab(-1,0,'HP Tuner only'!$B$148:$P$148,'HP Tuner only'!$A$149:$A$161,'HP Tuner only'!$B$149:$P$161,'Post Injection'!$U115,'Post Injection'!AJ$104)*_xll.Interp2dTab(-1,0,'HP Tuner only'!$B$165:$K$165,'HP Tuner only'!$A$166:$A$175,'HP Tuner only'!$B$166:$K$175,'Variables &amp; Axis Check'!$B$3,'Variables &amp; Axis Check'!$B$13)</f>
        <v>0</v>
      </c>
      <c r="AK115" s="5">
        <f>_xll.Interp2dTab(-1,0,'HP Tuner only'!$B$148:$P$148,'HP Tuner only'!$A$149:$A$161,'HP Tuner only'!$B$149:$P$161,'Post Injection'!$U115,'Post Injection'!AK$104)*_xll.Interp2dTab(-1,0,'HP Tuner only'!$B$165:$K$165,'HP Tuner only'!$A$166:$A$175,'HP Tuner only'!$B$166:$K$175,'Variables &amp; Axis Check'!$B$3,'Variables &amp; Axis Check'!$B$13)</f>
        <v>0</v>
      </c>
      <c r="AL115" s="5">
        <f>_xll.Interp2dTab(-1,0,'HP Tuner only'!$B$148:$P$148,'HP Tuner only'!$A$149:$A$161,'HP Tuner only'!$B$149:$P$161,'Post Injection'!$U115,'Post Injection'!AL$104)*_xll.Interp2dTab(-1,0,'HP Tuner only'!$B$165:$K$165,'HP Tuner only'!$A$166:$A$175,'HP Tuner only'!$B$166:$K$175,'Variables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only'!$B$148:$P$148,'HP Tuner only'!$A$149:$A$161,'HP Tuner only'!$B$149:$P$161,'Post Injection'!$U116,'Post Injection'!W$104)*_xll.Interp2dTab(-1,0,'HP Tuner only'!$B$165:$K$165,'HP Tuner only'!$A$166:$A$175,'HP Tuner only'!$B$166:$K$175,'Variables &amp; Axis Check'!$B$3,'Variables &amp; Axis Check'!$B$13)</f>
        <v>0</v>
      </c>
      <c r="X116" s="5">
        <f>_xll.Interp2dTab(-1,0,'HP Tuner only'!$B$148:$P$148,'HP Tuner only'!$A$149:$A$161,'HP Tuner only'!$B$149:$P$161,'Post Injection'!$U116,'Post Injection'!X$104)*_xll.Interp2dTab(-1,0,'HP Tuner only'!$B$165:$K$165,'HP Tuner only'!$A$166:$A$175,'HP Tuner only'!$B$166:$K$175,'Variables &amp; Axis Check'!$B$3,'Variables &amp; Axis Check'!$B$13)</f>
        <v>0</v>
      </c>
      <c r="Y116" s="5">
        <f>_xll.Interp2dTab(-1,0,'HP Tuner only'!$B$148:$P$148,'HP Tuner only'!$A$149:$A$161,'HP Tuner only'!$B$149:$P$161,'Post Injection'!$U116,'Post Injection'!Y$104)*_xll.Interp2dTab(-1,0,'HP Tuner only'!$B$165:$K$165,'HP Tuner only'!$A$166:$A$175,'HP Tuner only'!$B$166:$K$175,'Variables &amp; Axis Check'!$B$3,'Variables &amp; Axis Check'!$B$13)</f>
        <v>0</v>
      </c>
      <c r="Z116" s="5">
        <f>_xll.Interp2dTab(-1,0,'HP Tuner only'!$B$148:$P$148,'HP Tuner only'!$A$149:$A$161,'HP Tuner only'!$B$149:$P$161,'Post Injection'!$U116,'Post Injection'!Z$104)*_xll.Interp2dTab(-1,0,'HP Tuner only'!$B$165:$K$165,'HP Tuner only'!$A$166:$A$175,'HP Tuner only'!$B$166:$K$175,'Variables &amp; Axis Check'!$B$3,'Variables &amp; Axis Check'!$B$13)</f>
        <v>0</v>
      </c>
      <c r="AA116" s="5">
        <f>_xll.Interp2dTab(-1,0,'HP Tuner only'!$B$148:$P$148,'HP Tuner only'!$A$149:$A$161,'HP Tuner only'!$B$149:$P$161,'Post Injection'!$U116,'Post Injection'!AA$104)*_xll.Interp2dTab(-1,0,'HP Tuner only'!$B$165:$K$165,'HP Tuner only'!$A$166:$A$175,'HP Tuner only'!$B$166:$K$175,'Variables &amp; Axis Check'!$B$3,'Variables &amp; Axis Check'!$B$13)</f>
        <v>0</v>
      </c>
      <c r="AB116" s="5">
        <f>_xll.Interp2dTab(-1,0,'HP Tuner only'!$B$148:$P$148,'HP Tuner only'!$A$149:$A$161,'HP Tuner only'!$B$149:$P$161,'Post Injection'!$U116,'Post Injection'!AB$104)*_xll.Interp2dTab(-1,0,'HP Tuner only'!$B$165:$K$165,'HP Tuner only'!$A$166:$A$175,'HP Tuner only'!$B$166:$K$175,'Variables &amp; Axis Check'!$B$3,'Variables &amp; Axis Check'!$B$13)</f>
        <v>0</v>
      </c>
      <c r="AC116" s="5">
        <f>_xll.Interp2dTab(-1,0,'HP Tuner only'!$B$148:$P$148,'HP Tuner only'!$A$149:$A$161,'HP Tuner only'!$B$149:$P$161,'Post Injection'!$U116,'Post Injection'!AC$104)*_xll.Interp2dTab(-1,0,'HP Tuner only'!$B$165:$K$165,'HP Tuner only'!$A$166:$A$175,'HP Tuner only'!$B$166:$K$175,'Variables &amp; Axis Check'!$B$3,'Variables &amp; Axis Check'!$B$13)</f>
        <v>0</v>
      </c>
      <c r="AD116" s="5">
        <f>_xll.Interp2dTab(-1,0,'HP Tuner only'!$B$148:$P$148,'HP Tuner only'!$A$149:$A$161,'HP Tuner only'!$B$149:$P$161,'Post Injection'!$U116,'Post Injection'!AD$104)*_xll.Interp2dTab(-1,0,'HP Tuner only'!$B$165:$K$165,'HP Tuner only'!$A$166:$A$175,'HP Tuner only'!$B$166:$K$175,'Variables &amp; Axis Check'!$B$3,'Variables &amp; Axis Check'!$B$13)</f>
        <v>0</v>
      </c>
      <c r="AE116" s="5">
        <f>_xll.Interp2dTab(-1,0,'HP Tuner only'!$B$148:$P$148,'HP Tuner only'!$A$149:$A$161,'HP Tuner only'!$B$149:$P$161,'Post Injection'!$U116,'Post Injection'!AE$104)*_xll.Interp2dTab(-1,0,'HP Tuner only'!$B$165:$K$165,'HP Tuner only'!$A$166:$A$175,'HP Tuner only'!$B$166:$K$175,'Variables &amp; Axis Check'!$B$3,'Variables &amp; Axis Check'!$B$13)</f>
        <v>0</v>
      </c>
      <c r="AF116" s="5">
        <f>_xll.Interp2dTab(-1,0,'HP Tuner only'!$B$148:$P$148,'HP Tuner only'!$A$149:$A$161,'HP Tuner only'!$B$149:$P$161,'Post Injection'!$U116,'Post Injection'!AF$104)*_xll.Interp2dTab(-1,0,'HP Tuner only'!$B$165:$K$165,'HP Tuner only'!$A$166:$A$175,'HP Tuner only'!$B$166:$K$175,'Variables &amp; Axis Check'!$B$3,'Variables &amp; Axis Check'!$B$13)</f>
        <v>0</v>
      </c>
      <c r="AG116" s="5">
        <f>_xll.Interp2dTab(-1,0,'HP Tuner only'!$B$148:$P$148,'HP Tuner only'!$A$149:$A$161,'HP Tuner only'!$B$149:$P$161,'Post Injection'!$U116,'Post Injection'!AG$104)*_xll.Interp2dTab(-1,0,'HP Tuner only'!$B$165:$K$165,'HP Tuner only'!$A$166:$A$175,'HP Tuner only'!$B$166:$K$175,'Variables &amp; Axis Check'!$B$3,'Variables &amp; Axis Check'!$B$13)</f>
        <v>0</v>
      </c>
      <c r="AH116" s="5">
        <f>_xll.Interp2dTab(-1,0,'HP Tuner only'!$B$148:$P$148,'HP Tuner only'!$A$149:$A$161,'HP Tuner only'!$B$149:$P$161,'Post Injection'!$U116,'Post Injection'!AH$104)*_xll.Interp2dTab(-1,0,'HP Tuner only'!$B$165:$K$165,'HP Tuner only'!$A$166:$A$175,'HP Tuner only'!$B$166:$K$175,'Variables &amp; Axis Check'!$B$3,'Variables &amp; Axis Check'!$B$13)</f>
        <v>0</v>
      </c>
      <c r="AI116" s="5">
        <f>_xll.Interp2dTab(-1,0,'HP Tuner only'!$B$148:$P$148,'HP Tuner only'!$A$149:$A$161,'HP Tuner only'!$B$149:$P$161,'Post Injection'!$U116,'Post Injection'!AI$104)*_xll.Interp2dTab(-1,0,'HP Tuner only'!$B$165:$K$165,'HP Tuner only'!$A$166:$A$175,'HP Tuner only'!$B$166:$K$175,'Variables &amp; Axis Check'!$B$3,'Variables &amp; Axis Check'!$B$13)</f>
        <v>0</v>
      </c>
      <c r="AJ116" s="5">
        <f>_xll.Interp2dTab(-1,0,'HP Tuner only'!$B$148:$P$148,'HP Tuner only'!$A$149:$A$161,'HP Tuner only'!$B$149:$P$161,'Post Injection'!$U116,'Post Injection'!AJ$104)*_xll.Interp2dTab(-1,0,'HP Tuner only'!$B$165:$K$165,'HP Tuner only'!$A$166:$A$175,'HP Tuner only'!$B$166:$K$175,'Variables &amp; Axis Check'!$B$3,'Variables &amp; Axis Check'!$B$13)</f>
        <v>0</v>
      </c>
      <c r="AK116" s="5">
        <f>_xll.Interp2dTab(-1,0,'HP Tuner only'!$B$148:$P$148,'HP Tuner only'!$A$149:$A$161,'HP Tuner only'!$B$149:$P$161,'Post Injection'!$U116,'Post Injection'!AK$104)*_xll.Interp2dTab(-1,0,'HP Tuner only'!$B$165:$K$165,'HP Tuner only'!$A$166:$A$175,'HP Tuner only'!$B$166:$K$175,'Variables &amp; Axis Check'!$B$3,'Variables &amp; Axis Check'!$B$13)</f>
        <v>0</v>
      </c>
      <c r="AL116" s="5">
        <f>_xll.Interp2dTab(-1,0,'HP Tuner only'!$B$148:$P$148,'HP Tuner only'!$A$149:$A$161,'HP Tuner only'!$B$149:$P$161,'Post Injection'!$U116,'Post Injection'!AL$104)*_xll.Interp2dTab(-1,0,'HP Tuner only'!$B$165:$K$165,'HP Tuner only'!$A$166:$A$175,'HP Tuner only'!$B$166:$K$175,'Variables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only'!$B$148:$P$148,'HP Tuner only'!$A$149:$A$161,'HP Tuner only'!$B$149:$P$161,'Post Injection'!$U117,'Post Injection'!W$104)*_xll.Interp2dTab(-1,0,'HP Tuner only'!$B$165:$K$165,'HP Tuner only'!$A$166:$A$175,'HP Tuner only'!$B$166:$K$175,'Variables &amp; Axis Check'!$B$3,'Variables &amp; Axis Check'!$B$13)</f>
        <v>0</v>
      </c>
      <c r="X117" s="5">
        <f>_xll.Interp2dTab(-1,0,'HP Tuner only'!$B$148:$P$148,'HP Tuner only'!$A$149:$A$161,'HP Tuner only'!$B$149:$P$161,'Post Injection'!$U117,'Post Injection'!X$104)*_xll.Interp2dTab(-1,0,'HP Tuner only'!$B$165:$K$165,'HP Tuner only'!$A$166:$A$175,'HP Tuner only'!$B$166:$K$175,'Variables &amp; Axis Check'!$B$3,'Variables &amp; Axis Check'!$B$13)</f>
        <v>0</v>
      </c>
      <c r="Y117" s="5">
        <f>_xll.Interp2dTab(-1,0,'HP Tuner only'!$B$148:$P$148,'HP Tuner only'!$A$149:$A$161,'HP Tuner only'!$B$149:$P$161,'Post Injection'!$U117,'Post Injection'!Y$104)*_xll.Interp2dTab(-1,0,'HP Tuner only'!$B$165:$K$165,'HP Tuner only'!$A$166:$A$175,'HP Tuner only'!$B$166:$K$175,'Variables &amp; Axis Check'!$B$3,'Variables &amp; Axis Check'!$B$13)</f>
        <v>0</v>
      </c>
      <c r="Z117" s="5">
        <f>_xll.Interp2dTab(-1,0,'HP Tuner only'!$B$148:$P$148,'HP Tuner only'!$A$149:$A$161,'HP Tuner only'!$B$149:$P$161,'Post Injection'!$U117,'Post Injection'!Z$104)*_xll.Interp2dTab(-1,0,'HP Tuner only'!$B$165:$K$165,'HP Tuner only'!$A$166:$A$175,'HP Tuner only'!$B$166:$K$175,'Variables &amp; Axis Check'!$B$3,'Variables &amp; Axis Check'!$B$13)</f>
        <v>0</v>
      </c>
      <c r="AA117" s="5">
        <f>_xll.Interp2dTab(-1,0,'HP Tuner only'!$B$148:$P$148,'HP Tuner only'!$A$149:$A$161,'HP Tuner only'!$B$149:$P$161,'Post Injection'!$U117,'Post Injection'!AA$104)*_xll.Interp2dTab(-1,0,'HP Tuner only'!$B$165:$K$165,'HP Tuner only'!$A$166:$A$175,'HP Tuner only'!$B$166:$K$175,'Variables &amp; Axis Check'!$B$3,'Variables &amp; Axis Check'!$B$13)</f>
        <v>0</v>
      </c>
      <c r="AB117" s="5">
        <f>_xll.Interp2dTab(-1,0,'HP Tuner only'!$B$148:$P$148,'HP Tuner only'!$A$149:$A$161,'HP Tuner only'!$B$149:$P$161,'Post Injection'!$U117,'Post Injection'!AB$104)*_xll.Interp2dTab(-1,0,'HP Tuner only'!$B$165:$K$165,'HP Tuner only'!$A$166:$A$175,'HP Tuner only'!$B$166:$K$175,'Variables &amp; Axis Check'!$B$3,'Variables &amp; Axis Check'!$B$13)</f>
        <v>0</v>
      </c>
      <c r="AC117" s="5">
        <f>_xll.Interp2dTab(-1,0,'HP Tuner only'!$B$148:$P$148,'HP Tuner only'!$A$149:$A$161,'HP Tuner only'!$B$149:$P$161,'Post Injection'!$U117,'Post Injection'!AC$104)*_xll.Interp2dTab(-1,0,'HP Tuner only'!$B$165:$K$165,'HP Tuner only'!$A$166:$A$175,'HP Tuner only'!$B$166:$K$175,'Variables &amp; Axis Check'!$B$3,'Variables &amp; Axis Check'!$B$13)</f>
        <v>0</v>
      </c>
      <c r="AD117" s="5">
        <f>_xll.Interp2dTab(-1,0,'HP Tuner only'!$B$148:$P$148,'HP Tuner only'!$A$149:$A$161,'HP Tuner only'!$B$149:$P$161,'Post Injection'!$U117,'Post Injection'!AD$104)*_xll.Interp2dTab(-1,0,'HP Tuner only'!$B$165:$K$165,'HP Tuner only'!$A$166:$A$175,'HP Tuner only'!$B$166:$K$175,'Variables &amp; Axis Check'!$B$3,'Variables &amp; Axis Check'!$B$13)</f>
        <v>0</v>
      </c>
      <c r="AE117" s="5">
        <f>_xll.Interp2dTab(-1,0,'HP Tuner only'!$B$148:$P$148,'HP Tuner only'!$A$149:$A$161,'HP Tuner only'!$B$149:$P$161,'Post Injection'!$U117,'Post Injection'!AE$104)*_xll.Interp2dTab(-1,0,'HP Tuner only'!$B$165:$K$165,'HP Tuner only'!$A$166:$A$175,'HP Tuner only'!$B$166:$K$175,'Variables &amp; Axis Check'!$B$3,'Variables &amp; Axis Check'!$B$13)</f>
        <v>0</v>
      </c>
      <c r="AF117" s="5">
        <f>_xll.Interp2dTab(-1,0,'HP Tuner only'!$B$148:$P$148,'HP Tuner only'!$A$149:$A$161,'HP Tuner only'!$B$149:$P$161,'Post Injection'!$U117,'Post Injection'!AF$104)*_xll.Interp2dTab(-1,0,'HP Tuner only'!$B$165:$K$165,'HP Tuner only'!$A$166:$A$175,'HP Tuner only'!$B$166:$K$175,'Variables &amp; Axis Check'!$B$3,'Variables &amp; Axis Check'!$B$13)</f>
        <v>0</v>
      </c>
      <c r="AG117" s="5">
        <f>_xll.Interp2dTab(-1,0,'HP Tuner only'!$B$148:$P$148,'HP Tuner only'!$A$149:$A$161,'HP Tuner only'!$B$149:$P$161,'Post Injection'!$U117,'Post Injection'!AG$104)*_xll.Interp2dTab(-1,0,'HP Tuner only'!$B$165:$K$165,'HP Tuner only'!$A$166:$A$175,'HP Tuner only'!$B$166:$K$175,'Variables &amp; Axis Check'!$B$3,'Variables &amp; Axis Check'!$B$13)</f>
        <v>0</v>
      </c>
      <c r="AH117" s="5">
        <f>_xll.Interp2dTab(-1,0,'HP Tuner only'!$B$148:$P$148,'HP Tuner only'!$A$149:$A$161,'HP Tuner only'!$B$149:$P$161,'Post Injection'!$U117,'Post Injection'!AH$104)*_xll.Interp2dTab(-1,0,'HP Tuner only'!$B$165:$K$165,'HP Tuner only'!$A$166:$A$175,'HP Tuner only'!$B$166:$K$175,'Variables &amp; Axis Check'!$B$3,'Variables &amp; Axis Check'!$B$13)</f>
        <v>0</v>
      </c>
      <c r="AI117" s="5">
        <f>_xll.Interp2dTab(-1,0,'HP Tuner only'!$B$148:$P$148,'HP Tuner only'!$A$149:$A$161,'HP Tuner only'!$B$149:$P$161,'Post Injection'!$U117,'Post Injection'!AI$104)*_xll.Interp2dTab(-1,0,'HP Tuner only'!$B$165:$K$165,'HP Tuner only'!$A$166:$A$175,'HP Tuner only'!$B$166:$K$175,'Variables &amp; Axis Check'!$B$3,'Variables &amp; Axis Check'!$B$13)</f>
        <v>0</v>
      </c>
      <c r="AJ117" s="5">
        <f>_xll.Interp2dTab(-1,0,'HP Tuner only'!$B$148:$P$148,'HP Tuner only'!$A$149:$A$161,'HP Tuner only'!$B$149:$P$161,'Post Injection'!$U117,'Post Injection'!AJ$104)*_xll.Interp2dTab(-1,0,'HP Tuner only'!$B$165:$K$165,'HP Tuner only'!$A$166:$A$175,'HP Tuner only'!$B$166:$K$175,'Variables &amp; Axis Check'!$B$3,'Variables &amp; Axis Check'!$B$13)</f>
        <v>0</v>
      </c>
      <c r="AK117" s="5">
        <f>_xll.Interp2dTab(-1,0,'HP Tuner only'!$B$148:$P$148,'HP Tuner only'!$A$149:$A$161,'HP Tuner only'!$B$149:$P$161,'Post Injection'!$U117,'Post Injection'!AK$104)*_xll.Interp2dTab(-1,0,'HP Tuner only'!$B$165:$K$165,'HP Tuner only'!$A$166:$A$175,'HP Tuner only'!$B$166:$K$175,'Variables &amp; Axis Check'!$B$3,'Variables &amp; Axis Check'!$B$13)</f>
        <v>0</v>
      </c>
      <c r="AL117" s="5">
        <f>_xll.Interp2dTab(-1,0,'HP Tuner only'!$B$148:$P$148,'HP Tuner only'!$A$149:$A$161,'HP Tuner only'!$B$149:$P$161,'Post Injection'!$U117,'Post Injection'!AL$104)*_xll.Interp2dTab(-1,0,'HP Tuner only'!$B$165:$K$165,'HP Tuner only'!$A$166:$A$175,'HP Tuner only'!$B$166:$K$175,'Variables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only'!$B$148:$P$148,'HP Tuner only'!$A$149:$A$161,'HP Tuner only'!$B$149:$P$161,'Post Injection'!$U118,'Post Injection'!W$104)*_xll.Interp2dTab(-1,0,'HP Tuner only'!$B$165:$K$165,'HP Tuner only'!$A$166:$A$175,'HP Tuner only'!$B$166:$K$175,'Variables &amp; Axis Check'!$B$3,'Variables &amp; Axis Check'!$B$13)</f>
        <v>0</v>
      </c>
      <c r="X118" s="5">
        <f>_xll.Interp2dTab(-1,0,'HP Tuner only'!$B$148:$P$148,'HP Tuner only'!$A$149:$A$161,'HP Tuner only'!$B$149:$P$161,'Post Injection'!$U118,'Post Injection'!X$104)*_xll.Interp2dTab(-1,0,'HP Tuner only'!$B$165:$K$165,'HP Tuner only'!$A$166:$A$175,'HP Tuner only'!$B$166:$K$175,'Variables &amp; Axis Check'!$B$3,'Variables &amp; Axis Check'!$B$13)</f>
        <v>0</v>
      </c>
      <c r="Y118" s="5">
        <f>_xll.Interp2dTab(-1,0,'HP Tuner only'!$B$148:$P$148,'HP Tuner only'!$A$149:$A$161,'HP Tuner only'!$B$149:$P$161,'Post Injection'!$U118,'Post Injection'!Y$104)*_xll.Interp2dTab(-1,0,'HP Tuner only'!$B$165:$K$165,'HP Tuner only'!$A$166:$A$175,'HP Tuner only'!$B$166:$K$175,'Variables &amp; Axis Check'!$B$3,'Variables &amp; Axis Check'!$B$13)</f>
        <v>0</v>
      </c>
      <c r="Z118" s="5">
        <f>_xll.Interp2dTab(-1,0,'HP Tuner only'!$B$148:$P$148,'HP Tuner only'!$A$149:$A$161,'HP Tuner only'!$B$149:$P$161,'Post Injection'!$U118,'Post Injection'!Z$104)*_xll.Interp2dTab(-1,0,'HP Tuner only'!$B$165:$K$165,'HP Tuner only'!$A$166:$A$175,'HP Tuner only'!$B$166:$K$175,'Variables &amp; Axis Check'!$B$3,'Variables &amp; Axis Check'!$B$13)</f>
        <v>0</v>
      </c>
      <c r="AA118" s="5">
        <f>_xll.Interp2dTab(-1,0,'HP Tuner only'!$B$148:$P$148,'HP Tuner only'!$A$149:$A$161,'HP Tuner only'!$B$149:$P$161,'Post Injection'!$U118,'Post Injection'!AA$104)*_xll.Interp2dTab(-1,0,'HP Tuner only'!$B$165:$K$165,'HP Tuner only'!$A$166:$A$175,'HP Tuner only'!$B$166:$K$175,'Variables &amp; Axis Check'!$B$3,'Variables &amp; Axis Check'!$B$13)</f>
        <v>0</v>
      </c>
      <c r="AB118" s="5">
        <f>_xll.Interp2dTab(-1,0,'HP Tuner only'!$B$148:$P$148,'HP Tuner only'!$A$149:$A$161,'HP Tuner only'!$B$149:$P$161,'Post Injection'!$U118,'Post Injection'!AB$104)*_xll.Interp2dTab(-1,0,'HP Tuner only'!$B$165:$K$165,'HP Tuner only'!$A$166:$A$175,'HP Tuner only'!$B$166:$K$175,'Variables &amp; Axis Check'!$B$3,'Variables &amp; Axis Check'!$B$13)</f>
        <v>0</v>
      </c>
      <c r="AC118" s="5">
        <f>_xll.Interp2dTab(-1,0,'HP Tuner only'!$B$148:$P$148,'HP Tuner only'!$A$149:$A$161,'HP Tuner only'!$B$149:$P$161,'Post Injection'!$U118,'Post Injection'!AC$104)*_xll.Interp2dTab(-1,0,'HP Tuner only'!$B$165:$K$165,'HP Tuner only'!$A$166:$A$175,'HP Tuner only'!$B$166:$K$175,'Variables &amp; Axis Check'!$B$3,'Variables &amp; Axis Check'!$B$13)</f>
        <v>0</v>
      </c>
      <c r="AD118" s="5">
        <f>_xll.Interp2dTab(-1,0,'HP Tuner only'!$B$148:$P$148,'HP Tuner only'!$A$149:$A$161,'HP Tuner only'!$B$149:$P$161,'Post Injection'!$U118,'Post Injection'!AD$104)*_xll.Interp2dTab(-1,0,'HP Tuner only'!$B$165:$K$165,'HP Tuner only'!$A$166:$A$175,'HP Tuner only'!$B$166:$K$175,'Variables &amp; Axis Check'!$B$3,'Variables &amp; Axis Check'!$B$13)</f>
        <v>0</v>
      </c>
      <c r="AE118" s="5">
        <f>_xll.Interp2dTab(-1,0,'HP Tuner only'!$B$148:$P$148,'HP Tuner only'!$A$149:$A$161,'HP Tuner only'!$B$149:$P$161,'Post Injection'!$U118,'Post Injection'!AE$104)*_xll.Interp2dTab(-1,0,'HP Tuner only'!$B$165:$K$165,'HP Tuner only'!$A$166:$A$175,'HP Tuner only'!$B$166:$K$175,'Variables &amp; Axis Check'!$B$3,'Variables &amp; Axis Check'!$B$13)</f>
        <v>0</v>
      </c>
      <c r="AF118" s="5">
        <f>_xll.Interp2dTab(-1,0,'HP Tuner only'!$B$148:$P$148,'HP Tuner only'!$A$149:$A$161,'HP Tuner only'!$B$149:$P$161,'Post Injection'!$U118,'Post Injection'!AF$104)*_xll.Interp2dTab(-1,0,'HP Tuner only'!$B$165:$K$165,'HP Tuner only'!$A$166:$A$175,'HP Tuner only'!$B$166:$K$175,'Variables &amp; Axis Check'!$B$3,'Variables &amp; Axis Check'!$B$13)</f>
        <v>0</v>
      </c>
      <c r="AG118" s="5">
        <f>_xll.Interp2dTab(-1,0,'HP Tuner only'!$B$148:$P$148,'HP Tuner only'!$A$149:$A$161,'HP Tuner only'!$B$149:$P$161,'Post Injection'!$U118,'Post Injection'!AG$104)*_xll.Interp2dTab(-1,0,'HP Tuner only'!$B$165:$K$165,'HP Tuner only'!$A$166:$A$175,'HP Tuner only'!$B$166:$K$175,'Variables &amp; Axis Check'!$B$3,'Variables &amp; Axis Check'!$B$13)</f>
        <v>0</v>
      </c>
      <c r="AH118" s="5">
        <f>_xll.Interp2dTab(-1,0,'HP Tuner only'!$B$148:$P$148,'HP Tuner only'!$A$149:$A$161,'HP Tuner only'!$B$149:$P$161,'Post Injection'!$U118,'Post Injection'!AH$104)*_xll.Interp2dTab(-1,0,'HP Tuner only'!$B$165:$K$165,'HP Tuner only'!$A$166:$A$175,'HP Tuner only'!$B$166:$K$175,'Variables &amp; Axis Check'!$B$3,'Variables &amp; Axis Check'!$B$13)</f>
        <v>0</v>
      </c>
      <c r="AI118" s="5">
        <f>_xll.Interp2dTab(-1,0,'HP Tuner only'!$B$148:$P$148,'HP Tuner only'!$A$149:$A$161,'HP Tuner only'!$B$149:$P$161,'Post Injection'!$U118,'Post Injection'!AI$104)*_xll.Interp2dTab(-1,0,'HP Tuner only'!$B$165:$K$165,'HP Tuner only'!$A$166:$A$175,'HP Tuner only'!$B$166:$K$175,'Variables &amp; Axis Check'!$B$3,'Variables &amp; Axis Check'!$B$13)</f>
        <v>0</v>
      </c>
      <c r="AJ118" s="5">
        <f>_xll.Interp2dTab(-1,0,'HP Tuner only'!$B$148:$P$148,'HP Tuner only'!$A$149:$A$161,'HP Tuner only'!$B$149:$P$161,'Post Injection'!$U118,'Post Injection'!AJ$104)*_xll.Interp2dTab(-1,0,'HP Tuner only'!$B$165:$K$165,'HP Tuner only'!$A$166:$A$175,'HP Tuner only'!$B$166:$K$175,'Variables &amp; Axis Check'!$B$3,'Variables &amp; Axis Check'!$B$13)</f>
        <v>0</v>
      </c>
      <c r="AK118" s="5">
        <f>_xll.Interp2dTab(-1,0,'HP Tuner only'!$B$148:$P$148,'HP Tuner only'!$A$149:$A$161,'HP Tuner only'!$B$149:$P$161,'Post Injection'!$U118,'Post Injection'!AK$104)*_xll.Interp2dTab(-1,0,'HP Tuner only'!$B$165:$K$165,'HP Tuner only'!$A$166:$A$175,'HP Tuner only'!$B$166:$K$175,'Variables &amp; Axis Check'!$B$3,'Variables &amp; Axis Check'!$B$13)</f>
        <v>0</v>
      </c>
      <c r="AL118" s="5">
        <f>_xll.Interp2dTab(-1,0,'HP Tuner only'!$B$148:$P$148,'HP Tuner only'!$A$149:$A$161,'HP Tuner only'!$B$149:$P$161,'Post Injection'!$U118,'Post Injection'!AL$104)*_xll.Interp2dTab(-1,0,'HP Tuner only'!$B$165:$K$165,'HP Tuner only'!$A$166:$A$175,'HP Tuner only'!$B$166:$K$175,'Variables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-44.957397196951</v>
      </c>
      <c r="P119" s="5">
        <f>IF(P19&gt;0,'Main Injection'!P119-'CSP5'!P233-AJ119,0)</f>
        <v>-41.679354273751002</v>
      </c>
      <c r="Q119" s="5">
        <f>IF(Q19&gt;0,'Main Injection'!Q119-'CSP5'!Q233-AK119,0)</f>
        <v>-39.674845817751006</v>
      </c>
      <c r="R119" s="5">
        <f>IF(R19&gt;0,'Main Injection'!R119-'CSP5'!R233-AL119,0)</f>
        <v>-40.834401361750999</v>
      </c>
      <c r="S119" s="16">
        <f t="shared" si="35"/>
        <v>-40.834401361750999</v>
      </c>
      <c r="U119" s="3">
        <f>'CSP5'!$A$183</f>
        <v>2800</v>
      </c>
      <c r="V119" s="16">
        <f t="shared" si="36"/>
        <v>0</v>
      </c>
      <c r="W119" s="5">
        <f>_xll.Interp2dTab(-1,0,'HP Tuner only'!$B$148:$P$148,'HP Tuner only'!$A$149:$A$161,'HP Tuner only'!$B$149:$P$161,'Post Injection'!$U119,'Post Injection'!W$104)*_xll.Interp2dTab(-1,0,'HP Tuner only'!$B$165:$K$165,'HP Tuner only'!$A$166:$A$175,'HP Tuner only'!$B$166:$K$175,'Variables &amp; Axis Check'!$B$3,'Variables &amp; Axis Check'!$B$13)</f>
        <v>0</v>
      </c>
      <c r="X119" s="5">
        <f>_xll.Interp2dTab(-1,0,'HP Tuner only'!$B$148:$P$148,'HP Tuner only'!$A$149:$A$161,'HP Tuner only'!$B$149:$P$161,'Post Injection'!$U119,'Post Injection'!X$104)*_xll.Interp2dTab(-1,0,'HP Tuner only'!$B$165:$K$165,'HP Tuner only'!$A$166:$A$175,'HP Tuner only'!$B$166:$K$175,'Variables &amp; Axis Check'!$B$3,'Variables &amp; Axis Check'!$B$13)</f>
        <v>0</v>
      </c>
      <c r="Y119" s="5">
        <f>_xll.Interp2dTab(-1,0,'HP Tuner only'!$B$148:$P$148,'HP Tuner only'!$A$149:$A$161,'HP Tuner only'!$B$149:$P$161,'Post Injection'!$U119,'Post Injection'!Y$104)*_xll.Interp2dTab(-1,0,'HP Tuner only'!$B$165:$K$165,'HP Tuner only'!$A$166:$A$175,'HP Tuner only'!$B$166:$K$175,'Variables &amp; Axis Check'!$B$3,'Variables &amp; Axis Check'!$B$13)</f>
        <v>0</v>
      </c>
      <c r="Z119" s="5">
        <f>_xll.Interp2dTab(-1,0,'HP Tuner only'!$B$148:$P$148,'HP Tuner only'!$A$149:$A$161,'HP Tuner only'!$B$149:$P$161,'Post Injection'!$U119,'Post Injection'!Z$104)*_xll.Interp2dTab(-1,0,'HP Tuner only'!$B$165:$K$165,'HP Tuner only'!$A$166:$A$175,'HP Tuner only'!$B$166:$K$175,'Variables &amp; Axis Check'!$B$3,'Variables &amp; Axis Check'!$B$13)</f>
        <v>0</v>
      </c>
      <c r="AA119" s="5">
        <f>_xll.Interp2dTab(-1,0,'HP Tuner only'!$B$148:$P$148,'HP Tuner only'!$A$149:$A$161,'HP Tuner only'!$B$149:$P$161,'Post Injection'!$U119,'Post Injection'!AA$104)*_xll.Interp2dTab(-1,0,'HP Tuner only'!$B$165:$K$165,'HP Tuner only'!$A$166:$A$175,'HP Tuner only'!$B$166:$K$175,'Variables &amp; Axis Check'!$B$3,'Variables &amp; Axis Check'!$B$13)</f>
        <v>0</v>
      </c>
      <c r="AB119" s="5">
        <f>_xll.Interp2dTab(-1,0,'HP Tuner only'!$B$148:$P$148,'HP Tuner only'!$A$149:$A$161,'HP Tuner only'!$B$149:$P$161,'Post Injection'!$U119,'Post Injection'!AB$104)*_xll.Interp2dTab(-1,0,'HP Tuner only'!$B$165:$K$165,'HP Tuner only'!$A$166:$A$175,'HP Tuner only'!$B$166:$K$175,'Variables &amp; Axis Check'!$B$3,'Variables &amp; Axis Check'!$B$13)</f>
        <v>0</v>
      </c>
      <c r="AC119" s="5">
        <f>_xll.Interp2dTab(-1,0,'HP Tuner only'!$B$148:$P$148,'HP Tuner only'!$A$149:$A$161,'HP Tuner only'!$B$149:$P$161,'Post Injection'!$U119,'Post Injection'!AC$104)*_xll.Interp2dTab(-1,0,'HP Tuner only'!$B$165:$K$165,'HP Tuner only'!$A$166:$A$175,'HP Tuner only'!$B$166:$K$175,'Variables &amp; Axis Check'!$B$3,'Variables &amp; Axis Check'!$B$13)</f>
        <v>0</v>
      </c>
      <c r="AD119" s="5">
        <f>_xll.Interp2dTab(-1,0,'HP Tuner only'!$B$148:$P$148,'HP Tuner only'!$A$149:$A$161,'HP Tuner only'!$B$149:$P$161,'Post Injection'!$U119,'Post Injection'!AD$104)*_xll.Interp2dTab(-1,0,'HP Tuner only'!$B$165:$K$165,'HP Tuner only'!$A$166:$A$175,'HP Tuner only'!$B$166:$K$175,'Variables &amp; Axis Check'!$B$3,'Variables &amp; Axis Check'!$B$13)</f>
        <v>0</v>
      </c>
      <c r="AE119" s="5">
        <f>_xll.Interp2dTab(-1,0,'HP Tuner only'!$B$148:$P$148,'HP Tuner only'!$A$149:$A$161,'HP Tuner only'!$B$149:$P$161,'Post Injection'!$U119,'Post Injection'!AE$104)*_xll.Interp2dTab(-1,0,'HP Tuner only'!$B$165:$K$165,'HP Tuner only'!$A$166:$A$175,'HP Tuner only'!$B$166:$K$175,'Variables &amp; Axis Check'!$B$3,'Variables &amp; Axis Check'!$B$13)</f>
        <v>0</v>
      </c>
      <c r="AF119" s="5">
        <f>_xll.Interp2dTab(-1,0,'HP Tuner only'!$B$148:$P$148,'HP Tuner only'!$A$149:$A$161,'HP Tuner only'!$B$149:$P$161,'Post Injection'!$U119,'Post Injection'!AF$104)*_xll.Interp2dTab(-1,0,'HP Tuner only'!$B$165:$K$165,'HP Tuner only'!$A$166:$A$175,'HP Tuner only'!$B$166:$K$175,'Variables &amp; Axis Check'!$B$3,'Variables &amp; Axis Check'!$B$13)</f>
        <v>0</v>
      </c>
      <c r="AG119" s="5">
        <f>_xll.Interp2dTab(-1,0,'HP Tuner only'!$B$148:$P$148,'HP Tuner only'!$A$149:$A$161,'HP Tuner only'!$B$149:$P$161,'Post Injection'!$U119,'Post Injection'!AG$104)*_xll.Interp2dTab(-1,0,'HP Tuner only'!$B$165:$K$165,'HP Tuner only'!$A$166:$A$175,'HP Tuner only'!$B$166:$K$175,'Variables &amp; Axis Check'!$B$3,'Variables &amp; Axis Check'!$B$13)</f>
        <v>0</v>
      </c>
      <c r="AH119" s="5">
        <f>_xll.Interp2dTab(-1,0,'HP Tuner only'!$B$148:$P$148,'HP Tuner only'!$A$149:$A$161,'HP Tuner only'!$B$149:$P$161,'Post Injection'!$U119,'Post Injection'!AH$104)*_xll.Interp2dTab(-1,0,'HP Tuner only'!$B$165:$K$165,'HP Tuner only'!$A$166:$A$175,'HP Tuner only'!$B$166:$K$175,'Variables &amp; Axis Check'!$B$3,'Variables &amp; Axis Check'!$B$13)</f>
        <v>0</v>
      </c>
      <c r="AI119" s="5">
        <f>_xll.Interp2dTab(-1,0,'HP Tuner only'!$B$148:$P$148,'HP Tuner only'!$A$149:$A$161,'HP Tuner only'!$B$149:$P$161,'Post Injection'!$U119,'Post Injection'!AI$104)*_xll.Interp2dTab(-1,0,'HP Tuner only'!$B$165:$K$165,'HP Tuner only'!$A$166:$A$175,'HP Tuner only'!$B$166:$K$175,'Variables &amp; Axis Check'!$B$3,'Variables &amp; Axis Check'!$B$13)</f>
        <v>0</v>
      </c>
      <c r="AJ119" s="5">
        <f>_xll.Interp2dTab(-1,0,'HP Tuner only'!$B$148:$P$148,'HP Tuner only'!$A$149:$A$161,'HP Tuner only'!$B$149:$P$161,'Post Injection'!$U119,'Post Injection'!AJ$104)*_xll.Interp2dTab(-1,0,'HP Tuner only'!$B$165:$K$165,'HP Tuner only'!$A$166:$A$175,'HP Tuner only'!$B$166:$K$175,'Variables &amp; Axis Check'!$B$3,'Variables &amp; Axis Check'!$B$13)</f>
        <v>0</v>
      </c>
      <c r="AK119" s="5">
        <f>_xll.Interp2dTab(-1,0,'HP Tuner only'!$B$148:$P$148,'HP Tuner only'!$A$149:$A$161,'HP Tuner only'!$B$149:$P$161,'Post Injection'!$U119,'Post Injection'!AK$104)*_xll.Interp2dTab(-1,0,'HP Tuner only'!$B$165:$K$165,'HP Tuner only'!$A$166:$A$175,'HP Tuner only'!$B$166:$K$175,'Variables &amp; Axis Check'!$B$3,'Variables &amp; Axis Check'!$B$13)</f>
        <v>0</v>
      </c>
      <c r="AL119" s="5">
        <f>_xll.Interp2dTab(-1,0,'HP Tuner only'!$B$148:$P$148,'HP Tuner only'!$A$149:$A$161,'HP Tuner only'!$B$149:$P$161,'Post Injection'!$U119,'Post Injection'!AL$104)*_xll.Interp2dTab(-1,0,'HP Tuner only'!$B$165:$K$165,'HP Tuner only'!$A$166:$A$175,'HP Tuner only'!$B$166:$K$175,'Variables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-44.130919862551004</v>
      </c>
      <c r="O120" s="5">
        <f>IF(O20&gt;0,'Main Injection'!O120-'CSP5'!O234-AI120,0)</f>
        <v>-41.937635354550999</v>
      </c>
      <c r="P120" s="5">
        <f>IF(P20&gt;0,'Main Injection'!P120-'CSP5'!P234-AJ120,0)</f>
        <v>-40.095912846551002</v>
      </c>
      <c r="Q120" s="5">
        <f>IF(Q20&gt;0,'Main Injection'!Q120-'CSP5'!Q234-AK120,0)</f>
        <v>-38.840128338551004</v>
      </c>
      <c r="R120" s="5">
        <f>IF(R20&gt;0,'Main Injection'!R120-'CSP5'!R234-AL120,0)</f>
        <v>-39.693718830550999</v>
      </c>
      <c r="S120" s="16">
        <f t="shared" si="35"/>
        <v>-39.693718830550999</v>
      </c>
      <c r="U120" s="3">
        <f>'CSP5'!$A$184</f>
        <v>2900</v>
      </c>
      <c r="V120" s="16">
        <f t="shared" si="36"/>
        <v>0</v>
      </c>
      <c r="W120" s="5">
        <f>_xll.Interp2dTab(-1,0,'HP Tuner only'!$B$148:$P$148,'HP Tuner only'!$A$149:$A$161,'HP Tuner only'!$B$149:$P$161,'Post Injection'!$U120,'Post Injection'!W$104)*_xll.Interp2dTab(-1,0,'HP Tuner only'!$B$165:$K$165,'HP Tuner only'!$A$166:$A$175,'HP Tuner only'!$B$166:$K$175,'Variables &amp; Axis Check'!$B$3,'Variables &amp; Axis Check'!$B$13)</f>
        <v>0</v>
      </c>
      <c r="X120" s="5">
        <f>_xll.Interp2dTab(-1,0,'HP Tuner only'!$B$148:$P$148,'HP Tuner only'!$A$149:$A$161,'HP Tuner only'!$B$149:$P$161,'Post Injection'!$U120,'Post Injection'!X$104)*_xll.Interp2dTab(-1,0,'HP Tuner only'!$B$165:$K$165,'HP Tuner only'!$A$166:$A$175,'HP Tuner only'!$B$166:$K$175,'Variables &amp; Axis Check'!$B$3,'Variables &amp; Axis Check'!$B$13)</f>
        <v>0</v>
      </c>
      <c r="Y120" s="5">
        <f>_xll.Interp2dTab(-1,0,'HP Tuner only'!$B$148:$P$148,'HP Tuner only'!$A$149:$A$161,'HP Tuner only'!$B$149:$P$161,'Post Injection'!$U120,'Post Injection'!Y$104)*_xll.Interp2dTab(-1,0,'HP Tuner only'!$B$165:$K$165,'HP Tuner only'!$A$166:$A$175,'HP Tuner only'!$B$166:$K$175,'Variables &amp; Axis Check'!$B$3,'Variables &amp; Axis Check'!$B$13)</f>
        <v>0</v>
      </c>
      <c r="Z120" s="5">
        <f>_xll.Interp2dTab(-1,0,'HP Tuner only'!$B$148:$P$148,'HP Tuner only'!$A$149:$A$161,'HP Tuner only'!$B$149:$P$161,'Post Injection'!$U120,'Post Injection'!Z$104)*_xll.Interp2dTab(-1,0,'HP Tuner only'!$B$165:$K$165,'HP Tuner only'!$A$166:$A$175,'HP Tuner only'!$B$166:$K$175,'Variables &amp; Axis Check'!$B$3,'Variables &amp; Axis Check'!$B$13)</f>
        <v>0</v>
      </c>
      <c r="AA120" s="5">
        <f>_xll.Interp2dTab(-1,0,'HP Tuner only'!$B$148:$P$148,'HP Tuner only'!$A$149:$A$161,'HP Tuner only'!$B$149:$P$161,'Post Injection'!$U120,'Post Injection'!AA$104)*_xll.Interp2dTab(-1,0,'HP Tuner only'!$B$165:$K$165,'HP Tuner only'!$A$166:$A$175,'HP Tuner only'!$B$166:$K$175,'Variables &amp; Axis Check'!$B$3,'Variables &amp; Axis Check'!$B$13)</f>
        <v>0</v>
      </c>
      <c r="AB120" s="5">
        <f>_xll.Interp2dTab(-1,0,'HP Tuner only'!$B$148:$P$148,'HP Tuner only'!$A$149:$A$161,'HP Tuner only'!$B$149:$P$161,'Post Injection'!$U120,'Post Injection'!AB$104)*_xll.Interp2dTab(-1,0,'HP Tuner only'!$B$165:$K$165,'HP Tuner only'!$A$166:$A$175,'HP Tuner only'!$B$166:$K$175,'Variables &amp; Axis Check'!$B$3,'Variables &amp; Axis Check'!$B$13)</f>
        <v>0</v>
      </c>
      <c r="AC120" s="5">
        <f>_xll.Interp2dTab(-1,0,'HP Tuner only'!$B$148:$P$148,'HP Tuner only'!$A$149:$A$161,'HP Tuner only'!$B$149:$P$161,'Post Injection'!$U120,'Post Injection'!AC$104)*_xll.Interp2dTab(-1,0,'HP Tuner only'!$B$165:$K$165,'HP Tuner only'!$A$166:$A$175,'HP Tuner only'!$B$166:$K$175,'Variables &amp; Axis Check'!$B$3,'Variables &amp; Axis Check'!$B$13)</f>
        <v>0</v>
      </c>
      <c r="AD120" s="5">
        <f>_xll.Interp2dTab(-1,0,'HP Tuner only'!$B$148:$P$148,'HP Tuner only'!$A$149:$A$161,'HP Tuner only'!$B$149:$P$161,'Post Injection'!$U120,'Post Injection'!AD$104)*_xll.Interp2dTab(-1,0,'HP Tuner only'!$B$165:$K$165,'HP Tuner only'!$A$166:$A$175,'HP Tuner only'!$B$166:$K$175,'Variables &amp; Axis Check'!$B$3,'Variables &amp; Axis Check'!$B$13)</f>
        <v>0</v>
      </c>
      <c r="AE120" s="5">
        <f>_xll.Interp2dTab(-1,0,'HP Tuner only'!$B$148:$P$148,'HP Tuner only'!$A$149:$A$161,'HP Tuner only'!$B$149:$P$161,'Post Injection'!$U120,'Post Injection'!AE$104)*_xll.Interp2dTab(-1,0,'HP Tuner only'!$B$165:$K$165,'HP Tuner only'!$A$166:$A$175,'HP Tuner only'!$B$166:$K$175,'Variables &amp; Axis Check'!$B$3,'Variables &amp; Axis Check'!$B$13)</f>
        <v>0</v>
      </c>
      <c r="AF120" s="5">
        <f>_xll.Interp2dTab(-1,0,'HP Tuner only'!$B$148:$P$148,'HP Tuner only'!$A$149:$A$161,'HP Tuner only'!$B$149:$P$161,'Post Injection'!$U120,'Post Injection'!AF$104)*_xll.Interp2dTab(-1,0,'HP Tuner only'!$B$165:$K$165,'HP Tuner only'!$A$166:$A$175,'HP Tuner only'!$B$166:$K$175,'Variables &amp; Axis Check'!$B$3,'Variables &amp; Axis Check'!$B$13)</f>
        <v>0</v>
      </c>
      <c r="AG120" s="5">
        <f>_xll.Interp2dTab(-1,0,'HP Tuner only'!$B$148:$P$148,'HP Tuner only'!$A$149:$A$161,'HP Tuner only'!$B$149:$P$161,'Post Injection'!$U120,'Post Injection'!AG$104)*_xll.Interp2dTab(-1,0,'HP Tuner only'!$B$165:$K$165,'HP Tuner only'!$A$166:$A$175,'HP Tuner only'!$B$166:$K$175,'Variables &amp; Axis Check'!$B$3,'Variables &amp; Axis Check'!$B$13)</f>
        <v>0</v>
      </c>
      <c r="AH120" s="5">
        <f>_xll.Interp2dTab(-1,0,'HP Tuner only'!$B$148:$P$148,'HP Tuner only'!$A$149:$A$161,'HP Tuner only'!$B$149:$P$161,'Post Injection'!$U120,'Post Injection'!AH$104)*_xll.Interp2dTab(-1,0,'HP Tuner only'!$B$165:$K$165,'HP Tuner only'!$A$166:$A$175,'HP Tuner only'!$B$166:$K$175,'Variables &amp; Axis Check'!$B$3,'Variables &amp; Axis Check'!$B$13)</f>
        <v>0</v>
      </c>
      <c r="AI120" s="5">
        <f>_xll.Interp2dTab(-1,0,'HP Tuner only'!$B$148:$P$148,'HP Tuner only'!$A$149:$A$161,'HP Tuner only'!$B$149:$P$161,'Post Injection'!$U120,'Post Injection'!AI$104)*_xll.Interp2dTab(-1,0,'HP Tuner only'!$B$165:$K$165,'HP Tuner only'!$A$166:$A$175,'HP Tuner only'!$B$166:$K$175,'Variables &amp; Axis Check'!$B$3,'Variables &amp; Axis Check'!$B$13)</f>
        <v>0</v>
      </c>
      <c r="AJ120" s="5">
        <f>_xll.Interp2dTab(-1,0,'HP Tuner only'!$B$148:$P$148,'HP Tuner only'!$A$149:$A$161,'HP Tuner only'!$B$149:$P$161,'Post Injection'!$U120,'Post Injection'!AJ$104)*_xll.Interp2dTab(-1,0,'HP Tuner only'!$B$165:$K$165,'HP Tuner only'!$A$166:$A$175,'HP Tuner only'!$B$166:$K$175,'Variables &amp; Axis Check'!$B$3,'Variables &amp; Axis Check'!$B$13)</f>
        <v>0</v>
      </c>
      <c r="AK120" s="5">
        <f>_xll.Interp2dTab(-1,0,'HP Tuner only'!$B$148:$P$148,'HP Tuner only'!$A$149:$A$161,'HP Tuner only'!$B$149:$P$161,'Post Injection'!$U120,'Post Injection'!AK$104)*_xll.Interp2dTab(-1,0,'HP Tuner only'!$B$165:$K$165,'HP Tuner only'!$A$166:$A$175,'HP Tuner only'!$B$166:$K$175,'Variables &amp; Axis Check'!$B$3,'Variables &amp; Axis Check'!$B$13)</f>
        <v>0</v>
      </c>
      <c r="AL120" s="5">
        <f>_xll.Interp2dTab(-1,0,'HP Tuner only'!$B$148:$P$148,'HP Tuner only'!$A$149:$A$161,'HP Tuner only'!$B$149:$P$161,'Post Injection'!$U120,'Post Injection'!AL$104)*_xll.Interp2dTab(-1,0,'HP Tuner only'!$B$165:$K$165,'HP Tuner only'!$A$166:$A$175,'HP Tuner only'!$B$166:$K$175,'Variables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-43.628157539351001</v>
      </c>
      <c r="O121" s="5">
        <f>IF(O21&gt;0,'Main Injection'!O121-'CSP5'!O235-AI121,0)</f>
        <v>-43.472658979350996</v>
      </c>
      <c r="P121" s="5">
        <f>IF(P21&gt;0,'Main Injection'!P121-'CSP5'!P235-AJ121,0)</f>
        <v>-42.614034419351</v>
      </c>
      <c r="Q121" s="5">
        <f>IF(Q21&gt;0,'Main Injection'!Q121-'CSP5'!Q235-AK121,0)</f>
        <v>-40.700722859351004</v>
      </c>
      <c r="R121" s="5">
        <f>IF(R21&gt;0,'Main Injection'!R121-'CSP5'!R235-AL121,0)</f>
        <v>-41.599911299351</v>
      </c>
      <c r="S121" s="16">
        <f t="shared" si="35"/>
        <v>-41.599911299351</v>
      </c>
      <c r="U121" s="3">
        <f>'CSP5'!$A$185</f>
        <v>3000</v>
      </c>
      <c r="V121" s="16">
        <f t="shared" si="36"/>
        <v>0</v>
      </c>
      <c r="W121" s="5">
        <f>_xll.Interp2dTab(-1,0,'HP Tuner only'!$B$148:$P$148,'HP Tuner only'!$A$149:$A$161,'HP Tuner only'!$B$149:$P$161,'Post Injection'!$U121,'Post Injection'!W$104)*_xll.Interp2dTab(-1,0,'HP Tuner only'!$B$165:$K$165,'HP Tuner only'!$A$166:$A$175,'HP Tuner only'!$B$166:$K$175,'Variables &amp; Axis Check'!$B$3,'Variables &amp; Axis Check'!$B$13)</f>
        <v>0</v>
      </c>
      <c r="X121" s="5">
        <f>_xll.Interp2dTab(-1,0,'HP Tuner only'!$B$148:$P$148,'HP Tuner only'!$A$149:$A$161,'HP Tuner only'!$B$149:$P$161,'Post Injection'!$U121,'Post Injection'!X$104)*_xll.Interp2dTab(-1,0,'HP Tuner only'!$B$165:$K$165,'HP Tuner only'!$A$166:$A$175,'HP Tuner only'!$B$166:$K$175,'Variables &amp; Axis Check'!$B$3,'Variables &amp; Axis Check'!$B$13)</f>
        <v>0</v>
      </c>
      <c r="Y121" s="5">
        <f>_xll.Interp2dTab(-1,0,'HP Tuner only'!$B$148:$P$148,'HP Tuner only'!$A$149:$A$161,'HP Tuner only'!$B$149:$P$161,'Post Injection'!$U121,'Post Injection'!Y$104)*_xll.Interp2dTab(-1,0,'HP Tuner only'!$B$165:$K$165,'HP Tuner only'!$A$166:$A$175,'HP Tuner only'!$B$166:$K$175,'Variables &amp; Axis Check'!$B$3,'Variables &amp; Axis Check'!$B$13)</f>
        <v>0</v>
      </c>
      <c r="Z121" s="5">
        <f>_xll.Interp2dTab(-1,0,'HP Tuner only'!$B$148:$P$148,'HP Tuner only'!$A$149:$A$161,'HP Tuner only'!$B$149:$P$161,'Post Injection'!$U121,'Post Injection'!Z$104)*_xll.Interp2dTab(-1,0,'HP Tuner only'!$B$165:$K$165,'HP Tuner only'!$A$166:$A$175,'HP Tuner only'!$B$166:$K$175,'Variables &amp; Axis Check'!$B$3,'Variables &amp; Axis Check'!$B$13)</f>
        <v>0</v>
      </c>
      <c r="AA121" s="5">
        <f>_xll.Interp2dTab(-1,0,'HP Tuner only'!$B$148:$P$148,'HP Tuner only'!$A$149:$A$161,'HP Tuner only'!$B$149:$P$161,'Post Injection'!$U121,'Post Injection'!AA$104)*_xll.Interp2dTab(-1,0,'HP Tuner only'!$B$165:$K$165,'HP Tuner only'!$A$166:$A$175,'HP Tuner only'!$B$166:$K$175,'Variables &amp; Axis Check'!$B$3,'Variables &amp; Axis Check'!$B$13)</f>
        <v>0</v>
      </c>
      <c r="AB121" s="5">
        <f>_xll.Interp2dTab(-1,0,'HP Tuner only'!$B$148:$P$148,'HP Tuner only'!$A$149:$A$161,'HP Tuner only'!$B$149:$P$161,'Post Injection'!$U121,'Post Injection'!AB$104)*_xll.Interp2dTab(-1,0,'HP Tuner only'!$B$165:$K$165,'HP Tuner only'!$A$166:$A$175,'HP Tuner only'!$B$166:$K$175,'Variables &amp; Axis Check'!$B$3,'Variables &amp; Axis Check'!$B$13)</f>
        <v>0</v>
      </c>
      <c r="AC121" s="5">
        <f>_xll.Interp2dTab(-1,0,'HP Tuner only'!$B$148:$P$148,'HP Tuner only'!$A$149:$A$161,'HP Tuner only'!$B$149:$P$161,'Post Injection'!$U121,'Post Injection'!AC$104)*_xll.Interp2dTab(-1,0,'HP Tuner only'!$B$165:$K$165,'HP Tuner only'!$A$166:$A$175,'HP Tuner only'!$B$166:$K$175,'Variables &amp; Axis Check'!$B$3,'Variables &amp; Axis Check'!$B$13)</f>
        <v>0</v>
      </c>
      <c r="AD121" s="5">
        <f>_xll.Interp2dTab(-1,0,'HP Tuner only'!$B$148:$P$148,'HP Tuner only'!$A$149:$A$161,'HP Tuner only'!$B$149:$P$161,'Post Injection'!$U121,'Post Injection'!AD$104)*_xll.Interp2dTab(-1,0,'HP Tuner only'!$B$165:$K$165,'HP Tuner only'!$A$166:$A$175,'HP Tuner only'!$B$166:$K$175,'Variables &amp; Axis Check'!$B$3,'Variables &amp; Axis Check'!$B$13)</f>
        <v>0</v>
      </c>
      <c r="AE121" s="5">
        <f>_xll.Interp2dTab(-1,0,'HP Tuner only'!$B$148:$P$148,'HP Tuner only'!$A$149:$A$161,'HP Tuner only'!$B$149:$P$161,'Post Injection'!$U121,'Post Injection'!AE$104)*_xll.Interp2dTab(-1,0,'HP Tuner only'!$B$165:$K$165,'HP Tuner only'!$A$166:$A$175,'HP Tuner only'!$B$166:$K$175,'Variables &amp; Axis Check'!$B$3,'Variables &amp; Axis Check'!$B$13)</f>
        <v>0</v>
      </c>
      <c r="AF121" s="5">
        <f>_xll.Interp2dTab(-1,0,'HP Tuner only'!$B$148:$P$148,'HP Tuner only'!$A$149:$A$161,'HP Tuner only'!$B$149:$P$161,'Post Injection'!$U121,'Post Injection'!AF$104)*_xll.Interp2dTab(-1,0,'HP Tuner only'!$B$165:$K$165,'HP Tuner only'!$A$166:$A$175,'HP Tuner only'!$B$166:$K$175,'Variables &amp; Axis Check'!$B$3,'Variables &amp; Axis Check'!$B$13)</f>
        <v>0</v>
      </c>
      <c r="AG121" s="5">
        <f>_xll.Interp2dTab(-1,0,'HP Tuner only'!$B$148:$P$148,'HP Tuner only'!$A$149:$A$161,'HP Tuner only'!$B$149:$P$161,'Post Injection'!$U121,'Post Injection'!AG$104)*_xll.Interp2dTab(-1,0,'HP Tuner only'!$B$165:$K$165,'HP Tuner only'!$A$166:$A$175,'HP Tuner only'!$B$166:$K$175,'Variables &amp; Axis Check'!$B$3,'Variables &amp; Axis Check'!$B$13)</f>
        <v>0</v>
      </c>
      <c r="AH121" s="5">
        <f>_xll.Interp2dTab(-1,0,'HP Tuner only'!$B$148:$P$148,'HP Tuner only'!$A$149:$A$161,'HP Tuner only'!$B$149:$P$161,'Post Injection'!$U121,'Post Injection'!AH$104)*_xll.Interp2dTab(-1,0,'HP Tuner only'!$B$165:$K$165,'HP Tuner only'!$A$166:$A$175,'HP Tuner only'!$B$166:$K$175,'Variables &amp; Axis Check'!$B$3,'Variables &amp; Axis Check'!$B$13)</f>
        <v>0</v>
      </c>
      <c r="AI121" s="5">
        <f>_xll.Interp2dTab(-1,0,'HP Tuner only'!$B$148:$P$148,'HP Tuner only'!$A$149:$A$161,'HP Tuner only'!$B$149:$P$161,'Post Injection'!$U121,'Post Injection'!AI$104)*_xll.Interp2dTab(-1,0,'HP Tuner only'!$B$165:$K$165,'HP Tuner only'!$A$166:$A$175,'HP Tuner only'!$B$166:$K$175,'Variables &amp; Axis Check'!$B$3,'Variables &amp; Axis Check'!$B$13)</f>
        <v>0</v>
      </c>
      <c r="AJ121" s="5">
        <f>_xll.Interp2dTab(-1,0,'HP Tuner only'!$B$148:$P$148,'HP Tuner only'!$A$149:$A$161,'HP Tuner only'!$B$149:$P$161,'Post Injection'!$U121,'Post Injection'!AJ$104)*_xll.Interp2dTab(-1,0,'HP Tuner only'!$B$165:$K$165,'HP Tuner only'!$A$166:$A$175,'HP Tuner only'!$B$166:$K$175,'Variables &amp; Axis Check'!$B$3,'Variables &amp; Axis Check'!$B$13)</f>
        <v>0</v>
      </c>
      <c r="AK121" s="5">
        <f>_xll.Interp2dTab(-1,0,'HP Tuner only'!$B$148:$P$148,'HP Tuner only'!$A$149:$A$161,'HP Tuner only'!$B$149:$P$161,'Post Injection'!$U121,'Post Injection'!AK$104)*_xll.Interp2dTab(-1,0,'HP Tuner only'!$B$165:$K$165,'HP Tuner only'!$A$166:$A$175,'HP Tuner only'!$B$166:$K$175,'Variables &amp; Axis Check'!$B$3,'Variables &amp; Axis Check'!$B$13)</f>
        <v>0</v>
      </c>
      <c r="AL121" s="5">
        <f>_xll.Interp2dTab(-1,0,'HP Tuner only'!$B$148:$P$148,'HP Tuner only'!$A$149:$A$161,'HP Tuner only'!$B$149:$P$161,'Post Injection'!$U121,'Post Injection'!AL$104)*_xll.Interp2dTab(-1,0,'HP Tuner only'!$B$165:$K$165,'HP Tuner only'!$A$166:$A$175,'HP Tuner only'!$B$166:$K$175,'Variables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-42.400417710249997</v>
      </c>
      <c r="M122" s="5">
        <f>IF(M22&gt;0,'Main Injection'!M122-'CSP5'!M236-AG122,0)</f>
        <v>-44.606531676875747</v>
      </c>
      <c r="N122" s="5">
        <f>IF(N22&gt;0,'Main Injection'!N122-'CSP5'!N236-AH122,0)</f>
        <v>-44.732008892951001</v>
      </c>
      <c r="O122" s="5">
        <f>IF(O22&gt;0,'Main Injection'!O122-'CSP5'!O236-AI122,0)</f>
        <v>-47.714580228951</v>
      </c>
      <c r="P122" s="5">
        <f>IF(P22&gt;0,'Main Injection'!P122-'CSP5'!P236-AJ122,0)</f>
        <v>-49.173714564950998</v>
      </c>
      <c r="Q122" s="5">
        <f>IF(Q22&gt;0,'Main Injection'!Q122-'CSP5'!Q236-AK122,0)</f>
        <v>-49.578161900951002</v>
      </c>
      <c r="R122" s="5">
        <f>IF(R22&gt;0,'Main Injection'!R122-'CSP5'!R236-AL122,0)</f>
        <v>-51.037296236951001</v>
      </c>
      <c r="S122" s="16">
        <f t="shared" si="35"/>
        <v>-51.037296236951001</v>
      </c>
      <c r="U122" s="3">
        <f>'CSP5'!$A$186</f>
        <v>3200</v>
      </c>
      <c r="V122" s="16">
        <f t="shared" si="36"/>
        <v>0</v>
      </c>
      <c r="W122" s="5">
        <f>_xll.Interp2dTab(-1,0,'HP Tuner only'!$B$148:$P$148,'HP Tuner only'!$A$149:$A$161,'HP Tuner only'!$B$149:$P$161,'Post Injection'!$U122,'Post Injection'!W$104)*_xll.Interp2dTab(-1,0,'HP Tuner only'!$B$165:$K$165,'HP Tuner only'!$A$166:$A$175,'HP Tuner only'!$B$166:$K$175,'Variables &amp; Axis Check'!$B$3,'Variables &amp; Axis Check'!$B$13)</f>
        <v>0</v>
      </c>
      <c r="X122" s="5">
        <f>_xll.Interp2dTab(-1,0,'HP Tuner only'!$B$148:$P$148,'HP Tuner only'!$A$149:$A$161,'HP Tuner only'!$B$149:$P$161,'Post Injection'!$U122,'Post Injection'!X$104)*_xll.Interp2dTab(-1,0,'HP Tuner only'!$B$165:$K$165,'HP Tuner only'!$A$166:$A$175,'HP Tuner only'!$B$166:$K$175,'Variables &amp; Axis Check'!$B$3,'Variables &amp; Axis Check'!$B$13)</f>
        <v>0</v>
      </c>
      <c r="Y122" s="5">
        <f>_xll.Interp2dTab(-1,0,'HP Tuner only'!$B$148:$P$148,'HP Tuner only'!$A$149:$A$161,'HP Tuner only'!$B$149:$P$161,'Post Injection'!$U122,'Post Injection'!Y$104)*_xll.Interp2dTab(-1,0,'HP Tuner only'!$B$165:$K$165,'HP Tuner only'!$A$166:$A$175,'HP Tuner only'!$B$166:$K$175,'Variables &amp; Axis Check'!$B$3,'Variables &amp; Axis Check'!$B$13)</f>
        <v>0</v>
      </c>
      <c r="Z122" s="5">
        <f>_xll.Interp2dTab(-1,0,'HP Tuner only'!$B$148:$P$148,'HP Tuner only'!$A$149:$A$161,'HP Tuner only'!$B$149:$P$161,'Post Injection'!$U122,'Post Injection'!Z$104)*_xll.Interp2dTab(-1,0,'HP Tuner only'!$B$165:$K$165,'HP Tuner only'!$A$166:$A$175,'HP Tuner only'!$B$166:$K$175,'Variables &amp; Axis Check'!$B$3,'Variables &amp; Axis Check'!$B$13)</f>
        <v>0</v>
      </c>
      <c r="AA122" s="5">
        <f>_xll.Interp2dTab(-1,0,'HP Tuner only'!$B$148:$P$148,'HP Tuner only'!$A$149:$A$161,'HP Tuner only'!$B$149:$P$161,'Post Injection'!$U122,'Post Injection'!AA$104)*_xll.Interp2dTab(-1,0,'HP Tuner only'!$B$165:$K$165,'HP Tuner only'!$A$166:$A$175,'HP Tuner only'!$B$166:$K$175,'Variables &amp; Axis Check'!$B$3,'Variables &amp; Axis Check'!$B$13)</f>
        <v>0</v>
      </c>
      <c r="AB122" s="5">
        <f>_xll.Interp2dTab(-1,0,'HP Tuner only'!$B$148:$P$148,'HP Tuner only'!$A$149:$A$161,'HP Tuner only'!$B$149:$P$161,'Post Injection'!$U122,'Post Injection'!AB$104)*_xll.Interp2dTab(-1,0,'HP Tuner only'!$B$165:$K$165,'HP Tuner only'!$A$166:$A$175,'HP Tuner only'!$B$166:$K$175,'Variables &amp; Axis Check'!$B$3,'Variables &amp; Axis Check'!$B$13)</f>
        <v>0</v>
      </c>
      <c r="AC122" s="5">
        <f>_xll.Interp2dTab(-1,0,'HP Tuner only'!$B$148:$P$148,'HP Tuner only'!$A$149:$A$161,'HP Tuner only'!$B$149:$P$161,'Post Injection'!$U122,'Post Injection'!AC$104)*_xll.Interp2dTab(-1,0,'HP Tuner only'!$B$165:$K$165,'HP Tuner only'!$A$166:$A$175,'HP Tuner only'!$B$166:$K$175,'Variables &amp; Axis Check'!$B$3,'Variables &amp; Axis Check'!$B$13)</f>
        <v>0</v>
      </c>
      <c r="AD122" s="5">
        <f>_xll.Interp2dTab(-1,0,'HP Tuner only'!$B$148:$P$148,'HP Tuner only'!$A$149:$A$161,'HP Tuner only'!$B$149:$P$161,'Post Injection'!$U122,'Post Injection'!AD$104)*_xll.Interp2dTab(-1,0,'HP Tuner only'!$B$165:$K$165,'HP Tuner only'!$A$166:$A$175,'HP Tuner only'!$B$166:$K$175,'Variables &amp; Axis Check'!$B$3,'Variables &amp; Axis Check'!$B$13)</f>
        <v>0</v>
      </c>
      <c r="AE122" s="5">
        <f>_xll.Interp2dTab(-1,0,'HP Tuner only'!$B$148:$P$148,'HP Tuner only'!$A$149:$A$161,'HP Tuner only'!$B$149:$P$161,'Post Injection'!$U122,'Post Injection'!AE$104)*_xll.Interp2dTab(-1,0,'HP Tuner only'!$B$165:$K$165,'HP Tuner only'!$A$166:$A$175,'HP Tuner only'!$B$166:$K$175,'Variables &amp; Axis Check'!$B$3,'Variables &amp; Axis Check'!$B$13)</f>
        <v>0</v>
      </c>
      <c r="AF122" s="5">
        <f>_xll.Interp2dTab(-1,0,'HP Tuner only'!$B$148:$P$148,'HP Tuner only'!$A$149:$A$161,'HP Tuner only'!$B$149:$P$161,'Post Injection'!$U122,'Post Injection'!AF$104)*_xll.Interp2dTab(-1,0,'HP Tuner only'!$B$165:$K$165,'HP Tuner only'!$A$166:$A$175,'HP Tuner only'!$B$166:$K$175,'Variables &amp; Axis Check'!$B$3,'Variables &amp; Axis Check'!$B$13)</f>
        <v>0</v>
      </c>
      <c r="AG122" s="5">
        <f>_xll.Interp2dTab(-1,0,'HP Tuner only'!$B$148:$P$148,'HP Tuner only'!$A$149:$A$161,'HP Tuner only'!$B$149:$P$161,'Post Injection'!$U122,'Post Injection'!AG$104)*_xll.Interp2dTab(-1,0,'HP Tuner only'!$B$165:$K$165,'HP Tuner only'!$A$166:$A$175,'HP Tuner only'!$B$166:$K$175,'Variables &amp; Axis Check'!$B$3,'Variables &amp; Axis Check'!$B$13)</f>
        <v>0</v>
      </c>
      <c r="AH122" s="5">
        <f>_xll.Interp2dTab(-1,0,'HP Tuner only'!$B$148:$P$148,'HP Tuner only'!$A$149:$A$161,'HP Tuner only'!$B$149:$P$161,'Post Injection'!$U122,'Post Injection'!AH$104)*_xll.Interp2dTab(-1,0,'HP Tuner only'!$B$165:$K$165,'HP Tuner only'!$A$166:$A$175,'HP Tuner only'!$B$166:$K$175,'Variables &amp; Axis Check'!$B$3,'Variables &amp; Axis Check'!$B$13)</f>
        <v>0</v>
      </c>
      <c r="AI122" s="5">
        <f>_xll.Interp2dTab(-1,0,'HP Tuner only'!$B$148:$P$148,'HP Tuner only'!$A$149:$A$161,'HP Tuner only'!$B$149:$P$161,'Post Injection'!$U122,'Post Injection'!AI$104)*_xll.Interp2dTab(-1,0,'HP Tuner only'!$B$165:$K$165,'HP Tuner only'!$A$166:$A$175,'HP Tuner only'!$B$166:$K$175,'Variables &amp; Axis Check'!$B$3,'Variables &amp; Axis Check'!$B$13)</f>
        <v>0</v>
      </c>
      <c r="AJ122" s="5">
        <f>_xll.Interp2dTab(-1,0,'HP Tuner only'!$B$148:$P$148,'HP Tuner only'!$A$149:$A$161,'HP Tuner only'!$B$149:$P$161,'Post Injection'!$U122,'Post Injection'!AJ$104)*_xll.Interp2dTab(-1,0,'HP Tuner only'!$B$165:$K$165,'HP Tuner only'!$A$166:$A$175,'HP Tuner only'!$B$166:$K$175,'Variables &amp; Axis Check'!$B$3,'Variables &amp; Axis Check'!$B$13)</f>
        <v>0</v>
      </c>
      <c r="AK122" s="5">
        <f>_xll.Interp2dTab(-1,0,'HP Tuner only'!$B$148:$P$148,'HP Tuner only'!$A$149:$A$161,'HP Tuner only'!$B$149:$P$161,'Post Injection'!$U122,'Post Injection'!AK$104)*_xll.Interp2dTab(-1,0,'HP Tuner only'!$B$165:$K$165,'HP Tuner only'!$A$166:$A$175,'HP Tuner only'!$B$166:$K$175,'Variables &amp; Axis Check'!$B$3,'Variables &amp; Axis Check'!$B$13)</f>
        <v>0</v>
      </c>
      <c r="AL122" s="5">
        <f>_xll.Interp2dTab(-1,0,'HP Tuner only'!$B$148:$P$148,'HP Tuner only'!$A$149:$A$161,'HP Tuner only'!$B$149:$P$161,'Post Injection'!$U122,'Post Injection'!AL$104)*_xll.Interp2dTab(-1,0,'HP Tuner only'!$B$165:$K$165,'HP Tuner only'!$A$166:$A$175,'HP Tuner only'!$B$166:$K$175,'Variables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-44.478106983849997</v>
      </c>
      <c r="M123" s="5">
        <f>IF(M23&gt;0,'Main Injection'!M123-'CSP5'!M237-AG123,0)</f>
        <v>-46.40337344007574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only'!$B$148:$P$148,'HP Tuner only'!$A$149:$A$161,'HP Tuner only'!$B$149:$P$161,'Post Injection'!$U123,'Post Injection'!W$104)*_xll.Interp2dTab(-1,0,'HP Tuner only'!$B$165:$K$165,'HP Tuner only'!$A$166:$A$175,'HP Tuner only'!$B$166:$K$175,'Variables &amp; Axis Check'!$B$3,'Variables &amp; Axis Check'!$B$13)</f>
        <v>0</v>
      </c>
      <c r="X123" s="5">
        <f>_xll.Interp2dTab(-1,0,'HP Tuner only'!$B$148:$P$148,'HP Tuner only'!$A$149:$A$161,'HP Tuner only'!$B$149:$P$161,'Post Injection'!$U123,'Post Injection'!X$104)*_xll.Interp2dTab(-1,0,'HP Tuner only'!$B$165:$K$165,'HP Tuner only'!$A$166:$A$175,'HP Tuner only'!$B$166:$K$175,'Variables &amp; Axis Check'!$B$3,'Variables &amp; Axis Check'!$B$13)</f>
        <v>0</v>
      </c>
      <c r="Y123" s="5">
        <f>_xll.Interp2dTab(-1,0,'HP Tuner only'!$B$148:$P$148,'HP Tuner only'!$A$149:$A$161,'HP Tuner only'!$B$149:$P$161,'Post Injection'!$U123,'Post Injection'!Y$104)*_xll.Interp2dTab(-1,0,'HP Tuner only'!$B$165:$K$165,'HP Tuner only'!$A$166:$A$175,'HP Tuner only'!$B$166:$K$175,'Variables &amp; Axis Check'!$B$3,'Variables &amp; Axis Check'!$B$13)</f>
        <v>0</v>
      </c>
      <c r="Z123" s="5">
        <f>_xll.Interp2dTab(-1,0,'HP Tuner only'!$B$148:$P$148,'HP Tuner only'!$A$149:$A$161,'HP Tuner only'!$B$149:$P$161,'Post Injection'!$U123,'Post Injection'!Z$104)*_xll.Interp2dTab(-1,0,'HP Tuner only'!$B$165:$K$165,'HP Tuner only'!$A$166:$A$175,'HP Tuner only'!$B$166:$K$175,'Variables &amp; Axis Check'!$B$3,'Variables &amp; Axis Check'!$B$13)</f>
        <v>0</v>
      </c>
      <c r="AA123" s="5">
        <f>_xll.Interp2dTab(-1,0,'HP Tuner only'!$B$148:$P$148,'HP Tuner only'!$A$149:$A$161,'HP Tuner only'!$B$149:$P$161,'Post Injection'!$U123,'Post Injection'!AA$104)*_xll.Interp2dTab(-1,0,'HP Tuner only'!$B$165:$K$165,'HP Tuner only'!$A$166:$A$175,'HP Tuner only'!$B$166:$K$175,'Variables &amp; Axis Check'!$B$3,'Variables &amp; Axis Check'!$B$13)</f>
        <v>0</v>
      </c>
      <c r="AB123" s="5">
        <f>_xll.Interp2dTab(-1,0,'HP Tuner only'!$B$148:$P$148,'HP Tuner only'!$A$149:$A$161,'HP Tuner only'!$B$149:$P$161,'Post Injection'!$U123,'Post Injection'!AB$104)*_xll.Interp2dTab(-1,0,'HP Tuner only'!$B$165:$K$165,'HP Tuner only'!$A$166:$A$175,'HP Tuner only'!$B$166:$K$175,'Variables &amp; Axis Check'!$B$3,'Variables &amp; Axis Check'!$B$13)</f>
        <v>0</v>
      </c>
      <c r="AC123" s="5">
        <f>_xll.Interp2dTab(-1,0,'HP Tuner only'!$B$148:$P$148,'HP Tuner only'!$A$149:$A$161,'HP Tuner only'!$B$149:$P$161,'Post Injection'!$U123,'Post Injection'!AC$104)*_xll.Interp2dTab(-1,0,'HP Tuner only'!$B$165:$K$165,'HP Tuner only'!$A$166:$A$175,'HP Tuner only'!$B$166:$K$175,'Variables &amp; Axis Check'!$B$3,'Variables &amp; Axis Check'!$B$13)</f>
        <v>0</v>
      </c>
      <c r="AD123" s="5">
        <f>_xll.Interp2dTab(-1,0,'HP Tuner only'!$B$148:$P$148,'HP Tuner only'!$A$149:$A$161,'HP Tuner only'!$B$149:$P$161,'Post Injection'!$U123,'Post Injection'!AD$104)*_xll.Interp2dTab(-1,0,'HP Tuner only'!$B$165:$K$165,'HP Tuner only'!$A$166:$A$175,'HP Tuner only'!$B$166:$K$175,'Variables &amp; Axis Check'!$B$3,'Variables &amp; Axis Check'!$B$13)</f>
        <v>0</v>
      </c>
      <c r="AE123" s="5">
        <f>_xll.Interp2dTab(-1,0,'HP Tuner only'!$B$148:$P$148,'HP Tuner only'!$A$149:$A$161,'HP Tuner only'!$B$149:$P$161,'Post Injection'!$U123,'Post Injection'!AE$104)*_xll.Interp2dTab(-1,0,'HP Tuner only'!$B$165:$K$165,'HP Tuner only'!$A$166:$A$175,'HP Tuner only'!$B$166:$K$175,'Variables &amp; Axis Check'!$B$3,'Variables &amp; Axis Check'!$B$13)</f>
        <v>0</v>
      </c>
      <c r="AF123" s="5">
        <f>_xll.Interp2dTab(-1,0,'HP Tuner only'!$B$148:$P$148,'HP Tuner only'!$A$149:$A$161,'HP Tuner only'!$B$149:$P$161,'Post Injection'!$U123,'Post Injection'!AF$104)*_xll.Interp2dTab(-1,0,'HP Tuner only'!$B$165:$K$165,'HP Tuner only'!$A$166:$A$175,'HP Tuner only'!$B$166:$K$175,'Variables &amp; Axis Check'!$B$3,'Variables &amp; Axis Check'!$B$13)</f>
        <v>0</v>
      </c>
      <c r="AG123" s="5">
        <f>_xll.Interp2dTab(-1,0,'HP Tuner only'!$B$148:$P$148,'HP Tuner only'!$A$149:$A$161,'HP Tuner only'!$B$149:$P$161,'Post Injection'!$U123,'Post Injection'!AG$104)*_xll.Interp2dTab(-1,0,'HP Tuner only'!$B$165:$K$165,'HP Tuner only'!$A$166:$A$175,'HP Tuner only'!$B$166:$K$175,'Variables &amp; Axis Check'!$B$3,'Variables &amp; Axis Check'!$B$13)</f>
        <v>0</v>
      </c>
      <c r="AH123" s="5">
        <f>_xll.Interp2dTab(-1,0,'HP Tuner only'!$B$148:$P$148,'HP Tuner only'!$A$149:$A$161,'HP Tuner only'!$B$149:$P$161,'Post Injection'!$U123,'Post Injection'!AH$104)*_xll.Interp2dTab(-1,0,'HP Tuner only'!$B$165:$K$165,'HP Tuner only'!$A$166:$A$175,'HP Tuner only'!$B$166:$K$175,'Variables &amp; Axis Check'!$B$3,'Variables &amp; Axis Check'!$B$13)</f>
        <v>0</v>
      </c>
      <c r="AI123" s="5">
        <f>_xll.Interp2dTab(-1,0,'HP Tuner only'!$B$148:$P$148,'HP Tuner only'!$A$149:$A$161,'HP Tuner only'!$B$149:$P$161,'Post Injection'!$U123,'Post Injection'!AI$104)*_xll.Interp2dTab(-1,0,'HP Tuner only'!$B$165:$K$165,'HP Tuner only'!$A$166:$A$175,'HP Tuner only'!$B$166:$K$175,'Variables &amp; Axis Check'!$B$3,'Variables &amp; Axis Check'!$B$13)</f>
        <v>0</v>
      </c>
      <c r="AJ123" s="5">
        <f>_xll.Interp2dTab(-1,0,'HP Tuner only'!$B$148:$P$148,'HP Tuner only'!$A$149:$A$161,'HP Tuner only'!$B$149:$P$161,'Post Injection'!$U123,'Post Injection'!AJ$104)*_xll.Interp2dTab(-1,0,'HP Tuner only'!$B$165:$K$165,'HP Tuner only'!$A$166:$A$175,'HP Tuner only'!$B$166:$K$175,'Variables &amp; Axis Check'!$B$3,'Variables &amp; Axis Check'!$B$13)</f>
        <v>0</v>
      </c>
      <c r="AK123" s="5">
        <f>_xll.Interp2dTab(-1,0,'HP Tuner only'!$B$148:$P$148,'HP Tuner only'!$A$149:$A$161,'HP Tuner only'!$B$149:$P$161,'Post Injection'!$U123,'Post Injection'!AK$104)*_xll.Interp2dTab(-1,0,'HP Tuner only'!$B$165:$K$165,'HP Tuner only'!$A$166:$A$175,'HP Tuner only'!$B$166:$K$175,'Variables &amp; Axis Check'!$B$3,'Variables &amp; Axis Check'!$B$13)</f>
        <v>0</v>
      </c>
      <c r="AL123" s="5">
        <f>_xll.Interp2dTab(-1,0,'HP Tuner only'!$B$148:$P$148,'HP Tuner only'!$A$149:$A$161,'HP Tuner only'!$B$149:$P$161,'Post Injection'!$U123,'Post Injection'!AL$104)*_xll.Interp2dTab(-1,0,'HP Tuner only'!$B$165:$K$165,'HP Tuner only'!$A$166:$A$175,'HP Tuner only'!$B$166:$K$175,'Variables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only'!$B$148:$P$148,'HP Tuner only'!$A$149:$A$161,'HP Tuner only'!$B$149:$P$161,'Post Injection'!$U124,'Post Injection'!W$104)*_xll.Interp2dTab(-1,0,'HP Tuner only'!$B$165:$K$165,'HP Tuner only'!$A$166:$A$175,'HP Tuner only'!$B$166:$K$175,'Variables &amp; Axis Check'!$B$3,'Variables &amp; Axis Check'!$B$13)</f>
        <v>0</v>
      </c>
      <c r="X124" s="5">
        <f>_xll.Interp2dTab(-1,0,'HP Tuner only'!$B$148:$P$148,'HP Tuner only'!$A$149:$A$161,'HP Tuner only'!$B$149:$P$161,'Post Injection'!$U124,'Post Injection'!X$104)*_xll.Interp2dTab(-1,0,'HP Tuner only'!$B$165:$K$165,'HP Tuner only'!$A$166:$A$175,'HP Tuner only'!$B$166:$K$175,'Variables &amp; Axis Check'!$B$3,'Variables &amp; Axis Check'!$B$13)</f>
        <v>0</v>
      </c>
      <c r="Y124" s="5">
        <f>_xll.Interp2dTab(-1,0,'HP Tuner only'!$B$148:$P$148,'HP Tuner only'!$A$149:$A$161,'HP Tuner only'!$B$149:$P$161,'Post Injection'!$U124,'Post Injection'!Y$104)*_xll.Interp2dTab(-1,0,'HP Tuner only'!$B$165:$K$165,'HP Tuner only'!$A$166:$A$175,'HP Tuner only'!$B$166:$K$175,'Variables &amp; Axis Check'!$B$3,'Variables &amp; Axis Check'!$B$13)</f>
        <v>0</v>
      </c>
      <c r="Z124" s="5">
        <f>_xll.Interp2dTab(-1,0,'HP Tuner only'!$B$148:$P$148,'HP Tuner only'!$A$149:$A$161,'HP Tuner only'!$B$149:$P$161,'Post Injection'!$U124,'Post Injection'!Z$104)*_xll.Interp2dTab(-1,0,'HP Tuner only'!$B$165:$K$165,'HP Tuner only'!$A$166:$A$175,'HP Tuner only'!$B$166:$K$175,'Variables &amp; Axis Check'!$B$3,'Variables &amp; Axis Check'!$B$13)</f>
        <v>0</v>
      </c>
      <c r="AA124" s="5">
        <f>_xll.Interp2dTab(-1,0,'HP Tuner only'!$B$148:$P$148,'HP Tuner only'!$A$149:$A$161,'HP Tuner only'!$B$149:$P$161,'Post Injection'!$U124,'Post Injection'!AA$104)*_xll.Interp2dTab(-1,0,'HP Tuner only'!$B$165:$K$165,'HP Tuner only'!$A$166:$A$175,'HP Tuner only'!$B$166:$K$175,'Variables &amp; Axis Check'!$B$3,'Variables &amp; Axis Check'!$B$13)</f>
        <v>0</v>
      </c>
      <c r="AB124" s="5">
        <f>_xll.Interp2dTab(-1,0,'HP Tuner only'!$B$148:$P$148,'HP Tuner only'!$A$149:$A$161,'HP Tuner only'!$B$149:$P$161,'Post Injection'!$U124,'Post Injection'!AB$104)*_xll.Interp2dTab(-1,0,'HP Tuner only'!$B$165:$K$165,'HP Tuner only'!$A$166:$A$175,'HP Tuner only'!$B$166:$K$175,'Variables &amp; Axis Check'!$B$3,'Variables &amp; Axis Check'!$B$13)</f>
        <v>0</v>
      </c>
      <c r="AC124" s="5">
        <f>_xll.Interp2dTab(-1,0,'HP Tuner only'!$B$148:$P$148,'HP Tuner only'!$A$149:$A$161,'HP Tuner only'!$B$149:$P$161,'Post Injection'!$U124,'Post Injection'!AC$104)*_xll.Interp2dTab(-1,0,'HP Tuner only'!$B$165:$K$165,'HP Tuner only'!$A$166:$A$175,'HP Tuner only'!$B$166:$K$175,'Variables &amp; Axis Check'!$B$3,'Variables &amp; Axis Check'!$B$13)</f>
        <v>0</v>
      </c>
      <c r="AD124" s="5">
        <f>_xll.Interp2dTab(-1,0,'HP Tuner only'!$B$148:$P$148,'HP Tuner only'!$A$149:$A$161,'HP Tuner only'!$B$149:$P$161,'Post Injection'!$U124,'Post Injection'!AD$104)*_xll.Interp2dTab(-1,0,'HP Tuner only'!$B$165:$K$165,'HP Tuner only'!$A$166:$A$175,'HP Tuner only'!$B$166:$K$175,'Variables &amp; Axis Check'!$B$3,'Variables &amp; Axis Check'!$B$13)</f>
        <v>0</v>
      </c>
      <c r="AE124" s="5">
        <f>_xll.Interp2dTab(-1,0,'HP Tuner only'!$B$148:$P$148,'HP Tuner only'!$A$149:$A$161,'HP Tuner only'!$B$149:$P$161,'Post Injection'!$U124,'Post Injection'!AE$104)*_xll.Interp2dTab(-1,0,'HP Tuner only'!$B$165:$K$165,'HP Tuner only'!$A$166:$A$175,'HP Tuner only'!$B$166:$K$175,'Variables &amp; Axis Check'!$B$3,'Variables &amp; Axis Check'!$B$13)</f>
        <v>0</v>
      </c>
      <c r="AF124" s="5">
        <f>_xll.Interp2dTab(-1,0,'HP Tuner only'!$B$148:$P$148,'HP Tuner only'!$A$149:$A$161,'HP Tuner only'!$B$149:$P$161,'Post Injection'!$U124,'Post Injection'!AF$104)*_xll.Interp2dTab(-1,0,'HP Tuner only'!$B$165:$K$165,'HP Tuner only'!$A$166:$A$175,'HP Tuner only'!$B$166:$K$175,'Variables &amp; Axis Check'!$B$3,'Variables &amp; Axis Check'!$B$13)</f>
        <v>0</v>
      </c>
      <c r="AG124" s="5">
        <f>_xll.Interp2dTab(-1,0,'HP Tuner only'!$B$148:$P$148,'HP Tuner only'!$A$149:$A$161,'HP Tuner only'!$B$149:$P$161,'Post Injection'!$U124,'Post Injection'!AG$104)*_xll.Interp2dTab(-1,0,'HP Tuner only'!$B$165:$K$165,'HP Tuner only'!$A$166:$A$175,'HP Tuner only'!$B$166:$K$175,'Variables &amp; Axis Check'!$B$3,'Variables &amp; Axis Check'!$B$13)</f>
        <v>0</v>
      </c>
      <c r="AH124" s="5">
        <f>_xll.Interp2dTab(-1,0,'HP Tuner only'!$B$148:$P$148,'HP Tuner only'!$A$149:$A$161,'HP Tuner only'!$B$149:$P$161,'Post Injection'!$U124,'Post Injection'!AH$104)*_xll.Interp2dTab(-1,0,'HP Tuner only'!$B$165:$K$165,'HP Tuner only'!$A$166:$A$175,'HP Tuner only'!$B$166:$K$175,'Variables &amp; Axis Check'!$B$3,'Variables &amp; Axis Check'!$B$13)</f>
        <v>0</v>
      </c>
      <c r="AI124" s="5">
        <f>_xll.Interp2dTab(-1,0,'HP Tuner only'!$B$148:$P$148,'HP Tuner only'!$A$149:$A$161,'HP Tuner only'!$B$149:$P$161,'Post Injection'!$U124,'Post Injection'!AI$104)*_xll.Interp2dTab(-1,0,'HP Tuner only'!$B$165:$K$165,'HP Tuner only'!$A$166:$A$175,'HP Tuner only'!$B$166:$K$175,'Variables &amp; Axis Check'!$B$3,'Variables &amp; Axis Check'!$B$13)</f>
        <v>0</v>
      </c>
      <c r="AJ124" s="5">
        <f>_xll.Interp2dTab(-1,0,'HP Tuner only'!$B$148:$P$148,'HP Tuner only'!$A$149:$A$161,'HP Tuner only'!$B$149:$P$161,'Post Injection'!$U124,'Post Injection'!AJ$104)*_xll.Interp2dTab(-1,0,'HP Tuner only'!$B$165:$K$165,'HP Tuner only'!$A$166:$A$175,'HP Tuner only'!$B$166:$K$175,'Variables &amp; Axis Check'!$B$3,'Variables &amp; Axis Check'!$B$13)</f>
        <v>0</v>
      </c>
      <c r="AK124" s="5">
        <f>_xll.Interp2dTab(-1,0,'HP Tuner only'!$B$148:$P$148,'HP Tuner only'!$A$149:$A$161,'HP Tuner only'!$B$149:$P$161,'Post Injection'!$U124,'Post Injection'!AK$104)*_xll.Interp2dTab(-1,0,'HP Tuner only'!$B$165:$K$165,'HP Tuner only'!$A$166:$A$175,'HP Tuner only'!$B$166:$K$175,'Variables &amp; Axis Check'!$B$3,'Variables &amp; Axis Check'!$B$13)</f>
        <v>0</v>
      </c>
      <c r="AL124" s="5">
        <f>_xll.Interp2dTab(-1,0,'HP Tuner only'!$B$148:$P$148,'HP Tuner only'!$A$149:$A$161,'HP Tuner only'!$B$149:$P$161,'Post Injection'!$U124,'Post Injection'!AL$104)*_xll.Interp2dTab(-1,0,'HP Tuner only'!$B$165:$K$165,'HP Tuner only'!$A$166:$A$175,'HP Tuner only'!$B$166:$K$175,'Variables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39" t="s">
        <v>1393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-19.077463120426209</v>
      </c>
      <c r="C133" s="5">
        <f t="shared" ref="C133:R133" si="45">C108-C83</f>
        <v>-19.077463120426209</v>
      </c>
      <c r="D133" s="5">
        <f t="shared" si="45"/>
        <v>-21.088919504104151</v>
      </c>
      <c r="E133" s="5">
        <f t="shared" si="45"/>
        <v>-21.992012240104156</v>
      </c>
      <c r="F133" s="5">
        <f t="shared" si="45"/>
        <v>-22.118989527190628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-15.923955356930687</v>
      </c>
      <c r="C134" s="5">
        <f t="shared" ref="C134:R134" si="46">C109-C84</f>
        <v>-15.923955356930687</v>
      </c>
      <c r="D134" s="5">
        <f t="shared" si="46"/>
        <v>-18.329193693776634</v>
      </c>
      <c r="E134" s="5">
        <f t="shared" si="46"/>
        <v>-20.030393813838995</v>
      </c>
      <c r="F134" s="5">
        <f t="shared" si="46"/>
        <v>-21.208956494565175</v>
      </c>
      <c r="G134" s="5">
        <f t="shared" si="46"/>
        <v>-21.79096867371921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-15.215628272300288</v>
      </c>
      <c r="C135" s="5">
        <f t="shared" ref="C135:R135" si="47">C110-C85</f>
        <v>-15.215628272300288</v>
      </c>
      <c r="D135" s="5">
        <f t="shared" si="47"/>
        <v>-18.476904170626586</v>
      </c>
      <c r="E135" s="5">
        <f t="shared" si="47"/>
        <v>-19.819994670940833</v>
      </c>
      <c r="F135" s="5">
        <f t="shared" si="47"/>
        <v>-22.106385053186312</v>
      </c>
      <c r="G135" s="5">
        <f t="shared" si="47"/>
        <v>-23.226575769722128</v>
      </c>
      <c r="H135" s="5">
        <f t="shared" si="47"/>
        <v>-23.700196860600094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-18.214555438915887</v>
      </c>
      <c r="C136" s="5">
        <f t="shared" ref="C136:R136" si="48">C111-C86</f>
        <v>-18.214555438915887</v>
      </c>
      <c r="D136" s="5">
        <f t="shared" si="48"/>
        <v>-21.829403926166744</v>
      </c>
      <c r="E136" s="5">
        <f t="shared" si="48"/>
        <v>-22.723332232356718</v>
      </c>
      <c r="F136" s="5">
        <f t="shared" si="48"/>
        <v>-23.244273520550891</v>
      </c>
      <c r="G136" s="5">
        <f t="shared" si="48"/>
        <v>-21.186160610926983</v>
      </c>
      <c r="H136" s="5">
        <f t="shared" si="48"/>
        <v>-21.448278758076668</v>
      </c>
      <c r="I136" s="5">
        <f t="shared" si="48"/>
        <v>-27.794371750250001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-19.861326702881879</v>
      </c>
      <c r="C137" s="5">
        <f t="shared" ref="C137:R137" si="49">C112-C87</f>
        <v>-19.861326702881879</v>
      </c>
      <c r="D137" s="5">
        <f t="shared" si="49"/>
        <v>-23.433846329516513</v>
      </c>
      <c r="E137" s="5">
        <f t="shared" si="49"/>
        <v>-24.435517073498595</v>
      </c>
      <c r="F137" s="5">
        <f t="shared" si="49"/>
        <v>-24.793312479969337</v>
      </c>
      <c r="G137" s="5">
        <f t="shared" si="49"/>
        <v>-23.601122859526221</v>
      </c>
      <c r="H137" s="5">
        <f t="shared" si="49"/>
        <v>-20.480503576743331</v>
      </c>
      <c r="I137" s="5">
        <f t="shared" si="49"/>
        <v>-27.040527466649998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-22.26420102456451</v>
      </c>
      <c r="C138" s="5">
        <f t="shared" ref="C138:R138" si="50">C113-C88</f>
        <v>-22.26420102456451</v>
      </c>
      <c r="D138" s="5">
        <f t="shared" si="50"/>
        <v>-25.688785950661114</v>
      </c>
      <c r="E138" s="5">
        <f t="shared" si="50"/>
        <v>-25.688734293099913</v>
      </c>
      <c r="F138" s="5">
        <f t="shared" si="50"/>
        <v>-25.154266107026604</v>
      </c>
      <c r="G138" s="5">
        <f t="shared" si="50"/>
        <v>-23.194989113003309</v>
      </c>
      <c r="H138" s="5">
        <f t="shared" si="50"/>
        <v>-22.218186224743334</v>
      </c>
      <c r="I138" s="5">
        <f t="shared" si="50"/>
        <v>-27.206595771050001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-23.923727741593137</v>
      </c>
      <c r="C139" s="5">
        <f t="shared" ref="C139:R139" si="51">C114-C89</f>
        <v>-23.923727741593137</v>
      </c>
      <c r="D139" s="5">
        <f t="shared" si="51"/>
        <v>-27.22526843566655</v>
      </c>
      <c r="E139" s="5">
        <f t="shared" si="51"/>
        <v>-27.418908522518514</v>
      </c>
      <c r="F139" s="5">
        <f t="shared" si="51"/>
        <v>-26.799958267808751</v>
      </c>
      <c r="G139" s="5">
        <f t="shared" si="51"/>
        <v>-22.761125158280642</v>
      </c>
      <c r="H139" s="5">
        <f t="shared" si="51"/>
        <v>-22.583919259409999</v>
      </c>
      <c r="I139" s="5">
        <f t="shared" si="51"/>
        <v>-28.348684462249999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-11.398707439660752</v>
      </c>
      <c r="E140" s="5">
        <f t="shared" si="52"/>
        <v>-10.446344032225999</v>
      </c>
      <c r="F140" s="5">
        <f t="shared" si="52"/>
        <v>-9.1559713282260002</v>
      </c>
      <c r="G140" s="5">
        <f t="shared" si="52"/>
        <v>-14.988835604726001</v>
      </c>
      <c r="H140" s="5">
        <f t="shared" si="52"/>
        <v>-22.674551872743336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-48.598524646739413</v>
      </c>
      <c r="P144" s="5">
        <f t="shared" si="56"/>
        <v>-45.565349564550999</v>
      </c>
      <c r="Q144" s="5">
        <f t="shared" si="56"/>
        <v>-43.805536755831007</v>
      </c>
      <c r="R144" s="5">
        <f t="shared" si="56"/>
        <v>-45.064499888950998</v>
      </c>
      <c r="S144" s="16">
        <f t="shared" si="44"/>
        <v>-45.064499888950998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-48.120040138951005</v>
      </c>
      <c r="O145" s="5">
        <f t="shared" si="57"/>
        <v>-46.112892992250998</v>
      </c>
      <c r="P145" s="5">
        <f t="shared" si="57"/>
        <v>-44.453326734251</v>
      </c>
      <c r="Q145" s="5">
        <f t="shared" si="57"/>
        <v>-43.260901008071002</v>
      </c>
      <c r="R145" s="5">
        <f t="shared" si="57"/>
        <v>-44.186039543751001</v>
      </c>
      <c r="S145" s="16">
        <f t="shared" si="44"/>
        <v>-44.186039543751001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-47.747496707351004</v>
      </c>
      <c r="O146" s="5">
        <f t="shared" si="58"/>
        <v>-47.898399270150996</v>
      </c>
      <c r="P146" s="5">
        <f t="shared" si="58"/>
        <v>-47.105318156951</v>
      </c>
      <c r="Q146" s="5">
        <f t="shared" si="58"/>
        <v>-45.257550043751003</v>
      </c>
      <c r="R146" s="5">
        <f t="shared" si="58"/>
        <v>-46.222281930550999</v>
      </c>
      <c r="S146" s="16">
        <f t="shared" si="44"/>
        <v>-46.222281930550999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-46.723944711849995</v>
      </c>
      <c r="M147" s="5">
        <f t="shared" si="59"/>
        <v>-49.100103845195747</v>
      </c>
      <c r="N147" s="5">
        <f t="shared" si="59"/>
        <v>-49.347928892951003</v>
      </c>
      <c r="O147" s="5">
        <f t="shared" si="59"/>
        <v>-52.409152397271001</v>
      </c>
      <c r="P147" s="5">
        <f t="shared" si="59"/>
        <v>-53.938199871830996</v>
      </c>
      <c r="Q147" s="5">
        <f t="shared" si="59"/>
        <v>-54.412560217751</v>
      </c>
      <c r="R147" s="5">
        <f t="shared" si="59"/>
        <v>-55.924129246871004</v>
      </c>
      <c r="S147" s="16">
        <f t="shared" si="44"/>
        <v>-55.924129246871004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-48.989151380921399</v>
      </c>
      <c r="M148" s="5">
        <f t="shared" si="60"/>
        <v>-51.073390137079699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39" t="s">
        <v>1394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U152" s="17"/>
      <c r="V152" s="39" t="s">
        <v>1395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39" t="s">
        <v>1399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  <mergeCell ref="B177:S177"/>
    <mergeCell ref="B52:S52"/>
    <mergeCell ref="B77:S77"/>
    <mergeCell ref="B102:S102"/>
    <mergeCell ref="B152:S15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3E44-4EE7-49B7-9F2C-75A2C1743F74}">
  <sheetPr>
    <tabColor theme="5"/>
  </sheetPr>
  <dimension ref="A1:Q45"/>
  <sheetViews>
    <sheetView topLeftCell="A11" workbookViewId="0">
      <selection activeCell="U20" sqref="U20"/>
    </sheetView>
  </sheetViews>
  <sheetFormatPr defaultRowHeight="15" x14ac:dyDescent="0.25"/>
  <cols>
    <col min="1" max="1" width="5" bestFit="1" customWidth="1"/>
    <col min="2" max="2" width="5.42578125" bestFit="1" customWidth="1"/>
    <col min="3" max="11" width="3.7109375" bestFit="1" customWidth="1"/>
    <col min="12" max="17" width="4" bestFit="1" customWidth="1"/>
  </cols>
  <sheetData>
    <row r="1" spans="1:17" x14ac:dyDescent="0.25">
      <c r="A1" s="17"/>
      <c r="B1" s="39" t="s">
        <v>1428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-30</v>
      </c>
    </row>
    <row r="24" spans="1:17" x14ac:dyDescent="0.25">
      <c r="A24" s="17"/>
      <c r="B24" s="39" t="s">
        <v>1429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">
        <f>IF(('CSP5'!C170-'Main Injection'!C31)&lt;B4,B4+'Main Injection'!C31,'CSP5'!C170)</f>
        <v>-3.0078130000000001</v>
      </c>
      <c r="C27" s="5">
        <f>IF(('CSP5'!D170-'Main Injection'!D31)&lt;C4,C4+'Main Injection'!D31,'CSP5'!D170)</f>
        <v>-3.0078130000000001</v>
      </c>
      <c r="D27" s="5">
        <f>IF(('CSP5'!E170-'Main Injection'!E31)&lt;D4,D4+'Main Injection'!E31,'CSP5'!E170)</f>
        <v>-3.0078130000000001</v>
      </c>
      <c r="E27" s="5">
        <f>IF(('CSP5'!F170-'Main Injection'!F31)&lt;E4,E4+'Main Injection'!F31,'CSP5'!F170)</f>
        <v>-3.0078130000000001</v>
      </c>
      <c r="F27" s="5">
        <f>IF(('CSP5'!G170-'Main Injection'!G31)&lt;F4,F4+'Main Injection'!G31,'CSP5'!G170)</f>
        <v>-5</v>
      </c>
      <c r="G27" s="5">
        <f>IF(('CSP5'!H170-'Main Injection'!H31)&lt;G4,G4+'Main Injection'!H31,'CSP5'!H170)</f>
        <v>-8.8671880000000005</v>
      </c>
      <c r="H27" s="5">
        <f>IF(('CSP5'!I170-'Main Injection'!I31)&lt;H4,H4+'Main Injection'!I31,'CSP5'!I170)</f>
        <v>-12.03125</v>
      </c>
      <c r="I27" s="5">
        <f>IF(('CSP5'!J170-'Main Injection'!J31)&lt;I4,I4+'Main Injection'!J31,'CSP5'!J170)</f>
        <v>-12.03125</v>
      </c>
      <c r="J27" s="5">
        <f>IF(('CSP5'!K170-'Main Injection'!K31)&lt;J4,J4+'Main Injection'!K31,'CSP5'!K170)</f>
        <v>-12.03125</v>
      </c>
      <c r="K27" s="5">
        <f>IF(('CSP5'!L170-'Main Injection'!L31)&lt;K4,K4+'Main Injection'!L31,'CSP5'!L170)</f>
        <v>-12.03125</v>
      </c>
      <c r="L27" s="5">
        <f>IF(('CSP5'!M170-'Main Injection'!M31)&lt;L4,L4+'Main Injection'!M31,'CSP5'!M170)</f>
        <v>-8.046875</v>
      </c>
      <c r="M27" s="5">
        <f>IF(('CSP5'!N170-'Main Injection'!N31)&lt;M4,M4+'Main Injection'!N31,'CSP5'!N170)</f>
        <v>3.9063000000000001E-2</v>
      </c>
      <c r="N27" s="5">
        <f>IF(('CSP5'!O170-'Main Injection'!O31)&lt;N4,N4+'Main Injection'!O31,'CSP5'!O170)</f>
        <v>3.9063000000000001E-2</v>
      </c>
      <c r="O27" s="5">
        <f>IF(('CSP5'!P170-'Main Injection'!P31)&lt;O4,O4+'Main Injection'!P31,'CSP5'!P170)</f>
        <v>3.9063000000000001E-2</v>
      </c>
      <c r="P27" s="5">
        <f>IF(('CSP5'!Q170-'Main Injection'!Q31)&lt;P4,P4+'Main Injection'!Q31,'CSP5'!Q170)</f>
        <v>3.9063000000000001E-2</v>
      </c>
      <c r="Q27" s="5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">
        <f>IF(('CSP5'!C171-'Main Injection'!C32)&lt;B5,B5+'Main Injection'!C32,'CSP5'!C171)</f>
        <v>-3.9453130000000001</v>
      </c>
      <c r="C28" s="5">
        <f>IF(('CSP5'!D171-'Main Injection'!D32)&lt;C5,C5+'Main Injection'!D32,'CSP5'!D171)</f>
        <v>-4.53125</v>
      </c>
      <c r="D28" s="5">
        <f>IF(('CSP5'!E171-'Main Injection'!E32)&lt;D5,D5+'Main Injection'!E32,'CSP5'!E171)</f>
        <v>-4.53125</v>
      </c>
      <c r="E28" s="5">
        <f>IF(('CSP5'!F171-'Main Injection'!F32)&lt;E5,E5+'Main Injection'!F32,'CSP5'!F171)</f>
        <v>-5</v>
      </c>
      <c r="F28" s="5">
        <f>IF(('CSP5'!G171-'Main Injection'!G32)&lt;F5,F5+'Main Injection'!G32,'CSP5'!G171)</f>
        <v>-8.515625</v>
      </c>
      <c r="G28" s="5">
        <f>IF(('CSP5'!H171-'Main Injection'!H32)&lt;G5,G5+'Main Injection'!H32,'CSP5'!H171)</f>
        <v>-9.921875</v>
      </c>
      <c r="H28" s="5">
        <f>IF(('CSP5'!I171-'Main Injection'!I32)&lt;H5,H5+'Main Injection'!I32,'CSP5'!I171)</f>
        <v>-11.09375</v>
      </c>
      <c r="I28" s="5">
        <f>IF(('CSP5'!J171-'Main Injection'!J32)&lt;I5,I5+'Main Injection'!J32,'CSP5'!J171)</f>
        <v>-11.445313000000001</v>
      </c>
      <c r="J28" s="5">
        <f>IF(('CSP5'!K171-'Main Injection'!K32)&lt;J5,J5+'Main Injection'!K32,'CSP5'!K171)</f>
        <v>-12.265625</v>
      </c>
      <c r="K28" s="5">
        <f>IF(('CSP5'!L171-'Main Injection'!L32)&lt;K5,K5+'Main Injection'!L32,'CSP5'!L171)</f>
        <v>-12.734375</v>
      </c>
      <c r="L28" s="5">
        <f>IF(('CSP5'!M171-'Main Injection'!M32)&lt;L5,L5+'Main Injection'!M32,'CSP5'!M171)</f>
        <v>-12.734375</v>
      </c>
      <c r="M28" s="5">
        <f>IF(('CSP5'!N171-'Main Injection'!N32)&lt;M5,M5+'Main Injection'!N32,'CSP5'!N171)</f>
        <v>-12.734375</v>
      </c>
      <c r="N28" s="5">
        <f>IF(('CSP5'!O171-'Main Injection'!O32)&lt;N5,N5+'Main Injection'!O32,'CSP5'!O171)</f>
        <v>-12.734375</v>
      </c>
      <c r="O28" s="5">
        <f>IF(('CSP5'!P171-'Main Injection'!P32)&lt;O5,O5+'Main Injection'!P32,'CSP5'!P171)</f>
        <v>-12.734375</v>
      </c>
      <c r="P28" s="5">
        <f>IF(('CSP5'!Q171-'Main Injection'!Q32)&lt;P5,P5+'Main Injection'!Q32,'CSP5'!Q171)</f>
        <v>-12.734375</v>
      </c>
      <c r="Q28" s="5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">
        <f>IF(('CSP5'!C172-'Main Injection'!C33)&lt;B6,B6+'Main Injection'!C33,'CSP5'!C172)</f>
        <v>-3.9453130000000001</v>
      </c>
      <c r="C29" s="5">
        <f>IF(('CSP5'!D172-'Main Injection'!D33)&lt;C6,C6+'Main Injection'!D33,'CSP5'!D172)</f>
        <v>-3.9453130000000001</v>
      </c>
      <c r="D29" s="5">
        <f>IF(('CSP5'!E172-'Main Injection'!E33)&lt;D6,D6+'Main Injection'!E33,'CSP5'!E172)</f>
        <v>-3.9453130000000001</v>
      </c>
      <c r="E29" s="5">
        <f>IF(('CSP5'!F172-'Main Injection'!F33)&lt;E6,E6+'Main Injection'!F33,'CSP5'!F172)</f>
        <v>-3.9453130000000001</v>
      </c>
      <c r="F29" s="5">
        <f>IF(('CSP5'!G172-'Main Injection'!G33)&lt;F6,F6+'Main Injection'!G33,'CSP5'!G172)</f>
        <v>-6.9921879999999996</v>
      </c>
      <c r="G29" s="5">
        <f>IF(('CSP5'!H172-'Main Injection'!H33)&lt;G6,G6+'Main Injection'!H33,'CSP5'!H172)</f>
        <v>-10.039063000000001</v>
      </c>
      <c r="H29" s="5">
        <f>IF(('CSP5'!I172-'Main Injection'!I33)&lt;H6,H6+'Main Injection'!I33,'CSP5'!I172)</f>
        <v>-10.742188000000001</v>
      </c>
      <c r="I29" s="5">
        <f>IF(('CSP5'!J172-'Main Injection'!J33)&lt;I6,I6+'Main Injection'!J33,'CSP5'!J172)</f>
        <v>-11.445313000000001</v>
      </c>
      <c r="J29" s="5">
        <f>IF(('CSP5'!K172-'Main Injection'!K33)&lt;J6,J6+'Main Injection'!K33,'CSP5'!K172)</f>
        <v>-12.265625</v>
      </c>
      <c r="K29" s="5">
        <f>IF(('CSP5'!L172-'Main Injection'!L33)&lt;K6,K6+'Main Injection'!L33,'CSP5'!L172)</f>
        <v>-12.734375</v>
      </c>
      <c r="L29" s="5">
        <f>IF(('CSP5'!M172-'Main Injection'!M33)&lt;L6,L6+'Main Injection'!M33,'CSP5'!M172)</f>
        <v>-12.734375</v>
      </c>
      <c r="M29" s="5">
        <f>IF(('CSP5'!N172-'Main Injection'!N33)&lt;M6,M6+'Main Injection'!N33,'CSP5'!N172)</f>
        <v>-12.734375</v>
      </c>
      <c r="N29" s="5">
        <f>IF(('CSP5'!O172-'Main Injection'!O33)&lt;N6,N6+'Main Injection'!O33,'CSP5'!O172)</f>
        <v>-12.734375</v>
      </c>
      <c r="O29" s="5">
        <f>IF(('CSP5'!P172-'Main Injection'!P33)&lt;O6,O6+'Main Injection'!P33,'CSP5'!P172)</f>
        <v>-12.734375</v>
      </c>
      <c r="P29" s="5">
        <f>IF(('CSP5'!Q172-'Main Injection'!Q33)&lt;P6,P6+'Main Injection'!Q33,'CSP5'!Q172)</f>
        <v>-12.734375</v>
      </c>
      <c r="Q29" s="5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">
        <f>IF(('CSP5'!C173-'Main Injection'!C34)&lt;B7,B7+'Main Injection'!C34,'CSP5'!C173)</f>
        <v>2.5</v>
      </c>
      <c r="C30" s="5">
        <f>IF(('CSP5'!D173-'Main Injection'!D34)&lt;C7,C7+'Main Injection'!D34,'CSP5'!D173)</f>
        <v>2.5</v>
      </c>
      <c r="D30" s="5">
        <f>IF(('CSP5'!E173-'Main Injection'!E34)&lt;D7,D7+'Main Injection'!E34,'CSP5'!E173)</f>
        <v>2.03125</v>
      </c>
      <c r="E30" s="5">
        <f>IF(('CSP5'!F173-'Main Injection'!F34)&lt;E7,E7+'Main Injection'!F34,'CSP5'!F173)</f>
        <v>0.97656299999999996</v>
      </c>
      <c r="F30" s="5">
        <f>IF(('CSP5'!G173-'Main Injection'!G34)&lt;F7,F7+'Main Injection'!G34,'CSP5'!G173)</f>
        <v>-3.9453130000000001</v>
      </c>
      <c r="G30" s="5">
        <f>IF(('CSP5'!H173-'Main Injection'!H34)&lt;G7,G7+'Main Injection'!H34,'CSP5'!H173)</f>
        <v>-8.984375</v>
      </c>
      <c r="H30" s="5">
        <f>IF(('CSP5'!I173-'Main Injection'!I34)&lt;H7,H7+'Main Injection'!I34,'CSP5'!I173)</f>
        <v>-9.921875</v>
      </c>
      <c r="I30" s="5">
        <f>IF(('CSP5'!J173-'Main Injection'!J34)&lt;I7,I7+'Main Injection'!J34,'CSP5'!J173)</f>
        <v>-10.039063000000001</v>
      </c>
      <c r="J30" s="5">
        <f>IF(('CSP5'!K173-'Main Injection'!K34)&lt;J7,J7+'Main Injection'!K34,'CSP5'!K173)</f>
        <v>-10.15625</v>
      </c>
      <c r="K30" s="5">
        <f>IF(('CSP5'!L173-'Main Injection'!L34)&lt;K7,K7+'Main Injection'!L34,'CSP5'!L173)</f>
        <v>-10.390625</v>
      </c>
      <c r="L30" s="5">
        <f>IF(('CSP5'!M173-'Main Injection'!M34)&lt;L7,L7+'Main Injection'!M34,'CSP5'!M173)</f>
        <v>-10.625</v>
      </c>
      <c r="M30" s="5">
        <f>IF(('CSP5'!N173-'Main Injection'!N34)&lt;M7,M7+'Main Injection'!N34,'CSP5'!N173)</f>
        <v>-10.742188000000001</v>
      </c>
      <c r="N30" s="5">
        <f>IF(('CSP5'!O173-'Main Injection'!O34)&lt;N7,N7+'Main Injection'!O34,'CSP5'!O173)</f>
        <v>-10.859375</v>
      </c>
      <c r="O30" s="5">
        <f>IF(('CSP5'!P173-'Main Injection'!P34)&lt;O7,O7+'Main Injection'!P34,'CSP5'!P173)</f>
        <v>-10.859375</v>
      </c>
      <c r="P30" s="5">
        <f>IF(('CSP5'!Q173-'Main Injection'!Q34)&lt;P7,P7+'Main Injection'!Q34,'CSP5'!Q173)</f>
        <v>-10.976563000000001</v>
      </c>
      <c r="Q30" s="5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">
        <f>IF(('CSP5'!C174-'Main Injection'!C35)&lt;B8,B8+'Main Injection'!C35,'CSP5'!C174)</f>
        <v>8.0078130000000005</v>
      </c>
      <c r="C31" s="5">
        <f>IF(('CSP5'!D174-'Main Injection'!D35)&lt;C8,C8+'Main Injection'!D35,'CSP5'!D174)</f>
        <v>7.890625</v>
      </c>
      <c r="D31" s="5">
        <f>IF(('CSP5'!E174-'Main Injection'!E35)&lt;D8,D8+'Main Injection'!E35,'CSP5'!E174)</f>
        <v>7.1875</v>
      </c>
      <c r="E31" s="5">
        <f>IF(('CSP5'!F174-'Main Injection'!F35)&lt;E8,E8+'Main Injection'!F35,'CSP5'!F174)</f>
        <v>4.9609379999999996</v>
      </c>
      <c r="F31" s="5">
        <f>IF(('CSP5'!G174-'Main Injection'!G35)&lt;F8,F8+'Main Injection'!G35,'CSP5'!G174)</f>
        <v>-1.71875</v>
      </c>
      <c r="G31" s="5">
        <f>IF(('CSP5'!H174-'Main Injection'!H35)&lt;G8,G8+'Main Injection'!H35,'CSP5'!H174)</f>
        <v>-5</v>
      </c>
      <c r="H31" s="5">
        <f>IF(('CSP5'!I174-'Main Injection'!I35)&lt;H8,H8+'Main Injection'!I35,'CSP5'!I174)</f>
        <v>-6.5234379999999996</v>
      </c>
      <c r="I31" s="5">
        <f>IF(('CSP5'!J174-'Main Injection'!J35)&lt;I8,I8+'Main Injection'!J35,'CSP5'!J174)</f>
        <v>-6.7578129999999996</v>
      </c>
      <c r="J31" s="5">
        <f>IF(('CSP5'!K174-'Main Injection'!K35)&lt;J8,J8+'Main Injection'!K35,'CSP5'!K174)</f>
        <v>-6.7578129999999996</v>
      </c>
      <c r="K31" s="5">
        <f>IF(('CSP5'!L174-'Main Injection'!L35)&lt;K8,K8+'Main Injection'!L35,'CSP5'!L174)</f>
        <v>-7.2265629999999996</v>
      </c>
      <c r="L31" s="5">
        <f>IF(('CSP5'!M174-'Main Injection'!M35)&lt;L8,L8+'Main Injection'!M35,'CSP5'!M174)</f>
        <v>-7.9296879999999996</v>
      </c>
      <c r="M31" s="5">
        <f>IF(('CSP5'!N174-'Main Injection'!N35)&lt;M8,M8+'Main Injection'!N35,'CSP5'!N174)</f>
        <v>-8.3984380000000005</v>
      </c>
      <c r="N31" s="5">
        <f>IF(('CSP5'!O174-'Main Injection'!O35)&lt;N8,N8+'Main Injection'!O35,'CSP5'!O174)</f>
        <v>-8.6328130000000005</v>
      </c>
      <c r="O31" s="5">
        <f>IF(('CSP5'!P174-'Main Injection'!P35)&lt;O8,O8+'Main Injection'!P35,'CSP5'!P174)</f>
        <v>-8.8671880000000005</v>
      </c>
      <c r="P31" s="5">
        <f>IF(('CSP5'!Q174-'Main Injection'!Q35)&lt;P8,P8+'Main Injection'!Q35,'CSP5'!Q174)</f>
        <v>-8.984375</v>
      </c>
      <c r="Q31" s="5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">
        <f>IF(('CSP5'!C175-'Main Injection'!C36)&lt;B9,B9+'Main Injection'!C36,'CSP5'!C175)</f>
        <v>8.0078130000000005</v>
      </c>
      <c r="C32" s="5">
        <f>IF(('CSP5'!D175-'Main Injection'!D36)&lt;C9,C9+'Main Injection'!D36,'CSP5'!D175)</f>
        <v>7.890625</v>
      </c>
      <c r="D32" s="5">
        <f>IF(('CSP5'!E175-'Main Injection'!E36)&lt;D9,D9+'Main Injection'!E36,'CSP5'!E175)</f>
        <v>7.1875</v>
      </c>
      <c r="E32" s="5">
        <f>IF(('CSP5'!F175-'Main Injection'!F36)&lt;E9,E9+'Main Injection'!F36,'CSP5'!F175)</f>
        <v>6.953125</v>
      </c>
      <c r="F32" s="5">
        <f>IF(('CSP5'!G175-'Main Injection'!G36)&lt;F9,F9+'Main Injection'!G36,'CSP5'!G175)</f>
        <v>2.03125</v>
      </c>
      <c r="G32" s="5">
        <f>IF(('CSP5'!H175-'Main Injection'!H36)&lt;G9,G9+'Main Injection'!H36,'CSP5'!H175)</f>
        <v>-2.5390630000000001</v>
      </c>
      <c r="H32" s="5">
        <f>IF(('CSP5'!I175-'Main Injection'!I36)&lt;H9,H9+'Main Injection'!I36,'CSP5'!I175)</f>
        <v>-5</v>
      </c>
      <c r="I32" s="5">
        <f>IF(('CSP5'!J175-'Main Injection'!J36)&lt;I9,I9+'Main Injection'!J36,'CSP5'!J175)</f>
        <v>-4.6484379999999996</v>
      </c>
      <c r="J32" s="5">
        <f>IF(('CSP5'!K175-'Main Injection'!K36)&lt;J9,J9+'Main Injection'!K36,'CSP5'!K175)</f>
        <v>-4.6484379999999996</v>
      </c>
      <c r="K32" s="5">
        <f>IF(('CSP5'!L175-'Main Injection'!L36)&lt;K9,K9+'Main Injection'!L36,'CSP5'!L175)</f>
        <v>-4.6484379999999996</v>
      </c>
      <c r="L32" s="5">
        <f>IF(('CSP5'!M175-'Main Injection'!M36)&lt;L9,L9+'Main Injection'!M36,'CSP5'!M175)</f>
        <v>-4.1796879999999996</v>
      </c>
      <c r="M32" s="5">
        <f>IF(('CSP5'!N175-'Main Injection'!N36)&lt;M9,M9+'Main Injection'!N36,'CSP5'!N175)</f>
        <v>-4.1796879999999996</v>
      </c>
      <c r="N32" s="5">
        <f>IF(('CSP5'!O175-'Main Injection'!O36)&lt;N9,N9+'Main Injection'!O36,'CSP5'!O175)</f>
        <v>-4.296875</v>
      </c>
      <c r="O32" s="5">
        <f>IF(('CSP5'!P175-'Main Injection'!P36)&lt;O9,O9+'Main Injection'!P36,'CSP5'!P175)</f>
        <v>-4.296875</v>
      </c>
      <c r="P32" s="5">
        <f>IF(('CSP5'!Q175-'Main Injection'!Q36)&lt;P9,P9+'Main Injection'!Q36,'CSP5'!Q175)</f>
        <v>-4.296875</v>
      </c>
      <c r="Q32" s="5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">
        <f>IF(('CSP5'!C176-'Main Injection'!C37)&lt;B10,B10+'Main Injection'!C37,'CSP5'!C176)</f>
        <v>8.0078130000000005</v>
      </c>
      <c r="C33" s="5">
        <f>IF(('CSP5'!D176-'Main Injection'!D37)&lt;C10,C10+'Main Injection'!D37,'CSP5'!D176)</f>
        <v>7.890625</v>
      </c>
      <c r="D33" s="5">
        <f>IF(('CSP5'!E176-'Main Injection'!E37)&lt;D10,D10+'Main Injection'!E37,'CSP5'!E176)</f>
        <v>7.1875</v>
      </c>
      <c r="E33" s="5">
        <f>IF(('CSP5'!F176-'Main Injection'!F37)&lt;E10,E10+'Main Injection'!F37,'CSP5'!F176)</f>
        <v>6.953125</v>
      </c>
      <c r="F33" s="5">
        <f>IF(('CSP5'!G176-'Main Injection'!G37)&lt;F10,F10+'Main Injection'!G37,'CSP5'!G176)</f>
        <v>1.6796880000000001</v>
      </c>
      <c r="G33" s="5">
        <f>IF(('CSP5'!H176-'Main Injection'!H37)&lt;G10,G10+'Main Injection'!H37,'CSP5'!H176)</f>
        <v>-0.3125</v>
      </c>
      <c r="H33" s="5">
        <f>IF(('CSP5'!I176-'Main Injection'!I37)&lt;H10,H10+'Main Injection'!I37,'CSP5'!I176)</f>
        <v>-3.0078130000000001</v>
      </c>
      <c r="I33" s="5">
        <f>IF(('CSP5'!J176-'Main Injection'!J37)&lt;I10,I10+'Main Injection'!J37,'CSP5'!J176)</f>
        <v>-4.765625</v>
      </c>
      <c r="J33" s="5">
        <f>IF(('CSP5'!K176-'Main Injection'!K37)&lt;J10,J10+'Main Injection'!K37,'CSP5'!K176)</f>
        <v>-4.6484379999999996</v>
      </c>
      <c r="K33" s="5">
        <f>IF(('CSP5'!L176-'Main Injection'!L37)&lt;K10,K10+'Main Injection'!L37,'CSP5'!L176)</f>
        <v>-4.4140629999999996</v>
      </c>
      <c r="L33" s="5">
        <f>IF(('CSP5'!M176-'Main Injection'!M37)&lt;L10,L10+'Main Injection'!M37,'CSP5'!M176)</f>
        <v>-4.8828129999999996</v>
      </c>
      <c r="M33" s="5">
        <f>IF(('CSP5'!N176-'Main Injection'!N37)&lt;M10,M10+'Main Injection'!N37,'CSP5'!N176)</f>
        <v>-5.46875</v>
      </c>
      <c r="N33" s="5">
        <f>IF(('CSP5'!O176-'Main Injection'!O37)&lt;N10,N10+'Main Injection'!O37,'CSP5'!O176)</f>
        <v>-4.296875</v>
      </c>
      <c r="O33" s="5">
        <f>IF(('CSP5'!P176-'Main Injection'!P37)&lt;O10,O10+'Main Injection'!P37,'CSP5'!P176)</f>
        <v>-4.296875</v>
      </c>
      <c r="P33" s="5">
        <f>IF(('CSP5'!Q176-'Main Injection'!Q37)&lt;P10,P10+'Main Injection'!Q37,'CSP5'!Q176)</f>
        <v>-4.296875</v>
      </c>
      <c r="Q33" s="5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">
        <f>IF(('CSP5'!C177-'Main Injection'!C38)&lt;B11,B11+'Main Injection'!C38,'CSP5'!C177)</f>
        <v>8.0078130000000005</v>
      </c>
      <c r="C34" s="5">
        <f>IF(('CSP5'!D177-'Main Injection'!D38)&lt;C11,C11+'Main Injection'!D38,'CSP5'!D177)</f>
        <v>7.890625</v>
      </c>
      <c r="D34" s="5">
        <f>IF(('CSP5'!E177-'Main Injection'!E38)&lt;D11,D11+'Main Injection'!E38,'CSP5'!E177)</f>
        <v>8.4765630000000005</v>
      </c>
      <c r="E34" s="5">
        <f>IF(('CSP5'!F177-'Main Injection'!F38)&lt;E11,E11+'Main Injection'!F38,'CSP5'!F177)</f>
        <v>8.9453130000000005</v>
      </c>
      <c r="F34" s="5">
        <f>IF(('CSP5'!G177-'Main Injection'!G38)&lt;F11,F11+'Main Injection'!G38,'CSP5'!G177)</f>
        <v>4.0234379999999996</v>
      </c>
      <c r="G34" s="5">
        <f>IF(('CSP5'!H177-'Main Injection'!H38)&lt;G11,G11+'Main Injection'!H38,'CSP5'!H177)</f>
        <v>-0.546875</v>
      </c>
      <c r="H34" s="5">
        <f>IF(('CSP5'!I177-'Main Injection'!I38)&lt;H11,H11+'Main Injection'!I38,'CSP5'!I177)</f>
        <v>-1.484375</v>
      </c>
      <c r="I34" s="5">
        <f>IF(('CSP5'!J177-'Main Injection'!J38)&lt;I11,I11+'Main Injection'!J38,'CSP5'!J177)</f>
        <v>-4.296875</v>
      </c>
      <c r="J34" s="5">
        <f>IF(('CSP5'!K177-'Main Injection'!K38)&lt;J11,J11+'Main Injection'!K38,'CSP5'!K177)</f>
        <v>-4.8828129999999996</v>
      </c>
      <c r="K34" s="5">
        <f>IF(('CSP5'!L177-'Main Injection'!L38)&lt;K11,K11+'Main Injection'!L38,'CSP5'!L177)</f>
        <v>-5.46875</v>
      </c>
      <c r="L34" s="5">
        <f>IF(('CSP5'!M177-'Main Injection'!M38)&lt;L11,L11+'Main Injection'!M38,'CSP5'!M177)</f>
        <v>-6.40625</v>
      </c>
      <c r="M34" s="5">
        <f>IF(('CSP5'!N177-'Main Injection'!N38)&lt;M11,M11+'Main Injection'!N38,'CSP5'!N177)</f>
        <v>-7.109375</v>
      </c>
      <c r="N34" s="5">
        <f>IF(('CSP5'!O177-'Main Injection'!O38)&lt;N11,N11+'Main Injection'!O38,'CSP5'!O177)</f>
        <v>-6.0546879999999996</v>
      </c>
      <c r="O34" s="5">
        <f>IF(('CSP5'!P177-'Main Injection'!P38)&lt;O11,O11+'Main Injection'!P38,'CSP5'!P177)</f>
        <v>-5.703125</v>
      </c>
      <c r="P34" s="5">
        <f>IF(('CSP5'!Q177-'Main Injection'!Q38)&lt;P11,P11+'Main Injection'!Q38,'CSP5'!Q177)</f>
        <v>-5.703125</v>
      </c>
      <c r="Q34" s="5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">
        <f>IF(('CSP5'!C178-'Main Injection'!C39)&lt;B12,B12+'Main Injection'!C39,'CSP5'!C178)</f>
        <v>8.0078130000000005</v>
      </c>
      <c r="C35" s="5">
        <f>IF(('CSP5'!D178-'Main Injection'!D39)&lt;C12,C12+'Main Injection'!D39,'CSP5'!D178)</f>
        <v>7.890625</v>
      </c>
      <c r="D35" s="5">
        <f>IF(('CSP5'!E178-'Main Injection'!E39)&lt;D12,D12+'Main Injection'!E39,'CSP5'!E178)</f>
        <v>8.4765630000000005</v>
      </c>
      <c r="E35" s="5">
        <f>IF(('CSP5'!F178-'Main Injection'!F39)&lt;E12,E12+'Main Injection'!F39,'CSP5'!F178)</f>
        <v>8.9453130000000005</v>
      </c>
      <c r="F35" s="5">
        <f>IF(('CSP5'!G178-'Main Injection'!G39)&lt;F12,F12+'Main Injection'!G39,'CSP5'!G178)</f>
        <v>5.546875</v>
      </c>
      <c r="G35" s="5">
        <f>IF(('CSP5'!H178-'Main Injection'!H39)&lt;G12,G12+'Main Injection'!H39,'CSP5'!H178)</f>
        <v>3.9063000000000001E-2</v>
      </c>
      <c r="H35" s="5">
        <f>IF(('CSP5'!I178-'Main Injection'!I39)&lt;H12,H12+'Main Injection'!I39,'CSP5'!I178)</f>
        <v>-1.484375</v>
      </c>
      <c r="I35" s="5">
        <f>IF(('CSP5'!J178-'Main Injection'!J39)&lt;I12,I12+'Main Injection'!J39,'CSP5'!J178)</f>
        <v>-3.4765630000000001</v>
      </c>
      <c r="J35" s="5">
        <f>IF(('CSP5'!K178-'Main Injection'!K39)&lt;J12,J12+'Main Injection'!K39,'CSP5'!K178)</f>
        <v>-4.6484379999999996</v>
      </c>
      <c r="K35" s="5">
        <f>IF(('CSP5'!L178-'Main Injection'!L39)&lt;K12,K12+'Main Injection'!L39,'CSP5'!L178)</f>
        <v>-5.234375</v>
      </c>
      <c r="L35" s="5">
        <f>IF(('CSP5'!M178-'Main Injection'!M39)&lt;L12,L12+'Main Injection'!M39,'CSP5'!M178)</f>
        <v>-6.5234379999999996</v>
      </c>
      <c r="M35" s="5">
        <f>IF(('CSP5'!N178-'Main Injection'!N39)&lt;M12,M12+'Main Injection'!N39,'CSP5'!N178)</f>
        <v>-7.34375</v>
      </c>
      <c r="N35" s="5">
        <f>IF(('CSP5'!O178-'Main Injection'!O39)&lt;N12,N12+'Main Injection'!O39,'CSP5'!O178)</f>
        <v>-6.2890629999999996</v>
      </c>
      <c r="O35" s="5">
        <f>IF(('CSP5'!P178-'Main Injection'!P39)&lt;O12,O12+'Main Injection'!P39,'CSP5'!P178)</f>
        <v>-6.2890629999999996</v>
      </c>
      <c r="P35" s="5">
        <f>IF(('CSP5'!Q178-'Main Injection'!Q39)&lt;P12,P12+'Main Injection'!Q39,'CSP5'!Q178)</f>
        <v>-6.2890629999999996</v>
      </c>
      <c r="Q35" s="5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">
        <f>IF(('CSP5'!C179-'Main Injection'!C40)&lt;B13,B13+'Main Injection'!C40,'CSP5'!C179)</f>
        <v>4.9609379999999996</v>
      </c>
      <c r="C36" s="5">
        <f>IF(('CSP5'!D179-'Main Injection'!D40)&lt;C13,C13+'Main Injection'!D40,'CSP5'!D179)</f>
        <v>4.9609379999999996</v>
      </c>
      <c r="D36" s="5">
        <f>IF(('CSP5'!E179-'Main Injection'!E40)&lt;D13,D13+'Main Injection'!E40,'CSP5'!E179)</f>
        <v>6.953125</v>
      </c>
      <c r="E36" s="5">
        <f>IF(('CSP5'!F179-'Main Injection'!F40)&lt;E13,E13+'Main Injection'!F40,'CSP5'!F179)</f>
        <v>8.9453130000000005</v>
      </c>
      <c r="F36" s="5">
        <f>IF(('CSP5'!G179-'Main Injection'!G40)&lt;F13,F13+'Main Injection'!G40,'CSP5'!G179)</f>
        <v>5.546875</v>
      </c>
      <c r="G36" s="5">
        <f>IF(('CSP5'!H179-'Main Injection'!H40)&lt;G13,G13+'Main Injection'!H40,'CSP5'!H179)</f>
        <v>0.50781299999999996</v>
      </c>
      <c r="H36" s="5">
        <f>IF(('CSP5'!I179-'Main Injection'!I40)&lt;H13,H13+'Main Injection'!I40,'CSP5'!I179)</f>
        <v>3.9063000000000001E-2</v>
      </c>
      <c r="I36" s="5">
        <f>IF(('CSP5'!J179-'Main Injection'!J40)&lt;I13,I13+'Main Injection'!J40,'CSP5'!J179)</f>
        <v>-1.953125</v>
      </c>
      <c r="J36" s="5">
        <f>IF(('CSP5'!K179-'Main Injection'!K40)&lt;J13,J13+'Main Injection'!K40,'CSP5'!K179)</f>
        <v>-4.4140629999999996</v>
      </c>
      <c r="K36" s="5">
        <f>IF(('CSP5'!L179-'Main Injection'!L40)&lt;K13,K13+'Main Injection'!L40,'CSP5'!L179)</f>
        <v>-6.9921879999999996</v>
      </c>
      <c r="L36" s="5">
        <f>IF(('CSP5'!M179-'Main Injection'!M40)&lt;L13,L13+'Main Injection'!M40,'CSP5'!M179)</f>
        <v>-6.9473203199999993</v>
      </c>
      <c r="M36" s="5">
        <f>IF(('CSP5'!N179-'Main Injection'!N40)&lt;M13,M13+'Main Injection'!N40,'CSP5'!N179)</f>
        <v>-4.77521664</v>
      </c>
      <c r="N36" s="5">
        <f>IF(('CSP5'!O179-'Main Injection'!O40)&lt;N13,N13+'Main Injection'!O40,'CSP5'!O179)</f>
        <v>-3.6771849600000017</v>
      </c>
      <c r="O36" s="5">
        <f>IF(('CSP5'!P179-'Main Injection'!P40)&lt;O13,O13+'Main Injection'!P40,'CSP5'!P179)</f>
        <v>-5.5287033600000015</v>
      </c>
      <c r="P36" s="5">
        <f>IF(('CSP5'!Q179-'Main Injection'!Q40)&lt;P13,P13+'Main Injection'!Q40,'CSP5'!Q179)</f>
        <v>-5.1030289920000023</v>
      </c>
      <c r="Q36" s="5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">
        <f>IF(('CSP5'!C180-'Main Injection'!C41)&lt;B14,B14+'Main Injection'!C41,'CSP5'!C180)</f>
        <v>4.4921879999999996</v>
      </c>
      <c r="C37" s="5">
        <f>IF(('CSP5'!D180-'Main Injection'!D41)&lt;C14,C14+'Main Injection'!D41,'CSP5'!D180)</f>
        <v>2.03125</v>
      </c>
      <c r="D37" s="5">
        <f>IF(('CSP5'!E180-'Main Injection'!E41)&lt;D14,D14+'Main Injection'!E41,'CSP5'!E180)</f>
        <v>0.97656299999999996</v>
      </c>
      <c r="E37" s="5">
        <f>IF(('CSP5'!F180-'Main Injection'!F41)&lt;E14,E14+'Main Injection'!F41,'CSP5'!F180)</f>
        <v>3.9063000000000001E-2</v>
      </c>
      <c r="F37" s="5">
        <f>IF(('CSP5'!G180-'Main Injection'!G41)&lt;F14,F14+'Main Injection'!G41,'CSP5'!G180)</f>
        <v>-2.1875</v>
      </c>
      <c r="G37" s="5">
        <f>IF(('CSP5'!H180-'Main Injection'!H41)&lt;G14,G14+'Main Injection'!H41,'CSP5'!H180)</f>
        <v>-3.2421880000000001</v>
      </c>
      <c r="H37" s="5">
        <f>IF(('CSP5'!I180-'Main Injection'!I41)&lt;H14,H14+'Main Injection'!I41,'CSP5'!I180)</f>
        <v>-5</v>
      </c>
      <c r="I37" s="5">
        <f>IF(('CSP5'!J180-'Main Injection'!J41)&lt;I14,I14+'Main Injection'!J41,'CSP5'!J180)</f>
        <v>-6.0546879999999996</v>
      </c>
      <c r="J37" s="5">
        <f>IF(('CSP5'!K180-'Main Injection'!K41)&lt;J14,J14+'Main Injection'!K41,'CSP5'!K180)</f>
        <v>-8.046875</v>
      </c>
      <c r="K37" s="5">
        <f>IF(('CSP5'!L180-'Main Injection'!L41)&lt;K14,K14+'Main Injection'!L41,'CSP5'!L180)</f>
        <v>-8.046875</v>
      </c>
      <c r="L37" s="5">
        <f>IF(('CSP5'!M180-'Main Injection'!M41)&lt;L14,L14+'Main Injection'!M41,'CSP5'!M180)</f>
        <v>-5.2619030207999984</v>
      </c>
      <c r="M37" s="5">
        <f>IF(('CSP5'!N180-'Main Injection'!N41)&lt;M14,M14+'Main Injection'!N41,'CSP5'!N180)</f>
        <v>-3.9180671999999994</v>
      </c>
      <c r="N37" s="5">
        <f>IF(('CSP5'!O180-'Main Injection'!O41)&lt;N14,N14+'Main Injection'!O41,'CSP5'!O180)</f>
        <v>-3.2436380159999949</v>
      </c>
      <c r="O37" s="5">
        <f>IF(('CSP5'!P180-'Main Injection'!P41)&lt;O14,O14+'Main Injection'!P41,'CSP5'!P180)</f>
        <v>-3.2046726719999974</v>
      </c>
      <c r="P37" s="5">
        <f>IF(('CSP5'!Q180-'Main Injection'!Q41)&lt;P14,P14+'Main Injection'!Q41,'CSP5'!Q180)</f>
        <v>-2.8056007680000015</v>
      </c>
      <c r="Q37" s="5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">
        <f>IF(('CSP5'!C181-'Main Injection'!C42)&lt;B15,B15+'Main Injection'!C42,'CSP5'!C181)</f>
        <v>4.0234379999999996</v>
      </c>
      <c r="C38" s="5">
        <f>IF(('CSP5'!D181-'Main Injection'!D42)&lt;C15,C15+'Main Injection'!D42,'CSP5'!D181)</f>
        <v>3.9063000000000001E-2</v>
      </c>
      <c r="D38" s="5">
        <f>IF(('CSP5'!E181-'Main Injection'!E42)&lt;D15,D15+'Main Injection'!E42,'CSP5'!E181)</f>
        <v>-3.0078130000000001</v>
      </c>
      <c r="E38" s="5">
        <f>IF(('CSP5'!F181-'Main Injection'!F42)&lt;E15,E15+'Main Injection'!F42,'CSP5'!F181)</f>
        <v>-5.46875</v>
      </c>
      <c r="F38" s="5">
        <f>IF(('CSP5'!G181-'Main Injection'!G42)&lt;F15,F15+'Main Injection'!G42,'CSP5'!G181)</f>
        <v>-6.9921879999999996</v>
      </c>
      <c r="G38" s="5">
        <f>IF(('CSP5'!H181-'Main Injection'!H42)&lt;G15,G15+'Main Injection'!H42,'CSP5'!H181)</f>
        <v>-7.8125</v>
      </c>
      <c r="H38" s="5">
        <f>IF(('CSP5'!I181-'Main Injection'!I42)&lt;H15,H15+'Main Injection'!I42,'CSP5'!I181)</f>
        <v>-8.984375</v>
      </c>
      <c r="I38" s="5">
        <f>IF(('CSP5'!J181-'Main Injection'!J42)&lt;I15,I15+'Main Injection'!J42,'CSP5'!J181)</f>
        <v>-9.453125</v>
      </c>
      <c r="J38" s="5">
        <f>IF(('CSP5'!K181-'Main Injection'!K42)&lt;J15,J15+'Main Injection'!K42,'CSP5'!K181)</f>
        <v>-9.446956377600003</v>
      </c>
      <c r="K38" s="5">
        <f>IF(('CSP5'!L181-'Main Injection'!L42)&lt;K15,K15+'Main Injection'!L42,'CSP5'!L181)</f>
        <v>-7.1509375487999982</v>
      </c>
      <c r="L38" s="5">
        <f>IF(('CSP5'!M181-'Main Injection'!M42)&lt;L15,L15+'Main Injection'!M42,'CSP5'!M181)</f>
        <v>-3.6824524031999992</v>
      </c>
      <c r="M38" s="5">
        <f>IF(('CSP5'!N181-'Main Injection'!N42)&lt;M15,M15+'Main Injection'!N42,'CSP5'!N181)</f>
        <v>-3.0163699200000025</v>
      </c>
      <c r="N38" s="5">
        <f>IF(('CSP5'!O181-'Main Injection'!O42)&lt;N15,N15+'Main Injection'!O42,'CSP5'!O181)</f>
        <v>-1.9552696319999967</v>
      </c>
      <c r="O38" s="5">
        <f>IF(('CSP5'!P181-'Main Injection'!P42)&lt;O15,O15+'Main Injection'!P42,'CSP5'!P181)</f>
        <v>-1.593806592</v>
      </c>
      <c r="P38" s="5">
        <f>IF(('CSP5'!Q181-'Main Injection'!Q42)&lt;P15,P15+'Main Injection'!Q42,'CSP5'!Q181)</f>
        <v>-1.3821219839999976</v>
      </c>
      <c r="Q38" s="5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">
        <f>IF(('CSP5'!C182-'Main Injection'!C43)&lt;B16,B16+'Main Injection'!C43,'CSP5'!C182)</f>
        <v>2.96875</v>
      </c>
      <c r="C39" s="5">
        <f>IF(('CSP5'!D182-'Main Injection'!D43)&lt;C16,C16+'Main Injection'!D43,'CSP5'!D182)</f>
        <v>-1.015625</v>
      </c>
      <c r="D39" s="5">
        <f>IF(('CSP5'!E182-'Main Injection'!E43)&lt;D16,D16+'Main Injection'!E43,'CSP5'!E182)</f>
        <v>-3.9453130000000001</v>
      </c>
      <c r="E39" s="5">
        <f>IF(('CSP5'!F182-'Main Injection'!F43)&lt;E16,E16+'Main Injection'!F43,'CSP5'!F182)</f>
        <v>-5.703125</v>
      </c>
      <c r="F39" s="5">
        <f>IF(('CSP5'!G182-'Main Injection'!G43)&lt;F16,F16+'Main Injection'!G43,'CSP5'!G182)</f>
        <v>-5.5859379999999996</v>
      </c>
      <c r="G39" s="5">
        <f>IF(('CSP5'!H182-'Main Injection'!H43)&lt;G16,G16+'Main Injection'!H43,'CSP5'!H182)</f>
        <v>-6.7578129999999996</v>
      </c>
      <c r="H39" s="5">
        <f>IF(('CSP5'!I182-'Main Injection'!I43)&lt;H16,H16+'Main Injection'!I43,'CSP5'!I182)</f>
        <v>-6.5234379999999996</v>
      </c>
      <c r="I39" s="5">
        <f>IF(('CSP5'!J182-'Main Injection'!J43)&lt;I16,I16+'Main Injection'!J43,'CSP5'!J182)</f>
        <v>-8.984375</v>
      </c>
      <c r="J39" s="5">
        <f>IF(('CSP5'!K182-'Main Injection'!K43)&lt;J16,J16+'Main Injection'!K43,'CSP5'!K182)</f>
        <v>-8.292510268800001</v>
      </c>
      <c r="K39" s="5">
        <f>IF(('CSP5'!L182-'Main Injection'!L43)&lt;K16,K16+'Main Injection'!L43,'CSP5'!L182)</f>
        <v>-5.4387144095999993</v>
      </c>
      <c r="L39" s="5">
        <f>IF(('CSP5'!M182-'Main Injection'!M43)&lt;L16,L16+'Main Injection'!M43,'CSP5'!M182)</f>
        <v>-2.102780831999997</v>
      </c>
      <c r="M39" s="5">
        <f>IF(('CSP5'!N182-'Main Injection'!N43)&lt;M16,M16+'Main Injection'!N43,'CSP5'!N182)</f>
        <v>-1.4340100800000002</v>
      </c>
      <c r="N39" s="5">
        <f>IF(('CSP5'!O182-'Main Injection'!O43)&lt;N16,N16+'Main Injection'!O43,'CSP5'!O182)</f>
        <v>-0.6922370688000008</v>
      </c>
      <c r="O39" s="5">
        <f>IF(('CSP5'!P182-'Main Injection'!P43)&lt;O16,O16+'Main Injection'!P43,'CSP5'!P182)</f>
        <v>3.8134655999968459E-3</v>
      </c>
      <c r="P39" s="5">
        <f>IF(('CSP5'!Q182-'Main Injection'!Q43)&lt;P16,P16+'Main Injection'!Q43,'CSP5'!Q182)</f>
        <v>0.15625</v>
      </c>
      <c r="Q39" s="5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">
        <f>IF(('CSP5'!C183-'Main Injection'!C44)&lt;B17,B17+'Main Injection'!C44,'CSP5'!C183)</f>
        <v>2.96875</v>
      </c>
      <c r="C40" s="5">
        <f>IF(('CSP5'!D183-'Main Injection'!D44)&lt;C17,C17+'Main Injection'!D44,'CSP5'!D183)</f>
        <v>-1.015625</v>
      </c>
      <c r="D40" s="5">
        <f>IF(('CSP5'!E183-'Main Injection'!E44)&lt;D17,D17+'Main Injection'!E44,'CSP5'!E183)</f>
        <v>-3.7109380000000001</v>
      </c>
      <c r="E40" s="5">
        <f>IF(('CSP5'!F183-'Main Injection'!F44)&lt;E17,E17+'Main Injection'!F44,'CSP5'!F183)</f>
        <v>-5.8203129999999996</v>
      </c>
      <c r="F40" s="5">
        <f>IF(('CSP5'!G183-'Main Injection'!G44)&lt;F17,F17+'Main Injection'!G44,'CSP5'!G183)</f>
        <v>-6.0546879999999996</v>
      </c>
      <c r="G40" s="5">
        <f>IF(('CSP5'!H183-'Main Injection'!H44)&lt;G17,G17+'Main Injection'!H44,'CSP5'!H183)</f>
        <v>-6.640625</v>
      </c>
      <c r="H40" s="5">
        <f>IF(('CSP5'!I183-'Main Injection'!I44)&lt;H17,H17+'Main Injection'!I44,'CSP5'!I183)</f>
        <v>-6.171875</v>
      </c>
      <c r="I40" s="5">
        <f>IF(('CSP5'!J183-'Main Injection'!J44)&lt;I17,I17+'Main Injection'!J44,'CSP5'!J183)</f>
        <v>-8.515625</v>
      </c>
      <c r="J40" s="5">
        <f>IF(('CSP5'!K183-'Main Injection'!K44)&lt;J17,J17+'Main Injection'!K44,'CSP5'!K183)</f>
        <v>-6.9921879999999996</v>
      </c>
      <c r="K40" s="5">
        <f>IF(('CSP5'!L183-'Main Injection'!L44)&lt;K17,K17+'Main Injection'!L44,'CSP5'!L183)</f>
        <v>-5.7679801152000003</v>
      </c>
      <c r="L40" s="5">
        <f>IF(('CSP5'!M183-'Main Injection'!M44)&lt;L17,L17+'Main Injection'!M44,'CSP5'!M183)</f>
        <v>-1.9514518080000052</v>
      </c>
      <c r="M40" s="5">
        <f>IF(('CSP5'!N183-'Main Injection'!N44)&lt;M17,M17+'Main Injection'!N44,'CSP5'!N183)</f>
        <v>-0.872616960000002</v>
      </c>
      <c r="N40" s="5">
        <f>IF(('CSP5'!O183-'Main Injection'!O44)&lt;N17,N17+'Main Injection'!O44,'CSP5'!O183)</f>
        <v>0.42607196160000171</v>
      </c>
      <c r="O40" s="5">
        <f>IF(('CSP5'!P183-'Main Injection'!P44)&lt;O17,O17+'Main Injection'!P44,'CSP5'!P183)</f>
        <v>2.03125</v>
      </c>
      <c r="P40" s="5">
        <f>IF(('CSP5'!Q183-'Main Injection'!Q44)&lt;P17,P17+'Main Injection'!Q44,'CSP5'!Q183)</f>
        <v>5.4296879999999996</v>
      </c>
      <c r="Q40" s="5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">
        <f>IF(('CSP5'!C184-'Main Injection'!C45)&lt;B18,B18+'Main Injection'!C45,'CSP5'!C184)</f>
        <v>-1.953125</v>
      </c>
      <c r="C41" s="5">
        <f>IF(('CSP5'!D184-'Main Injection'!D45)&lt;C18,C18+'Main Injection'!D45,'CSP5'!D184)</f>
        <v>-3.0078130000000001</v>
      </c>
      <c r="D41" s="5">
        <f>IF(('CSP5'!E184-'Main Injection'!E45)&lt;D18,D18+'Main Injection'!E45,'CSP5'!E184)</f>
        <v>-3.4765630000000001</v>
      </c>
      <c r="E41" s="5">
        <f>IF(('CSP5'!F184-'Main Injection'!F45)&lt;E18,E18+'Main Injection'!F45,'CSP5'!F184)</f>
        <v>-4.296875</v>
      </c>
      <c r="F41" s="5">
        <f>IF(('CSP5'!G184-'Main Injection'!G45)&lt;F18,F18+'Main Injection'!G45,'CSP5'!G184)</f>
        <v>-4.4140629999999996</v>
      </c>
      <c r="G41" s="5">
        <f>IF(('CSP5'!H184-'Main Injection'!H45)&lt;G18,G18+'Main Injection'!H45,'CSP5'!H184)</f>
        <v>-5.5859379999999996</v>
      </c>
      <c r="H41" s="5">
        <f>IF(('CSP5'!I184-'Main Injection'!I45)&lt;H18,H18+'Main Injection'!I45,'CSP5'!I184)</f>
        <v>-5.46875</v>
      </c>
      <c r="I41" s="5">
        <f>IF(('CSP5'!J184-'Main Injection'!J45)&lt;I18,I18+'Main Injection'!J45,'CSP5'!J184)</f>
        <v>-6.5234379999999996</v>
      </c>
      <c r="J41" s="5">
        <f>IF(('CSP5'!K184-'Main Injection'!K45)&lt;J18,J18+'Main Injection'!K45,'CSP5'!K184)</f>
        <v>-6.0546879999999996</v>
      </c>
      <c r="K41" s="5">
        <f>IF(('CSP5'!L184-'Main Injection'!L45)&lt;K18,K18+'Main Injection'!L45,'CSP5'!L184)</f>
        <v>-6.0546879999999996</v>
      </c>
      <c r="L41" s="5">
        <f>IF(('CSP5'!M184-'Main Injection'!M45)&lt;L18,L18+'Main Injection'!M45,'CSP5'!M184)</f>
        <v>-3.0555316463999986</v>
      </c>
      <c r="M41" s="5">
        <f>IF(('CSP5'!N184-'Main Injection'!N45)&lt;M18,M18+'Main Injection'!N45,'CSP5'!N184)</f>
        <v>-0.4004053727999981</v>
      </c>
      <c r="N41" s="5">
        <f>IF(('CSP5'!O184-'Main Injection'!O45)&lt;N18,N18+'Main Injection'!O45,'CSP5'!O184)</f>
        <v>2.03125</v>
      </c>
      <c r="O41" s="5">
        <f>IF(('CSP5'!P184-'Main Injection'!P45)&lt;O18,O18+'Main Injection'!P45,'CSP5'!P184)</f>
        <v>5.3125</v>
      </c>
      <c r="P41" s="5">
        <f>IF(('CSP5'!Q184-'Main Injection'!Q45)&lt;P18,P18+'Main Injection'!Q45,'CSP5'!Q184)</f>
        <v>8.2421880000000005</v>
      </c>
      <c r="Q41" s="5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">
        <f>IF(('CSP5'!C185-'Main Injection'!C46)&lt;B19,B19+'Main Injection'!C46,'CSP5'!C185)</f>
        <v>-1.015625</v>
      </c>
      <c r="C42" s="5">
        <f>IF(('CSP5'!D185-'Main Injection'!D46)&lt;C19,C19+'Main Injection'!D46,'CSP5'!D185)</f>
        <v>-1.015625</v>
      </c>
      <c r="D42" s="5">
        <f>IF(('CSP5'!E185-'Main Injection'!E46)&lt;D19,D19+'Main Injection'!E46,'CSP5'!E185)</f>
        <v>-1.015625</v>
      </c>
      <c r="E42" s="5">
        <f>IF(('CSP5'!F185-'Main Injection'!F46)&lt;E19,E19+'Main Injection'!F46,'CSP5'!F185)</f>
        <v>-3.0078130000000001</v>
      </c>
      <c r="F42" s="5">
        <f>IF(('CSP5'!G185-'Main Injection'!G46)&lt;F19,F19+'Main Injection'!G46,'CSP5'!G185)</f>
        <v>-3.4765630000000001</v>
      </c>
      <c r="G42" s="5">
        <f>IF(('CSP5'!H185-'Main Injection'!H46)&lt;G19,G19+'Main Injection'!H46,'CSP5'!H185)</f>
        <v>-4.4140629999999996</v>
      </c>
      <c r="H42" s="5">
        <f>IF(('CSP5'!I185-'Main Injection'!I46)&lt;H19,H19+'Main Injection'!I46,'CSP5'!I185)</f>
        <v>-5.1171879999999996</v>
      </c>
      <c r="I42" s="5">
        <f>IF(('CSP5'!J185-'Main Injection'!J46)&lt;I19,I19+'Main Injection'!J46,'CSP5'!J185)</f>
        <v>-6.0546879999999996</v>
      </c>
      <c r="J42" s="5">
        <f>IF(('CSP5'!K185-'Main Injection'!K46)&lt;J19,J19+'Main Injection'!K46,'CSP5'!K185)</f>
        <v>-6.0546879999999996</v>
      </c>
      <c r="K42" s="5">
        <f>IF(('CSP5'!L185-'Main Injection'!L46)&lt;K19,K19+'Main Injection'!L46,'CSP5'!L185)</f>
        <v>-5.46875</v>
      </c>
      <c r="L42" s="5">
        <f>IF(('CSP5'!M185-'Main Injection'!M46)&lt;L19,L19+'Main Injection'!M46,'CSP5'!M185)</f>
        <v>-2.1264120479999988</v>
      </c>
      <c r="M42" s="5">
        <f>IF(('CSP5'!N185-'Main Injection'!N46)&lt;M19,M19+'Main Injection'!N46,'CSP5'!N185)</f>
        <v>0.62027030400000172</v>
      </c>
      <c r="N42" s="5">
        <f>IF(('CSP5'!O185-'Main Injection'!O46)&lt;N19,N19+'Main Injection'!O46,'CSP5'!O185)</f>
        <v>2.03125</v>
      </c>
      <c r="O42" s="5">
        <f>IF(('CSP5'!P185-'Main Injection'!P46)&lt;O19,O19+'Main Injection'!P46,'CSP5'!P185)</f>
        <v>4.2578129999999996</v>
      </c>
      <c r="P42" s="5">
        <f>IF(('CSP5'!Q185-'Main Injection'!Q46)&lt;P19,P19+'Main Injection'!Q46,'CSP5'!Q185)</f>
        <v>7.5390629999999996</v>
      </c>
      <c r="Q42" s="5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">
        <f>IF(('CSP5'!C186-'Main Injection'!C47)&lt;B20,B20+'Main Injection'!C47,'CSP5'!C186)</f>
        <v>4.9609379999999996</v>
      </c>
      <c r="C43" s="5">
        <f>IF(('CSP5'!D186-'Main Injection'!D47)&lt;C20,C20+'Main Injection'!D47,'CSP5'!D186)</f>
        <v>2.03125</v>
      </c>
      <c r="D43" s="5">
        <f>IF(('CSP5'!E186-'Main Injection'!E47)&lt;D20,D20+'Main Injection'!E47,'CSP5'!E186)</f>
        <v>3.9063000000000001E-2</v>
      </c>
      <c r="E43" s="5">
        <f>IF(('CSP5'!F186-'Main Injection'!F47)&lt;E20,E20+'Main Injection'!F47,'CSP5'!F186)</f>
        <v>-2.0703130000000001</v>
      </c>
      <c r="F43" s="5">
        <f>IF(('CSP5'!G186-'Main Injection'!G47)&lt;F20,F20+'Main Injection'!G47,'CSP5'!G186)</f>
        <v>-3.9453130000000001</v>
      </c>
      <c r="G43" s="5">
        <f>IF(('CSP5'!H186-'Main Injection'!H47)&lt;G20,G20+'Main Injection'!H47,'CSP5'!H186)</f>
        <v>-3.9453130000000001</v>
      </c>
      <c r="H43" s="5">
        <f>IF(('CSP5'!I186-'Main Injection'!I47)&lt;H20,H20+'Main Injection'!I47,'CSP5'!I186)</f>
        <v>-3.9453130000000001</v>
      </c>
      <c r="I43" s="5">
        <f>IF(('CSP5'!J186-'Main Injection'!J47)&lt;I20,I20+'Main Injection'!J47,'CSP5'!J186)</f>
        <v>-3.7109380000000001</v>
      </c>
      <c r="J43" s="5">
        <f>IF(('CSP5'!K186-'Main Injection'!K47)&lt;J20,J20+'Main Injection'!K47,'CSP5'!K186)</f>
        <v>-3.7109380000000001</v>
      </c>
      <c r="K43" s="5">
        <f>IF(('CSP5'!L186-'Main Injection'!L47)&lt;K20,K20+'Main Injection'!L47,'CSP5'!L186)</f>
        <v>-3.4765630000000001</v>
      </c>
      <c r="L43" s="5">
        <f>IF(('CSP5'!M186-'Main Injection'!M47)&lt;L20,L20+'Main Injection'!M47,'CSP5'!M186)</f>
        <v>-0.26817285119999923</v>
      </c>
      <c r="M43" s="5">
        <f>IF(('CSP5'!N186-'Main Injection'!N47)&lt;M20,M20+'Main Injection'!N47,'CSP5'!N186)</f>
        <v>2.6616216576000014</v>
      </c>
      <c r="N43" s="5">
        <f>IF(('CSP5'!O186-'Main Injection'!O47)&lt;N20,N20+'Main Injection'!O47,'CSP5'!O186)</f>
        <v>4.1207559935999996</v>
      </c>
      <c r="O43" s="5">
        <f>IF(('CSP5'!P186-'Main Injection'!P47)&lt;O20,O20+'Main Injection'!P47,'CSP5'!P186)</f>
        <v>5.5798903295999978</v>
      </c>
      <c r="P43" s="5">
        <f>IF(('CSP5'!Q186-'Main Injection'!Q47)&lt;P20,P20+'Main Injection'!Q47,'CSP5'!Q186)</f>
        <v>7.0390246656000031</v>
      </c>
      <c r="Q43" s="5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">
        <f>IF(('CSP5'!C187-'Main Injection'!C48)&lt;B21,B21+'Main Injection'!C48,'CSP5'!C187)</f>
        <v>4.9609379999999996</v>
      </c>
      <c r="C44" s="5">
        <f>IF(('CSP5'!D187-'Main Injection'!D48)&lt;C21,C21+'Main Injection'!D48,'CSP5'!D187)</f>
        <v>2.03125</v>
      </c>
      <c r="D44" s="5">
        <f>IF(('CSP5'!E187-'Main Injection'!E48)&lt;D21,D21+'Main Injection'!E48,'CSP5'!E187)</f>
        <v>3.9063000000000001E-2</v>
      </c>
      <c r="E44" s="5">
        <f>IF(('CSP5'!F187-'Main Injection'!F48)&lt;E21,E21+'Main Injection'!F48,'CSP5'!F187)</f>
        <v>-2.0703130000000001</v>
      </c>
      <c r="F44" s="5">
        <f>IF(('CSP5'!G187-'Main Injection'!G48)&lt;F21,F21+'Main Injection'!G48,'CSP5'!G187)</f>
        <v>-3.9453130000000001</v>
      </c>
      <c r="G44" s="5">
        <f>IF(('CSP5'!H187-'Main Injection'!H48)&lt;G21,G21+'Main Injection'!H48,'CSP5'!H187)</f>
        <v>-3.9453130000000001</v>
      </c>
      <c r="H44" s="5">
        <f>IF(('CSP5'!I187-'Main Injection'!I48)&lt;H21,H21+'Main Injection'!I48,'CSP5'!I187)</f>
        <v>-3.9453130000000001</v>
      </c>
      <c r="I44" s="5">
        <f>IF(('CSP5'!J187-'Main Injection'!J48)&lt;I21,I21+'Main Injection'!J48,'CSP5'!J187)</f>
        <v>-3.9453130000000001</v>
      </c>
      <c r="J44" s="5">
        <f>IF(('CSP5'!K187-'Main Injection'!K48)&lt;J21,J21+'Main Injection'!K48,'CSP5'!K187)</f>
        <v>-3.9453130000000001</v>
      </c>
      <c r="K44" s="5">
        <f>IF(('CSP5'!L187-'Main Injection'!L48)&lt;K21,K21+'Main Injection'!L48,'CSP5'!L187)</f>
        <v>-3.5361124224000022</v>
      </c>
      <c r="L44" s="5">
        <f>IF(('CSP5'!M187-'Main Injection'!M48)&lt;L21,L21+'Main Injection'!M48,'CSP5'!M187)</f>
        <v>1.0599189119999934</v>
      </c>
      <c r="M44" s="5">
        <f>IF(('CSP5'!N187-'Main Injection'!N48)&lt;M21,M21+'Main Injection'!N48,'CSP5'!N187)</f>
        <v>4.1109753599999976</v>
      </c>
      <c r="N44" s="5">
        <f>IF(('CSP5'!O187-'Main Injection'!O48)&lt;N21,N21+'Main Injection'!O48,'CSP5'!O187)</f>
        <v>5.6328639744000029</v>
      </c>
      <c r="O44" s="5">
        <f>IF(('CSP5'!P187-'Main Injection'!P48)&lt;O21,O21+'Main Injection'!P48,'CSP5'!P187)</f>
        <v>7.154752588800001</v>
      </c>
      <c r="P44" s="5">
        <f>IF(('CSP5'!Q187-'Main Injection'!Q48)&lt;P21,P21+'Main Injection'!Q48,'CSP5'!Q187)</f>
        <v>8.6766412031999991</v>
      </c>
      <c r="Q44" s="5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">
        <f>IF(('CSP5'!C188-'Main Injection'!C49)&lt;B22,B22+'Main Injection'!C49,'CSP5'!C188)</f>
        <v>4.9609379999999996</v>
      </c>
      <c r="C45" s="5">
        <f>IF(('CSP5'!D188-'Main Injection'!D49)&lt;C22,C22+'Main Injection'!D49,'CSP5'!D188)</f>
        <v>2.03125</v>
      </c>
      <c r="D45" s="5">
        <f>IF(('CSP5'!E188-'Main Injection'!E49)&lt;D22,D22+'Main Injection'!E49,'CSP5'!E188)</f>
        <v>3.9063000000000001E-2</v>
      </c>
      <c r="E45" s="5">
        <f>IF(('CSP5'!F188-'Main Injection'!F49)&lt;E22,E22+'Main Injection'!F49,'CSP5'!F188)</f>
        <v>-2.0703130000000001</v>
      </c>
      <c r="F45" s="5">
        <f>IF(('CSP5'!G188-'Main Injection'!G49)&lt;F22,F22+'Main Injection'!G49,'CSP5'!G188)</f>
        <v>-3.9453130000000001</v>
      </c>
      <c r="G45" s="5">
        <f>IF(('CSP5'!H188-'Main Injection'!H49)&lt;G22,G22+'Main Injection'!H49,'CSP5'!H188)</f>
        <v>-3.828125</v>
      </c>
      <c r="H45" s="5">
        <f>IF(('CSP5'!I188-'Main Injection'!I49)&lt;H22,H22+'Main Injection'!I49,'CSP5'!I188)</f>
        <v>-3.828125</v>
      </c>
      <c r="I45" s="5">
        <f>IF(('CSP5'!J188-'Main Injection'!J49)&lt;I22,I22+'Main Injection'!J49,'CSP5'!J188)</f>
        <v>-3.828125</v>
      </c>
      <c r="J45" s="5">
        <f>IF(('CSP5'!K188-'Main Injection'!K49)&lt;J22,J22+'Main Injection'!K49,'CSP5'!K188)</f>
        <v>-3.828125</v>
      </c>
      <c r="K45" s="5">
        <f>IF(('CSP5'!L188-'Main Injection'!L49)&lt;K22,K22+'Main Injection'!L49,'CSP5'!L188)</f>
        <v>-1.1913442080000003</v>
      </c>
      <c r="L45" s="5">
        <f>IF(('CSP5'!M188-'Main Injection'!M49)&lt;L22,L22+'Main Injection'!M49,'CSP5'!M188)</f>
        <v>3.7896770400000008</v>
      </c>
      <c r="M45" s="5">
        <f>IF(('CSP5'!N188-'Main Injection'!N49)&lt;M22,M22+'Main Injection'!N49,'CSP5'!N188)</f>
        <v>7.0886712000000003</v>
      </c>
      <c r="N45" s="5">
        <f>IF(('CSP5'!O188-'Main Injection'!O49)&lt;N22,N22+'Main Injection'!O49,'CSP5'!O188)</f>
        <v>8.7392100480000039</v>
      </c>
      <c r="O45" s="5">
        <f>IF(('CSP5'!P188-'Main Injection'!P49)&lt;O22,O22+'Main Injection'!P49,'CSP5'!P188)</f>
        <v>10.389748895999993</v>
      </c>
      <c r="P45" s="5">
        <f>IF(('CSP5'!Q188-'Main Injection'!Q49)&lt;P22,P22+'Main Injection'!Q49,'CSP5'!Q188)</f>
        <v>12.040287743999997</v>
      </c>
      <c r="Q45" s="5">
        <f>IF(('CSP5'!R188-'Main Injection'!R49)&lt;Q22,Q22+'Main Injection'!R49,'CSP5'!R188)</f>
        <v>13.690826592000001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D907-454E-4C63-8997-84E14E6A8289}">
  <sheetPr>
    <tabColor theme="5"/>
  </sheetPr>
  <dimension ref="A1:I28"/>
  <sheetViews>
    <sheetView tabSelected="1" workbookViewId="0">
      <selection activeCell="AB18" sqref="AB18"/>
    </sheetView>
  </sheetViews>
  <sheetFormatPr defaultRowHeight="15" x14ac:dyDescent="0.25"/>
  <sheetData>
    <row r="1" spans="1:9" x14ac:dyDescent="0.25">
      <c r="A1" s="17" t="str">
        <f>'CSP5'!$A$266</f>
        <v>A9521</v>
      </c>
      <c r="B1" s="39" t="str">
        <f>'CSP5'!$B$266</f>
        <v>Fuel Pressure Reg, Base Duty Cycle</v>
      </c>
      <c r="C1" s="39"/>
      <c r="D1" s="39"/>
      <c r="E1" s="39"/>
      <c r="F1" s="39"/>
      <c r="G1" s="39"/>
      <c r="H1" s="39"/>
      <c r="I1" s="39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39" t="s">
        <v>1431</v>
      </c>
      <c r="C18" s="39"/>
      <c r="D18" s="39"/>
      <c r="E18" s="39"/>
      <c r="F18" s="39"/>
      <c r="G18" s="39"/>
      <c r="H18" s="39"/>
      <c r="I18" s="39"/>
    </row>
    <row r="19" spans="1:9" x14ac:dyDescent="0.25">
      <c r="A19" s="31" t="s">
        <v>1430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232.81250499999999</v>
      </c>
    </row>
    <row r="21" spans="1:9" x14ac:dyDescent="0.25">
      <c r="A21" s="3">
        <v>0</v>
      </c>
      <c r="B21">
        <f>_xll.Interp2dTab(-1,0,$B$3:$I$3,$A$4:$A$11,$B$4:$I$11,B$20,$A21)</f>
        <v>0</v>
      </c>
      <c r="C21">
        <f>_xll.Interp2dTab(-1,0,$B$3:$I$3,$A$4:$A$11,$B$4:$I$11,C$20,$A21)</f>
        <v>0</v>
      </c>
      <c r="D21">
        <f>_xll.Interp2dTab(-1,0,$B$3:$I$3,$A$4:$A$11,$B$4:$I$11,D$20,$A21)</f>
        <v>0</v>
      </c>
      <c r="E21">
        <f>_xll.Interp2dTab(-1,0,$B$3:$I$3,$A$4:$A$11,$B$4:$I$11,E$20,$A21)</f>
        <v>0</v>
      </c>
      <c r="F21">
        <f>_xll.Interp2dTab(-1,0,$B$3:$I$3,$A$4:$A$11,$B$4:$I$11,F$20,$A21)</f>
        <v>0</v>
      </c>
      <c r="G21">
        <f>_xll.Interp2dTab(-1,0,$B$3:$I$3,$A$4:$A$11,$B$4:$I$11,G$20,$A21)</f>
        <v>0</v>
      </c>
      <c r="H21">
        <f>_xll.Interp2dTab(-1,0,$B$3:$I$3,$A$4:$A$11,$B$4:$I$11,H$20,$A21)</f>
        <v>0</v>
      </c>
      <c r="I21">
        <f>_xll.Interp2dTab(-1,0,$B$3:$I$3,$A$4:$A$11,$B$4:$I$11,I$20,$A21)</f>
        <v>0</v>
      </c>
    </row>
    <row r="22" spans="1:9" x14ac:dyDescent="0.25">
      <c r="A22" s="3">
        <v>100</v>
      </c>
      <c r="B22">
        <f>_xll.Interp2dTab(-1,0,$B$3:$I$3,$A$4:$A$11,$B$4:$I$11,B$20,$A22)</f>
        <v>0</v>
      </c>
      <c r="C22">
        <f>_xll.Interp2dTab(-1,0,$B$3:$I$3,$A$4:$A$11,$B$4:$I$11,C$20,$A22)</f>
        <v>0.43919999999999998</v>
      </c>
      <c r="D22">
        <f>_xll.Interp2dTab(-1,0,$B$3:$I$3,$A$4:$A$11,$B$4:$I$11,D$20,$A22)</f>
        <v>0.90280000000000005</v>
      </c>
      <c r="E22">
        <f>_xll.Interp2dTab(-1,0,$B$3:$I$3,$A$4:$A$11,$B$4:$I$11,E$20,$A22)</f>
        <v>1.3420000000000001</v>
      </c>
      <c r="F22">
        <f>_xll.Interp2dTab(-1,0,$B$3:$I$3,$A$4:$A$11,$B$4:$I$11,F$20,$A22)</f>
        <v>2.6840000000000002</v>
      </c>
      <c r="G22">
        <f>_xll.Interp2dTab(-1,0,$B$3:$I$3,$A$4:$A$11,$B$4:$I$11,G$20,$A22)</f>
        <v>4.4896000000000003</v>
      </c>
      <c r="H22">
        <f>_xll.Interp2dTab(-1,0,$B$3:$I$3,$A$4:$A$11,$B$4:$I$11,H$20,$A22)</f>
        <v>6.2952000000000004</v>
      </c>
      <c r="I22">
        <f>_xll.Interp2dTab(-1,0,$B$3:$I$3,$A$4:$A$11,$B$4:$I$11,I$20,$A22)</f>
        <v>10.484756475700001</v>
      </c>
    </row>
    <row r="23" spans="1:9" x14ac:dyDescent="0.25">
      <c r="A23" s="3">
        <v>500</v>
      </c>
      <c r="B23">
        <f>_xll.Interp2dTab(-1,0,$B$3:$I$3,$A$4:$A$11,$B$4:$I$11,B$20,$A23)</f>
        <v>0</v>
      </c>
      <c r="C23">
        <f>_xll.Interp2dTab(-1,0,$B$3:$I$3,$A$4:$A$11,$B$4:$I$11,C$20,$A23)</f>
        <v>0.43919999999999998</v>
      </c>
      <c r="D23">
        <f>_xll.Interp2dTab(-1,0,$B$3:$I$3,$A$4:$A$11,$B$4:$I$11,D$20,$A23)</f>
        <v>0.90280000000000005</v>
      </c>
      <c r="E23">
        <f>_xll.Interp2dTab(-1,0,$B$3:$I$3,$A$4:$A$11,$B$4:$I$11,E$20,$A23)</f>
        <v>1.3420000000000001</v>
      </c>
      <c r="F23">
        <f>_xll.Interp2dTab(-1,0,$B$3:$I$3,$A$4:$A$11,$B$4:$I$11,F$20,$A23)</f>
        <v>2.6840000000000002</v>
      </c>
      <c r="G23">
        <f>_xll.Interp2dTab(-1,0,$B$3:$I$3,$A$4:$A$11,$B$4:$I$11,G$20,$A23)</f>
        <v>4.4896000000000003</v>
      </c>
      <c r="H23">
        <f>_xll.Interp2dTab(-1,0,$B$3:$I$3,$A$4:$A$11,$B$4:$I$11,H$20,$A23)</f>
        <v>6.2952000000000004</v>
      </c>
      <c r="I23">
        <f>_xll.Interp2dTab(-1,0,$B$3:$I$3,$A$4:$A$11,$B$4:$I$11,I$20,$A23)</f>
        <v>10.484756475700001</v>
      </c>
    </row>
    <row r="24" spans="1:9" x14ac:dyDescent="0.25">
      <c r="A24" s="3">
        <v>650</v>
      </c>
      <c r="B24">
        <f>_xll.Interp2dTab(-1,0,$B$3:$I$3,$A$4:$A$11,$B$4:$I$11,B$20,$A24)</f>
        <v>0</v>
      </c>
      <c r="C24">
        <f>_xll.Interp2dTab(-1,0,$B$3:$I$3,$A$4:$A$11,$B$4:$I$11,C$20,$A24)</f>
        <v>0.43919999999999998</v>
      </c>
      <c r="D24">
        <f>_xll.Interp2dTab(-1,0,$B$3:$I$3,$A$4:$A$11,$B$4:$I$11,D$20,$A24)</f>
        <v>0.90280000000000005</v>
      </c>
      <c r="E24">
        <f>_xll.Interp2dTab(-1,0,$B$3:$I$3,$A$4:$A$11,$B$4:$I$11,E$20,$A24)</f>
        <v>1.3420000000000001</v>
      </c>
      <c r="F24">
        <f>_xll.Interp2dTab(-1,0,$B$3:$I$3,$A$4:$A$11,$B$4:$I$11,F$20,$A24)</f>
        <v>2.6840000000000002</v>
      </c>
      <c r="G24">
        <f>_xll.Interp2dTab(-1,0,$B$3:$I$3,$A$4:$A$11,$B$4:$I$11,G$20,$A24)</f>
        <v>4.4896000000000003</v>
      </c>
      <c r="H24">
        <f>_xll.Interp2dTab(-1,0,$B$3:$I$3,$A$4:$A$11,$B$4:$I$11,H$20,$A24)</f>
        <v>6.2952000000000004</v>
      </c>
      <c r="I24">
        <f>_xll.Interp2dTab(-1,0,$B$3:$I$3,$A$4:$A$11,$B$4:$I$11,I$20,$A24)</f>
        <v>10.484756475700001</v>
      </c>
    </row>
    <row r="25" spans="1:9" x14ac:dyDescent="0.25">
      <c r="A25" s="3">
        <v>1000</v>
      </c>
      <c r="B25">
        <f>_xll.Interp2dTab(-1,0,$B$3:$I$3,$A$4:$A$11,$B$4:$I$11,B$20,$A25)</f>
        <v>0</v>
      </c>
      <c r="C25">
        <f>_xll.Interp2dTab(-1,0,$B$3:$I$3,$A$4:$A$11,$B$4:$I$11,C$20,$A25)</f>
        <v>0.68320000000000003</v>
      </c>
      <c r="D25">
        <f>_xll.Interp2dTab(-1,0,$B$3:$I$3,$A$4:$A$11,$B$4:$I$11,D$20,$A25)</f>
        <v>1.3908</v>
      </c>
      <c r="E25">
        <f>_xll.Interp2dTab(-1,0,$B$3:$I$3,$A$4:$A$11,$B$4:$I$11,E$20,$A25)</f>
        <v>2.0739999999999998</v>
      </c>
      <c r="F25">
        <f>_xll.Interp2dTab(-1,0,$B$3:$I$3,$A$4:$A$11,$B$4:$I$11,F$20,$A25)</f>
        <v>4.1479999999999997</v>
      </c>
      <c r="G25">
        <f>_xll.Interp2dTab(-1,0,$B$3:$I$3,$A$4:$A$11,$B$4:$I$11,G$20,$A25)</f>
        <v>6.9051999999999998</v>
      </c>
      <c r="H25">
        <f>_xll.Interp2dTab(-1,0,$B$3:$I$3,$A$4:$A$11,$B$4:$I$11,H$20,$A25)</f>
        <v>9.6623999999999999</v>
      </c>
      <c r="I25">
        <f>_xll.Interp2dTab(-1,0,$B$3:$I$3,$A$4:$A$11,$B$4:$I$11,I$20,$A25)</f>
        <v>16.059965969649994</v>
      </c>
    </row>
    <row r="26" spans="1:9" x14ac:dyDescent="0.25">
      <c r="A26" s="3">
        <v>2000</v>
      </c>
      <c r="B26">
        <f>_xll.Interp2dTab(-1,0,$B$3:$I$3,$A$4:$A$11,$B$4:$I$11,B$20,$A26)</f>
        <v>0</v>
      </c>
      <c r="C26">
        <f>_xll.Interp2dTab(-1,0,$B$3:$I$3,$A$4:$A$11,$B$4:$I$11,C$20,$A26)</f>
        <v>1.4233333333333333</v>
      </c>
      <c r="D26">
        <f>_xll.Interp2dTab(-1,0,$B$3:$I$3,$A$4:$A$11,$B$4:$I$11,D$20,$A26)</f>
        <v>2.8710666666666667</v>
      </c>
      <c r="E26">
        <f>_xll.Interp2dTab(-1,0,$B$3:$I$3,$A$4:$A$11,$B$4:$I$11,E$20,$A26)</f>
        <v>4.2943999999999996</v>
      </c>
      <c r="F26">
        <f>_xll.Interp2dTab(-1,0,$B$3:$I$3,$A$4:$A$11,$B$4:$I$11,F$20,$A26)</f>
        <v>8.5887999999999991</v>
      </c>
      <c r="G26">
        <f>_xll.Interp2dTab(-1,0,$B$3:$I$3,$A$4:$A$11,$B$4:$I$11,G$20,$A26)</f>
        <v>14.322800000000001</v>
      </c>
      <c r="H26">
        <f>_xll.Interp2dTab(-1,0,$B$3:$I$3,$A$4:$A$11,$B$4:$I$11,H$20,$A26)</f>
        <v>20.056800000000003</v>
      </c>
      <c r="I26">
        <f>_xll.Interp2dTab(-1,0,$B$3:$I$3,$A$4:$A$11,$B$4:$I$11,I$20,$A26)</f>
        <v>33.361472591750001</v>
      </c>
    </row>
    <row r="27" spans="1:9" x14ac:dyDescent="0.25">
      <c r="A27" s="3">
        <v>3000</v>
      </c>
      <c r="B27">
        <f>_xll.Interp2dTab(-1,0,$B$3:$I$3,$A$4:$A$11,$B$4:$I$11,B$20,$A27)</f>
        <v>0</v>
      </c>
      <c r="C27">
        <f>_xll.Interp2dTab(-1,0,$B$3:$I$3,$A$4:$A$11,$B$4:$I$11,C$20,$A27)</f>
        <v>2.2248363636363635</v>
      </c>
      <c r="D27">
        <f>_xll.Interp2dTab(-1,0,$B$3:$I$3,$A$4:$A$11,$B$4:$I$11,D$20,$A27)</f>
        <v>4.4607636363636365</v>
      </c>
      <c r="E27">
        <f>_xll.Interp2dTab(-1,0,$B$3:$I$3,$A$4:$A$11,$B$4:$I$11,E$20,$A27)</f>
        <v>6.6855999999999991</v>
      </c>
      <c r="F27">
        <f>_xll.Interp2dTab(-1,0,$B$3:$I$3,$A$4:$A$11,$B$4:$I$11,F$20,$A27)</f>
        <v>13.371199999999998</v>
      </c>
      <c r="G27">
        <f>_xll.Interp2dTab(-1,0,$B$3:$I$3,$A$4:$A$11,$B$4:$I$11,G$20,$A27)</f>
        <v>22.281636363636363</v>
      </c>
      <c r="H27">
        <f>_xll.Interp2dTab(-1,0,$B$3:$I$3,$A$4:$A$11,$B$4:$I$11,H$20,$A27)</f>
        <v>31.192072727272727</v>
      </c>
      <c r="I27">
        <f>_xll.Interp2dTab(-1,0,$B$3:$I$3,$A$4:$A$11,$B$4:$I$11,I$20,$A27)</f>
        <v>51.867070716077265</v>
      </c>
    </row>
    <row r="28" spans="1:9" x14ac:dyDescent="0.25">
      <c r="A28" s="3">
        <v>4000</v>
      </c>
      <c r="B28">
        <f>_xll.Interp2dTab(-1,0,$B$3:$I$3,$A$4:$A$11,$B$4:$I$11,B$20,$A28)</f>
        <v>0</v>
      </c>
      <c r="C28">
        <f>_xll.Interp2dTab(-1,0,$B$3:$I$3,$A$4:$A$11,$B$4:$I$11,C$20,$A28)</f>
        <v>3.0455636363636369</v>
      </c>
      <c r="D28">
        <f>_xll.Interp2dTab(-1,0,$B$3:$I$3,$A$4:$A$11,$B$4:$I$11,D$20,$A28)</f>
        <v>6.0800363636363643</v>
      </c>
      <c r="E28">
        <f>_xll.Interp2dTab(-1,0,$B$3:$I$3,$A$4:$A$11,$B$4:$I$11,E$20,$A28)</f>
        <v>9.1255999999999986</v>
      </c>
      <c r="F28">
        <f>_xll.Interp2dTab(-1,0,$B$3:$I$3,$A$4:$A$11,$B$4:$I$11,F$20,$A28)</f>
        <v>18.251199999999997</v>
      </c>
      <c r="G28">
        <f>_xll.Interp2dTab(-1,0,$B$3:$I$3,$A$4:$A$11,$B$4:$I$11,G$20,$A28)</f>
        <v>30.422363636363638</v>
      </c>
      <c r="H28">
        <f>_xll.Interp2dTab(-1,0,$B$3:$I$3,$A$4:$A$11,$B$4:$I$11,H$20,$A28)</f>
        <v>42.593527272727279</v>
      </c>
      <c r="I28">
        <f>_xll.Interp2dTab(-1,0,$B$3:$I$3,$A$4:$A$11,$B$4:$I$11,I$20,$A28)</f>
        <v>70.834431919122736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260" workbookViewId="0">
      <selection activeCell="A270" sqref="A270:A277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>
        <v>5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A9501</v>
      </c>
      <c r="B5" s="39" t="str">
        <f>INDEX('Paste Calib Data'!$1:$1048576,MATCH($A$5,'Paste Calib Data'!$A:$A,0)+(ROW()-ROW($A$5)),COLUMN())</f>
        <v>Pedal Position to Desired Fuel (Normal)</v>
      </c>
      <c r="C5" s="39"/>
      <c r="D5" s="39"/>
      <c r="E5" s="39"/>
      <c r="F5" s="39"/>
      <c r="G5" s="39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A9503</v>
      </c>
      <c r="B32" s="39" t="str">
        <f>INDEX('Paste Calib Data'!$1:$1048576,MATCH($A$32,'Paste Calib Data'!$A:$A,0)+(ROW()-ROW($A$32)),COLUMN())</f>
        <v>Main Injection Pulse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A9504</v>
      </c>
      <c r="B62" s="39" t="str">
        <f>INDEX('Paste Calib Data'!$1:$1048576,MATCH($A$62,'Paste Calib Data'!$A:$A,0)+(ROW()-ROW($A$62)),COLUMN())</f>
        <v>Pilot Quantity, Base Table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A9506</v>
      </c>
      <c r="B87" s="39" t="str">
        <f>INDEX('Paste Calib Data'!$1:$1048576,MATCH($A$87,'Paste Calib Data'!$A:$A,0)+(ROW()-ROW($A$87)),COLUMN())</f>
        <v>Post Quantity, Base Table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A9517</v>
      </c>
      <c r="B112" s="39" t="str">
        <f>INDEX('Paste Calib Data'!$1:$1048576,MATCH($A$112,'Paste Calib Data'!$A:$A,0)+(ROW()-ROW($A$112)),COLUMN())</f>
        <v>Fuel Limiter, Boost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A9518</v>
      </c>
      <c r="B139" s="39" t="str">
        <f>INDEX('Paste Calib Data'!$1:$1048576,MATCH($A$139,'Paste Calib Data'!$A:$A,0)+(ROW()-ROW($A$139)),COLUMN())</f>
        <v>Fuel Limiter, Barometric, Table 1</v>
      </c>
      <c r="C139" s="39"/>
      <c r="D139" s="39"/>
      <c r="E139" s="39"/>
      <c r="F139" s="39"/>
      <c r="G139" s="39"/>
      <c r="H139" s="39"/>
      <c r="I139" s="39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A9508</v>
      </c>
      <c r="B166" s="39" t="str">
        <f>INDEX('Paste Calib Data'!$1:$1048576,MATCH($A$166,'Paste Calib Data'!$A:$A,0)+(ROW()-ROW($A$166)),COLUMN())</f>
        <v>Main Timing, Base Table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A9513</v>
      </c>
      <c r="B191" s="39" t="str">
        <f>INDEX('Paste Calib Data'!$1:$1048576,MATCH($A$191,'Paste Calib Data'!$A:$A,0)+(ROW()-ROW($A$191)),COLUMN())</f>
        <v>Pilot Timing, Base Table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A9515</v>
      </c>
      <c r="B216" s="39" t="str">
        <f>INDEX('Paste Calib Data'!$1:$1048576,MATCH($A$216,'Paste Calib Data'!$A:$A,0)+(ROW()-ROW($A$216)),COLUMN())</f>
        <v>Post Timing, Base Table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A9519</v>
      </c>
      <c r="B241" s="39" t="str">
        <f>INDEX('Paste Calib Data'!$1:$1048576,MATCH($A$241,'Paste Calib Data'!$A:$A,0)+(ROW()-ROW($A$241)),COLUMN())</f>
        <v>Fuel Pressure, Base Table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A9521</v>
      </c>
      <c r="B266" s="39" t="str">
        <f>INDEX('Paste Calib Data'!$1:$1048576,MATCH($A$266,'Paste Calib Data'!$A:$A,0)+(ROW()-ROW($A$266)),COLUMN())</f>
        <v>Fuel Pressure Reg, Base Duty Cycle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0"/>
  <sheetViews>
    <sheetView workbookViewId="0">
      <selection activeCell="A2" sqref="A2:N19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39" t="str">
        <f>INDEX('Paste Calib Data'!$1:$1048576,MATCH($A$2,'Paste Calib Data'!$A:$A,0)+(ROW()-ROW($A$2)),COLUMN())</f>
        <v>Pilot Quantity, Coolant Temp Adjust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39" t="str">
        <f>INDEX('Paste Calib Data'!$1:$1048576,MATCH($A$21,'Paste Calib Data'!$A:$A,0)+(ROW()-ROW($A$21)),COLUMN())</f>
        <v>Pilot Quantity, Coolant Temp Multiplier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39" t="str">
        <f>INDEX('Paste Calib Data'!$1:$1048576,MATCH($A$35,'Paste Calib Data'!$A:$A,0)+(ROW()-ROW($A$35)),COLUMN())</f>
        <v>Pilot Quantity, Intake Temp Adj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39" t="str">
        <f>INDEX('Paste Calib Data'!$1:$1048576,MATCH($A$69,'Paste Calib Data'!$A:$A,0)+(ROW()-ROW($A$69)),COLUMN())</f>
        <v>Pilot Injection Pulse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39" t="str">
        <f>INDEX('Paste Calib Data'!$1:$1048576,MATCH($A$86,'Paste Calib Data'!$A:$A,0)+(ROW()-ROW($A$86)),COLUMN())</f>
        <v>Post Quantity, Coolant Adjust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39" t="str">
        <f>INDEX('Paste Calib Data'!$1:$1048576,MATCH($A$105,'Paste Calib Data'!$A:$A,0)+(ROW()-ROW($A$105)),COLUMN())</f>
        <v>Post Quantity, Coolant Temp Adjust Multiplier</v>
      </c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39" t="str">
        <f>INDEX('Paste Calib Data'!$1:$1048576,MATCH($A$119,'Paste Calib Data'!$A:$A,0)+(ROW()-ROW($A$119)),COLUMN())</f>
        <v>Post Quantity, Intake Temp Adjust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39" t="str">
        <f>INDEX('Paste Calib Data'!$1:$1048576,MATCH($A$138,'Paste Calib Data'!$A:$A,0)+(ROW()-ROW($A$138)),COLUMN())</f>
        <v>Post Quantity, Intake Temp Adjust Multiplier</v>
      </c>
      <c r="C138" s="39"/>
      <c r="D138" s="39"/>
      <c r="E138" s="39"/>
      <c r="F138" s="39"/>
      <c r="G138" s="39"/>
      <c r="H138" s="39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39" t="str">
        <f>INDEX('Paste Calib Data'!$1:$1048576,MATCH($A$156,'Paste Calib Data'!$A:$A,0)+(ROW()-ROW($A$156)),COLUMN())</f>
        <v>Post Quantity, Boost Adjust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39" t="str">
        <f>INDEX('Paste Calib Data'!$1:$1048576,MATCH($A$175,'Paste Calib Data'!$A:$A,0)+(ROW()-ROW($A$175)),COLUMN())</f>
        <v>Post Quantity, Boost Multiplier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39" t="str">
        <f>INDEX('Paste Calib Data'!$1:$1048576,MATCH($A$194,'Paste Calib Data'!$A:$A,0)+(ROW()-ROW($A$194)),COLUMN())</f>
        <v>Post Injection Pulse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39" t="str">
        <f>INDEX('Paste Calib Data'!$1:$1048576,MATCH($A$211,'Paste Calib Data'!$A:$A,0)+(ROW()-ROW($A$211)),COLUMN())</f>
        <v>Fuel Limiter, Barometric, Table 2</v>
      </c>
      <c r="C211" s="39"/>
      <c r="D211" s="39"/>
      <c r="E211" s="39"/>
      <c r="F211" s="39"/>
      <c r="G211" s="39"/>
      <c r="H211" s="39"/>
      <c r="I211" s="39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39" t="str">
        <f>INDEX('Paste Calib Data'!$1:$1048576,MATCH($A$238,'Paste Calib Data'!$A:$A,0)+(ROW()-ROW($A$238)),COLUMN())</f>
        <v>Fuel Limiter, Barometric, Table 3</v>
      </c>
      <c r="C238" s="39"/>
      <c r="D238" s="39"/>
      <c r="E238" s="39"/>
      <c r="F238" s="39"/>
      <c r="G238" s="39"/>
      <c r="H238" s="39"/>
      <c r="I238" s="39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39" t="str">
        <f>INDEX('Paste Calib Data'!$1:$1048576,MATCH($A$265,'Paste Calib Data'!$A:$A,0)+(ROW()-ROW($A$265)),COLUMN())</f>
        <v>Fuel Limiter, Density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39" t="str">
        <f>INDEX('Paste Calib Data'!$1:$1048576,MATCH($A$290,'Paste Calib Data'!$A:$A,0)+(ROW()-ROW($A$290)),COLUMN())</f>
        <v>Fuel Limiter, Table Selection</v>
      </c>
      <c r="C290" s="39"/>
      <c r="D290" s="39"/>
      <c r="E290" s="39"/>
      <c r="F290" s="39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39" t="str">
        <f>INDEX('Paste Calib Data'!$1:$1048576,MATCH($A$310,'Paste Calib Data'!$A:$A,0)+(ROW()-ROW($A$310)),COLUMN())</f>
        <v>Fuel Limiter, Table Selection 2</v>
      </c>
      <c r="C310" s="39"/>
      <c r="D310" s="39"/>
      <c r="E310" s="39"/>
      <c r="F310" s="39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39" t="str">
        <f>INDEX('Paste Calib Data'!$1:$1048576,MATCH($A$337,'Paste Calib Data'!$A:$A,0)+(ROW()-ROW($A$337)),COLUMN())</f>
        <v>Fuel Limiter, Torque</v>
      </c>
      <c r="C337" s="39"/>
      <c r="D337" s="39"/>
      <c r="E337" s="39"/>
      <c r="F337" s="39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39" t="str">
        <f>INDEX('Paste Calib Data'!$1:$1048576,MATCH($A$364,'Paste Calib Data'!$A:$A,0)+(ROW()-ROW($A$364)),COLUMN())</f>
        <v>Equivalence Ratio Limit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39" t="str">
        <f>INDEX('Paste Calib Data'!$1:$1048576,MATCH($A$394,'Paste Calib Data'!$A:$A,0)+(ROW()-ROW($A$394)),COLUMN())</f>
        <v>Timing, Coolant Temp Adjust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39" t="str">
        <f>INDEX('Paste Calib Data'!$1:$1048576,MATCH($A$413,'Paste Calib Data'!$A:$A,0)+(ROW()-ROW($A$413)),COLUMN())</f>
        <v>Timing, Coolant Temp Adjust Multiplier</v>
      </c>
      <c r="C413" s="39"/>
      <c r="D413" s="39"/>
      <c r="E413" s="39"/>
      <c r="F413" s="39"/>
      <c r="G413" s="39"/>
      <c r="H413" s="39"/>
      <c r="I413" s="39"/>
      <c r="J413" s="39"/>
      <c r="K413" s="39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39" t="str">
        <f>INDEX('Paste Calib Data'!$1:$1048576,MATCH($A$427,'Paste Calib Data'!$A:$A,0)+(ROW()-ROW($A$427)),COLUMN())</f>
        <v>Timing, Intake Air Temp Adjust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39" t="str">
        <f>INDEX('Paste Calib Data'!$1:$1048576,MATCH($A$463,'Paste Calib Data'!$A:$A,0)+(ROW()-ROW($A$463)),COLUMN())</f>
        <v>Timing, Barometric Pressure Adjust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39" t="str">
        <f>INDEX('Paste Calib Data'!$1:$1048576,MATCH($A$492,'Paste Calib Data'!$A:$A,0)+(ROW()-ROW($A$492)),COLUMN())</f>
        <v>Timing, Boost Adjust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39" t="str">
        <f>INDEX('Paste Calib Data'!$1:$1048576,MATCH($A$511,'Paste Calib Data'!$A:$A,0)+(ROW()-ROW($A$511)),COLUMN())</f>
        <v>Timing, Boost Adjust Multiplier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39" t="str">
        <f>INDEX('Paste Calib Data'!$1:$1048576,MATCH($A$524,'Paste Calib Data'!$A:$A,0)+(ROW()-ROW($A$524)),COLUMN())</f>
        <v>Timing, Minimum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39" t="str">
        <f>INDEX('Paste Calib Data'!$1:$1048576,MATCH($A$549,'Paste Calib Data'!$A:$A,0)+(ROW()-ROW($A$549)),COLUMN())</f>
        <v>Timing, Maximum</v>
      </c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39" t="str">
        <f>INDEX('Paste Calib Data'!$1:$1048576,MATCH($A$586,'Paste Calib Data'!$A:$A,0)+(ROW()-ROW($A$586)),COLUMN())</f>
        <v>Timing, Coolant Temp Adjust</v>
      </c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39" t="str">
        <f>INDEX('Paste Calib Data'!$1:$1048576,MATCH($A$605,'Paste Calib Data'!$A:$A,0)+(ROW()-ROW($A$605)),COLUMN())</f>
        <v>Timing, Coolant Temp Adjust Multiplier</v>
      </c>
      <c r="C605" s="39"/>
      <c r="D605" s="39"/>
      <c r="E605" s="39"/>
      <c r="F605" s="39"/>
      <c r="G605" s="39"/>
      <c r="H605" s="39"/>
      <c r="I605" s="39"/>
      <c r="J605" s="39"/>
      <c r="K605" s="39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</sheetData>
  <mergeCells count="28"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CD67-1B6A-40F7-81FC-5AE16AEE4570}">
  <dimension ref="A1:AE179"/>
  <sheetViews>
    <sheetView topLeftCell="A145" workbookViewId="0">
      <selection activeCell="B109" sqref="B109"/>
    </sheetView>
  </sheetViews>
  <sheetFormatPr defaultRowHeight="15" x14ac:dyDescent="0.25"/>
  <cols>
    <col min="2" max="2" width="6" bestFit="1" customWidth="1"/>
    <col min="3" max="11" width="5.5703125" bestFit="1" customWidth="1"/>
    <col min="12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1" spans="1:16" x14ac:dyDescent="0.25">
      <c r="A1" s="17">
        <v>7887</v>
      </c>
      <c r="B1" s="39" t="s">
        <v>1401</v>
      </c>
      <c r="C1" s="39"/>
      <c r="D1" s="39"/>
      <c r="E1" s="39"/>
      <c r="F1" s="39"/>
      <c r="G1" s="39"/>
      <c r="H1" s="39"/>
      <c r="I1" s="39"/>
      <c r="J1" s="39"/>
      <c r="K1" s="39"/>
    </row>
    <row r="2" spans="1:16" x14ac:dyDescent="0.25">
      <c r="A2" s="3"/>
      <c r="B2" s="3" t="s">
        <v>1402</v>
      </c>
      <c r="C2" s="3"/>
      <c r="D2" s="3"/>
      <c r="E2" s="3"/>
      <c r="F2" s="3"/>
      <c r="G2" s="3"/>
      <c r="H2" s="3"/>
      <c r="I2" s="3"/>
      <c r="J2" s="3"/>
      <c r="K2" s="3"/>
    </row>
    <row r="3" spans="1:16" x14ac:dyDescent="0.25">
      <c r="A3" s="3" t="s">
        <v>1400</v>
      </c>
      <c r="B3" s="13">
        <f>C3-1</f>
        <v>-1</v>
      </c>
      <c r="C3" s="24">
        <v>0</v>
      </c>
      <c r="D3" s="24">
        <v>19.951219512195099</v>
      </c>
      <c r="E3" s="24">
        <v>39.951219512195102</v>
      </c>
      <c r="F3" s="24">
        <v>59.902439024390198</v>
      </c>
      <c r="G3" s="24">
        <v>79.902439024390205</v>
      </c>
      <c r="H3" s="24">
        <v>99.853658536585399</v>
      </c>
      <c r="I3" s="24">
        <v>119.853658536585</v>
      </c>
      <c r="J3" s="24">
        <v>139.80487804878001</v>
      </c>
      <c r="K3" s="12">
        <f>J3+1</f>
        <v>140.80487804878001</v>
      </c>
    </row>
    <row r="4" spans="1:16" x14ac:dyDescent="0.25">
      <c r="A4" s="3"/>
      <c r="B4" s="12">
        <f>C4</f>
        <v>150</v>
      </c>
      <c r="C4" s="4">
        <v>150</v>
      </c>
      <c r="D4" s="4">
        <v>150</v>
      </c>
      <c r="E4" s="4">
        <v>150</v>
      </c>
      <c r="F4" s="4">
        <v>150</v>
      </c>
      <c r="G4" s="4">
        <v>150</v>
      </c>
      <c r="H4" s="4">
        <v>150</v>
      </c>
      <c r="I4" s="4">
        <v>150</v>
      </c>
      <c r="J4" s="4">
        <v>150</v>
      </c>
      <c r="K4" s="12">
        <f t="shared" ref="K4" si="0">J4</f>
        <v>150</v>
      </c>
    </row>
    <row r="6" spans="1:16" x14ac:dyDescent="0.25">
      <c r="A6" s="33">
        <v>7913</v>
      </c>
      <c r="B6" s="41" t="s">
        <v>1404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31"/>
      <c r="B7" s="31" t="s">
        <v>22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25">
      <c r="A8" s="31" t="s">
        <v>26</v>
      </c>
      <c r="B8" s="29">
        <f>C8-1</f>
        <v>499</v>
      </c>
      <c r="C8" s="31">
        <v>500</v>
      </c>
      <c r="D8" s="31">
        <v>600</v>
      </c>
      <c r="E8" s="31">
        <v>800</v>
      </c>
      <c r="F8" s="31">
        <v>1000</v>
      </c>
      <c r="G8" s="31">
        <v>1200</v>
      </c>
      <c r="H8" s="31">
        <v>1400</v>
      </c>
      <c r="I8" s="31">
        <v>1600</v>
      </c>
      <c r="J8" s="31">
        <v>1800</v>
      </c>
      <c r="K8" s="31">
        <v>2000</v>
      </c>
      <c r="L8" s="31">
        <v>2200</v>
      </c>
      <c r="M8" s="31">
        <v>2400</v>
      </c>
      <c r="N8" s="31">
        <v>2600</v>
      </c>
      <c r="O8" s="31">
        <v>3000</v>
      </c>
      <c r="P8" s="29">
        <f>O8+1</f>
        <v>3001</v>
      </c>
    </row>
    <row r="9" spans="1:16" x14ac:dyDescent="0.25">
      <c r="A9" s="30">
        <f>A10-1</f>
        <v>-1</v>
      </c>
      <c r="B9" s="30">
        <f>B10</f>
        <v>12.024456521739101</v>
      </c>
      <c r="C9" s="30">
        <f t="shared" ref="C9:P9" si="1">C10</f>
        <v>12.024456521739101</v>
      </c>
      <c r="D9" s="30">
        <f t="shared" si="1"/>
        <v>12.024456521739101</v>
      </c>
      <c r="E9" s="30">
        <f t="shared" si="1"/>
        <v>12.024456521739101</v>
      </c>
      <c r="F9" s="30">
        <f t="shared" si="1"/>
        <v>12.024456521739101</v>
      </c>
      <c r="G9" s="30">
        <f t="shared" si="1"/>
        <v>12.024456521739101</v>
      </c>
      <c r="H9" s="30">
        <f t="shared" si="1"/>
        <v>12.024456521739101</v>
      </c>
      <c r="I9" s="30">
        <f t="shared" si="1"/>
        <v>12.024456521739101</v>
      </c>
      <c r="J9" s="30">
        <f t="shared" si="1"/>
        <v>12.024456521739101</v>
      </c>
      <c r="K9" s="30">
        <f t="shared" si="1"/>
        <v>12.024456521739101</v>
      </c>
      <c r="L9" s="30">
        <f t="shared" si="1"/>
        <v>12.024456521739101</v>
      </c>
      <c r="M9" s="30">
        <f t="shared" si="1"/>
        <v>12.024456521739101</v>
      </c>
      <c r="N9" s="30">
        <f t="shared" si="1"/>
        <v>12.024456521739101</v>
      </c>
      <c r="O9" s="30">
        <f t="shared" si="1"/>
        <v>12.024456521739101</v>
      </c>
      <c r="P9" s="30">
        <f t="shared" si="1"/>
        <v>12.024456521739101</v>
      </c>
    </row>
    <row r="10" spans="1:16" x14ac:dyDescent="0.25">
      <c r="A10" s="32">
        <v>0</v>
      </c>
      <c r="B10" s="30">
        <f>C10</f>
        <v>12.024456521739101</v>
      </c>
      <c r="C10" s="1">
        <v>12.024456521739101</v>
      </c>
      <c r="D10" s="1">
        <v>12.024456521739101</v>
      </c>
      <c r="E10" s="1">
        <v>12.024456521739101</v>
      </c>
      <c r="F10" s="1">
        <v>12.024456521739101</v>
      </c>
      <c r="G10" s="1">
        <v>12.024456521739101</v>
      </c>
      <c r="H10" s="1">
        <v>12.024456521739101</v>
      </c>
      <c r="I10" s="1">
        <v>12.024456521739101</v>
      </c>
      <c r="J10" s="1">
        <v>12.024456521739101</v>
      </c>
      <c r="K10" s="1">
        <v>12.024456521739101</v>
      </c>
      <c r="L10" s="1">
        <v>12.024456521739101</v>
      </c>
      <c r="M10" s="1">
        <v>12.024456521739101</v>
      </c>
      <c r="N10" s="1">
        <v>12.024456521739101</v>
      </c>
      <c r="O10" s="1">
        <v>12.024456521739101</v>
      </c>
      <c r="P10" s="30">
        <f>O10</f>
        <v>12.024456521739101</v>
      </c>
    </row>
    <row r="11" spans="1:16" x14ac:dyDescent="0.25">
      <c r="A11" s="32">
        <v>5.9782608695652204</v>
      </c>
      <c r="B11" s="30">
        <f t="shared" ref="B11:B20" si="2"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 t="shared" ref="P11:P20" si="3">O11</f>
        <v>12.024456521739101</v>
      </c>
    </row>
    <row r="12" spans="1:16" x14ac:dyDescent="0.25">
      <c r="A12" s="32">
        <v>23.980978260869598</v>
      </c>
      <c r="B12" s="30">
        <f t="shared" si="2"/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si="3"/>
        <v>12.024456521739101</v>
      </c>
    </row>
    <row r="13" spans="1:16" x14ac:dyDescent="0.25">
      <c r="A13" s="32">
        <v>31.997282608695699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36.005434782608702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44.972826086956502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54.008152173912997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69.972826086956502</v>
      </c>
      <c r="B17" s="30">
        <f t="shared" si="2"/>
        <v>12.024456521739101</v>
      </c>
      <c r="C17" s="1">
        <v>12.024456521739101</v>
      </c>
      <c r="D17" s="1">
        <v>15.013586956521699</v>
      </c>
      <c r="E17" s="1">
        <v>15.013586956521699</v>
      </c>
      <c r="F17" s="1">
        <v>15.013586956521699</v>
      </c>
      <c r="G17" s="1">
        <v>15.013586956521699</v>
      </c>
      <c r="H17" s="1">
        <v>15.013586956521699</v>
      </c>
      <c r="I17" s="1">
        <v>15.013586956521699</v>
      </c>
      <c r="J17" s="1">
        <v>15.013586956521699</v>
      </c>
      <c r="K17" s="1">
        <v>15.013586956521699</v>
      </c>
      <c r="L17" s="1">
        <v>15.013586956521699</v>
      </c>
      <c r="M17" s="1">
        <v>15.013586956521699</v>
      </c>
      <c r="N17" s="1">
        <v>15.013586956521699</v>
      </c>
      <c r="O17" s="1">
        <v>15.013586956521699</v>
      </c>
      <c r="P17" s="30">
        <f t="shared" si="3"/>
        <v>15.013586956521699</v>
      </c>
    </row>
    <row r="18" spans="1:16" x14ac:dyDescent="0.25">
      <c r="A18" s="32">
        <v>80.027173913043498</v>
      </c>
      <c r="B18" s="30">
        <f t="shared" si="2"/>
        <v>12.024456521739101</v>
      </c>
      <c r="C18" s="1">
        <v>12.024456521739101</v>
      </c>
      <c r="D18" s="1">
        <v>20.991847826087</v>
      </c>
      <c r="E18" s="1">
        <v>20.991847826087</v>
      </c>
      <c r="F18" s="1">
        <v>20.991847826087</v>
      </c>
      <c r="G18" s="1">
        <v>20.991847826087</v>
      </c>
      <c r="H18" s="1">
        <v>20.991847826087</v>
      </c>
      <c r="I18" s="1">
        <v>20.991847826087</v>
      </c>
      <c r="J18" s="1">
        <v>20.991847826087</v>
      </c>
      <c r="K18" s="1">
        <v>20.991847826087</v>
      </c>
      <c r="L18" s="1">
        <v>20.991847826087</v>
      </c>
      <c r="M18" s="1">
        <v>20.991847826087</v>
      </c>
      <c r="N18" s="1">
        <v>20.991847826087</v>
      </c>
      <c r="O18" s="1">
        <v>20.991847826087</v>
      </c>
      <c r="P18" s="30">
        <f t="shared" si="3"/>
        <v>20.991847826087</v>
      </c>
    </row>
    <row r="19" spans="1:16" x14ac:dyDescent="0.25">
      <c r="A19" s="32">
        <v>90.013586956521706</v>
      </c>
      <c r="B19" s="30">
        <f t="shared" si="2"/>
        <v>12.024456521739101</v>
      </c>
      <c r="C19" s="1">
        <v>12.024456521739101</v>
      </c>
      <c r="D19" s="1">
        <v>22.010869565217401</v>
      </c>
      <c r="E19" s="1">
        <v>22.010869565217401</v>
      </c>
      <c r="F19" s="1">
        <v>22.010869565217401</v>
      </c>
      <c r="G19" s="1">
        <v>22.010869565217401</v>
      </c>
      <c r="H19" s="1">
        <v>22.010869565217401</v>
      </c>
      <c r="I19" s="1">
        <v>22.010869565217401</v>
      </c>
      <c r="J19" s="1">
        <v>22.010869565217401</v>
      </c>
      <c r="K19" s="1">
        <v>22.010869565217401</v>
      </c>
      <c r="L19" s="1">
        <v>22.010869565217401</v>
      </c>
      <c r="M19" s="1">
        <v>22.010869565217401</v>
      </c>
      <c r="N19" s="1">
        <v>22.010869565217401</v>
      </c>
      <c r="O19" s="1">
        <v>22.010869565217401</v>
      </c>
      <c r="P19" s="30">
        <f t="shared" si="3"/>
        <v>22.010869565217401</v>
      </c>
    </row>
    <row r="20" spans="1:16" x14ac:dyDescent="0.25">
      <c r="A20" s="32">
        <v>100</v>
      </c>
      <c r="B20" s="30">
        <f t="shared" si="2"/>
        <v>12.024456521739101</v>
      </c>
      <c r="C20" s="1">
        <v>12.024456521739101</v>
      </c>
      <c r="D20" s="1">
        <v>33.0163043478261</v>
      </c>
      <c r="E20" s="1">
        <v>33.0163043478261</v>
      </c>
      <c r="F20" s="1">
        <v>33.0163043478261</v>
      </c>
      <c r="G20" s="1">
        <v>33.0163043478261</v>
      </c>
      <c r="H20" s="1">
        <v>33.0163043478261</v>
      </c>
      <c r="I20" s="1">
        <v>33.0163043478261</v>
      </c>
      <c r="J20" s="1">
        <v>33.0163043478261</v>
      </c>
      <c r="K20" s="1">
        <v>33.0163043478261</v>
      </c>
      <c r="L20" s="1">
        <v>33.0163043478261</v>
      </c>
      <c r="M20" s="1">
        <v>33.0163043478261</v>
      </c>
      <c r="N20" s="1">
        <v>33.0163043478261</v>
      </c>
      <c r="O20" s="1">
        <v>33.0163043478261</v>
      </c>
      <c r="P20" s="30">
        <f t="shared" si="3"/>
        <v>33.0163043478261</v>
      </c>
    </row>
    <row r="21" spans="1:16" x14ac:dyDescent="0.25">
      <c r="A21" s="30">
        <f>A20+1</f>
        <v>101</v>
      </c>
      <c r="B21" s="30">
        <f>B20</f>
        <v>12.024456521739101</v>
      </c>
      <c r="C21" s="30">
        <f t="shared" ref="C21:P21" si="4">C20</f>
        <v>12.024456521739101</v>
      </c>
      <c r="D21" s="30">
        <f t="shared" si="4"/>
        <v>33.0163043478261</v>
      </c>
      <c r="E21" s="30">
        <f t="shared" si="4"/>
        <v>33.0163043478261</v>
      </c>
      <c r="F21" s="30">
        <f t="shared" si="4"/>
        <v>33.0163043478261</v>
      </c>
      <c r="G21" s="30">
        <f t="shared" si="4"/>
        <v>33.0163043478261</v>
      </c>
      <c r="H21" s="30">
        <f t="shared" si="4"/>
        <v>33.0163043478261</v>
      </c>
      <c r="I21" s="30">
        <f t="shared" si="4"/>
        <v>33.0163043478261</v>
      </c>
      <c r="J21" s="30">
        <f t="shared" si="4"/>
        <v>33.0163043478261</v>
      </c>
      <c r="K21" s="30">
        <f t="shared" si="4"/>
        <v>33.0163043478261</v>
      </c>
      <c r="L21" s="30">
        <f t="shared" si="4"/>
        <v>33.0163043478261</v>
      </c>
      <c r="M21" s="30">
        <f t="shared" si="4"/>
        <v>33.0163043478261</v>
      </c>
      <c r="N21" s="30">
        <f t="shared" si="4"/>
        <v>33.0163043478261</v>
      </c>
      <c r="O21" s="30">
        <f t="shared" si="4"/>
        <v>33.0163043478261</v>
      </c>
      <c r="P21" s="30">
        <f t="shared" si="4"/>
        <v>33.0163043478261</v>
      </c>
    </row>
    <row r="23" spans="1:16" x14ac:dyDescent="0.25">
      <c r="A23" s="34">
        <v>7914</v>
      </c>
      <c r="B23" s="41" t="s">
        <v>1406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6" x14ac:dyDescent="0.25">
      <c r="A24" s="31"/>
      <c r="B24" s="31" t="s">
        <v>74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6" x14ac:dyDescent="0.25">
      <c r="A25" s="31" t="s">
        <v>1405</v>
      </c>
      <c r="B25" s="35">
        <f>C25-1</f>
        <v>-40.860000000000099</v>
      </c>
      <c r="C25" s="36">
        <v>-39.860000000000099</v>
      </c>
      <c r="D25" s="36">
        <v>-19.860000000000099</v>
      </c>
      <c r="E25" s="36">
        <v>0.13999999999993001</v>
      </c>
      <c r="F25" s="36">
        <v>10.139999999999899</v>
      </c>
      <c r="G25" s="36">
        <v>20.139999999999901</v>
      </c>
      <c r="H25" s="36">
        <v>30.139999999999901</v>
      </c>
      <c r="I25" s="36">
        <v>40.139999999999901</v>
      </c>
      <c r="J25" s="36">
        <v>50.139999999999901</v>
      </c>
      <c r="K25" s="36">
        <v>70.139999999999901</v>
      </c>
      <c r="L25" s="36">
        <v>80.139999999999901</v>
      </c>
      <c r="M25" s="36">
        <v>170.14</v>
      </c>
      <c r="N25" s="36">
        <v>250.14</v>
      </c>
      <c r="O25" s="35">
        <f>N25+1</f>
        <v>251.14</v>
      </c>
    </row>
    <row r="26" spans="1:16" x14ac:dyDescent="0.25">
      <c r="A26" s="30">
        <f>A27-1</f>
        <v>7.9999181777360704</v>
      </c>
      <c r="B26" s="29">
        <f>B27</f>
        <v>5</v>
      </c>
      <c r="C26" s="29">
        <f t="shared" ref="C26:O26" si="5">C27</f>
        <v>5</v>
      </c>
      <c r="D26" s="29">
        <f t="shared" si="5"/>
        <v>5</v>
      </c>
      <c r="E26" s="29">
        <f t="shared" si="5"/>
        <v>5</v>
      </c>
      <c r="F26" s="29">
        <f t="shared" si="5"/>
        <v>5</v>
      </c>
      <c r="G26" s="29">
        <f t="shared" si="5"/>
        <v>5</v>
      </c>
      <c r="H26" s="29">
        <f t="shared" si="5"/>
        <v>5</v>
      </c>
      <c r="I26" s="29">
        <f t="shared" si="5"/>
        <v>5</v>
      </c>
      <c r="J26" s="29">
        <f t="shared" si="5"/>
        <v>5</v>
      </c>
      <c r="K26" s="29">
        <f t="shared" si="5"/>
        <v>5</v>
      </c>
      <c r="L26" s="29">
        <f t="shared" si="5"/>
        <v>5</v>
      </c>
      <c r="M26" s="29">
        <f t="shared" si="5"/>
        <v>5</v>
      </c>
      <c r="N26" s="29">
        <f t="shared" si="5"/>
        <v>5</v>
      </c>
      <c r="O26" s="29">
        <f t="shared" si="5"/>
        <v>5</v>
      </c>
    </row>
    <row r="27" spans="1:16" x14ac:dyDescent="0.25">
      <c r="A27" s="32">
        <v>8.9999181777360704</v>
      </c>
      <c r="B27" s="29">
        <f>C27</f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29">
        <f>N27</f>
        <v>5</v>
      </c>
    </row>
    <row r="28" spans="1:16" x14ac:dyDescent="0.25">
      <c r="A28" s="32">
        <v>9.9999090863734104</v>
      </c>
      <c r="B28" s="29">
        <f t="shared" ref="B28:B31" si="6"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 t="shared" ref="O28:O31" si="7">N28</f>
        <v>5</v>
      </c>
    </row>
    <row r="29" spans="1:16" x14ac:dyDescent="0.25">
      <c r="A29" s="32">
        <v>10.9998999950108</v>
      </c>
      <c r="B29" s="29">
        <f t="shared" si="6"/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si="7"/>
        <v>5</v>
      </c>
    </row>
    <row r="30" spans="1:16" x14ac:dyDescent="0.25">
      <c r="A30" s="32">
        <v>11.999890903648099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14.499868175241399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0">
        <f>A31+1</f>
        <v>15.499868175241399</v>
      </c>
      <c r="B32" s="29">
        <f>B31</f>
        <v>5</v>
      </c>
      <c r="C32" s="29">
        <f t="shared" ref="C32:O32" si="8">C31</f>
        <v>5</v>
      </c>
      <c r="D32" s="29">
        <f t="shared" si="8"/>
        <v>5</v>
      </c>
      <c r="E32" s="29">
        <f t="shared" si="8"/>
        <v>5</v>
      </c>
      <c r="F32" s="29">
        <f t="shared" si="8"/>
        <v>5</v>
      </c>
      <c r="G32" s="29">
        <f t="shared" si="8"/>
        <v>5</v>
      </c>
      <c r="H32" s="29">
        <f t="shared" si="8"/>
        <v>5</v>
      </c>
      <c r="I32" s="29">
        <f t="shared" si="8"/>
        <v>5</v>
      </c>
      <c r="J32" s="29">
        <f t="shared" si="8"/>
        <v>5</v>
      </c>
      <c r="K32" s="29">
        <f t="shared" si="8"/>
        <v>5</v>
      </c>
      <c r="L32" s="29">
        <f t="shared" si="8"/>
        <v>5</v>
      </c>
      <c r="M32" s="29">
        <f t="shared" si="8"/>
        <v>5</v>
      </c>
      <c r="N32" s="29">
        <f t="shared" si="8"/>
        <v>5</v>
      </c>
      <c r="O32" s="29">
        <f t="shared" si="8"/>
        <v>5</v>
      </c>
    </row>
    <row r="34" spans="1:16" x14ac:dyDescent="0.25">
      <c r="A34" s="34">
        <v>7915</v>
      </c>
      <c r="B34" s="41" t="s">
        <v>1407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 x14ac:dyDescent="0.25">
      <c r="A35" s="31"/>
      <c r="B35" s="31" t="s">
        <v>22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x14ac:dyDescent="0.25">
      <c r="A36" s="31" t="s">
        <v>1403</v>
      </c>
      <c r="B36" s="29">
        <f>C36-1</f>
        <v>799</v>
      </c>
      <c r="C36" s="31">
        <v>800</v>
      </c>
      <c r="D36" s="31">
        <v>1000</v>
      </c>
      <c r="E36" s="31">
        <v>1200</v>
      </c>
      <c r="F36" s="31">
        <v>1400</v>
      </c>
      <c r="G36" s="31">
        <v>1600</v>
      </c>
      <c r="H36" s="31">
        <v>1800</v>
      </c>
      <c r="I36" s="31">
        <v>2000</v>
      </c>
      <c r="J36" s="31">
        <v>2200</v>
      </c>
      <c r="K36" s="31">
        <v>2400</v>
      </c>
      <c r="L36" s="31">
        <v>2600</v>
      </c>
      <c r="M36" s="31">
        <v>2800</v>
      </c>
      <c r="N36" s="31">
        <v>3000</v>
      </c>
      <c r="O36" s="31">
        <v>3200</v>
      </c>
      <c r="P36" s="29">
        <f>O36+1</f>
        <v>3201</v>
      </c>
    </row>
    <row r="37" spans="1:16" x14ac:dyDescent="0.25">
      <c r="A37" s="35">
        <f>A38-1</f>
        <v>-1</v>
      </c>
      <c r="B37" s="30">
        <f>B38</f>
        <v>4.0081521739130404</v>
      </c>
      <c r="C37" s="30">
        <f t="shared" ref="C37:P37" si="9">C38</f>
        <v>4.0081521739130404</v>
      </c>
      <c r="D37" s="30">
        <f t="shared" si="9"/>
        <v>4.0081521739130404</v>
      </c>
      <c r="E37" s="30">
        <f t="shared" si="9"/>
        <v>4.0081521739130404</v>
      </c>
      <c r="F37" s="30">
        <f t="shared" si="9"/>
        <v>4.0081521739130404</v>
      </c>
      <c r="G37" s="30">
        <f t="shared" si="9"/>
        <v>4.0081521739130404</v>
      </c>
      <c r="H37" s="30">
        <f t="shared" si="9"/>
        <v>4.0081521739130404</v>
      </c>
      <c r="I37" s="30">
        <f t="shared" si="9"/>
        <v>4.0081521739130404</v>
      </c>
      <c r="J37" s="30">
        <f t="shared" si="9"/>
        <v>4.0081521739130404</v>
      </c>
      <c r="K37" s="30">
        <f t="shared" si="9"/>
        <v>5.9782608695652204</v>
      </c>
      <c r="L37" s="30">
        <f t="shared" si="9"/>
        <v>5.9782608695652204</v>
      </c>
      <c r="M37" s="30">
        <f t="shared" si="9"/>
        <v>5.9782608695652204</v>
      </c>
      <c r="N37" s="30">
        <f t="shared" si="9"/>
        <v>5.9782608695652204</v>
      </c>
      <c r="O37" s="30">
        <f t="shared" si="9"/>
        <v>13.994565217391299</v>
      </c>
      <c r="P37" s="30">
        <f t="shared" si="9"/>
        <v>13.994565217391299</v>
      </c>
    </row>
    <row r="38" spans="1:16" x14ac:dyDescent="0.25">
      <c r="A38" s="36">
        <v>0</v>
      </c>
      <c r="B38" s="30">
        <f>C38</f>
        <v>4.0081521739130404</v>
      </c>
      <c r="C38" s="1">
        <v>4.0081521739130404</v>
      </c>
      <c r="D38" s="1">
        <v>4.0081521739130404</v>
      </c>
      <c r="E38" s="1">
        <v>4.0081521739130404</v>
      </c>
      <c r="F38" s="1">
        <v>4.0081521739130404</v>
      </c>
      <c r="G38" s="1">
        <v>4.0081521739130404</v>
      </c>
      <c r="H38" s="1">
        <v>4.0081521739130404</v>
      </c>
      <c r="I38" s="1">
        <v>4.0081521739130404</v>
      </c>
      <c r="J38" s="1">
        <v>4.0081521739130404</v>
      </c>
      <c r="K38" s="1">
        <v>5.9782608695652204</v>
      </c>
      <c r="L38" s="1">
        <v>5.9782608695652204</v>
      </c>
      <c r="M38" s="1">
        <v>5.9782608695652204</v>
      </c>
      <c r="N38" s="1">
        <v>5.9782608695652204</v>
      </c>
      <c r="O38" s="1">
        <v>13.994565217391299</v>
      </c>
      <c r="P38" s="30">
        <f>O38</f>
        <v>13.994565217391299</v>
      </c>
    </row>
    <row r="39" spans="1:16" x14ac:dyDescent="0.25">
      <c r="A39" s="36">
        <v>30.027173913043502</v>
      </c>
      <c r="B39" s="30">
        <f t="shared" ref="B39:B48" si="10"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6.9972826086956497</v>
      </c>
      <c r="M39" s="1">
        <v>6.9972826086956497</v>
      </c>
      <c r="N39" s="1">
        <v>6.9972826086956497</v>
      </c>
      <c r="O39" s="1">
        <v>13.994565217391299</v>
      </c>
      <c r="P39" s="30">
        <f t="shared" ref="P39:P48" si="11">O39</f>
        <v>13.994565217391299</v>
      </c>
    </row>
    <row r="40" spans="1:16" x14ac:dyDescent="0.25">
      <c r="A40" s="36">
        <v>44.972826086956502</v>
      </c>
      <c r="B40" s="30">
        <f t="shared" si="10"/>
        <v>4.4836956521739104</v>
      </c>
      <c r="C40" s="1">
        <v>4.4836956521739104</v>
      </c>
      <c r="D40" s="1">
        <v>4.4836956521739104</v>
      </c>
      <c r="E40" s="1">
        <v>4.4836956521739104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si="11"/>
        <v>13.994565217391299</v>
      </c>
    </row>
    <row r="41" spans="1:16" x14ac:dyDescent="0.25">
      <c r="A41" s="36">
        <v>59.986413043478301</v>
      </c>
      <c r="B41" s="30">
        <f t="shared" si="10"/>
        <v>5.0271739130434803</v>
      </c>
      <c r="C41" s="1">
        <v>5.0271739130434803</v>
      </c>
      <c r="D41" s="1">
        <v>5.0271739130434803</v>
      </c>
      <c r="E41" s="1">
        <v>5.0271739130434803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4.0081521739130404</v>
      </c>
      <c r="L41" s="1">
        <v>4.0081521739130404</v>
      </c>
      <c r="M41" s="1">
        <v>5.0271739130434803</v>
      </c>
      <c r="N41" s="1">
        <v>5.9782608695652204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69.972826086956502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80.027173913043498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90.013586956521706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4.0081521739130404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100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4.0081521739130404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109.986413043478</v>
      </c>
      <c r="B46" s="30">
        <f t="shared" si="10"/>
        <v>22.010869565217401</v>
      </c>
      <c r="C46" s="1">
        <v>22.010869565217401</v>
      </c>
      <c r="D46" s="1">
        <v>22.010869565217401</v>
      </c>
      <c r="E46" s="1">
        <v>22.010869565217401</v>
      </c>
      <c r="F46" s="1">
        <v>22.010869565217401</v>
      </c>
      <c r="G46" s="1">
        <v>22.010869565217401</v>
      </c>
      <c r="H46" s="1">
        <v>22.010869565217401</v>
      </c>
      <c r="I46" s="1">
        <v>22.010869565217401</v>
      </c>
      <c r="J46" s="1">
        <v>22.010869565217401</v>
      </c>
      <c r="K46" s="1">
        <v>22.010869565217401</v>
      </c>
      <c r="L46" s="1">
        <v>22.010869565217401</v>
      </c>
      <c r="M46" s="1">
        <v>22.010869565217401</v>
      </c>
      <c r="N46" s="1">
        <v>22.010869565217401</v>
      </c>
      <c r="O46" s="1">
        <v>22.010869565217401</v>
      </c>
      <c r="P46" s="30">
        <f t="shared" si="11"/>
        <v>22.010869565217401</v>
      </c>
    </row>
    <row r="47" spans="1:16" x14ac:dyDescent="0.25">
      <c r="A47" s="36">
        <v>119.972826086957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130.02717391304299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5">
        <f>A48+1</f>
        <v>131.02717391304299</v>
      </c>
      <c r="B49" s="30">
        <f>B48</f>
        <v>22.010869565217401</v>
      </c>
      <c r="C49" s="30">
        <f t="shared" ref="C49:P49" si="12">C48</f>
        <v>22.010869565217401</v>
      </c>
      <c r="D49" s="30">
        <f t="shared" si="12"/>
        <v>22.010869565217401</v>
      </c>
      <c r="E49" s="30">
        <f t="shared" si="12"/>
        <v>22.010869565217401</v>
      </c>
      <c r="F49" s="30">
        <f t="shared" si="12"/>
        <v>22.010869565217401</v>
      </c>
      <c r="G49" s="30">
        <f t="shared" si="12"/>
        <v>22.010869565217401</v>
      </c>
      <c r="H49" s="30">
        <f t="shared" si="12"/>
        <v>22.010869565217401</v>
      </c>
      <c r="I49" s="30">
        <f t="shared" si="12"/>
        <v>22.010869565217401</v>
      </c>
      <c r="J49" s="30">
        <f t="shared" si="12"/>
        <v>22.010869565217401</v>
      </c>
      <c r="K49" s="30">
        <f t="shared" si="12"/>
        <v>22.010869565217401</v>
      </c>
      <c r="L49" s="30">
        <f t="shared" si="12"/>
        <v>22.010869565217401</v>
      </c>
      <c r="M49" s="30">
        <f t="shared" si="12"/>
        <v>22.010869565217401</v>
      </c>
      <c r="N49" s="30">
        <f t="shared" si="12"/>
        <v>22.010869565217401</v>
      </c>
      <c r="O49" s="30">
        <f t="shared" si="12"/>
        <v>22.010869565217401</v>
      </c>
      <c r="P49" s="30">
        <f t="shared" si="12"/>
        <v>22.010869565217401</v>
      </c>
    </row>
    <row r="51" spans="1:16" x14ac:dyDescent="0.25">
      <c r="A51" s="34">
        <v>7916</v>
      </c>
      <c r="B51" s="41" t="s">
        <v>1408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 x14ac:dyDescent="0.25">
      <c r="A52" s="31"/>
      <c r="B52" s="31" t="s">
        <v>22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x14ac:dyDescent="0.25">
      <c r="A53" s="31" t="s">
        <v>708</v>
      </c>
      <c r="B53" s="29">
        <f>C53-1</f>
        <v>799</v>
      </c>
      <c r="C53" s="31">
        <v>800</v>
      </c>
      <c r="D53" s="31">
        <v>1000</v>
      </c>
      <c r="E53" s="31">
        <v>1200</v>
      </c>
      <c r="F53" s="31">
        <v>1400</v>
      </c>
      <c r="G53" s="31">
        <v>1600</v>
      </c>
      <c r="H53" s="31">
        <v>1800</v>
      </c>
      <c r="I53" s="31">
        <v>2000</v>
      </c>
      <c r="J53" s="31">
        <v>2200</v>
      </c>
      <c r="K53" s="31">
        <v>2400</v>
      </c>
      <c r="L53" s="31">
        <v>2600</v>
      </c>
      <c r="M53" s="31">
        <v>2800</v>
      </c>
      <c r="N53" s="31">
        <v>3000</v>
      </c>
      <c r="O53" s="31">
        <v>3200</v>
      </c>
      <c r="P53" s="29">
        <f>O53+1</f>
        <v>3201</v>
      </c>
    </row>
    <row r="54" spans="1:16" x14ac:dyDescent="0.25">
      <c r="A54" s="35">
        <f>A55-1</f>
        <v>-1</v>
      </c>
      <c r="B54" s="30">
        <f>B55</f>
        <v>0.800048828125</v>
      </c>
      <c r="C54" s="30">
        <f t="shared" ref="C54" si="13">C55</f>
        <v>0.800048828125</v>
      </c>
      <c r="D54" s="30">
        <f t="shared" ref="D54" si="14">D55</f>
        <v>0.800048828125</v>
      </c>
      <c r="E54" s="30">
        <f t="shared" ref="E54" si="15">E55</f>
        <v>0.800048828125</v>
      </c>
      <c r="F54" s="30">
        <f t="shared" ref="F54" si="16">F55</f>
        <v>0.800048828125</v>
      </c>
      <c r="G54" s="30">
        <f t="shared" ref="G54" si="17">G55</f>
        <v>0.800048828125</v>
      </c>
      <c r="H54" s="30">
        <f t="shared" ref="H54" si="18">H55</f>
        <v>0.800048828125</v>
      </c>
      <c r="I54" s="30">
        <f t="shared" ref="I54" si="19">I55</f>
        <v>0.800048828125</v>
      </c>
      <c r="J54" s="30">
        <f t="shared" ref="J54" si="20">J55</f>
        <v>0.800048828125</v>
      </c>
      <c r="K54" s="30">
        <f t="shared" ref="K54" si="21">K55</f>
        <v>0.800048828125</v>
      </c>
      <c r="L54" s="30">
        <f t="shared" ref="L54" si="22">L55</f>
        <v>0.800048828125</v>
      </c>
      <c r="M54" s="30">
        <f t="shared" ref="M54" si="23">M55</f>
        <v>0.800048828125</v>
      </c>
      <c r="N54" s="30">
        <f t="shared" ref="N54" si="24">N55</f>
        <v>0.800048828125</v>
      </c>
      <c r="O54" s="30">
        <f t="shared" ref="O54" si="25">O55</f>
        <v>0.800048828125</v>
      </c>
      <c r="P54" s="30">
        <f t="shared" ref="P54" si="26">P55</f>
        <v>0.800048828125</v>
      </c>
    </row>
    <row r="55" spans="1:16" x14ac:dyDescent="0.25">
      <c r="A55" s="36">
        <v>0</v>
      </c>
      <c r="B55" s="30">
        <f>C55</f>
        <v>0.800048828125</v>
      </c>
      <c r="C55" s="1">
        <v>0.800048828125</v>
      </c>
      <c r="D55" s="1">
        <v>0.800048828125</v>
      </c>
      <c r="E55" s="1">
        <v>0.800048828125</v>
      </c>
      <c r="F55" s="1">
        <v>0.800048828125</v>
      </c>
      <c r="G55" s="1">
        <v>0.800048828125</v>
      </c>
      <c r="H55" s="1">
        <v>0.800048828125</v>
      </c>
      <c r="I55" s="1">
        <v>0.800048828125</v>
      </c>
      <c r="J55" s="1">
        <v>0.800048828125</v>
      </c>
      <c r="K55" s="1">
        <v>0.800048828125</v>
      </c>
      <c r="L55" s="1">
        <v>0.800048828125</v>
      </c>
      <c r="M55" s="1">
        <v>0.800048828125</v>
      </c>
      <c r="N55" s="1">
        <v>0.800048828125</v>
      </c>
      <c r="O55" s="1">
        <v>0.800048828125</v>
      </c>
      <c r="P55" s="30">
        <f>O55</f>
        <v>0.800048828125</v>
      </c>
    </row>
    <row r="56" spans="1:16" x14ac:dyDescent="0.25">
      <c r="A56" s="36">
        <v>1.4765490760348201</v>
      </c>
      <c r="B56" s="30">
        <f t="shared" ref="B56:B65" si="27">C56</f>
        <v>1.39990234375</v>
      </c>
      <c r="C56" s="1">
        <v>1.39990234375</v>
      </c>
      <c r="D56" s="1">
        <v>1.60009765625</v>
      </c>
      <c r="E56" s="1">
        <v>1.199951171875</v>
      </c>
      <c r="F56" s="1">
        <v>0.8798828125</v>
      </c>
      <c r="G56" s="1">
        <v>0.8798828125</v>
      </c>
      <c r="H56" s="1">
        <v>0.8798828125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 t="shared" ref="P56:P65" si="28">O56</f>
        <v>0.800048828125</v>
      </c>
    </row>
    <row r="57" spans="1:16" x14ac:dyDescent="0.25">
      <c r="A57" s="36">
        <v>2.45310269775098</v>
      </c>
      <c r="B57" s="30">
        <f t="shared" si="27"/>
        <v>1.800048828125</v>
      </c>
      <c r="C57" s="1">
        <v>1.800048828125</v>
      </c>
      <c r="D57" s="1">
        <v>1.800048828125</v>
      </c>
      <c r="E57" s="1">
        <v>1.60009765625</v>
      </c>
      <c r="F57" s="1">
        <v>1.199951171875</v>
      </c>
      <c r="G57" s="1">
        <v>1.60009765625</v>
      </c>
      <c r="H57" s="1">
        <v>1.0400390625</v>
      </c>
      <c r="I57" s="1">
        <v>0.8798828125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1.60009765625</v>
      </c>
      <c r="P57" s="30">
        <f t="shared" si="28"/>
        <v>1.60009765625</v>
      </c>
    </row>
    <row r="58" spans="1:16" x14ac:dyDescent="0.25">
      <c r="A58" s="36">
        <v>3.9296517737858001</v>
      </c>
      <c r="B58" s="30">
        <f t="shared" si="27"/>
        <v>2.39990234375</v>
      </c>
      <c r="C58" s="1">
        <v>2.39990234375</v>
      </c>
      <c r="D58" s="1">
        <v>2.39990234375</v>
      </c>
      <c r="E58" s="1">
        <v>1.760009765625</v>
      </c>
      <c r="F58" s="1">
        <v>1.39990234375</v>
      </c>
      <c r="G58" s="1">
        <v>1.840087890625</v>
      </c>
      <c r="H58" s="1">
        <v>1.280029296875</v>
      </c>
      <c r="I58" s="1">
        <v>1.1201171875</v>
      </c>
      <c r="J58" s="1">
        <v>0.9599609375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1.760009765625</v>
      </c>
      <c r="P58" s="30">
        <f t="shared" si="28"/>
        <v>1.760009765625</v>
      </c>
    </row>
    <row r="59" spans="1:16" x14ac:dyDescent="0.25">
      <c r="A59" s="36">
        <v>4.91401782447568</v>
      </c>
      <c r="B59" s="30">
        <f t="shared" si="27"/>
        <v>4</v>
      </c>
      <c r="C59" s="1">
        <v>4</v>
      </c>
      <c r="D59" s="1">
        <v>3.199951171875</v>
      </c>
      <c r="E59" s="1">
        <v>2</v>
      </c>
      <c r="F59" s="1">
        <v>1.52001953125</v>
      </c>
      <c r="G59" s="1">
        <v>2.080078125</v>
      </c>
      <c r="H59" s="1">
        <v>1.52001953125</v>
      </c>
      <c r="I59" s="1">
        <v>1.360107421875</v>
      </c>
      <c r="J59" s="1">
        <v>1.1201171875</v>
      </c>
      <c r="K59" s="1">
        <v>0.8798828125</v>
      </c>
      <c r="L59" s="1">
        <v>0.800048828125</v>
      </c>
      <c r="M59" s="1">
        <v>0.800048828125</v>
      </c>
      <c r="N59" s="1">
        <v>0.800048828125</v>
      </c>
      <c r="O59" s="1">
        <v>4</v>
      </c>
      <c r="P59" s="30">
        <f t="shared" si="28"/>
        <v>4</v>
      </c>
    </row>
    <row r="60" spans="1:16" x14ac:dyDescent="0.25">
      <c r="A60" s="36">
        <v>5.8905714461918404</v>
      </c>
      <c r="B60" s="30">
        <f t="shared" si="27"/>
        <v>4</v>
      </c>
      <c r="C60" s="1">
        <v>4</v>
      </c>
      <c r="D60" s="1">
        <v>4</v>
      </c>
      <c r="E60" s="1">
        <v>2.199951171875</v>
      </c>
      <c r="F60" s="1">
        <v>1.919921875</v>
      </c>
      <c r="G60" s="1">
        <v>2.080078125</v>
      </c>
      <c r="H60" s="1">
        <v>1.679931640625</v>
      </c>
      <c r="I60" s="1">
        <v>1.52001953125</v>
      </c>
      <c r="J60" s="1">
        <v>1.360107421875</v>
      </c>
      <c r="K60" s="1">
        <v>1.080078125</v>
      </c>
      <c r="L60" s="1">
        <v>0.8798828125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8.3514865729165404</v>
      </c>
      <c r="B61" s="30">
        <f t="shared" si="27"/>
        <v>4</v>
      </c>
      <c r="C61" s="1">
        <v>4</v>
      </c>
      <c r="D61" s="1">
        <v>4</v>
      </c>
      <c r="E61" s="1">
        <v>3.199951171875</v>
      </c>
      <c r="F61" s="1">
        <v>2</v>
      </c>
      <c r="G61" s="1">
        <v>2.159912109375</v>
      </c>
      <c r="H61" s="1">
        <v>1.919921875</v>
      </c>
      <c r="I61" s="1">
        <v>1.60009765625</v>
      </c>
      <c r="J61" s="1">
        <v>1.52001953125</v>
      </c>
      <c r="K61" s="1">
        <v>1.199951171875</v>
      </c>
      <c r="L61" s="1">
        <v>1.0400390625</v>
      </c>
      <c r="M61" s="1">
        <v>0.9599609375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9.82022321997764</v>
      </c>
      <c r="B62" s="30">
        <f t="shared" si="27"/>
        <v>4</v>
      </c>
      <c r="C62" s="1">
        <v>4</v>
      </c>
      <c r="D62" s="1">
        <v>4</v>
      </c>
      <c r="E62" s="1">
        <v>4</v>
      </c>
      <c r="F62" s="1">
        <v>3.199951171875</v>
      </c>
      <c r="G62" s="1">
        <v>2.199951171875</v>
      </c>
      <c r="H62" s="1">
        <v>2</v>
      </c>
      <c r="I62" s="1">
        <v>1.760009765625</v>
      </c>
      <c r="J62" s="1">
        <v>1.60009765625</v>
      </c>
      <c r="K62" s="1">
        <v>1.360107421875</v>
      </c>
      <c r="L62" s="1">
        <v>1.280029296875</v>
      </c>
      <c r="M62" s="1">
        <v>1.1201171875</v>
      </c>
      <c r="N62" s="1">
        <v>0.8798828125</v>
      </c>
      <c r="O62" s="1">
        <v>4</v>
      </c>
      <c r="P62" s="30">
        <f t="shared" si="28"/>
        <v>4</v>
      </c>
    </row>
    <row r="63" spans="1:16" x14ac:dyDescent="0.25">
      <c r="A63" s="36">
        <v>11.296772296012501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3.199951171875</v>
      </c>
      <c r="H63" s="1">
        <v>2.39990234375</v>
      </c>
      <c r="I63" s="1">
        <v>2</v>
      </c>
      <c r="J63" s="1">
        <v>1.760009765625</v>
      </c>
      <c r="K63" s="1">
        <v>1.60009765625</v>
      </c>
      <c r="L63" s="1">
        <v>1.52001953125</v>
      </c>
      <c r="M63" s="1">
        <v>1.43994140625</v>
      </c>
      <c r="N63" s="1">
        <v>1.280029296875</v>
      </c>
      <c r="O63" s="1">
        <v>4</v>
      </c>
      <c r="P63" s="30">
        <f t="shared" si="28"/>
        <v>4</v>
      </c>
    </row>
    <row r="64" spans="1:16" x14ac:dyDescent="0.25">
      <c r="A64" s="36">
        <v>12.773321372047301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1">
        <v>3.199951171875</v>
      </c>
      <c r="J64" s="1">
        <v>3.199951171875</v>
      </c>
      <c r="K64" s="1">
        <v>1.919921875</v>
      </c>
      <c r="L64" s="1">
        <v>1.840087890625</v>
      </c>
      <c r="M64" s="1">
        <v>1.760009765625</v>
      </c>
      <c r="N64" s="1">
        <v>1.760009765625</v>
      </c>
      <c r="O64" s="1">
        <v>4</v>
      </c>
      <c r="P64" s="30">
        <f t="shared" si="28"/>
        <v>4</v>
      </c>
    </row>
    <row r="65" spans="1:31" x14ac:dyDescent="0.25">
      <c r="A65" s="36">
        <v>17.187343742204298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30">
        <f t="shared" si="28"/>
        <v>4</v>
      </c>
    </row>
    <row r="66" spans="1:31" x14ac:dyDescent="0.25">
      <c r="A66" s="35">
        <f>A65+1</f>
        <v>18.187343742204298</v>
      </c>
      <c r="B66" s="30">
        <f>B65</f>
        <v>4</v>
      </c>
      <c r="C66" s="30">
        <f t="shared" ref="C66" si="29">C65</f>
        <v>4</v>
      </c>
      <c r="D66" s="30">
        <f t="shared" ref="D66" si="30">D65</f>
        <v>4</v>
      </c>
      <c r="E66" s="30">
        <f t="shared" ref="E66" si="31">E65</f>
        <v>4</v>
      </c>
      <c r="F66" s="30">
        <f t="shared" ref="F66" si="32">F65</f>
        <v>4</v>
      </c>
      <c r="G66" s="30">
        <f t="shared" ref="G66" si="33">G65</f>
        <v>4</v>
      </c>
      <c r="H66" s="30">
        <f t="shared" ref="H66" si="34">H65</f>
        <v>4</v>
      </c>
      <c r="I66" s="30">
        <f t="shared" ref="I66" si="35">I65</f>
        <v>4</v>
      </c>
      <c r="J66" s="30">
        <f t="shared" ref="J66" si="36">J65</f>
        <v>4</v>
      </c>
      <c r="K66" s="30">
        <f t="shared" ref="K66" si="37">K65</f>
        <v>4</v>
      </c>
      <c r="L66" s="30">
        <f t="shared" ref="L66" si="38">L65</f>
        <v>4</v>
      </c>
      <c r="M66" s="30">
        <f t="shared" ref="M66" si="39">M65</f>
        <v>4</v>
      </c>
      <c r="N66" s="30">
        <f t="shared" ref="N66" si="40">N65</f>
        <v>4</v>
      </c>
      <c r="O66" s="30">
        <f t="shared" ref="O66" si="41">O65</f>
        <v>4</v>
      </c>
      <c r="P66" s="30">
        <f t="shared" ref="P66" si="42">P65</f>
        <v>4</v>
      </c>
    </row>
    <row r="68" spans="1:31" x14ac:dyDescent="0.25">
      <c r="A68" s="34">
        <v>7955</v>
      </c>
      <c r="B68" s="41" t="s">
        <v>1409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</row>
    <row r="69" spans="1:31" x14ac:dyDescent="0.25">
      <c r="A69" s="31"/>
      <c r="B69" s="31" t="s">
        <v>22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1:31" x14ac:dyDescent="0.25">
      <c r="A70" s="31" t="s">
        <v>26</v>
      </c>
      <c r="B70" s="29">
        <f>C70-1</f>
        <v>699</v>
      </c>
      <c r="C70" s="31">
        <v>700</v>
      </c>
      <c r="D70" s="31">
        <v>1000</v>
      </c>
      <c r="E70" s="31">
        <v>1200</v>
      </c>
      <c r="F70" s="31">
        <v>1400</v>
      </c>
      <c r="G70" s="31">
        <v>1600</v>
      </c>
      <c r="H70" s="31">
        <v>1800</v>
      </c>
      <c r="I70" s="31">
        <v>2000</v>
      </c>
      <c r="J70" s="31">
        <v>2200</v>
      </c>
      <c r="K70" s="31">
        <v>2400</v>
      </c>
      <c r="L70" s="31">
        <v>2600</v>
      </c>
      <c r="M70" s="31">
        <v>2800</v>
      </c>
      <c r="N70" s="31">
        <v>3000</v>
      </c>
      <c r="O70" s="31">
        <v>3200</v>
      </c>
      <c r="P70" s="29">
        <f>O70+1</f>
        <v>3201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35">
        <f>A72-1</f>
        <v>-1</v>
      </c>
      <c r="B71" s="30">
        <f>B72</f>
        <v>60.000002343750097</v>
      </c>
      <c r="C71" s="30">
        <f t="shared" ref="C71" si="43">C72</f>
        <v>60.000002343750097</v>
      </c>
      <c r="D71" s="30">
        <f t="shared" ref="D71" si="44">D72</f>
        <v>60.000002343750097</v>
      </c>
      <c r="E71" s="30">
        <f t="shared" ref="E71" si="45">E72</f>
        <v>60.000002343750097</v>
      </c>
      <c r="F71" s="30">
        <f t="shared" ref="F71" si="46">F72</f>
        <v>60.000002343750097</v>
      </c>
      <c r="G71" s="30">
        <f t="shared" ref="G71" si="47">G72</f>
        <v>20.976563319396998</v>
      </c>
      <c r="H71" s="30">
        <f t="shared" ref="H71" si="48">H72</f>
        <v>20.976563319396998</v>
      </c>
      <c r="I71" s="30">
        <f t="shared" ref="I71" si="49">I72</f>
        <v>20.976563319396998</v>
      </c>
      <c r="J71" s="30">
        <f t="shared" ref="J71" si="50">J72</f>
        <v>20.976563319396998</v>
      </c>
      <c r="K71" s="30">
        <f t="shared" ref="K71" si="51">K72</f>
        <v>20.976563319396998</v>
      </c>
      <c r="L71" s="30">
        <f t="shared" ref="L71" si="52">L72</f>
        <v>20.976563319396998</v>
      </c>
      <c r="M71" s="30">
        <f t="shared" ref="M71" si="53">M72</f>
        <v>20.976563319396998</v>
      </c>
      <c r="N71" s="30">
        <f t="shared" ref="N71" si="54">N72</f>
        <v>20.976563319396998</v>
      </c>
      <c r="O71" s="30">
        <f t="shared" ref="O71" si="55">O72</f>
        <v>20.976563319396998</v>
      </c>
      <c r="P71" s="30">
        <f t="shared" ref="P71" si="56">P72</f>
        <v>20.976563319396998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6">
        <v>0</v>
      </c>
      <c r="B72" s="30">
        <f>C72</f>
        <v>60.000002343750097</v>
      </c>
      <c r="C72" s="1">
        <v>60.000002343750097</v>
      </c>
      <c r="D72" s="1">
        <v>60.000002343750097</v>
      </c>
      <c r="E72" s="1">
        <v>60.000002343750097</v>
      </c>
      <c r="F72" s="1">
        <v>60.000002343750097</v>
      </c>
      <c r="G72" s="1">
        <v>20.976563319396998</v>
      </c>
      <c r="H72" s="1">
        <v>20.976563319396998</v>
      </c>
      <c r="I72" s="1">
        <v>20.976563319396998</v>
      </c>
      <c r="J72" s="1">
        <v>20.976563319396998</v>
      </c>
      <c r="K72" s="1">
        <v>20.976563319396998</v>
      </c>
      <c r="L72" s="1">
        <v>20.976563319396998</v>
      </c>
      <c r="M72" s="1">
        <v>20.976563319396998</v>
      </c>
      <c r="N72" s="1">
        <v>20.976563319396998</v>
      </c>
      <c r="O72" s="1">
        <v>20.976563319396998</v>
      </c>
      <c r="P72" s="30">
        <f>O72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22.010869565217401</v>
      </c>
      <c r="B73" s="30">
        <f t="shared" ref="B73:B82" si="57"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 t="shared" ref="P73:P82" si="58"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29.008152173913</v>
      </c>
      <c r="B74" s="30">
        <f t="shared" si="57"/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24.960938475036698</v>
      </c>
      <c r="H74" s="1">
        <v>24.960938475036698</v>
      </c>
      <c r="I74" s="1">
        <v>24.960938475036698</v>
      </c>
      <c r="J74" s="1">
        <v>24.960938475036698</v>
      </c>
      <c r="K74" s="1">
        <v>24.960938475036698</v>
      </c>
      <c r="L74" s="1">
        <v>24.960938475036698</v>
      </c>
      <c r="M74" s="1">
        <v>24.960938475036698</v>
      </c>
      <c r="N74" s="1">
        <v>24.960938475036698</v>
      </c>
      <c r="O74" s="1">
        <v>20.976563319396998</v>
      </c>
      <c r="P74" s="30">
        <f t="shared" si="58"/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36.005434782608702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35.039063868713399</v>
      </c>
      <c r="H75" s="1">
        <v>35.039063868713399</v>
      </c>
      <c r="I75" s="1">
        <v>30.000001171874999</v>
      </c>
      <c r="J75" s="1">
        <v>30.000001171874999</v>
      </c>
      <c r="K75" s="1">
        <v>30.000001171874999</v>
      </c>
      <c r="L75" s="1">
        <v>30.000001171874999</v>
      </c>
      <c r="M75" s="1">
        <v>30.000001171874999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43.002717391304301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50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24.960938475036698</v>
      </c>
      <c r="J77" s="1">
        <v>24.960938475036698</v>
      </c>
      <c r="K77" s="1">
        <v>24.960938475036698</v>
      </c>
      <c r="L77" s="1">
        <v>24.960938475036698</v>
      </c>
      <c r="M77" s="1">
        <v>24.960938475036698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59.986413043478301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30.000001171874999</v>
      </c>
      <c r="F78" s="1">
        <v>30.000001171874999</v>
      </c>
      <c r="G78" s="1">
        <v>30.000001171874999</v>
      </c>
      <c r="H78" s="1">
        <v>30.000001171874999</v>
      </c>
      <c r="I78" s="1">
        <v>24.960938475036698</v>
      </c>
      <c r="J78" s="1">
        <v>24.960938475036698</v>
      </c>
      <c r="K78" s="1">
        <v>24.960938475036698</v>
      </c>
      <c r="L78" s="1">
        <v>22.031250860595701</v>
      </c>
      <c r="M78" s="1">
        <v>20.039063282775899</v>
      </c>
      <c r="N78" s="1">
        <v>20.039063282775899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69.972826086956502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30.000001171874999</v>
      </c>
      <c r="K79" s="1">
        <v>30.000001171874999</v>
      </c>
      <c r="L79" s="1">
        <v>28.945313630676299</v>
      </c>
      <c r="M79" s="1">
        <v>30.000001171874999</v>
      </c>
      <c r="N79" s="1">
        <v>22.031250860595701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80.027173913043498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30.000001171874999</v>
      </c>
      <c r="M80" s="1">
        <v>31.054688713073801</v>
      </c>
      <c r="N80" s="1">
        <v>30.000001171874999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16" x14ac:dyDescent="0.25">
      <c r="A81" s="36">
        <v>100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35.039063868713399</v>
      </c>
      <c r="F81" s="1">
        <v>35.039063868713399</v>
      </c>
      <c r="G81" s="1">
        <v>30.000001171874999</v>
      </c>
      <c r="H81" s="1">
        <v>30.000001171874999</v>
      </c>
      <c r="I81" s="1">
        <v>30.000001171874999</v>
      </c>
      <c r="J81" s="1">
        <v>33.0468762908936</v>
      </c>
      <c r="K81" s="1">
        <v>33.0468762908936</v>
      </c>
      <c r="L81" s="1">
        <v>33.0468762908936</v>
      </c>
      <c r="M81" s="1">
        <v>33.0468762908936</v>
      </c>
      <c r="N81" s="1">
        <v>30.000001171874999</v>
      </c>
      <c r="O81" s="1">
        <v>30.000001171874999</v>
      </c>
      <c r="P81" s="30">
        <f t="shared" si="58"/>
        <v>30.000001171874999</v>
      </c>
    </row>
    <row r="82" spans="1:16" x14ac:dyDescent="0.25">
      <c r="A82" s="36">
        <v>115.013586956522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60.000002343750097</v>
      </c>
      <c r="F82" s="1">
        <v>60.000002343750097</v>
      </c>
      <c r="G82" s="1">
        <v>35.039063868713399</v>
      </c>
      <c r="H82" s="1">
        <v>35.039063868713399</v>
      </c>
      <c r="I82" s="1">
        <v>35.039063868713399</v>
      </c>
      <c r="J82" s="1">
        <v>39.960939060974198</v>
      </c>
      <c r="K82" s="1">
        <v>39.960939060974198</v>
      </c>
      <c r="L82" s="1">
        <v>39.960939060974198</v>
      </c>
      <c r="M82" s="1">
        <v>39.960939060974198</v>
      </c>
      <c r="N82" s="1">
        <v>39.960939060974198</v>
      </c>
      <c r="O82" s="1">
        <v>39.960939060974198</v>
      </c>
      <c r="P82" s="30">
        <f t="shared" si="58"/>
        <v>39.960939060974198</v>
      </c>
    </row>
    <row r="83" spans="1:16" x14ac:dyDescent="0.25">
      <c r="A83" s="35">
        <f>A82+1</f>
        <v>116.013586956522</v>
      </c>
      <c r="B83" s="30">
        <f>B82</f>
        <v>60.000002343750097</v>
      </c>
      <c r="C83" s="30">
        <f t="shared" ref="C83" si="59">C82</f>
        <v>60.000002343750097</v>
      </c>
      <c r="D83" s="30">
        <f t="shared" ref="D83" si="60">D82</f>
        <v>60.000002343750097</v>
      </c>
      <c r="E83" s="30">
        <f t="shared" ref="E83" si="61">E82</f>
        <v>60.000002343750097</v>
      </c>
      <c r="F83" s="30">
        <f t="shared" ref="F83" si="62">F82</f>
        <v>60.000002343750097</v>
      </c>
      <c r="G83" s="30">
        <f t="shared" ref="G83" si="63">G82</f>
        <v>35.039063868713399</v>
      </c>
      <c r="H83" s="30">
        <f t="shared" ref="H83" si="64">H82</f>
        <v>35.039063868713399</v>
      </c>
      <c r="I83" s="30">
        <f t="shared" ref="I83" si="65">I82</f>
        <v>35.039063868713399</v>
      </c>
      <c r="J83" s="30">
        <f t="shared" ref="J83" si="66">J82</f>
        <v>39.960939060974198</v>
      </c>
      <c r="K83" s="30">
        <f t="shared" ref="K83" si="67">K82</f>
        <v>39.960939060974198</v>
      </c>
      <c r="L83" s="30">
        <f t="shared" ref="L83" si="68">L82</f>
        <v>39.960939060974198</v>
      </c>
      <c r="M83" s="30">
        <f t="shared" ref="M83" si="69">M82</f>
        <v>39.960939060974198</v>
      </c>
      <c r="N83" s="30">
        <f t="shared" ref="N83" si="70">N82</f>
        <v>39.960939060974198</v>
      </c>
      <c r="O83" s="30">
        <f t="shared" ref="O83" si="71">O82</f>
        <v>39.960939060974198</v>
      </c>
      <c r="P83" s="30">
        <f t="shared" ref="P83" si="72">P82</f>
        <v>39.960939060974198</v>
      </c>
    </row>
    <row r="85" spans="1:16" x14ac:dyDescent="0.25">
      <c r="A85" s="17">
        <v>7956</v>
      </c>
      <c r="B85" s="39" t="s">
        <v>1411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</row>
    <row r="86" spans="1:16" x14ac:dyDescent="0.25">
      <c r="A86" s="3"/>
      <c r="B86" s="3" t="s">
        <v>74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1"/>
    </row>
    <row r="87" spans="1:16" x14ac:dyDescent="0.25">
      <c r="A87" s="3" t="s">
        <v>1410</v>
      </c>
      <c r="B87" s="16">
        <f>C87-1</f>
        <v>-20.860000000000099</v>
      </c>
      <c r="C87" s="8">
        <v>-19.860000000000099</v>
      </c>
      <c r="D87" s="8">
        <v>-14.860000000000101</v>
      </c>
      <c r="E87" s="8">
        <v>0.13999999999993001</v>
      </c>
      <c r="F87" s="8">
        <v>10.139999999999899</v>
      </c>
      <c r="G87" s="8">
        <v>20.139999999999901</v>
      </c>
      <c r="H87" s="8">
        <v>30.139999999999901</v>
      </c>
      <c r="I87" s="8">
        <v>40.139999999999901</v>
      </c>
      <c r="J87" s="8">
        <v>55.139999999999901</v>
      </c>
      <c r="K87" s="8">
        <v>60.139999999999901</v>
      </c>
      <c r="L87" s="8">
        <v>77.139999999999901</v>
      </c>
      <c r="M87" s="8">
        <v>90.139999999999901</v>
      </c>
      <c r="N87" s="8">
        <v>120.14</v>
      </c>
      <c r="O87" s="16">
        <f>N87+1</f>
        <v>121.14</v>
      </c>
    </row>
    <row r="88" spans="1:16" x14ac:dyDescent="0.25">
      <c r="A88" s="3"/>
      <c r="B88" s="12">
        <f>C88</f>
        <v>5.859375E-3</v>
      </c>
      <c r="C88" s="4">
        <v>5.859375E-3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1.800048828125</v>
      </c>
      <c r="M88" s="4">
        <v>2.989990234375</v>
      </c>
      <c r="N88" s="4">
        <v>2.989990234375</v>
      </c>
      <c r="O88" s="12">
        <f t="shared" ref="O88" si="73">N88</f>
        <v>2.989990234375</v>
      </c>
    </row>
    <row r="90" spans="1:16" x14ac:dyDescent="0.25">
      <c r="A90" s="34">
        <v>7896</v>
      </c>
      <c r="B90" s="41" t="s">
        <v>1412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</row>
    <row r="91" spans="1:16" x14ac:dyDescent="0.25">
      <c r="A91" s="31"/>
      <c r="B91" s="31" t="s">
        <v>22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x14ac:dyDescent="0.25">
      <c r="A92" s="31" t="s">
        <v>26</v>
      </c>
      <c r="B92" s="29">
        <f>C92-1</f>
        <v>499</v>
      </c>
      <c r="C92" s="31">
        <v>500</v>
      </c>
      <c r="D92" s="31">
        <v>650</v>
      </c>
      <c r="E92" s="31">
        <v>800</v>
      </c>
      <c r="F92" s="31">
        <v>1000</v>
      </c>
      <c r="G92" s="31">
        <v>1200</v>
      </c>
      <c r="H92" s="31">
        <v>1400</v>
      </c>
      <c r="I92" s="31">
        <v>1600</v>
      </c>
      <c r="J92" s="31">
        <v>1800</v>
      </c>
      <c r="K92" s="31">
        <v>2000</v>
      </c>
      <c r="L92" s="31">
        <v>2200</v>
      </c>
      <c r="M92" s="31">
        <v>2400</v>
      </c>
      <c r="N92" s="31">
        <v>2600</v>
      </c>
      <c r="O92" s="31">
        <v>3300</v>
      </c>
      <c r="P92" s="29">
        <f>O92+1</f>
        <v>3301</v>
      </c>
    </row>
    <row r="93" spans="1:16" x14ac:dyDescent="0.25">
      <c r="A93" s="35">
        <f>A94-1</f>
        <v>-1</v>
      </c>
      <c r="B93" s="30">
        <f>B94</f>
        <v>60.000002343750097</v>
      </c>
      <c r="C93" s="30">
        <f t="shared" ref="C93" si="74">C94</f>
        <v>60.000002343750097</v>
      </c>
      <c r="D93" s="30">
        <f t="shared" ref="D93" si="75">D94</f>
        <v>60.000002343750097</v>
      </c>
      <c r="E93" s="30">
        <f t="shared" ref="E93" si="76">E94</f>
        <v>60.000002343750097</v>
      </c>
      <c r="F93" s="30">
        <f t="shared" ref="F93" si="77">F94</f>
        <v>60.000002343750097</v>
      </c>
      <c r="G93" s="30">
        <f t="shared" ref="G93" si="78">G94</f>
        <v>60.000002343750097</v>
      </c>
      <c r="H93" s="30">
        <f t="shared" ref="H93" si="79">H94</f>
        <v>60.000002343750097</v>
      </c>
      <c r="I93" s="30">
        <f t="shared" ref="I93" si="80">I94</f>
        <v>60.000002343750097</v>
      </c>
      <c r="J93" s="30">
        <f t="shared" ref="J93" si="81">J94</f>
        <v>60.000002343750097</v>
      </c>
      <c r="K93" s="30">
        <f t="shared" ref="K93" si="82">K94</f>
        <v>60.000002343750097</v>
      </c>
      <c r="L93" s="30">
        <f t="shared" ref="L93" si="83">L94</f>
        <v>60.000002343750097</v>
      </c>
      <c r="M93" s="30">
        <f t="shared" ref="M93" si="84">M94</f>
        <v>60.000002343750097</v>
      </c>
      <c r="N93" s="30">
        <f t="shared" ref="N93" si="85">N94</f>
        <v>60.000002343750097</v>
      </c>
      <c r="O93" s="30">
        <f t="shared" ref="O93" si="86">O94</f>
        <v>60.000002343750097</v>
      </c>
      <c r="P93" s="30">
        <f t="shared" ref="P93" si="87">P94</f>
        <v>60.000002343750097</v>
      </c>
    </row>
    <row r="94" spans="1:16" x14ac:dyDescent="0.25">
      <c r="A94" s="36">
        <v>0</v>
      </c>
      <c r="B94" s="30">
        <f>C94</f>
        <v>60.000002343750097</v>
      </c>
      <c r="C94" s="1">
        <v>60.000002343750097</v>
      </c>
      <c r="D94" s="1">
        <v>60.000002343750097</v>
      </c>
      <c r="E94" s="1">
        <v>60.000002343750097</v>
      </c>
      <c r="F94" s="1">
        <v>60.000002343750097</v>
      </c>
      <c r="G94" s="1">
        <v>60.000002343750097</v>
      </c>
      <c r="H94" s="1">
        <v>60.000002343750097</v>
      </c>
      <c r="I94" s="1">
        <v>60.000002343750097</v>
      </c>
      <c r="J94" s="1">
        <v>60.000002343750097</v>
      </c>
      <c r="K94" s="1">
        <v>60.000002343750097</v>
      </c>
      <c r="L94" s="1">
        <v>60.000002343750097</v>
      </c>
      <c r="M94" s="1">
        <v>60.000002343750097</v>
      </c>
      <c r="N94" s="1">
        <v>60.000002343750097</v>
      </c>
      <c r="O94" s="1">
        <v>60.000002343750097</v>
      </c>
      <c r="P94" s="30">
        <f>O94</f>
        <v>60.000002343750097</v>
      </c>
    </row>
    <row r="95" spans="1:16" x14ac:dyDescent="0.25">
      <c r="A95" s="36">
        <v>9.9864130434782599</v>
      </c>
      <c r="B95" s="30">
        <f t="shared" ref="B95:B104" si="88"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 t="shared" ref="P95:P104" si="89">O95</f>
        <v>60.000002343750097</v>
      </c>
    </row>
    <row r="96" spans="1:16" x14ac:dyDescent="0.25">
      <c r="A96" s="36">
        <v>19.972826086956498</v>
      </c>
      <c r="B96" s="30">
        <f t="shared" si="88"/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si="89"/>
        <v>60.000002343750097</v>
      </c>
    </row>
    <row r="97" spans="1:16" x14ac:dyDescent="0.25">
      <c r="A97" s="36">
        <v>25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34.986413043478301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44.972826086956502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50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59.986413043478301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80.027173913043498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100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119.972826086957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5">
        <f>A104+1</f>
        <v>120.972826086957</v>
      </c>
      <c r="B105" s="30">
        <f>B104</f>
        <v>60.000002343750097</v>
      </c>
      <c r="C105" s="30">
        <f t="shared" ref="C105" si="90">C104</f>
        <v>60.000002343750097</v>
      </c>
      <c r="D105" s="30">
        <f t="shared" ref="D105" si="91">D104</f>
        <v>60.000002343750097</v>
      </c>
      <c r="E105" s="30">
        <f t="shared" ref="E105" si="92">E104</f>
        <v>60.000002343750097</v>
      </c>
      <c r="F105" s="30">
        <f t="shared" ref="F105" si="93">F104</f>
        <v>60.000002343750097</v>
      </c>
      <c r="G105" s="30">
        <f t="shared" ref="G105" si="94">G104</f>
        <v>60.000002343750097</v>
      </c>
      <c r="H105" s="30">
        <f t="shared" ref="H105" si="95">H104</f>
        <v>60.000002343750097</v>
      </c>
      <c r="I105" s="30">
        <f t="shared" ref="I105" si="96">I104</f>
        <v>60.000002343750097</v>
      </c>
      <c r="J105" s="30">
        <f t="shared" ref="J105" si="97">J104</f>
        <v>60.000002343750097</v>
      </c>
      <c r="K105" s="30">
        <f t="shared" ref="K105" si="98">K104</f>
        <v>60.000002343750097</v>
      </c>
      <c r="L105" s="30">
        <f t="shared" ref="L105" si="99">L104</f>
        <v>60.000002343750097</v>
      </c>
      <c r="M105" s="30">
        <f t="shared" ref="M105" si="100">M104</f>
        <v>60.000002343750097</v>
      </c>
      <c r="N105" s="30">
        <f t="shared" ref="N105" si="101">N104</f>
        <v>60.000002343750097</v>
      </c>
      <c r="O105" s="30">
        <f t="shared" ref="O105" si="102">O104</f>
        <v>60.000002343750097</v>
      </c>
      <c r="P105" s="30">
        <f t="shared" ref="P105" si="103">P104</f>
        <v>60.000002343750097</v>
      </c>
    </row>
    <row r="107" spans="1:16" x14ac:dyDescent="0.25">
      <c r="A107" s="17">
        <v>7897</v>
      </c>
      <c r="B107" s="39" t="s">
        <v>1413</v>
      </c>
      <c r="C107" s="39"/>
      <c r="D107" s="39"/>
      <c r="E107" s="39"/>
      <c r="F107" s="39"/>
      <c r="G107" s="39"/>
      <c r="H107" s="39"/>
    </row>
    <row r="108" spans="1:16" x14ac:dyDescent="0.25">
      <c r="A108" s="3"/>
      <c r="B108" s="3" t="s">
        <v>1424</v>
      </c>
      <c r="C108" s="3"/>
      <c r="D108" s="3"/>
      <c r="E108" s="3"/>
      <c r="F108" s="3"/>
      <c r="G108" s="3"/>
      <c r="H108" s="3"/>
    </row>
    <row r="109" spans="1:16" x14ac:dyDescent="0.25">
      <c r="A109" s="3" t="s">
        <v>1410</v>
      </c>
      <c r="B109" s="16">
        <f>C109-1</f>
        <v>8.8203124362410588</v>
      </c>
      <c r="C109" s="24">
        <v>9.8203124362410588</v>
      </c>
      <c r="D109" s="24">
        <v>10.804687429849954</v>
      </c>
      <c r="E109" s="24">
        <v>11.789062423458839</v>
      </c>
      <c r="F109" s="24">
        <v>12.773437417067735</v>
      </c>
      <c r="G109" s="24">
        <v>14.734374904336214</v>
      </c>
      <c r="H109" s="12">
        <f>G109+1</f>
        <v>15.734374904336214</v>
      </c>
    </row>
    <row r="110" spans="1:16" x14ac:dyDescent="0.25">
      <c r="A110" s="3"/>
      <c r="B110" s="12">
        <f>C110</f>
        <v>2.44140625E-3</v>
      </c>
      <c r="C110" s="4">
        <v>2.44140625E-3</v>
      </c>
      <c r="D110" s="4">
        <v>1</v>
      </c>
      <c r="E110" s="4">
        <v>1</v>
      </c>
      <c r="F110" s="4">
        <v>1.199951171875</v>
      </c>
      <c r="G110" s="4">
        <v>1.39990234375</v>
      </c>
      <c r="H110" s="12">
        <f>G110</f>
        <v>1.39990234375</v>
      </c>
    </row>
    <row r="112" spans="1:16" x14ac:dyDescent="0.25">
      <c r="A112" s="34">
        <v>7898</v>
      </c>
      <c r="B112" s="41" t="s">
        <v>1414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</row>
    <row r="113" spans="1:16" x14ac:dyDescent="0.25">
      <c r="A113" s="31"/>
      <c r="B113" s="31" t="s">
        <v>22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 x14ac:dyDescent="0.25">
      <c r="A114" s="31" t="s">
        <v>26</v>
      </c>
      <c r="B114" s="29">
        <f>C114-1</f>
        <v>799</v>
      </c>
      <c r="C114" s="31">
        <v>800</v>
      </c>
      <c r="D114" s="31">
        <v>1000</v>
      </c>
      <c r="E114" s="31">
        <v>1200</v>
      </c>
      <c r="F114" s="31">
        <v>1400</v>
      </c>
      <c r="G114" s="31">
        <v>1600</v>
      </c>
      <c r="H114" s="31">
        <v>1800</v>
      </c>
      <c r="I114" s="31">
        <v>2000</v>
      </c>
      <c r="J114" s="31">
        <v>2200</v>
      </c>
      <c r="K114" s="31">
        <v>2400</v>
      </c>
      <c r="L114" s="31">
        <v>2600</v>
      </c>
      <c r="M114" s="31">
        <v>2800</v>
      </c>
      <c r="N114" s="31">
        <v>3000</v>
      </c>
      <c r="O114" s="31">
        <v>3200</v>
      </c>
      <c r="P114" s="29">
        <f>O114+1</f>
        <v>3201</v>
      </c>
    </row>
    <row r="115" spans="1:16" x14ac:dyDescent="0.25">
      <c r="A115" s="35">
        <f>A116-1</f>
        <v>-1</v>
      </c>
      <c r="B115" s="30">
        <f>B116</f>
        <v>24.960938475036698</v>
      </c>
      <c r="C115" s="30">
        <f t="shared" ref="C115" si="104">C116</f>
        <v>24.960938475036698</v>
      </c>
      <c r="D115" s="30">
        <f t="shared" ref="D115" si="105">D116</f>
        <v>24.960938475036698</v>
      </c>
      <c r="E115" s="30">
        <f t="shared" ref="E115" si="106">E116</f>
        <v>24.960938475036698</v>
      </c>
      <c r="F115" s="30">
        <f t="shared" ref="F115" si="107">F116</f>
        <v>24.960938475036698</v>
      </c>
      <c r="G115" s="30">
        <f t="shared" ref="G115" si="108">G116</f>
        <v>24.960938475036698</v>
      </c>
      <c r="H115" s="30">
        <f t="shared" ref="H115" si="109">H116</f>
        <v>24.960938475036698</v>
      </c>
      <c r="I115" s="30">
        <f t="shared" ref="I115" si="110">I116</f>
        <v>24.960938475036698</v>
      </c>
      <c r="J115" s="30">
        <f t="shared" ref="J115" si="111">J116</f>
        <v>24.960938475036698</v>
      </c>
      <c r="K115" s="30">
        <f t="shared" ref="K115" si="112">K116</f>
        <v>24.960938475036698</v>
      </c>
      <c r="L115" s="30">
        <f t="shared" ref="L115" si="113">L116</f>
        <v>24.960938475036698</v>
      </c>
      <c r="M115" s="30">
        <f t="shared" ref="M115" si="114">M116</f>
        <v>24.960938475036698</v>
      </c>
      <c r="N115" s="30">
        <f t="shared" ref="N115" si="115">N116</f>
        <v>24.960938475036698</v>
      </c>
      <c r="O115" s="30">
        <f t="shared" ref="O115" si="116">O116</f>
        <v>24.960938475036698</v>
      </c>
      <c r="P115" s="30">
        <f t="shared" ref="P115" si="117">P116</f>
        <v>24.960938475036698</v>
      </c>
    </row>
    <row r="116" spans="1:16" x14ac:dyDescent="0.25">
      <c r="A116" s="36">
        <v>0</v>
      </c>
      <c r="B116" s="30">
        <f>C116</f>
        <v>24.960938475036698</v>
      </c>
      <c r="C116" s="1">
        <v>24.960938475036698</v>
      </c>
      <c r="D116" s="1">
        <v>24.960938475036698</v>
      </c>
      <c r="E116" s="1">
        <v>24.960938475036698</v>
      </c>
      <c r="F116" s="1">
        <v>24.960938475036698</v>
      </c>
      <c r="G116" s="1">
        <v>24.960938475036698</v>
      </c>
      <c r="H116" s="1">
        <v>24.960938475036698</v>
      </c>
      <c r="I116" s="1">
        <v>24.960938475036698</v>
      </c>
      <c r="J116" s="1">
        <v>24.960938475036698</v>
      </c>
      <c r="K116" s="1">
        <v>24.960938475036698</v>
      </c>
      <c r="L116" s="1">
        <v>24.960938475036698</v>
      </c>
      <c r="M116" s="1">
        <v>24.960938475036698</v>
      </c>
      <c r="N116" s="1">
        <v>24.960938475036698</v>
      </c>
      <c r="O116" s="1">
        <v>24.960938475036698</v>
      </c>
      <c r="P116" s="30">
        <f>O116</f>
        <v>24.960938475036698</v>
      </c>
    </row>
    <row r="117" spans="1:16" x14ac:dyDescent="0.25">
      <c r="A117" s="36">
        <v>30.027173913043502</v>
      </c>
      <c r="B117" s="30">
        <f t="shared" ref="B117:B126" si="118"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 t="shared" ref="P117:P126" si="119">O117</f>
        <v>24.960938475036698</v>
      </c>
    </row>
    <row r="118" spans="1:16" x14ac:dyDescent="0.25">
      <c r="A118" s="36">
        <v>59.986413043478301</v>
      </c>
      <c r="B118" s="30">
        <f t="shared" si="118"/>
        <v>31.9921887496949</v>
      </c>
      <c r="C118" s="1">
        <v>31.9921887496949</v>
      </c>
      <c r="D118" s="1">
        <v>31.9921887496949</v>
      </c>
      <c r="E118" s="1">
        <v>31.9921887496949</v>
      </c>
      <c r="F118" s="1">
        <v>31.9921887496949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si="119"/>
        <v>24.960938475036698</v>
      </c>
    </row>
    <row r="119" spans="1:16" x14ac:dyDescent="0.25">
      <c r="A119" s="36">
        <v>69.972826086956502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80.027173913043498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90.013586956521706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100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109.986413043478</v>
      </c>
      <c r="B123" s="30">
        <f t="shared" si="118"/>
        <v>60.000002343750097</v>
      </c>
      <c r="C123" s="1">
        <v>60.000002343750097</v>
      </c>
      <c r="D123" s="1">
        <v>60.000002343750097</v>
      </c>
      <c r="E123" s="1">
        <v>60.000002343750097</v>
      </c>
      <c r="F123" s="1">
        <v>60.000002343750097</v>
      </c>
      <c r="G123" s="1">
        <v>60.000002343750097</v>
      </c>
      <c r="H123" s="1">
        <v>35.039063868713399</v>
      </c>
      <c r="I123" s="1">
        <v>35.039063868713399</v>
      </c>
      <c r="J123" s="1">
        <v>35.039063868713399</v>
      </c>
      <c r="K123" s="1">
        <v>35.039063868713399</v>
      </c>
      <c r="L123" s="1">
        <v>30.000001171874999</v>
      </c>
      <c r="M123" s="1">
        <v>30.000001171874999</v>
      </c>
      <c r="N123" s="1">
        <v>30.000001171874999</v>
      </c>
      <c r="O123" s="1">
        <v>30.000001171874999</v>
      </c>
      <c r="P123" s="30">
        <f t="shared" si="119"/>
        <v>30.000001171874999</v>
      </c>
    </row>
    <row r="124" spans="1:16" x14ac:dyDescent="0.25">
      <c r="A124" s="36">
        <v>119.972826086957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39.960939060974198</v>
      </c>
      <c r="I124" s="1">
        <v>39.960939060974198</v>
      </c>
      <c r="J124" s="1">
        <v>39.960939060974198</v>
      </c>
      <c r="K124" s="1">
        <v>39.960939060974198</v>
      </c>
      <c r="L124" s="1">
        <v>35.039063868713399</v>
      </c>
      <c r="M124" s="1">
        <v>35.039063868713399</v>
      </c>
      <c r="N124" s="1">
        <v>35.039063868713399</v>
      </c>
      <c r="O124" s="1">
        <v>35.039063868713399</v>
      </c>
      <c r="P124" s="30">
        <f t="shared" si="119"/>
        <v>35.039063868713399</v>
      </c>
    </row>
    <row r="125" spans="1:16" x14ac:dyDescent="0.25">
      <c r="A125" s="36">
        <v>130.02717391304299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60.000002343750097</v>
      </c>
      <c r="I125" s="1">
        <v>60.000002343750097</v>
      </c>
      <c r="J125" s="1">
        <v>60.000002343750097</v>
      </c>
      <c r="K125" s="1">
        <v>60.000002343750097</v>
      </c>
      <c r="L125" s="1">
        <v>60.000002343750097</v>
      </c>
      <c r="M125" s="1">
        <v>60.000002343750097</v>
      </c>
      <c r="N125" s="1">
        <v>60.000002343750097</v>
      </c>
      <c r="O125" s="1">
        <v>60.000002343750097</v>
      </c>
      <c r="P125" s="30">
        <f t="shared" si="119"/>
        <v>60.000002343750097</v>
      </c>
    </row>
    <row r="126" spans="1:16" x14ac:dyDescent="0.25">
      <c r="A126" s="36">
        <v>169.97282608695701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5">
        <f>A126+1</f>
        <v>170.97282608695701</v>
      </c>
      <c r="B127" s="30">
        <f>B126</f>
        <v>60.000002343750097</v>
      </c>
      <c r="C127" s="30">
        <f t="shared" ref="C127" si="120">C126</f>
        <v>60.000002343750097</v>
      </c>
      <c r="D127" s="30">
        <f t="shared" ref="D127" si="121">D126</f>
        <v>60.000002343750097</v>
      </c>
      <c r="E127" s="30">
        <f t="shared" ref="E127" si="122">E126</f>
        <v>60.000002343750097</v>
      </c>
      <c r="F127" s="30">
        <f t="shared" ref="F127" si="123">F126</f>
        <v>60.000002343750097</v>
      </c>
      <c r="G127" s="30">
        <f t="shared" ref="G127" si="124">G126</f>
        <v>60.000002343750097</v>
      </c>
      <c r="H127" s="30">
        <f t="shared" ref="H127" si="125">H126</f>
        <v>60.000002343750097</v>
      </c>
      <c r="I127" s="30">
        <f t="shared" ref="I127" si="126">I126</f>
        <v>60.000002343750097</v>
      </c>
      <c r="J127" s="30">
        <f t="shared" ref="J127" si="127">J126</f>
        <v>60.000002343750097</v>
      </c>
      <c r="K127" s="30">
        <f t="shared" ref="K127" si="128">K126</f>
        <v>60.000002343750097</v>
      </c>
      <c r="L127" s="30">
        <f t="shared" ref="L127" si="129">L126</f>
        <v>60.000002343750097</v>
      </c>
      <c r="M127" s="30">
        <f t="shared" ref="M127" si="130">M126</f>
        <v>60.000002343750097</v>
      </c>
      <c r="N127" s="30">
        <f t="shared" ref="N127" si="131">N126</f>
        <v>60.000002343750097</v>
      </c>
      <c r="O127" s="30">
        <f t="shared" ref="O127" si="132">O126</f>
        <v>60.000002343750097</v>
      </c>
      <c r="P127" s="30">
        <f t="shared" ref="P127" si="133">P126</f>
        <v>60.000002343750097</v>
      </c>
    </row>
    <row r="129" spans="1:16" x14ac:dyDescent="0.25">
      <c r="A129" s="34">
        <v>7899</v>
      </c>
      <c r="B129" s="41" t="s">
        <v>1415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</row>
    <row r="130" spans="1:16" x14ac:dyDescent="0.25">
      <c r="A130" s="31"/>
      <c r="B130" s="31" t="s">
        <v>22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1:16" x14ac:dyDescent="0.25">
      <c r="A131" s="31" t="s">
        <v>708</v>
      </c>
      <c r="B131" s="29">
        <f>C131-1</f>
        <v>799</v>
      </c>
      <c r="C131" s="31">
        <v>800</v>
      </c>
      <c r="D131" s="31">
        <v>1000</v>
      </c>
      <c r="E131" s="31">
        <v>1200</v>
      </c>
      <c r="F131" s="31">
        <v>1400</v>
      </c>
      <c r="G131" s="31">
        <v>1600</v>
      </c>
      <c r="H131" s="31">
        <v>1800</v>
      </c>
      <c r="I131" s="31">
        <v>2000</v>
      </c>
      <c r="J131" s="31">
        <v>2200</v>
      </c>
      <c r="K131" s="31">
        <v>2400</v>
      </c>
      <c r="L131" s="31">
        <v>2600</v>
      </c>
      <c r="M131" s="31">
        <v>2800</v>
      </c>
      <c r="N131" s="31">
        <v>3000</v>
      </c>
      <c r="O131" s="31">
        <v>3200</v>
      </c>
      <c r="P131" s="29">
        <f>O131+1</f>
        <v>3201</v>
      </c>
    </row>
    <row r="132" spans="1:16" x14ac:dyDescent="0.25">
      <c r="A132" s="35">
        <f>A133-1</f>
        <v>0.47656255319747998</v>
      </c>
      <c r="B132" s="30">
        <f>B133</f>
        <v>1.25</v>
      </c>
      <c r="C132" s="30">
        <f t="shared" ref="C132" si="134">C133</f>
        <v>1.25</v>
      </c>
      <c r="D132" s="30">
        <f t="shared" ref="D132" si="135">D133</f>
        <v>1.25</v>
      </c>
      <c r="E132" s="30">
        <f t="shared" ref="E132" si="136">E133</f>
        <v>1.10009765625</v>
      </c>
      <c r="F132" s="30">
        <f t="shared" ref="F132" si="137">F133</f>
        <v>1</v>
      </c>
      <c r="G132" s="30">
        <f t="shared" ref="G132" si="138">G133</f>
        <v>1</v>
      </c>
      <c r="H132" s="30">
        <f t="shared" ref="H132" si="139">H133</f>
        <v>1</v>
      </c>
      <c r="I132" s="30">
        <f t="shared" ref="I132" si="140">I133</f>
        <v>1</v>
      </c>
      <c r="J132" s="30">
        <f t="shared" ref="J132" si="141">J133</f>
        <v>1</v>
      </c>
      <c r="K132" s="30">
        <f t="shared" ref="K132" si="142">K133</f>
        <v>1</v>
      </c>
      <c r="L132" s="30">
        <f t="shared" ref="L132" si="143">L133</f>
        <v>1</v>
      </c>
      <c r="M132" s="30">
        <f t="shared" ref="M132" si="144">M133</f>
        <v>1</v>
      </c>
      <c r="N132" s="30">
        <f t="shared" ref="N132" si="145">N133</f>
        <v>1</v>
      </c>
      <c r="O132" s="30">
        <f t="shared" ref="O132" si="146">O133</f>
        <v>1</v>
      </c>
      <c r="P132" s="30">
        <f t="shared" ref="P132" si="147">P133</f>
        <v>1</v>
      </c>
    </row>
    <row r="133" spans="1:16" x14ac:dyDescent="0.25">
      <c r="A133" s="36">
        <v>1.47656255319748</v>
      </c>
      <c r="B133" s="30">
        <f>C133</f>
        <v>1.25</v>
      </c>
      <c r="C133" s="1">
        <v>1.25</v>
      </c>
      <c r="D133" s="1">
        <v>1.25</v>
      </c>
      <c r="E133" s="1">
        <v>1.10009765625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30">
        <f>O133</f>
        <v>1</v>
      </c>
    </row>
    <row r="134" spans="1:16" x14ac:dyDescent="0.25">
      <c r="A134" s="36">
        <v>2.4531250883809901</v>
      </c>
      <c r="B134" s="30">
        <f t="shared" ref="B134:B143" si="148">C134</f>
        <v>2.25</v>
      </c>
      <c r="C134" s="1">
        <v>2.25</v>
      </c>
      <c r="D134" s="1">
        <v>2</v>
      </c>
      <c r="E134" s="1">
        <v>1.300048828125</v>
      </c>
      <c r="F134" s="1">
        <v>1.14990234375</v>
      </c>
      <c r="G134" s="1">
        <v>1.25</v>
      </c>
      <c r="H134" s="1">
        <v>1.10009765625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 t="shared" ref="P134:P143" si="149">O134</f>
        <v>1</v>
      </c>
    </row>
    <row r="135" spans="1:16" x14ac:dyDescent="0.25">
      <c r="A135" s="36">
        <v>4.9140626770434501</v>
      </c>
      <c r="B135" s="30">
        <f t="shared" si="148"/>
        <v>3</v>
      </c>
      <c r="C135" s="1">
        <v>3</v>
      </c>
      <c r="D135" s="1">
        <v>3</v>
      </c>
      <c r="E135" s="1">
        <v>1.60009765625</v>
      </c>
      <c r="F135" s="1">
        <v>1.39990234375</v>
      </c>
      <c r="G135" s="1">
        <v>1.39990234375</v>
      </c>
      <c r="H135" s="1">
        <v>1.300048828125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si="149"/>
        <v>1</v>
      </c>
    </row>
    <row r="136" spans="1:16" x14ac:dyDescent="0.25">
      <c r="A136" s="36">
        <v>5.8906252122269702</v>
      </c>
      <c r="B136" s="30">
        <f t="shared" si="148"/>
        <v>3</v>
      </c>
      <c r="C136" s="1">
        <v>3</v>
      </c>
      <c r="D136" s="1">
        <v>3</v>
      </c>
      <c r="E136" s="1">
        <v>2</v>
      </c>
      <c r="F136" s="1">
        <v>1.60009765625</v>
      </c>
      <c r="G136" s="1">
        <v>1.60009765625</v>
      </c>
      <c r="H136" s="1">
        <v>1.39990234375</v>
      </c>
      <c r="I136" s="1">
        <v>1.10009765625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8.3515628008894307</v>
      </c>
      <c r="B137" s="30">
        <f t="shared" si="148"/>
        <v>3</v>
      </c>
      <c r="C137" s="1">
        <v>3</v>
      </c>
      <c r="D137" s="1">
        <v>3</v>
      </c>
      <c r="E137" s="1">
        <v>3</v>
      </c>
      <c r="F137" s="1">
        <v>2</v>
      </c>
      <c r="G137" s="1">
        <v>1.699951171875</v>
      </c>
      <c r="H137" s="1">
        <v>1.5</v>
      </c>
      <c r="I137" s="1">
        <v>1.199951171875</v>
      </c>
      <c r="J137" s="1">
        <v>1.10009765625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10.312500371537899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3</v>
      </c>
      <c r="G138" s="1">
        <v>2</v>
      </c>
      <c r="H138" s="1">
        <v>1.60009765625</v>
      </c>
      <c r="I138" s="1">
        <v>1.300048828125</v>
      </c>
      <c r="J138" s="1">
        <v>1.199951171875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12.281250442467901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3</v>
      </c>
      <c r="H139" s="1">
        <v>1.699951171875</v>
      </c>
      <c r="I139" s="1">
        <v>1.449951171875</v>
      </c>
      <c r="J139" s="1">
        <v>1.199951171875</v>
      </c>
      <c r="K139" s="1">
        <v>1.10009765625</v>
      </c>
      <c r="L139" s="1">
        <v>1.10009765625</v>
      </c>
      <c r="M139" s="1">
        <v>1.10009765625</v>
      </c>
      <c r="N139" s="1">
        <v>1.10009765625</v>
      </c>
      <c r="O139" s="1">
        <v>1.10009765625</v>
      </c>
      <c r="P139" s="30">
        <f t="shared" si="149"/>
        <v>1.10009765625</v>
      </c>
    </row>
    <row r="140" spans="1:16" x14ac:dyDescent="0.25">
      <c r="A140" s="36">
        <v>13.750000495383899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2</v>
      </c>
      <c r="I140" s="1">
        <v>1.550048828125</v>
      </c>
      <c r="J140" s="1">
        <v>1.25</v>
      </c>
      <c r="K140" s="1">
        <v>1.199951171875</v>
      </c>
      <c r="L140" s="1">
        <v>1.199951171875</v>
      </c>
      <c r="M140" s="1">
        <v>1.199951171875</v>
      </c>
      <c r="N140" s="1">
        <v>1.199951171875</v>
      </c>
      <c r="O140" s="1">
        <v>1.199951171875</v>
      </c>
      <c r="P140" s="30">
        <f t="shared" si="149"/>
        <v>1.199951171875</v>
      </c>
    </row>
    <row r="141" spans="1:16" x14ac:dyDescent="0.25">
      <c r="A141" s="36">
        <v>16.7031256017789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2.5</v>
      </c>
      <c r="I141" s="1">
        <v>1.64990234375</v>
      </c>
      <c r="J141" s="1">
        <v>1.550048828125</v>
      </c>
      <c r="K141" s="1">
        <v>1.39990234375</v>
      </c>
      <c r="L141" s="1">
        <v>1.300048828125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19.648438207892301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3</v>
      </c>
      <c r="I142" s="1">
        <v>2</v>
      </c>
      <c r="J142" s="1">
        <v>1.699951171875</v>
      </c>
      <c r="K142" s="1">
        <v>1.60009765625</v>
      </c>
      <c r="L142" s="1">
        <v>1.5</v>
      </c>
      <c r="M142" s="1">
        <v>1.39990234375</v>
      </c>
      <c r="N142" s="1">
        <v>1.39990234375</v>
      </c>
      <c r="O142" s="1">
        <v>1.39990234375</v>
      </c>
      <c r="P142" s="30">
        <f t="shared" si="149"/>
        <v>1.39990234375</v>
      </c>
    </row>
    <row r="143" spans="1:16" x14ac:dyDescent="0.25">
      <c r="A143" s="36">
        <v>21.609375778540802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3</v>
      </c>
      <c r="J143" s="1">
        <v>2.5</v>
      </c>
      <c r="K143" s="1">
        <v>2.5</v>
      </c>
      <c r="L143" s="1">
        <v>2.5</v>
      </c>
      <c r="M143" s="1">
        <v>2.5</v>
      </c>
      <c r="N143" s="1">
        <v>2.5</v>
      </c>
      <c r="O143" s="1">
        <v>2.5</v>
      </c>
      <c r="P143" s="30">
        <f t="shared" si="149"/>
        <v>2.5</v>
      </c>
    </row>
    <row r="144" spans="1:16" x14ac:dyDescent="0.25">
      <c r="A144" s="35">
        <f>A143+1</f>
        <v>22.609375778540802</v>
      </c>
      <c r="B144" s="30">
        <f>B143</f>
        <v>3</v>
      </c>
      <c r="C144" s="30">
        <f t="shared" ref="C144" si="150">C143</f>
        <v>3</v>
      </c>
      <c r="D144" s="30">
        <f t="shared" ref="D144" si="151">D143</f>
        <v>3</v>
      </c>
      <c r="E144" s="30">
        <f t="shared" ref="E144" si="152">E143</f>
        <v>3</v>
      </c>
      <c r="F144" s="30">
        <f t="shared" ref="F144" si="153">F143</f>
        <v>3</v>
      </c>
      <c r="G144" s="30">
        <f t="shared" ref="G144" si="154">G143</f>
        <v>3</v>
      </c>
      <c r="H144" s="30">
        <f t="shared" ref="H144" si="155">H143</f>
        <v>3</v>
      </c>
      <c r="I144" s="30">
        <f t="shared" ref="I144" si="156">I143</f>
        <v>3</v>
      </c>
      <c r="J144" s="30">
        <f t="shared" ref="J144" si="157">J143</f>
        <v>2.5</v>
      </c>
      <c r="K144" s="30">
        <f t="shared" ref="K144" si="158">K143</f>
        <v>2.5</v>
      </c>
      <c r="L144" s="30">
        <f t="shared" ref="L144" si="159">L143</f>
        <v>2.5</v>
      </c>
      <c r="M144" s="30">
        <f t="shared" ref="M144" si="160">M143</f>
        <v>2.5</v>
      </c>
      <c r="N144" s="30">
        <f t="shared" ref="N144" si="161">N143</f>
        <v>2.5</v>
      </c>
      <c r="O144" s="30">
        <f t="shared" ref="O144" si="162">O143</f>
        <v>2.5</v>
      </c>
      <c r="P144" s="30">
        <f t="shared" ref="P144" si="163">P143</f>
        <v>2.5</v>
      </c>
    </row>
    <row r="146" spans="1:16" x14ac:dyDescent="0.25">
      <c r="A146" s="34">
        <v>7937</v>
      </c>
      <c r="B146" s="41" t="s">
        <v>1416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</row>
    <row r="147" spans="1:16" x14ac:dyDescent="0.25">
      <c r="A147" s="31"/>
      <c r="B147" s="31" t="s">
        <v>22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 x14ac:dyDescent="0.25">
      <c r="A148" s="31" t="s">
        <v>26</v>
      </c>
      <c r="B148" s="29">
        <f>C148-1</f>
        <v>549</v>
      </c>
      <c r="C148" s="31">
        <v>550</v>
      </c>
      <c r="D148" s="31">
        <v>600</v>
      </c>
      <c r="E148" s="31">
        <v>800</v>
      </c>
      <c r="F148" s="31">
        <v>1000</v>
      </c>
      <c r="G148" s="31">
        <v>1200</v>
      </c>
      <c r="H148" s="31">
        <v>1400</v>
      </c>
      <c r="I148" s="31">
        <v>1600</v>
      </c>
      <c r="J148" s="31">
        <v>1800</v>
      </c>
      <c r="K148" s="31">
        <v>2000</v>
      </c>
      <c r="L148" s="31">
        <v>2200</v>
      </c>
      <c r="M148" s="31">
        <v>2400</v>
      </c>
      <c r="N148" s="31">
        <v>2600</v>
      </c>
      <c r="O148" s="31">
        <v>2800</v>
      </c>
      <c r="P148" s="29">
        <f>O148+1</f>
        <v>2801</v>
      </c>
    </row>
    <row r="149" spans="1:16" x14ac:dyDescent="0.25">
      <c r="A149" s="35">
        <f>A150-1</f>
        <v>-1</v>
      </c>
      <c r="B149" s="30">
        <f>B150</f>
        <v>0</v>
      </c>
      <c r="C149" s="30">
        <f t="shared" ref="C149" si="164">C150</f>
        <v>0</v>
      </c>
      <c r="D149" s="30">
        <f t="shared" ref="D149" si="165">D150</f>
        <v>9.9609378890991405</v>
      </c>
      <c r="E149" s="30">
        <f t="shared" ref="E149" si="166">E150</f>
        <v>9.9609378890991405</v>
      </c>
      <c r="F149" s="30">
        <f t="shared" ref="F149" si="167">F150</f>
        <v>9.9609378890991405</v>
      </c>
      <c r="G149" s="30">
        <f t="shared" ref="G149" si="168">G150</f>
        <v>11.953125466918999</v>
      </c>
      <c r="H149" s="30">
        <f t="shared" ref="H149" si="169">H150</f>
        <v>13.9453130447388</v>
      </c>
      <c r="I149" s="30">
        <f t="shared" ref="I149" si="170">I150</f>
        <v>15.000000585937499</v>
      </c>
      <c r="J149" s="30">
        <f t="shared" ref="J149" si="171">J150</f>
        <v>16.992188163757302</v>
      </c>
      <c r="K149" s="30">
        <f t="shared" ref="K149" si="172">K150</f>
        <v>0</v>
      </c>
      <c r="L149" s="30">
        <f t="shared" ref="L149" si="173">L150</f>
        <v>0</v>
      </c>
      <c r="M149" s="30">
        <f t="shared" ref="M149" si="174">M150</f>
        <v>0</v>
      </c>
      <c r="N149" s="30">
        <f t="shared" ref="N149" si="175">N150</f>
        <v>0</v>
      </c>
      <c r="O149" s="30">
        <f t="shared" ref="O149" si="176">O150</f>
        <v>0</v>
      </c>
      <c r="P149" s="30">
        <f t="shared" ref="P149" si="177">P150</f>
        <v>0</v>
      </c>
    </row>
    <row r="150" spans="1:16" x14ac:dyDescent="0.25">
      <c r="A150" s="36">
        <v>0</v>
      </c>
      <c r="B150" s="30">
        <f>C150</f>
        <v>0</v>
      </c>
      <c r="C150" s="1">
        <v>0</v>
      </c>
      <c r="D150" s="1">
        <v>9.9609378890991405</v>
      </c>
      <c r="E150" s="1">
        <v>9.9609378890991405</v>
      </c>
      <c r="F150" s="1">
        <v>9.9609378890991405</v>
      </c>
      <c r="G150" s="1">
        <v>11.953125466918999</v>
      </c>
      <c r="H150" s="1">
        <v>13.9453130447388</v>
      </c>
      <c r="I150" s="1">
        <v>15.000000585937499</v>
      </c>
      <c r="J150" s="1">
        <v>16.992188163757302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30">
        <f>O150</f>
        <v>0</v>
      </c>
    </row>
    <row r="151" spans="1:16" x14ac:dyDescent="0.25">
      <c r="A151" s="36">
        <v>9.9864130434782599</v>
      </c>
      <c r="B151" s="30">
        <f t="shared" ref="B151:B160" si="178"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 t="shared" ref="P151:P160" si="179">O151</f>
        <v>0</v>
      </c>
    </row>
    <row r="152" spans="1:16" x14ac:dyDescent="0.25">
      <c r="A152" s="36">
        <v>19.972826086956498</v>
      </c>
      <c r="B152" s="30">
        <f t="shared" si="178"/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si="179"/>
        <v>0</v>
      </c>
    </row>
    <row r="153" spans="1:16" x14ac:dyDescent="0.25">
      <c r="A153" s="36">
        <v>30.027173913043502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40.013586956521699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50</v>
      </c>
      <c r="B155" s="30">
        <f t="shared" si="178"/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59.986413043478301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69.972826086956502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80.027173913043498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90.013586956521706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100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5">
        <f>A160+1</f>
        <v>101</v>
      </c>
      <c r="B161" s="30">
        <f>B160</f>
        <v>0</v>
      </c>
      <c r="C161" s="30">
        <f t="shared" ref="C161" si="180">C160</f>
        <v>0</v>
      </c>
      <c r="D161" s="30">
        <f t="shared" ref="D161" si="181">D160</f>
        <v>0</v>
      </c>
      <c r="E161" s="30">
        <f t="shared" ref="E161" si="182">E160</f>
        <v>0</v>
      </c>
      <c r="F161" s="30">
        <f t="shared" ref="F161" si="183">F160</f>
        <v>0</v>
      </c>
      <c r="G161" s="30">
        <f t="shared" ref="G161" si="184">G160</f>
        <v>0</v>
      </c>
      <c r="H161" s="30">
        <f t="shared" ref="H161" si="185">H160</f>
        <v>0</v>
      </c>
      <c r="I161" s="30">
        <f t="shared" ref="I161" si="186">I160</f>
        <v>0</v>
      </c>
      <c r="J161" s="30">
        <f t="shared" ref="J161" si="187">J160</f>
        <v>0</v>
      </c>
      <c r="K161" s="30">
        <f t="shared" ref="K161" si="188">K160</f>
        <v>0</v>
      </c>
      <c r="L161" s="30">
        <f t="shared" ref="L161" si="189">L160</f>
        <v>0</v>
      </c>
      <c r="M161" s="30">
        <f t="shared" ref="M161" si="190">M160</f>
        <v>0</v>
      </c>
      <c r="N161" s="30">
        <f t="shared" ref="N161" si="191">N160</f>
        <v>0</v>
      </c>
      <c r="O161" s="30">
        <f t="shared" ref="O161" si="192">O160</f>
        <v>0</v>
      </c>
      <c r="P161" s="30">
        <f t="shared" ref="P161" si="193">P160</f>
        <v>0</v>
      </c>
    </row>
    <row r="163" spans="1:16" x14ac:dyDescent="0.25">
      <c r="A163" s="34">
        <v>7938</v>
      </c>
      <c r="B163" s="41" t="s">
        <v>1417</v>
      </c>
      <c r="C163" s="41"/>
      <c r="D163" s="41"/>
      <c r="E163" s="41"/>
      <c r="F163" s="41"/>
      <c r="G163" s="41"/>
      <c r="H163" s="41"/>
      <c r="I163" s="41"/>
      <c r="J163" s="41"/>
      <c r="K163" s="41"/>
    </row>
    <row r="164" spans="1:16" x14ac:dyDescent="0.25">
      <c r="A164" s="31"/>
      <c r="B164" s="31" t="s">
        <v>75</v>
      </c>
      <c r="C164" s="31"/>
      <c r="D164" s="31"/>
      <c r="E164" s="31"/>
      <c r="F164" s="31"/>
      <c r="G164" s="31"/>
      <c r="H164" s="31"/>
      <c r="I164" s="31"/>
      <c r="J164" s="31"/>
      <c r="K164" s="31"/>
    </row>
    <row r="165" spans="1:16" x14ac:dyDescent="0.25">
      <c r="A165" s="31" t="s">
        <v>74</v>
      </c>
      <c r="B165" s="35">
        <f>C165-1</f>
        <v>-40.860000000000099</v>
      </c>
      <c r="C165" s="36">
        <v>-39.860000000000099</v>
      </c>
      <c r="D165" s="36">
        <v>-19.860000000000099</v>
      </c>
      <c r="E165" s="36">
        <v>40.139999999999901</v>
      </c>
      <c r="F165" s="36">
        <v>60.139999999999901</v>
      </c>
      <c r="G165" s="36">
        <v>120.14</v>
      </c>
      <c r="H165" s="36">
        <v>160.13999999999999</v>
      </c>
      <c r="I165" s="36">
        <v>170.14</v>
      </c>
      <c r="J165" s="36">
        <v>180.14</v>
      </c>
      <c r="K165" s="35">
        <f>J165+1</f>
        <v>181.14</v>
      </c>
    </row>
    <row r="166" spans="1:16" x14ac:dyDescent="0.25">
      <c r="A166" s="35">
        <f>A167-1</f>
        <v>-40.860000000000099</v>
      </c>
      <c r="B166" s="29">
        <f>B167</f>
        <v>1</v>
      </c>
      <c r="C166" s="29">
        <f t="shared" ref="C166" si="194">C167</f>
        <v>1</v>
      </c>
      <c r="D166" s="29">
        <f t="shared" ref="D166" si="195">D167</f>
        <v>1</v>
      </c>
      <c r="E166" s="29">
        <f t="shared" ref="E166" si="196">E167</f>
        <v>1</v>
      </c>
      <c r="F166" s="29">
        <f t="shared" ref="F166" si="197">F167</f>
        <v>1</v>
      </c>
      <c r="G166" s="29">
        <f t="shared" ref="G166" si="198">G167</f>
        <v>1</v>
      </c>
      <c r="H166" s="29">
        <f t="shared" ref="H166" si="199">H167</f>
        <v>0</v>
      </c>
      <c r="I166" s="29">
        <f t="shared" ref="I166" si="200">I167</f>
        <v>0</v>
      </c>
      <c r="J166" s="29">
        <f t="shared" ref="J166" si="201">J167</f>
        <v>0</v>
      </c>
      <c r="K166" s="29">
        <f t="shared" ref="K166" si="202">K167</f>
        <v>0</v>
      </c>
    </row>
    <row r="167" spans="1:16" x14ac:dyDescent="0.25">
      <c r="A167" s="36">
        <v>-39.860000000000099</v>
      </c>
      <c r="B167" s="29">
        <f>C167</f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 s="29">
        <f t="shared" ref="K167:K173" si="203">J167</f>
        <v>0</v>
      </c>
    </row>
    <row r="168" spans="1:16" x14ac:dyDescent="0.25">
      <c r="A168" s="36">
        <v>-19.860000000000099</v>
      </c>
      <c r="B168" s="29">
        <f t="shared" ref="B168:B170" si="204"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si="203"/>
        <v>0</v>
      </c>
    </row>
    <row r="169" spans="1:16" x14ac:dyDescent="0.25">
      <c r="A169" s="36">
        <v>0.13999999999993001</v>
      </c>
      <c r="B169" s="29">
        <f t="shared" si="204"/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20.139999999999901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40.139999999999901</v>
      </c>
      <c r="B171" s="29">
        <f t="shared" ref="B171:B174" si="205">C171</f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60.139999999999901</v>
      </c>
      <c r="B172" s="29">
        <f t="shared" si="205"/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80.139999999999901</v>
      </c>
      <c r="B173" s="29">
        <f t="shared" si="205"/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100.14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>J174</f>
        <v>0</v>
      </c>
    </row>
    <row r="175" spans="1:16" x14ac:dyDescent="0.25">
      <c r="A175" s="35">
        <f>A174+1</f>
        <v>101.14</v>
      </c>
      <c r="B175" s="29">
        <f>B174</f>
        <v>0</v>
      </c>
      <c r="C175" s="29">
        <f t="shared" ref="C175" si="206">C174</f>
        <v>0</v>
      </c>
      <c r="D175" s="29">
        <f t="shared" ref="D175" si="207">D174</f>
        <v>0</v>
      </c>
      <c r="E175" s="29">
        <f t="shared" ref="E175" si="208">E174</f>
        <v>0</v>
      </c>
      <c r="F175" s="29">
        <f t="shared" ref="F175" si="209">F174</f>
        <v>0</v>
      </c>
      <c r="G175" s="29">
        <f t="shared" ref="G175" si="210">G174</f>
        <v>0</v>
      </c>
      <c r="H175" s="29">
        <f t="shared" ref="H175" si="211">H174</f>
        <v>0</v>
      </c>
      <c r="I175" s="29">
        <f t="shared" ref="I175" si="212">I174</f>
        <v>0</v>
      </c>
      <c r="J175" s="29">
        <f t="shared" ref="J175" si="213">J174</f>
        <v>0</v>
      </c>
      <c r="K175" s="29">
        <f t="shared" ref="K175" si="214">K174</f>
        <v>0</v>
      </c>
    </row>
    <row r="177" spans="1:16" x14ac:dyDescent="0.25">
      <c r="A177" s="40" t="s">
        <v>1419</v>
      </c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</row>
    <row r="178" spans="1:16" x14ac:dyDescent="0.25">
      <c r="A178" s="40" t="s">
        <v>1420</v>
      </c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</row>
    <row r="179" spans="1:16" x14ac:dyDescent="0.25">
      <c r="A179" s="40" t="s">
        <v>1418</v>
      </c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</row>
  </sheetData>
  <mergeCells count="16">
    <mergeCell ref="B1:K1"/>
    <mergeCell ref="B6:P6"/>
    <mergeCell ref="B23:O23"/>
    <mergeCell ref="B34:P34"/>
    <mergeCell ref="B51:P51"/>
    <mergeCell ref="B68:P68"/>
    <mergeCell ref="B85:O85"/>
    <mergeCell ref="B90:P90"/>
    <mergeCell ref="B107:H107"/>
    <mergeCell ref="A178:P178"/>
    <mergeCell ref="A179:P179"/>
    <mergeCell ref="B112:P112"/>
    <mergeCell ref="B129:P129"/>
    <mergeCell ref="B146:P146"/>
    <mergeCell ref="B163:K163"/>
    <mergeCell ref="A177:P177"/>
  </mergeCells>
  <conditionalFormatting sqref="C4:J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O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N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O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O6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O8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8:N8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O1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O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:O1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O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:J17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Normal="100" workbookViewId="0">
      <selection activeCell="B14" sqref="B14"/>
    </sheetView>
  </sheetViews>
  <sheetFormatPr defaultColWidth="8.85546875" defaultRowHeight="15" x14ac:dyDescent="0.25"/>
  <cols>
    <col min="1" max="1" width="27.5703125" style="7" bestFit="1" customWidth="1"/>
    <col min="2" max="2" width="13.42578125" style="7" bestFit="1" customWidth="1"/>
    <col min="3" max="3" width="16.85546875" style="7" bestFit="1" customWidth="1"/>
    <col min="4" max="4" width="16.5703125" style="7" bestFit="1" customWidth="1"/>
    <col min="5" max="5" width="16.28515625" style="7" bestFit="1" customWidth="1"/>
    <col min="6" max="6" width="3" style="7" bestFit="1" customWidth="1"/>
    <col min="7" max="7" width="24.85546875" style="7" bestFit="1" customWidth="1"/>
    <col min="8" max="8" width="8" style="7" bestFit="1" customWidth="1"/>
    <col min="9" max="9" width="3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7" width="4" style="7" bestFit="1" customWidth="1"/>
    <col min="18" max="16384" width="8.85546875" style="7"/>
  </cols>
  <sheetData>
    <row r="1" spans="1:14" x14ac:dyDescent="0.25">
      <c r="A1" s="3" t="s">
        <v>1100</v>
      </c>
      <c r="B1" s="3">
        <v>100</v>
      </c>
    </row>
    <row r="2" spans="1:14" x14ac:dyDescent="0.25">
      <c r="A2" s="3" t="s">
        <v>1101</v>
      </c>
      <c r="B2" s="3">
        <v>1</v>
      </c>
    </row>
    <row r="3" spans="1:14" x14ac:dyDescent="0.25">
      <c r="A3" s="3" t="s">
        <v>1130</v>
      </c>
      <c r="B3" s="3">
        <v>0</v>
      </c>
    </row>
    <row r="11" spans="1:14" x14ac:dyDescent="0.25">
      <c r="A11" s="39" t="s">
        <v>1108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4" x14ac:dyDescent="0.25">
      <c r="A12" s="3" t="s">
        <v>1099</v>
      </c>
      <c r="B12" s="24">
        <v>14</v>
      </c>
      <c r="D12" s="11" t="s">
        <v>1104</v>
      </c>
      <c r="E12" s="25">
        <f>B12*6894.76</f>
        <v>96526.64</v>
      </c>
      <c r="G12" s="11" t="s">
        <v>1103</v>
      </c>
      <c r="H12" s="11">
        <v>287.05799999999999</v>
      </c>
      <c r="J12" s="11" t="s">
        <v>1102</v>
      </c>
      <c r="K12" s="26">
        <f>H13*0.062428</f>
        <v>8.2202173418142982E-2</v>
      </c>
      <c r="N12" s="27"/>
    </row>
    <row r="13" spans="1:14" x14ac:dyDescent="0.25">
      <c r="A13" s="3" t="s">
        <v>1131</v>
      </c>
      <c r="B13" s="24">
        <v>0</v>
      </c>
      <c r="D13" s="11" t="s">
        <v>1105</v>
      </c>
      <c r="E13" s="25">
        <f>CONVERT(B13,"F","K")</f>
        <v>255.37222222222221</v>
      </c>
      <c r="G13" s="11" t="s">
        <v>1106</v>
      </c>
      <c r="H13" s="28">
        <f>E12/(H12*E13)</f>
        <v>1.3167516726171427</v>
      </c>
      <c r="J13" s="11" t="s">
        <v>1107</v>
      </c>
      <c r="K13" s="11">
        <f>IF(K12&lt;='Internal Flash'!A639,ROUND(_xll.Interp1d(-1,'Internal Flash'!$A$634:$A$639,'Internal Flash'!$B$634:$B$639,$K$12),0),0)</f>
        <v>1</v>
      </c>
      <c r="L13" s="7" t="s">
        <v>1109</v>
      </c>
    </row>
    <row r="17" spans="1:19" x14ac:dyDescent="0.25">
      <c r="A17" s="42" t="s">
        <v>1119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1:19" x14ac:dyDescent="0.25">
      <c r="A18" s="7" t="s">
        <v>1114</v>
      </c>
      <c r="B18" s="7">
        <f>'CSP5'!B64</f>
        <v>-1</v>
      </c>
      <c r="C18" s="7">
        <f>'CSP5'!C64</f>
        <v>0</v>
      </c>
      <c r="D18" s="7">
        <f>'CSP5'!D64</f>
        <v>10</v>
      </c>
      <c r="E18" s="7">
        <f>'CSP5'!E64</f>
        <v>20</v>
      </c>
      <c r="F18" s="7">
        <f>'CSP5'!F64</f>
        <v>30</v>
      </c>
      <c r="G18" s="7">
        <f>'CSP5'!G64</f>
        <v>45</v>
      </c>
      <c r="H18" s="7">
        <f>'CSP5'!H64</f>
        <v>55</v>
      </c>
      <c r="I18" s="7">
        <f>'CSP5'!I64</f>
        <v>65</v>
      </c>
      <c r="J18" s="7">
        <f>'CSP5'!J64</f>
        <v>75</v>
      </c>
      <c r="K18" s="7">
        <f>'CSP5'!K64</f>
        <v>85</v>
      </c>
      <c r="L18" s="7">
        <f>'CSP5'!L64</f>
        <v>95</v>
      </c>
      <c r="M18" s="7">
        <f>'CSP5'!M64</f>
        <v>110</v>
      </c>
      <c r="N18" s="7">
        <f>'CSP5'!N64</f>
        <v>120</v>
      </c>
      <c r="O18" s="7">
        <f>'CSP5'!O64</f>
        <v>125</v>
      </c>
      <c r="P18" s="7">
        <f>'CSP5'!P64</f>
        <v>130</v>
      </c>
      <c r="Q18" s="7">
        <f>'CSP5'!Q64</f>
        <v>135</v>
      </c>
      <c r="R18" s="7">
        <f>'CSP5'!R64</f>
        <v>140</v>
      </c>
      <c r="S18" s="7">
        <f>'CSP5'!S64</f>
        <v>141</v>
      </c>
    </row>
    <row r="19" spans="1:19" x14ac:dyDescent="0.25">
      <c r="A19" s="7" t="s">
        <v>1115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7">
        <f>'CSP5'!S89</f>
        <v>141</v>
      </c>
    </row>
    <row r="20" spans="1:19" x14ac:dyDescent="0.25">
      <c r="A20" s="7" t="s">
        <v>1116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7">
        <f>'CSP5'!S168</f>
        <v>141</v>
      </c>
    </row>
    <row r="21" spans="1:19" x14ac:dyDescent="0.25">
      <c r="A21" s="7" t="s">
        <v>1118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7">
        <f>'CSP5'!S193</f>
        <v>141</v>
      </c>
    </row>
    <row r="22" spans="1:19" x14ac:dyDescent="0.25">
      <c r="A22" s="7" t="s">
        <v>1117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7">
        <f>'CSP5'!S218</f>
        <v>141</v>
      </c>
    </row>
    <row r="24" spans="1:19" x14ac:dyDescent="0.25">
      <c r="A24" s="7" t="s">
        <v>1120</v>
      </c>
      <c r="B24" s="7" t="s">
        <v>1121</v>
      </c>
      <c r="C24" s="7" t="s">
        <v>1122</v>
      </c>
      <c r="D24" s="7" t="s">
        <v>1123</v>
      </c>
      <c r="E24" s="7" t="s">
        <v>1124</v>
      </c>
    </row>
    <row r="25" spans="1:19" x14ac:dyDescent="0.25">
      <c r="A25" s="7">
        <f>'CSP5'!A65</f>
        <v>619</v>
      </c>
      <c r="B25" s="7">
        <f>'CSP5'!A90</f>
        <v>619</v>
      </c>
      <c r="C25" s="7">
        <f>'CSP5'!A169</f>
        <v>619</v>
      </c>
      <c r="D25" s="7">
        <f>'CSP5'!A194</f>
        <v>619</v>
      </c>
      <c r="E25" s="7">
        <f>'CSP5'!A219</f>
        <v>619</v>
      </c>
    </row>
    <row r="26" spans="1:19" x14ac:dyDescent="0.25">
      <c r="A26" s="7">
        <f>'CSP5'!A66</f>
        <v>620</v>
      </c>
      <c r="B26" s="7">
        <f>'CSP5'!A91</f>
        <v>620</v>
      </c>
      <c r="C26" s="7">
        <f>'CSP5'!A170</f>
        <v>620</v>
      </c>
      <c r="D26" s="7">
        <f>'CSP5'!A195</f>
        <v>620</v>
      </c>
      <c r="E26" s="7">
        <f>'CSP5'!A220</f>
        <v>620</v>
      </c>
    </row>
    <row r="27" spans="1:19" x14ac:dyDescent="0.25">
      <c r="A27" s="7">
        <f>'CSP5'!A67</f>
        <v>650</v>
      </c>
      <c r="B27" s="7">
        <f>'CSP5'!A92</f>
        <v>650</v>
      </c>
      <c r="C27" s="7">
        <f>'CSP5'!A171</f>
        <v>650</v>
      </c>
      <c r="D27" s="7">
        <f>'CSP5'!A196</f>
        <v>650</v>
      </c>
      <c r="E27" s="7">
        <f>'CSP5'!A221</f>
        <v>650</v>
      </c>
    </row>
    <row r="28" spans="1:19" x14ac:dyDescent="0.25">
      <c r="A28" s="7">
        <f>'CSP5'!A68</f>
        <v>800</v>
      </c>
      <c r="B28" s="7">
        <f>'CSP5'!A93</f>
        <v>800</v>
      </c>
      <c r="C28" s="7">
        <f>'CSP5'!A172</f>
        <v>800</v>
      </c>
      <c r="D28" s="7">
        <f>'CSP5'!A197</f>
        <v>800</v>
      </c>
      <c r="E28" s="7">
        <f>'CSP5'!A222</f>
        <v>800</v>
      </c>
    </row>
    <row r="29" spans="1:19" x14ac:dyDescent="0.25">
      <c r="A29" s="7">
        <f>'CSP5'!A69</f>
        <v>1000</v>
      </c>
      <c r="B29" s="7">
        <f>'CSP5'!A94</f>
        <v>1000</v>
      </c>
      <c r="C29" s="7">
        <f>'CSP5'!A173</f>
        <v>1000</v>
      </c>
      <c r="D29" s="7">
        <f>'CSP5'!A198</f>
        <v>1000</v>
      </c>
      <c r="E29" s="7">
        <f>'CSP5'!A223</f>
        <v>1000</v>
      </c>
    </row>
    <row r="30" spans="1:19" x14ac:dyDescent="0.25">
      <c r="A30" s="7">
        <f>'CSP5'!A70</f>
        <v>1200</v>
      </c>
      <c r="B30" s="7">
        <f>'CSP5'!A95</f>
        <v>1200</v>
      </c>
      <c r="C30" s="7">
        <f>'CSP5'!A174</f>
        <v>1200</v>
      </c>
      <c r="D30" s="7">
        <f>'CSP5'!A199</f>
        <v>1200</v>
      </c>
      <c r="E30" s="7">
        <f>'CSP5'!A224</f>
        <v>1200</v>
      </c>
    </row>
    <row r="31" spans="1:19" x14ac:dyDescent="0.25">
      <c r="A31" s="7">
        <f>'CSP5'!A71</f>
        <v>1400</v>
      </c>
      <c r="B31" s="7">
        <f>'CSP5'!A96</f>
        <v>1400</v>
      </c>
      <c r="C31" s="7">
        <f>'CSP5'!A175</f>
        <v>1400</v>
      </c>
      <c r="D31" s="7">
        <f>'CSP5'!A200</f>
        <v>1400</v>
      </c>
      <c r="E31" s="7">
        <f>'CSP5'!A225</f>
        <v>1400</v>
      </c>
    </row>
    <row r="32" spans="1:19" x14ac:dyDescent="0.25">
      <c r="A32" s="7">
        <f>'CSP5'!A72</f>
        <v>1550</v>
      </c>
      <c r="B32" s="7">
        <f>'CSP5'!A97</f>
        <v>1550</v>
      </c>
      <c r="C32" s="7">
        <f>'CSP5'!A176</f>
        <v>1550</v>
      </c>
      <c r="D32" s="7">
        <f>'CSP5'!A201</f>
        <v>1550</v>
      </c>
      <c r="E32" s="7">
        <f>'CSP5'!A226</f>
        <v>1550</v>
      </c>
    </row>
    <row r="33" spans="1:5" x14ac:dyDescent="0.25">
      <c r="A33" s="7">
        <f>'CSP5'!A73</f>
        <v>1700</v>
      </c>
      <c r="B33" s="7">
        <f>'CSP5'!A98</f>
        <v>1700</v>
      </c>
      <c r="C33" s="7">
        <f>'CSP5'!A177</f>
        <v>1700</v>
      </c>
      <c r="D33" s="7">
        <f>'CSP5'!A202</f>
        <v>1700</v>
      </c>
      <c r="E33" s="7">
        <f>'CSP5'!A227</f>
        <v>1700</v>
      </c>
    </row>
    <row r="34" spans="1:5" x14ac:dyDescent="0.25">
      <c r="A34" s="7">
        <f>'CSP5'!A74</f>
        <v>1800</v>
      </c>
      <c r="B34" s="7">
        <f>'CSP5'!A99</f>
        <v>1800</v>
      </c>
      <c r="C34" s="7">
        <f>'CSP5'!A178</f>
        <v>1800</v>
      </c>
      <c r="D34" s="7">
        <f>'CSP5'!A203</f>
        <v>1800</v>
      </c>
      <c r="E34" s="7">
        <f>'CSP5'!A228</f>
        <v>1800</v>
      </c>
    </row>
    <row r="35" spans="1:5" x14ac:dyDescent="0.25">
      <c r="A35" s="7">
        <f>'CSP5'!A75</f>
        <v>2000</v>
      </c>
      <c r="B35" s="7">
        <f>'CSP5'!A100</f>
        <v>2000</v>
      </c>
      <c r="C35" s="7">
        <f>'CSP5'!A179</f>
        <v>2000</v>
      </c>
      <c r="D35" s="7">
        <f>'CSP5'!A204</f>
        <v>2000</v>
      </c>
      <c r="E35" s="7">
        <f>'CSP5'!A229</f>
        <v>2000</v>
      </c>
    </row>
    <row r="36" spans="1:5" x14ac:dyDescent="0.25">
      <c r="A36" s="7">
        <f>'CSP5'!A76</f>
        <v>2200</v>
      </c>
      <c r="B36" s="7">
        <f>'CSP5'!A101</f>
        <v>2200</v>
      </c>
      <c r="C36" s="7">
        <f>'CSP5'!A180</f>
        <v>2200</v>
      </c>
      <c r="D36" s="7">
        <f>'CSP5'!A205</f>
        <v>2200</v>
      </c>
      <c r="E36" s="7">
        <f>'CSP5'!A230</f>
        <v>2200</v>
      </c>
    </row>
    <row r="37" spans="1:5" x14ac:dyDescent="0.25">
      <c r="A37" s="7">
        <f>'CSP5'!A77</f>
        <v>2400</v>
      </c>
      <c r="B37" s="7">
        <f>'CSP5'!A102</f>
        <v>2400</v>
      </c>
      <c r="C37" s="7">
        <f>'CSP5'!A181</f>
        <v>2400</v>
      </c>
      <c r="D37" s="7">
        <f>'CSP5'!A206</f>
        <v>2400</v>
      </c>
      <c r="E37" s="7">
        <f>'CSP5'!A231</f>
        <v>2400</v>
      </c>
    </row>
    <row r="38" spans="1:5" x14ac:dyDescent="0.25">
      <c r="A38" s="7">
        <f>'CSP5'!A78</f>
        <v>2600</v>
      </c>
      <c r="B38" s="7">
        <f>'CSP5'!A103</f>
        <v>2600</v>
      </c>
      <c r="C38" s="7">
        <f>'CSP5'!A182</f>
        <v>2600</v>
      </c>
      <c r="D38" s="7">
        <f>'CSP5'!A207</f>
        <v>2600</v>
      </c>
      <c r="E38" s="7">
        <f>'CSP5'!A232</f>
        <v>2600</v>
      </c>
    </row>
    <row r="39" spans="1:5" x14ac:dyDescent="0.25">
      <c r="A39" s="7">
        <f>'CSP5'!A79</f>
        <v>2800</v>
      </c>
      <c r="B39" s="7">
        <f>'CSP5'!A104</f>
        <v>2800</v>
      </c>
      <c r="C39" s="7">
        <f>'CSP5'!A183</f>
        <v>2800</v>
      </c>
      <c r="D39" s="7">
        <f>'CSP5'!A208</f>
        <v>2800</v>
      </c>
      <c r="E39" s="7">
        <f>'CSP5'!A233</f>
        <v>2800</v>
      </c>
    </row>
    <row r="40" spans="1:5" x14ac:dyDescent="0.25">
      <c r="A40" s="7">
        <f>'CSP5'!A80</f>
        <v>2900</v>
      </c>
      <c r="B40" s="7">
        <f>'CSP5'!A105</f>
        <v>2900</v>
      </c>
      <c r="C40" s="7">
        <f>'CSP5'!A184</f>
        <v>2900</v>
      </c>
      <c r="D40" s="7">
        <f>'CSP5'!A209</f>
        <v>2900</v>
      </c>
      <c r="E40" s="7">
        <f>'CSP5'!A234</f>
        <v>2900</v>
      </c>
    </row>
    <row r="41" spans="1:5" x14ac:dyDescent="0.25">
      <c r="A41" s="7">
        <f>'CSP5'!A81</f>
        <v>3000</v>
      </c>
      <c r="B41" s="7">
        <f>'CSP5'!A106</f>
        <v>3000</v>
      </c>
      <c r="C41" s="7">
        <f>'CSP5'!A185</f>
        <v>3000</v>
      </c>
      <c r="D41" s="7">
        <f>'CSP5'!A210</f>
        <v>3000</v>
      </c>
      <c r="E41" s="7">
        <f>'CSP5'!A235</f>
        <v>3000</v>
      </c>
    </row>
    <row r="42" spans="1:5" x14ac:dyDescent="0.25">
      <c r="A42" s="7">
        <f>'CSP5'!A82</f>
        <v>3200</v>
      </c>
      <c r="B42" s="7">
        <f>'CSP5'!A107</f>
        <v>3200</v>
      </c>
      <c r="C42" s="7">
        <f>'CSP5'!A186</f>
        <v>3200</v>
      </c>
      <c r="D42" s="7">
        <f>'CSP5'!A211</f>
        <v>3200</v>
      </c>
      <c r="E42" s="7">
        <f>'CSP5'!A236</f>
        <v>3200</v>
      </c>
    </row>
    <row r="43" spans="1:5" x14ac:dyDescent="0.25">
      <c r="A43" s="7">
        <f>'CSP5'!A83</f>
        <v>3300</v>
      </c>
      <c r="B43" s="7">
        <f>'CSP5'!A108</f>
        <v>3300</v>
      </c>
      <c r="C43" s="7">
        <f>'CSP5'!A187</f>
        <v>3300</v>
      </c>
      <c r="D43" s="7">
        <f>'CSP5'!A212</f>
        <v>3300</v>
      </c>
      <c r="E43" s="7">
        <f>'CSP5'!A237</f>
        <v>3300</v>
      </c>
    </row>
    <row r="44" spans="1:5" x14ac:dyDescent="0.25">
      <c r="A44" s="7">
        <f>'CSP5'!A84</f>
        <v>3500</v>
      </c>
      <c r="B44" s="7">
        <f>'CSP5'!A109</f>
        <v>3500</v>
      </c>
      <c r="C44" s="7">
        <f>'CSP5'!A188</f>
        <v>3500</v>
      </c>
      <c r="D44" s="7">
        <f>'CSP5'!A213</f>
        <v>3500</v>
      </c>
      <c r="E44" s="7">
        <f>'CSP5'!A238</f>
        <v>3500</v>
      </c>
    </row>
    <row r="45" spans="1:5" x14ac:dyDescent="0.25">
      <c r="A45" s="7">
        <f>'CSP5'!A85</f>
        <v>3501</v>
      </c>
      <c r="B45" s="7">
        <f>'CSP5'!A110</f>
        <v>3501</v>
      </c>
      <c r="C45" s="7">
        <f>'CSP5'!A189</f>
        <v>3501</v>
      </c>
      <c r="D45" s="7">
        <f>'CSP5'!A214</f>
        <v>3501</v>
      </c>
      <c r="E45" s="7">
        <f>'CSP5'!A239</f>
        <v>3501</v>
      </c>
    </row>
  </sheetData>
  <mergeCells count="2">
    <mergeCell ref="A11:K11"/>
    <mergeCell ref="A17:S17"/>
  </mergeCells>
  <conditionalFormatting sqref="C18:R22">
    <cfRule type="duplicateValues" dxfId="8" priority="6"/>
  </conditionalFormatting>
  <conditionalFormatting sqref="A26:E44">
    <cfRule type="duplicateValues" dxfId="7" priority="5"/>
  </conditionalFormatting>
  <conditionalFormatting sqref="B18:B22">
    <cfRule type="duplicateValues" dxfId="6" priority="4"/>
  </conditionalFormatting>
  <conditionalFormatting sqref="S18:S22">
    <cfRule type="duplicateValues" dxfId="5" priority="3"/>
  </conditionalFormatting>
  <conditionalFormatting sqref="A25:E25">
    <cfRule type="duplicateValues" dxfId="4" priority="2"/>
  </conditionalFormatting>
  <conditionalFormatting sqref="A45:E45">
    <cfRule type="duplicateValues" dxfId="3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1"/>
  <sheetViews>
    <sheetView zoomScaleNormal="100" workbookViewId="0">
      <selection activeCell="Y10" sqref="Y10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/>
    <row r="2" spans="1:23" s="7" customFormat="1" x14ac:dyDescent="0.25">
      <c r="A2" s="39" t="s">
        <v>20</v>
      </c>
      <c r="B2" s="39"/>
      <c r="D2" s="39" t="s">
        <v>173</v>
      </c>
      <c r="E2" s="39"/>
      <c r="G2" s="39" t="s">
        <v>174</v>
      </c>
      <c r="H2" s="39"/>
      <c r="J2" s="39" t="s">
        <v>176</v>
      </c>
      <c r="K2" s="39"/>
      <c r="M2" s="39" t="s">
        <v>178</v>
      </c>
      <c r="N2" s="39"/>
      <c r="P2" s="39" t="s">
        <v>185</v>
      </c>
      <c r="Q2" s="39"/>
      <c r="S2" s="39" t="s">
        <v>192</v>
      </c>
      <c r="T2" s="39"/>
      <c r="V2" s="39" t="s">
        <v>197</v>
      </c>
      <c r="W2" s="39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1</v>
      </c>
      <c r="G4" s="11" t="str">
        <f>'CSP5'!A141</f>
        <v>RPM</v>
      </c>
      <c r="H4" s="11">
        <f>'Variables &amp; Axis Check'!$B$12</f>
        <v>14</v>
      </c>
      <c r="J4" s="11" t="str">
        <f>'Internal Flash'!A213</f>
        <v>RPM</v>
      </c>
      <c r="K4" s="11">
        <f>'Variables &amp; Axis Check'!$B$12</f>
        <v>14</v>
      </c>
      <c r="M4" s="11" t="str">
        <f>'Internal Flash'!A240</f>
        <v>RPM</v>
      </c>
      <c r="N4" s="11">
        <f>'Variables &amp; Axis Check'!$B$12</f>
        <v>14</v>
      </c>
      <c r="P4" s="11" t="str">
        <f>'Internal Flash'!A267</f>
        <v>RPM</v>
      </c>
      <c r="Q4" s="14">
        <f>'Variables &amp; Axis Check'!$K$12</f>
        <v>8.2202173418142982E-2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121.56246605628519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121.56246605628519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77.309783999999993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122.51669288794687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83.016306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125.79287055295478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72.010870999999995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124.83864418950026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70.991849000000002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129.06904868616985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70.991849000000002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129.73700709376729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72.010870999999995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134.69898530742793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70.991849000000002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136.09851790022364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70.991849000000002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138.42046920177705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68.002718999999999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122.04745215384615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141.25134110565091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59.986414000000003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118.84929192307692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141.25134110565091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54.415762000000001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118.60890692307693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141.69664686678493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53.804349000000002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108.70610592307692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142.65087369844662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52.173914000000003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104.21718446153847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143.82775317657172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49.116849000000002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99.869358230769222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143.57329240720429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46.807065999999999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102.37249384615386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138.67492950293729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46.127718000000002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105.76400684615385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102.98913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93.985161076923077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70.449938415830843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89.229725923076927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41" t="s">
        <v>1097</v>
      </c>
      <c r="B29" s="41"/>
      <c r="G29" s="41" t="s">
        <v>1098</v>
      </c>
      <c r="H29" s="41"/>
    </row>
    <row r="30" spans="1:23" x14ac:dyDescent="0.25">
      <c r="A30" s="10" t="s">
        <v>22</v>
      </c>
      <c r="B30" s="10"/>
      <c r="G30" s="10" t="str">
        <f>'CSP5'!A141</f>
        <v>RPM</v>
      </c>
      <c r="H30" s="10"/>
    </row>
    <row r="31" spans="1:23" x14ac:dyDescent="0.25">
      <c r="A31" s="10">
        <v>0</v>
      </c>
      <c r="B31" s="1">
        <f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0</v>
      </c>
      <c r="G31" s="10">
        <f>'CSP5'!A143</f>
        <v>600</v>
      </c>
      <c r="H31" s="1">
        <f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81.114131999999998</v>
      </c>
    </row>
    <row r="32" spans="1:23" x14ac:dyDescent="0.25">
      <c r="A32" s="10">
        <v>100</v>
      </c>
      <c r="B32" s="1">
        <f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0</v>
      </c>
      <c r="G32" s="10">
        <f>'CSP5'!A144</f>
        <v>650</v>
      </c>
      <c r="H32" s="1">
        <f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83.016306</v>
      </c>
    </row>
    <row r="33" spans="1:8" x14ac:dyDescent="0.25">
      <c r="A33" s="10">
        <v>200</v>
      </c>
      <c r="B33" s="1">
        <f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0</v>
      </c>
      <c r="G33" s="10">
        <f>'CSP5'!A145</f>
        <v>700</v>
      </c>
      <c r="H33" s="1">
        <f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77.513588499999997</v>
      </c>
    </row>
    <row r="34" spans="1:8" x14ac:dyDescent="0.25">
      <c r="A34" s="10">
        <v>300</v>
      </c>
      <c r="B34" s="1">
        <f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0</v>
      </c>
      <c r="G34" s="10">
        <f>'CSP5'!A146</f>
        <v>800</v>
      </c>
      <c r="H34" s="1">
        <f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71.807066599999999</v>
      </c>
    </row>
    <row r="35" spans="1:8" x14ac:dyDescent="0.25">
      <c r="A35" s="10">
        <v>400</v>
      </c>
      <c r="B35" s="1">
        <f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0</v>
      </c>
      <c r="G35" s="10">
        <f>'CSP5'!A147</f>
        <v>900</v>
      </c>
      <c r="H35" s="1">
        <f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71.399457799999993</v>
      </c>
    </row>
    <row r="36" spans="1:8" x14ac:dyDescent="0.25">
      <c r="A36" s="10">
        <v>500</v>
      </c>
      <c r="B36" s="1">
        <f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77.309783999999993</v>
      </c>
      <c r="G36" s="10">
        <f>'CSP5'!A148</f>
        <v>1000</v>
      </c>
      <c r="H36" s="1">
        <f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70.991849000000002</v>
      </c>
    </row>
    <row r="37" spans="1:8" x14ac:dyDescent="0.25">
      <c r="A37" s="10">
        <v>600</v>
      </c>
      <c r="B37" s="1">
        <f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81.114131999999998</v>
      </c>
      <c r="G37" s="10">
        <f>'CSP5'!A149</f>
        <v>1200</v>
      </c>
      <c r="H37" s="1">
        <f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70.991849000000002</v>
      </c>
    </row>
    <row r="38" spans="1:8" x14ac:dyDescent="0.25">
      <c r="A38" s="10">
        <v>700</v>
      </c>
      <c r="B38" s="1">
        <f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77.513588499999997</v>
      </c>
      <c r="G38" s="10">
        <f>'CSP5'!A150</f>
        <v>1380</v>
      </c>
      <c r="H38" s="1">
        <f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71.195653399999998</v>
      </c>
    </row>
    <row r="39" spans="1:8" x14ac:dyDescent="0.25">
      <c r="A39" s="10">
        <v>800</v>
      </c>
      <c r="B39" s="1">
        <f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71.807066599999999</v>
      </c>
      <c r="G39" s="10">
        <f>'CSP5'!A151</f>
        <v>1600</v>
      </c>
      <c r="H39" s="1">
        <f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70.991849000000002</v>
      </c>
    </row>
    <row r="40" spans="1:8" x14ac:dyDescent="0.25">
      <c r="A40" s="10">
        <v>900</v>
      </c>
      <c r="B40" s="1">
        <f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71.399457799999993</v>
      </c>
      <c r="G40" s="10">
        <f>'CSP5'!A152</f>
        <v>1800</v>
      </c>
      <c r="H40" s="1">
        <f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68.002718999999999</v>
      </c>
    </row>
    <row r="41" spans="1:8" x14ac:dyDescent="0.25">
      <c r="A41" s="10">
        <v>1000</v>
      </c>
      <c r="B41" s="1">
        <f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70.991849000000002</v>
      </c>
      <c r="G41" s="10">
        <f>'CSP5'!A153</f>
        <v>2000</v>
      </c>
      <c r="H41" s="1">
        <f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59.986414000000003</v>
      </c>
    </row>
    <row r="42" spans="1:8" x14ac:dyDescent="0.25">
      <c r="A42" s="10">
        <v>1100</v>
      </c>
      <c r="B42" s="1">
        <f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70.991849000000002</v>
      </c>
      <c r="G42" s="10">
        <f>'CSP5'!A154</f>
        <v>2200</v>
      </c>
      <c r="H42" s="1">
        <f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54.415762000000001</v>
      </c>
    </row>
    <row r="43" spans="1:8" x14ac:dyDescent="0.25">
      <c r="A43" s="10">
        <v>1200</v>
      </c>
      <c r="B43" s="1">
        <f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70.991849000000002</v>
      </c>
      <c r="G43" s="10">
        <f>'CSP5'!A155</f>
        <v>2400</v>
      </c>
      <c r="H43" s="1">
        <f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53.804349000000002</v>
      </c>
    </row>
    <row r="44" spans="1:8" x14ac:dyDescent="0.25">
      <c r="A44" s="10">
        <v>1300</v>
      </c>
      <c r="B44" s="1">
        <f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72.010870999999995</v>
      </c>
      <c r="G44" s="10">
        <f>'CSP5'!A156</f>
        <v>2600</v>
      </c>
      <c r="H44" s="1">
        <f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49.116849000000002</v>
      </c>
    </row>
    <row r="45" spans="1:8" x14ac:dyDescent="0.25">
      <c r="A45" s="10">
        <v>1400</v>
      </c>
      <c r="B45" s="1">
        <f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70.991849000000002</v>
      </c>
      <c r="G45" s="10">
        <f>'CSP5'!A157</f>
        <v>2800</v>
      </c>
      <c r="H45" s="1">
        <f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46.127718000000002</v>
      </c>
    </row>
    <row r="46" spans="1:8" x14ac:dyDescent="0.25">
      <c r="A46" s="10">
        <v>1500</v>
      </c>
      <c r="B46" s="1">
        <f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70.991849000000002</v>
      </c>
      <c r="G46" s="10">
        <f>'CSP5'!A158</f>
        <v>2900</v>
      </c>
      <c r="H46" s="1">
        <f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45.7201095</v>
      </c>
    </row>
    <row r="47" spans="1:8" x14ac:dyDescent="0.25">
      <c r="A47" s="10">
        <v>1600</v>
      </c>
      <c r="B47" s="1">
        <f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70.991849000000002</v>
      </c>
      <c r="G47" s="10">
        <f>'CSP5'!A159</f>
        <v>3000</v>
      </c>
      <c r="H47" s="1">
        <f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45.312500999999997</v>
      </c>
    </row>
    <row r="48" spans="1:8" x14ac:dyDescent="0.25">
      <c r="A48" s="10">
        <v>1700</v>
      </c>
      <c r="B48" s="1">
        <f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69.497284000000008</v>
      </c>
      <c r="G48" s="10">
        <f>'CSP5'!A160</f>
        <v>3200</v>
      </c>
      <c r="H48" s="1">
        <f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45.475544200000002</v>
      </c>
    </row>
    <row r="49" spans="1:8" x14ac:dyDescent="0.25">
      <c r="A49" s="10">
        <v>1800</v>
      </c>
      <c r="B49" s="1">
        <f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68.002718999999999</v>
      </c>
      <c r="G49" s="10">
        <f>'CSP5'!A161</f>
        <v>3250</v>
      </c>
      <c r="H49" s="1">
        <f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45.516305000000003</v>
      </c>
    </row>
    <row r="50" spans="1:8" x14ac:dyDescent="0.25">
      <c r="A50" s="10">
        <v>1900</v>
      </c>
      <c r="B50" s="1">
        <f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63.994566500000005</v>
      </c>
      <c r="G50" s="10">
        <f>'CSP5'!A162</f>
        <v>3600</v>
      </c>
      <c r="H50" s="1">
        <f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45.170455363636364</v>
      </c>
    </row>
    <row r="51" spans="1:8" x14ac:dyDescent="0.25">
      <c r="A51" s="10">
        <v>2000</v>
      </c>
      <c r="B51" s="1">
        <f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59.986414000000003</v>
      </c>
      <c r="G51" s="10">
        <f>'CSP5'!A163</f>
        <v>4000</v>
      </c>
      <c r="H51" s="1">
        <f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0</v>
      </c>
    </row>
    <row r="52" spans="1:8" x14ac:dyDescent="0.25">
      <c r="A52" s="10">
        <v>2100</v>
      </c>
      <c r="B52" s="1">
        <f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57.201087999999999</v>
      </c>
    </row>
    <row r="53" spans="1:8" x14ac:dyDescent="0.25">
      <c r="A53" s="10">
        <v>2200</v>
      </c>
      <c r="B53" s="1">
        <f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54.415762000000001</v>
      </c>
    </row>
    <row r="54" spans="1:8" x14ac:dyDescent="0.25">
      <c r="A54" s="10">
        <v>2300</v>
      </c>
      <c r="B54" s="1">
        <f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54.110055500000001</v>
      </c>
    </row>
    <row r="55" spans="1:8" x14ac:dyDescent="0.25">
      <c r="A55" s="10">
        <v>2400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53.804349000000002</v>
      </c>
    </row>
    <row r="56" spans="1:8" x14ac:dyDescent="0.25">
      <c r="A56" s="10">
        <v>2500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52.173914000000003</v>
      </c>
    </row>
    <row r="57" spans="1:8" x14ac:dyDescent="0.25">
      <c r="A57" s="10">
        <v>2600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49.116849000000002</v>
      </c>
    </row>
    <row r="58" spans="1:8" x14ac:dyDescent="0.25">
      <c r="A58" s="10">
        <v>2700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46.807065999999999</v>
      </c>
    </row>
    <row r="59" spans="1:8" x14ac:dyDescent="0.25">
      <c r="A59" s="10">
        <v>2800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46.127718000000002</v>
      </c>
    </row>
    <row r="60" spans="1:8" x14ac:dyDescent="0.25">
      <c r="A60" s="10">
        <v>2900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45.7201095</v>
      </c>
    </row>
    <row r="61" spans="1:8" x14ac:dyDescent="0.25">
      <c r="A61" s="10">
        <v>3000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45.312500999999997</v>
      </c>
    </row>
    <row r="62" spans="1:8" x14ac:dyDescent="0.25">
      <c r="A62" s="10">
        <v>3100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45.3940226</v>
      </c>
    </row>
    <row r="63" spans="1:8" x14ac:dyDescent="0.25">
      <c r="A63" s="10">
        <v>3200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45.475544200000002</v>
      </c>
    </row>
    <row r="64" spans="1:8" x14ac:dyDescent="0.25">
      <c r="A64" s="10">
        <v>3300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45.46689790909091</v>
      </c>
    </row>
    <row r="65" spans="1:2" x14ac:dyDescent="0.25">
      <c r="A65" s="10">
        <v>3400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45.368083727272733</v>
      </c>
    </row>
    <row r="66" spans="1:2" x14ac:dyDescent="0.25">
      <c r="A66" s="10">
        <v>3500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45.269269545454549</v>
      </c>
    </row>
    <row r="67" spans="1:2" x14ac:dyDescent="0.25">
      <c r="A67" s="10">
        <v>3600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45.170455363636364</v>
      </c>
    </row>
    <row r="68" spans="1:2" x14ac:dyDescent="0.25">
      <c r="A68" s="10">
        <v>3700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45.071641181818187</v>
      </c>
    </row>
    <row r="69" spans="1:2" x14ac:dyDescent="0.25">
      <c r="A69" s="10">
        <v>3800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35.224969207915422</v>
      </c>
    </row>
    <row r="70" spans="1:2" x14ac:dyDescent="0.25">
      <c r="A70" s="10">
        <v>3900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17.612484603957711</v>
      </c>
    </row>
    <row r="71" spans="1:2" x14ac:dyDescent="0.25">
      <c r="A71" s="10">
        <v>4000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0</v>
      </c>
    </row>
    <row r="72" spans="1:2" x14ac:dyDescent="0.25">
      <c r="A72" s="10">
        <v>4100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0</v>
      </c>
    </row>
    <row r="73" spans="1:2" x14ac:dyDescent="0.25">
      <c r="A73" s="10">
        <v>4200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0</v>
      </c>
    </row>
    <row r="74" spans="1:2" x14ac:dyDescent="0.25">
      <c r="A74" s="10">
        <v>4300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0</v>
      </c>
    </row>
    <row r="75" spans="1:2" x14ac:dyDescent="0.25">
      <c r="A75" s="10">
        <v>4400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0</v>
      </c>
    </row>
    <row r="76" spans="1:2" x14ac:dyDescent="0.25">
      <c r="A76" s="10">
        <v>4500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0</v>
      </c>
    </row>
    <row r="77" spans="1:2" x14ac:dyDescent="0.25">
      <c r="A77" s="10">
        <v>4600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0</v>
      </c>
    </row>
    <row r="78" spans="1:2" x14ac:dyDescent="0.25">
      <c r="A78" s="10">
        <v>4700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0</v>
      </c>
    </row>
    <row r="79" spans="1:2" x14ac:dyDescent="0.25">
      <c r="A79" s="10">
        <v>4800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0</v>
      </c>
    </row>
    <row r="80" spans="1:2" x14ac:dyDescent="0.25">
      <c r="A80" s="10">
        <v>4900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0</v>
      </c>
    </row>
    <row r="81" spans="1:2" x14ac:dyDescent="0.25">
      <c r="A81" s="10">
        <v>5000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0</v>
      </c>
    </row>
  </sheetData>
  <mergeCells count="10">
    <mergeCell ref="A29:B29"/>
    <mergeCell ref="A2:B2"/>
    <mergeCell ref="D2:E2"/>
    <mergeCell ref="G2:H2"/>
    <mergeCell ref="J2:K2"/>
    <mergeCell ref="P2:Q2"/>
    <mergeCell ref="S2:T2"/>
    <mergeCell ref="V2:W2"/>
    <mergeCell ref="M2:N2"/>
    <mergeCell ref="G29:H29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"/>
  <sheetViews>
    <sheetView workbookViewId="0">
      <selection activeCell="C6" sqref="C6"/>
    </sheetView>
  </sheetViews>
  <sheetFormatPr defaultColWidth="9.140625" defaultRowHeight="15" x14ac:dyDescent="0.25"/>
  <cols>
    <col min="1" max="1" width="5" style="7" bestFit="1" customWidth="1"/>
    <col min="2" max="19" width="5.5703125" style="7" bestFit="1" customWidth="1"/>
    <col min="20" max="16384" width="9.140625" style="7"/>
  </cols>
  <sheetData>
    <row r="1" spans="1:19" x14ac:dyDescent="0.25">
      <c r="A1" s="43" t="s">
        <v>1110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x14ac:dyDescent="0.25">
      <c r="A2" s="17"/>
      <c r="B2" s="39" t="s">
        <v>1111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</row>
    <row r="5" spans="1:19" x14ac:dyDescent="0.25">
      <c r="A5" s="13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</row>
    <row r="6" spans="1:19" x14ac:dyDescent="0.25">
      <c r="A6" s="3">
        <f>'CSP5'!$A$170</f>
        <v>620</v>
      </c>
      <c r="B6" s="12">
        <f>C6</f>
        <v>38.190880000000007</v>
      </c>
      <c r="C6" s="4">
        <f>_xll.Interp2dTab(-1,0,'CSP5'!$B$243:$S$243,'CSP5'!$A$244:$A$264,'CSP5'!$B$244:$S$264,C$4,$A6)</f>
        <v>38.190880000000007</v>
      </c>
      <c r="D6" s="4">
        <f>_xll.Interp2dTab(-1,0,'CSP5'!$B$243:$S$243,'CSP5'!$A$244:$A$264,'CSP5'!$B$244:$S$264,D$4,$A6)</f>
        <v>38.190880000000007</v>
      </c>
      <c r="E6" s="4">
        <f>_xll.Interp2dTab(-1,0,'CSP5'!$B$243:$S$243,'CSP5'!$A$244:$A$264,'CSP5'!$B$244:$S$264,E$4,$A6)</f>
        <v>41.206720000000004</v>
      </c>
      <c r="F6" s="4">
        <f>_xll.Interp2dTab(-1,0,'CSP5'!$B$243:$S$243,'CSP5'!$A$244:$A$264,'CSP5'!$B$244:$S$264,F$4,$A6)</f>
        <v>47.004159999999999</v>
      </c>
      <c r="G6" s="4">
        <f>_xll.Interp2dTab(-1,0,'CSP5'!$B$243:$S$243,'CSP5'!$A$244:$A$264,'CSP5'!$B$244:$S$264,G$4,$A6)</f>
        <v>62.015039999999999</v>
      </c>
      <c r="H6" s="4">
        <f>_xll.Interp2dTab(-1,0,'CSP5'!$B$243:$S$243,'CSP5'!$A$244:$A$264,'CSP5'!$B$244:$S$264,H$4,$A6)</f>
        <v>64.006079999999997</v>
      </c>
      <c r="I6" s="4">
        <f>_xll.Interp2dTab(-1,0,'CSP5'!$B$243:$S$243,'CSP5'!$A$244:$A$264,'CSP5'!$B$244:$S$264,I$4,$A6)</f>
        <v>69.003199999999993</v>
      </c>
      <c r="J6" s="4">
        <f>_xll.Interp2dTab(-1,0,'CSP5'!$B$243:$S$243,'CSP5'!$A$244:$A$264,'CSP5'!$B$244:$S$264,J$4,$A6)</f>
        <v>71.989760000000004</v>
      </c>
      <c r="K6" s="4">
        <f>_xll.Interp2dTab(-1,0,'CSP5'!$B$243:$S$243,'CSP5'!$A$244:$A$264,'CSP5'!$B$244:$S$264,K$4,$A6)</f>
        <v>74.595680000000002</v>
      </c>
      <c r="L6" s="4">
        <f>_xll.Interp2dTab(-1,0,'CSP5'!$B$243:$S$243,'CSP5'!$A$244:$A$264,'CSP5'!$B$244:$S$264,L$4,$A6)</f>
        <v>76.996639999999999</v>
      </c>
      <c r="M6" s="4">
        <f>_xll.Interp2dTab(-1,0,'CSP5'!$B$243:$S$243,'CSP5'!$A$244:$A$264,'CSP5'!$B$244:$S$264,M$4,$A6)</f>
        <v>87.986400000000003</v>
      </c>
      <c r="N6" s="4">
        <f>_xll.Interp2dTab(-1,0,'CSP5'!$B$243:$S$243,'CSP5'!$A$244:$A$264,'CSP5'!$B$244:$S$264,N$4,$A6)</f>
        <v>87.986400000000003</v>
      </c>
      <c r="O6" s="4">
        <f>_xll.Interp2dTab(-1,0,'CSP5'!$B$243:$S$243,'CSP5'!$A$244:$A$264,'CSP5'!$B$244:$S$264,O$4,$A6)</f>
        <v>87.986400000000003</v>
      </c>
      <c r="P6" s="4">
        <f>_xll.Interp2dTab(-1,0,'CSP5'!$B$243:$S$243,'CSP5'!$A$244:$A$264,'CSP5'!$B$244:$S$264,P$4,$A6)</f>
        <v>87.986400000000003</v>
      </c>
      <c r="Q6" s="4">
        <f>_xll.Interp2dTab(-1,0,'CSP5'!$B$243:$S$243,'CSP5'!$A$244:$A$264,'CSP5'!$B$244:$S$264,Q$4,$A6)</f>
        <v>87.986400000000003</v>
      </c>
      <c r="R6" s="4">
        <f>_xll.Interp2dTab(-1,0,'CSP5'!$B$243:$S$243,'CSP5'!$A$244:$A$264,'CSP5'!$B$244:$S$264,R$4,$A6)</f>
        <v>87.986400000000003</v>
      </c>
      <c r="S6" s="12">
        <f>R6</f>
        <v>87.986400000000003</v>
      </c>
    </row>
    <row r="7" spans="1:19" x14ac:dyDescent="0.25">
      <c r="A7" s="3">
        <f>'CSP5'!$A$171</f>
        <v>650</v>
      </c>
      <c r="B7" s="12">
        <f t="shared" ref="B7:B24" si="1">C7</f>
        <v>42.992800000000003</v>
      </c>
      <c r="C7" s="4">
        <f>_xll.Interp2dTab(-1,0,'CSP5'!$B$243:$S$243,'CSP5'!$A$244:$A$264,'CSP5'!$B$244:$S$264,C$4,$A7)</f>
        <v>42.992800000000003</v>
      </c>
      <c r="D7" s="4">
        <f>_xll.Interp2dTab(-1,0,'CSP5'!$B$243:$S$243,'CSP5'!$A$244:$A$264,'CSP5'!$B$244:$S$264,D$4,$A7)</f>
        <v>42.992800000000003</v>
      </c>
      <c r="E7" s="4">
        <f>_xll.Interp2dTab(-1,0,'CSP5'!$B$243:$S$243,'CSP5'!$A$244:$A$264,'CSP5'!$B$244:$S$264,E$4,$A7)</f>
        <v>42.992800000000003</v>
      </c>
      <c r="F7" s="4">
        <f>_xll.Interp2dTab(-1,0,'CSP5'!$B$243:$S$243,'CSP5'!$A$244:$A$264,'CSP5'!$B$244:$S$264,F$4,$A7)</f>
        <v>50.02</v>
      </c>
      <c r="G7" s="4">
        <f>_xll.Interp2dTab(-1,0,'CSP5'!$B$243:$S$243,'CSP5'!$A$244:$A$264,'CSP5'!$B$244:$S$264,G$4,$A7)</f>
        <v>65.001599999999996</v>
      </c>
      <c r="H7" s="4">
        <f>_xll.Interp2dTab(-1,0,'CSP5'!$B$243:$S$243,'CSP5'!$A$244:$A$264,'CSP5'!$B$244:$S$264,H$4,$A7)</f>
        <v>69.979200000000006</v>
      </c>
      <c r="I7" s="4">
        <f>_xll.Interp2dTab(-1,0,'CSP5'!$B$243:$S$243,'CSP5'!$A$244:$A$264,'CSP5'!$B$244:$S$264,I$4,$A7)</f>
        <v>75.005600000000001</v>
      </c>
      <c r="J7" s="4">
        <f>_xll.Interp2dTab(-1,0,'CSP5'!$B$243:$S$243,'CSP5'!$A$244:$A$264,'CSP5'!$B$244:$S$264,J$4,$A7)</f>
        <v>75.005600000000001</v>
      </c>
      <c r="K7" s="4">
        <f>_xll.Interp2dTab(-1,0,'CSP5'!$B$243:$S$243,'CSP5'!$A$244:$A$264,'CSP5'!$B$244:$S$264,K$4,$A7)</f>
        <v>79.983199999999997</v>
      </c>
      <c r="L7" s="4">
        <f>_xll.Interp2dTab(-1,0,'CSP5'!$B$243:$S$243,'CSP5'!$A$244:$A$264,'CSP5'!$B$244:$S$264,L$4,$A7)</f>
        <v>79.983199999999997</v>
      </c>
      <c r="M7" s="4">
        <f>_xll.Interp2dTab(-1,0,'CSP5'!$B$243:$S$243,'CSP5'!$A$244:$A$264,'CSP5'!$B$244:$S$264,M$4,$A7)</f>
        <v>99.991200000000006</v>
      </c>
      <c r="N7" s="4">
        <f>_xll.Interp2dTab(-1,0,'CSP5'!$B$243:$S$243,'CSP5'!$A$244:$A$264,'CSP5'!$B$244:$S$264,N$4,$A7)</f>
        <v>99.991200000000006</v>
      </c>
      <c r="O7" s="4">
        <f>_xll.Interp2dTab(-1,0,'CSP5'!$B$243:$S$243,'CSP5'!$A$244:$A$264,'CSP5'!$B$244:$S$264,O$4,$A7)</f>
        <v>99.991200000000006</v>
      </c>
      <c r="P7" s="4">
        <f>_xll.Interp2dTab(-1,0,'CSP5'!$B$243:$S$243,'CSP5'!$A$244:$A$264,'CSP5'!$B$244:$S$264,P$4,$A7)</f>
        <v>99.991200000000006</v>
      </c>
      <c r="Q7" s="4">
        <f>_xll.Interp2dTab(-1,0,'CSP5'!$B$243:$S$243,'CSP5'!$A$244:$A$264,'CSP5'!$B$244:$S$264,Q$4,$A7)</f>
        <v>99.991200000000006</v>
      </c>
      <c r="R7" s="4">
        <f>_xll.Interp2dTab(-1,0,'CSP5'!$B$243:$S$243,'CSP5'!$A$244:$A$264,'CSP5'!$B$244:$S$264,R$4,$A7)</f>
        <v>99.991200000000006</v>
      </c>
      <c r="S7" s="12">
        <f t="shared" ref="S7:S24" si="2">R7</f>
        <v>99.991200000000006</v>
      </c>
    </row>
    <row r="8" spans="1:19" x14ac:dyDescent="0.25">
      <c r="A8" s="3">
        <f>'CSP5'!$A$172</f>
        <v>800</v>
      </c>
      <c r="B8" s="12">
        <f t="shared" si="1"/>
        <v>44.993600000000001</v>
      </c>
      <c r="C8" s="4">
        <f>_xll.Interp2dTab(-1,0,'CSP5'!$B$243:$S$243,'CSP5'!$A$244:$A$264,'CSP5'!$B$244:$S$264,C$4,$A8)</f>
        <v>44.993600000000001</v>
      </c>
      <c r="D8" s="4">
        <f>_xll.Interp2dTab(-1,0,'CSP5'!$B$243:$S$243,'CSP5'!$A$244:$A$264,'CSP5'!$B$244:$S$264,D$4,$A8)</f>
        <v>48.019199999999998</v>
      </c>
      <c r="E8" s="4">
        <f>_xll.Interp2dTab(-1,0,'CSP5'!$B$243:$S$243,'CSP5'!$A$244:$A$264,'CSP5'!$B$244:$S$264,E$4,$A8)</f>
        <v>48.019199999999998</v>
      </c>
      <c r="F8" s="4">
        <f>_xll.Interp2dTab(-1,0,'CSP5'!$B$243:$S$243,'CSP5'!$A$244:$A$264,'CSP5'!$B$244:$S$264,F$4,$A8)</f>
        <v>60.024000000000001</v>
      </c>
      <c r="G8" s="4">
        <f>_xll.Interp2dTab(-1,0,'CSP5'!$B$243:$S$243,'CSP5'!$A$244:$A$264,'CSP5'!$B$244:$S$264,G$4,$A8)</f>
        <v>63.976799999999997</v>
      </c>
      <c r="H8" s="4">
        <f>_xll.Interp2dTab(-1,0,'CSP5'!$B$243:$S$243,'CSP5'!$A$244:$A$264,'CSP5'!$B$244:$S$264,H$4,$A8)</f>
        <v>71.004000000000005</v>
      </c>
      <c r="I8" s="4">
        <f>_xll.Interp2dTab(-1,0,'CSP5'!$B$243:$S$243,'CSP5'!$A$244:$A$264,'CSP5'!$B$244:$S$264,I$4,$A8)</f>
        <v>75.9816</v>
      </c>
      <c r="J8" s="4">
        <f>_xll.Interp2dTab(-1,0,'CSP5'!$B$243:$S$243,'CSP5'!$A$244:$A$264,'CSP5'!$B$244:$S$264,J$4,$A8)</f>
        <v>81.007999999999996</v>
      </c>
      <c r="K8" s="4">
        <f>_xll.Interp2dTab(-1,0,'CSP5'!$B$243:$S$243,'CSP5'!$A$244:$A$264,'CSP5'!$B$244:$S$264,K$4,$A8)</f>
        <v>85.985600000000005</v>
      </c>
      <c r="L8" s="4">
        <f>_xll.Interp2dTab(-1,0,'CSP5'!$B$243:$S$243,'CSP5'!$A$244:$A$264,'CSP5'!$B$244:$S$264,L$4,$A8)</f>
        <v>91.012</v>
      </c>
      <c r="M8" s="4">
        <f>_xll.Interp2dTab(-1,0,'CSP5'!$B$243:$S$243,'CSP5'!$A$244:$A$264,'CSP5'!$B$244:$S$264,M$4,$A8)</f>
        <v>97.990399999999994</v>
      </c>
      <c r="N8" s="4">
        <f>_xll.Interp2dTab(-1,0,'CSP5'!$B$243:$S$243,'CSP5'!$A$244:$A$264,'CSP5'!$B$244:$S$264,N$4,$A8)</f>
        <v>103.0168</v>
      </c>
      <c r="O8" s="4">
        <f>_xll.Interp2dTab(-1,0,'CSP5'!$B$243:$S$243,'CSP5'!$A$244:$A$264,'CSP5'!$B$244:$S$264,O$4,$A8)</f>
        <v>105.0176</v>
      </c>
      <c r="P8" s="4">
        <f>_xll.Interp2dTab(-1,0,'CSP5'!$B$243:$S$243,'CSP5'!$A$244:$A$264,'CSP5'!$B$244:$S$264,P$4,$A8)</f>
        <v>107.9944</v>
      </c>
      <c r="Q8" s="4">
        <f>_xll.Interp2dTab(-1,0,'CSP5'!$B$243:$S$243,'CSP5'!$A$244:$A$264,'CSP5'!$B$244:$S$264,Q$4,$A8)</f>
        <v>109.9952</v>
      </c>
      <c r="R8" s="4">
        <f>_xll.Interp2dTab(-1,0,'CSP5'!$B$243:$S$243,'CSP5'!$A$244:$A$264,'CSP5'!$B$244:$S$264,R$4,$A8)</f>
        <v>113.02079999999999</v>
      </c>
      <c r="S8" s="12">
        <f t="shared" si="2"/>
        <v>113.02079999999999</v>
      </c>
    </row>
    <row r="9" spans="1:19" x14ac:dyDescent="0.25">
      <c r="A9" s="3">
        <f>'CSP5'!$A$173</f>
        <v>1000</v>
      </c>
      <c r="B9" s="12">
        <f t="shared" si="1"/>
        <v>50.02</v>
      </c>
      <c r="C9" s="4">
        <f>_xll.Interp2dTab(-1,0,'CSP5'!$B$243:$S$243,'CSP5'!$A$244:$A$264,'CSP5'!$B$244:$S$264,C$4,$A9)</f>
        <v>50.02</v>
      </c>
      <c r="D9" s="4">
        <f>_xll.Interp2dTab(-1,0,'CSP5'!$B$243:$S$243,'CSP5'!$A$244:$A$264,'CSP5'!$B$244:$S$264,D$4,$A9)</f>
        <v>58.023200000000003</v>
      </c>
      <c r="E9" s="4">
        <f>_xll.Interp2dTab(-1,0,'CSP5'!$B$243:$S$243,'CSP5'!$A$244:$A$264,'CSP5'!$B$244:$S$264,E$4,$A9)</f>
        <v>54.997599999999998</v>
      </c>
      <c r="F9" s="4">
        <f>_xll.Interp2dTab(-1,0,'CSP5'!$B$243:$S$243,'CSP5'!$A$244:$A$264,'CSP5'!$B$244:$S$264,F$4,$A9)</f>
        <v>67.978399999999993</v>
      </c>
      <c r="G9" s="4">
        <f>_xll.Interp2dTab(-1,0,'CSP5'!$B$243:$S$243,'CSP5'!$A$244:$A$264,'CSP5'!$B$244:$S$264,G$4,$A9)</f>
        <v>85.009600000000006</v>
      </c>
      <c r="H9" s="4">
        <f>_xll.Interp2dTab(-1,0,'CSP5'!$B$243:$S$243,'CSP5'!$A$244:$A$264,'CSP5'!$B$244:$S$264,H$4,$A9)</f>
        <v>85.009600000000006</v>
      </c>
      <c r="I9" s="4">
        <f>_xll.Interp2dTab(-1,0,'CSP5'!$B$243:$S$243,'CSP5'!$A$244:$A$264,'CSP5'!$B$244:$S$264,I$4,$A9)</f>
        <v>87.010400000000004</v>
      </c>
      <c r="J9" s="4">
        <f>_xll.Interp2dTab(-1,0,'CSP5'!$B$243:$S$243,'CSP5'!$A$244:$A$264,'CSP5'!$B$244:$S$264,J$4,$A9)</f>
        <v>91.012</v>
      </c>
      <c r="K9" s="4">
        <f>_xll.Interp2dTab(-1,0,'CSP5'!$B$243:$S$243,'CSP5'!$A$244:$A$264,'CSP5'!$B$244:$S$264,K$4,$A9)</f>
        <v>95.013599999999997</v>
      </c>
      <c r="L9" s="4">
        <f>_xll.Interp2dTab(-1,0,'CSP5'!$B$243:$S$243,'CSP5'!$A$244:$A$264,'CSP5'!$B$244:$S$264,L$4,$A9)</f>
        <v>99.015199999999993</v>
      </c>
      <c r="M9" s="4">
        <f>_xll.Interp2dTab(-1,0,'CSP5'!$B$243:$S$243,'CSP5'!$A$244:$A$264,'CSP5'!$B$244:$S$264,M$4,$A9)</f>
        <v>105.0176</v>
      </c>
      <c r="N9" s="4">
        <f>_xll.Interp2dTab(-1,0,'CSP5'!$B$243:$S$243,'CSP5'!$A$244:$A$264,'CSP5'!$B$244:$S$264,N$4,$A9)</f>
        <v>107.9944</v>
      </c>
      <c r="O9" s="4">
        <f>_xll.Interp2dTab(-1,0,'CSP5'!$B$243:$S$243,'CSP5'!$A$244:$A$264,'CSP5'!$B$244:$S$264,O$4,$A9)</f>
        <v>109.9952</v>
      </c>
      <c r="P9" s="4">
        <f>_xll.Interp2dTab(-1,0,'CSP5'!$B$243:$S$243,'CSP5'!$A$244:$A$264,'CSP5'!$B$244:$S$264,P$4,$A9)</f>
        <v>111.996</v>
      </c>
      <c r="Q9" s="4">
        <f>_xll.Interp2dTab(-1,0,'CSP5'!$B$243:$S$243,'CSP5'!$A$244:$A$264,'CSP5'!$B$244:$S$264,Q$4,$A9)</f>
        <v>113.99679999999999</v>
      </c>
      <c r="R9" s="4">
        <f>_xll.Interp2dTab(-1,0,'CSP5'!$B$243:$S$243,'CSP5'!$A$244:$A$264,'CSP5'!$B$244:$S$264,R$4,$A9)</f>
        <v>115.99760000000001</v>
      </c>
      <c r="S9" s="12">
        <f t="shared" si="2"/>
        <v>115.99760000000001</v>
      </c>
    </row>
    <row r="10" spans="1:19" x14ac:dyDescent="0.25">
      <c r="A10" s="3">
        <f>'CSP5'!$A$174</f>
        <v>1200</v>
      </c>
      <c r="B10" s="12">
        <f t="shared" si="1"/>
        <v>54.021599999999999</v>
      </c>
      <c r="C10" s="4">
        <f>_xll.Interp2dTab(-1,0,'CSP5'!$B$243:$S$243,'CSP5'!$A$244:$A$264,'CSP5'!$B$244:$S$264,C$4,$A10)</f>
        <v>54.021599999999999</v>
      </c>
      <c r="D10" s="4">
        <f>_xll.Interp2dTab(-1,0,'CSP5'!$B$243:$S$243,'CSP5'!$A$244:$A$264,'CSP5'!$B$244:$S$264,D$4,$A10)</f>
        <v>54.021599999999999</v>
      </c>
      <c r="E10" s="4">
        <f>_xll.Interp2dTab(-1,0,'CSP5'!$B$243:$S$243,'CSP5'!$A$244:$A$264,'CSP5'!$B$244:$S$264,E$4,$A10)</f>
        <v>65.977599999999995</v>
      </c>
      <c r="F10" s="4">
        <f>_xll.Interp2dTab(-1,0,'CSP5'!$B$243:$S$243,'CSP5'!$A$244:$A$264,'CSP5'!$B$244:$S$264,F$4,$A10)</f>
        <v>79.983199999999997</v>
      </c>
      <c r="G10" s="4">
        <f>_xll.Interp2dTab(-1,0,'CSP5'!$B$243:$S$243,'CSP5'!$A$244:$A$264,'CSP5'!$B$244:$S$264,G$4,$A10)</f>
        <v>105.0176</v>
      </c>
      <c r="H10" s="4">
        <f>_xll.Interp2dTab(-1,0,'CSP5'!$B$243:$S$243,'CSP5'!$A$244:$A$264,'CSP5'!$B$244:$S$264,H$4,$A10)</f>
        <v>102.48</v>
      </c>
      <c r="I10" s="4">
        <f>_xll.Interp2dTab(-1,0,'CSP5'!$B$243:$S$243,'CSP5'!$A$244:$A$264,'CSP5'!$B$244:$S$264,I$4,$A10)</f>
        <v>87.986400000000003</v>
      </c>
      <c r="J10" s="4">
        <f>_xll.Interp2dTab(-1,0,'CSP5'!$B$243:$S$243,'CSP5'!$A$244:$A$264,'CSP5'!$B$244:$S$264,J$4,$A10)</f>
        <v>87.010400000000004</v>
      </c>
      <c r="K10" s="4">
        <f>_xll.Interp2dTab(-1,0,'CSP5'!$B$243:$S$243,'CSP5'!$A$244:$A$264,'CSP5'!$B$244:$S$264,K$4,$A10)</f>
        <v>87.986400000000003</v>
      </c>
      <c r="L10" s="4">
        <f>_xll.Interp2dTab(-1,0,'CSP5'!$B$243:$S$243,'CSP5'!$A$244:$A$264,'CSP5'!$B$244:$S$264,L$4,$A10)</f>
        <v>89.011200000000002</v>
      </c>
      <c r="M10" s="4">
        <f>_xll.Interp2dTab(-1,0,'CSP5'!$B$243:$S$243,'CSP5'!$A$244:$A$264,'CSP5'!$B$244:$S$264,M$4,$A10)</f>
        <v>91.012</v>
      </c>
      <c r="N10" s="4">
        <f>_xll.Interp2dTab(-1,0,'CSP5'!$B$243:$S$243,'CSP5'!$A$244:$A$264,'CSP5'!$B$244:$S$264,N$4,$A10)</f>
        <v>91.988</v>
      </c>
      <c r="O10" s="4">
        <f>_xll.Interp2dTab(-1,0,'CSP5'!$B$243:$S$243,'CSP5'!$A$244:$A$264,'CSP5'!$B$244:$S$264,O$4,$A10)</f>
        <v>93.012799999999999</v>
      </c>
      <c r="P10" s="4">
        <f>_xll.Interp2dTab(-1,0,'CSP5'!$B$243:$S$243,'CSP5'!$A$244:$A$264,'CSP5'!$B$244:$S$264,P$4,$A10)</f>
        <v>93.012799999999999</v>
      </c>
      <c r="Q10" s="4">
        <f>_xll.Interp2dTab(-1,0,'CSP5'!$B$243:$S$243,'CSP5'!$A$244:$A$264,'CSP5'!$B$244:$S$264,Q$4,$A10)</f>
        <v>93.988799999999998</v>
      </c>
      <c r="R10" s="4">
        <f>_xll.Interp2dTab(-1,0,'CSP5'!$B$243:$S$243,'CSP5'!$A$244:$A$264,'CSP5'!$B$244:$S$264,R$4,$A10)</f>
        <v>93.988799999999998</v>
      </c>
      <c r="S10" s="12">
        <f t="shared" si="2"/>
        <v>93.988799999999998</v>
      </c>
    </row>
    <row r="11" spans="1:19" x14ac:dyDescent="0.25">
      <c r="A11" s="3">
        <f>'CSP5'!$A$175</f>
        <v>1400</v>
      </c>
      <c r="B11" s="12">
        <f t="shared" si="1"/>
        <v>58.023200000000003</v>
      </c>
      <c r="C11" s="4">
        <f>_xll.Interp2dTab(-1,0,'CSP5'!$B$243:$S$243,'CSP5'!$A$244:$A$264,'CSP5'!$B$244:$S$264,C$4,$A11)</f>
        <v>58.023200000000003</v>
      </c>
      <c r="D11" s="4">
        <f>_xll.Interp2dTab(-1,0,'CSP5'!$B$243:$S$243,'CSP5'!$A$244:$A$264,'CSP5'!$B$244:$S$264,D$4,$A11)</f>
        <v>58.023200000000003</v>
      </c>
      <c r="E11" s="4">
        <f>_xll.Interp2dTab(-1,0,'CSP5'!$B$243:$S$243,'CSP5'!$A$244:$A$264,'CSP5'!$B$244:$S$264,E$4,$A11)</f>
        <v>77.006399999999999</v>
      </c>
      <c r="F11" s="4">
        <f>_xll.Interp2dTab(-1,0,'CSP5'!$B$243:$S$243,'CSP5'!$A$244:$A$264,'CSP5'!$B$244:$S$264,F$4,$A11)</f>
        <v>89.987200000000001</v>
      </c>
      <c r="G11" s="4">
        <f>_xll.Interp2dTab(-1,0,'CSP5'!$B$243:$S$243,'CSP5'!$A$244:$A$264,'CSP5'!$B$244:$S$264,G$4,$A11)</f>
        <v>123.0248</v>
      </c>
      <c r="H11" s="4">
        <f>_xll.Interp2dTab(-1,0,'CSP5'!$B$243:$S$243,'CSP5'!$A$244:$A$264,'CSP5'!$B$244:$S$264,H$4,$A11)</f>
        <v>119.9992</v>
      </c>
      <c r="I11" s="4">
        <f>_xll.Interp2dTab(-1,0,'CSP5'!$B$243:$S$243,'CSP5'!$A$244:$A$264,'CSP5'!$B$244:$S$264,I$4,$A11)</f>
        <v>107.0184</v>
      </c>
      <c r="J11" s="4">
        <f>_xll.Interp2dTab(-1,0,'CSP5'!$B$243:$S$243,'CSP5'!$A$244:$A$264,'CSP5'!$B$244:$S$264,J$4,$A11)</f>
        <v>103.9928</v>
      </c>
      <c r="K11" s="4">
        <f>_xll.Interp2dTab(-1,0,'CSP5'!$B$243:$S$243,'CSP5'!$A$244:$A$264,'CSP5'!$B$244:$S$264,K$4,$A11)</f>
        <v>103.0168</v>
      </c>
      <c r="L11" s="4">
        <f>_xll.Interp2dTab(-1,0,'CSP5'!$B$243:$S$243,'CSP5'!$A$244:$A$264,'CSP5'!$B$244:$S$264,L$4,$A11)</f>
        <v>101.01600000000001</v>
      </c>
      <c r="M11" s="4">
        <f>_xll.Interp2dTab(-1,0,'CSP5'!$B$243:$S$243,'CSP5'!$A$244:$A$264,'CSP5'!$B$244:$S$264,M$4,$A11)</f>
        <v>99.015199999999993</v>
      </c>
      <c r="N11" s="4">
        <f>_xll.Interp2dTab(-1,0,'CSP5'!$B$243:$S$243,'CSP5'!$A$244:$A$264,'CSP5'!$B$244:$S$264,N$4,$A11)</f>
        <v>97.990399999999994</v>
      </c>
      <c r="O11" s="4">
        <f>_xll.Interp2dTab(-1,0,'CSP5'!$B$243:$S$243,'CSP5'!$A$244:$A$264,'CSP5'!$B$244:$S$264,O$4,$A11)</f>
        <v>97.014399999999995</v>
      </c>
      <c r="P11" s="4">
        <f>_xll.Interp2dTab(-1,0,'CSP5'!$B$243:$S$243,'CSP5'!$A$244:$A$264,'CSP5'!$B$244:$S$264,P$4,$A11)</f>
        <v>95.989599999999996</v>
      </c>
      <c r="Q11" s="4">
        <f>_xll.Interp2dTab(-1,0,'CSP5'!$B$243:$S$243,'CSP5'!$A$244:$A$264,'CSP5'!$B$244:$S$264,Q$4,$A11)</f>
        <v>95.989599999999996</v>
      </c>
      <c r="R11" s="4">
        <f>_xll.Interp2dTab(-1,0,'CSP5'!$B$243:$S$243,'CSP5'!$A$244:$A$264,'CSP5'!$B$244:$S$264,R$4,$A11)</f>
        <v>95.013599999999997</v>
      </c>
      <c r="S11" s="12">
        <f t="shared" si="2"/>
        <v>95.013599999999997</v>
      </c>
    </row>
    <row r="12" spans="1:19" x14ac:dyDescent="0.25">
      <c r="A12" s="3">
        <f>'CSP5'!$A$176</f>
        <v>1550</v>
      </c>
      <c r="B12" s="12">
        <f t="shared" si="1"/>
        <v>63.256999999999998</v>
      </c>
      <c r="C12" s="4">
        <f>_xll.Interp2dTab(-1,0,'CSP5'!$B$243:$S$243,'CSP5'!$A$244:$A$264,'CSP5'!$B$244:$S$264,C$4,$A12)</f>
        <v>63.256999999999998</v>
      </c>
      <c r="D12" s="4">
        <f>_xll.Interp2dTab(-1,0,'CSP5'!$B$243:$S$243,'CSP5'!$A$244:$A$264,'CSP5'!$B$244:$S$264,D$4,$A12)</f>
        <v>66.990200000000016</v>
      </c>
      <c r="E12" s="4">
        <f>_xll.Interp2dTab(-1,0,'CSP5'!$B$243:$S$243,'CSP5'!$A$244:$A$264,'CSP5'!$B$244:$S$264,E$4,$A12)</f>
        <v>83.740800000000007</v>
      </c>
      <c r="F12" s="4">
        <f>_xll.Interp2dTab(-1,0,'CSP5'!$B$243:$S$243,'CSP5'!$A$244:$A$264,'CSP5'!$B$244:$S$264,F$4,$A12)</f>
        <v>100.4914</v>
      </c>
      <c r="G12" s="4">
        <f>_xll.Interp2dTab(-1,0,'CSP5'!$B$243:$S$243,'CSP5'!$A$244:$A$264,'CSP5'!$B$244:$S$264,G$4,$A12)</f>
        <v>126.75800000000001</v>
      </c>
      <c r="H12" s="4">
        <f>_xll.Interp2dTab(-1,0,'CSP5'!$B$243:$S$243,'CSP5'!$A$244:$A$264,'CSP5'!$B$244:$S$264,H$4,$A12)</f>
        <v>126.0016</v>
      </c>
      <c r="I12" s="4">
        <f>_xll.Interp2dTab(-1,0,'CSP5'!$B$243:$S$243,'CSP5'!$A$244:$A$264,'CSP5'!$B$244:$S$264,I$4,$A12)</f>
        <v>115.2534</v>
      </c>
      <c r="J12" s="4">
        <f>_xll.Interp2dTab(-1,0,'CSP5'!$B$243:$S$243,'CSP5'!$A$244:$A$264,'CSP5'!$B$244:$S$264,J$4,$A12)</f>
        <v>102.4922</v>
      </c>
      <c r="K12" s="4">
        <f>_xll.Interp2dTab(-1,0,'CSP5'!$B$243:$S$243,'CSP5'!$A$244:$A$264,'CSP5'!$B$244:$S$264,K$4,$A12)</f>
        <v>100.74760000000001</v>
      </c>
      <c r="L12" s="4">
        <f>_xll.Interp2dTab(-1,0,'CSP5'!$B$243:$S$243,'CSP5'!$A$244:$A$264,'CSP5'!$B$244:$S$264,L$4,$A12)</f>
        <v>99.5154</v>
      </c>
      <c r="M12" s="4">
        <f>_xll.Interp2dTab(-1,0,'CSP5'!$B$243:$S$243,'CSP5'!$A$244:$A$264,'CSP5'!$B$244:$S$264,M$4,$A12)</f>
        <v>102.0164</v>
      </c>
      <c r="N12" s="4">
        <f>_xll.Interp2dTab(-1,0,'CSP5'!$B$243:$S$243,'CSP5'!$A$244:$A$264,'CSP5'!$B$244:$S$264,N$4,$A12)</f>
        <v>104.76140000000001</v>
      </c>
      <c r="O12" s="4">
        <f>_xll.Interp2dTab(-1,0,'CSP5'!$B$243:$S$243,'CSP5'!$A$244:$A$264,'CSP5'!$B$244:$S$264,O$4,$A12)</f>
        <v>110.5198</v>
      </c>
      <c r="P12" s="4">
        <f>_xll.Interp2dTab(-1,0,'CSP5'!$B$243:$S$243,'CSP5'!$A$244:$A$264,'CSP5'!$B$244:$S$264,P$4,$A12)</f>
        <v>112.4962</v>
      </c>
      <c r="Q12" s="4">
        <f>_xll.Interp2dTab(-1,0,'CSP5'!$B$243:$S$243,'CSP5'!$A$244:$A$264,'CSP5'!$B$244:$S$264,Q$4,$A12)</f>
        <v>113.99680000000001</v>
      </c>
      <c r="R12" s="4">
        <f>_xll.Interp2dTab(-1,0,'CSP5'!$B$243:$S$243,'CSP5'!$A$244:$A$264,'CSP5'!$B$244:$S$264,R$4,$A12)</f>
        <v>117.48599999999999</v>
      </c>
      <c r="S12" s="12">
        <f t="shared" si="2"/>
        <v>117.48599999999999</v>
      </c>
    </row>
    <row r="13" spans="1:19" x14ac:dyDescent="0.25">
      <c r="A13" s="3">
        <f>'CSP5'!$A$177</f>
        <v>1700</v>
      </c>
      <c r="B13" s="12">
        <f t="shared" si="1"/>
        <v>72.492400000000004</v>
      </c>
      <c r="C13" s="4">
        <f>_xll.Interp2dTab(-1,0,'CSP5'!$B$243:$S$243,'CSP5'!$A$244:$A$264,'CSP5'!$B$244:$S$264,C$4,$A13)</f>
        <v>72.492400000000004</v>
      </c>
      <c r="D13" s="4">
        <f>_xll.Interp2dTab(-1,0,'CSP5'!$B$243:$S$243,'CSP5'!$A$244:$A$264,'CSP5'!$B$244:$S$264,D$4,$A13)</f>
        <v>79.983200000000011</v>
      </c>
      <c r="E13" s="4">
        <f>_xll.Interp2dTab(-1,0,'CSP5'!$B$243:$S$243,'CSP5'!$A$244:$A$264,'CSP5'!$B$244:$S$264,E$4,$A13)</f>
        <v>90.9876</v>
      </c>
      <c r="F13" s="4">
        <f>_xll.Interp2dTab(-1,0,'CSP5'!$B$243:$S$243,'CSP5'!$A$244:$A$264,'CSP5'!$B$244:$S$264,F$4,$A13)</f>
        <v>104.5052</v>
      </c>
      <c r="G13" s="4">
        <f>_xll.Interp2dTab(-1,0,'CSP5'!$B$243:$S$243,'CSP5'!$A$244:$A$264,'CSP5'!$B$244:$S$264,G$4,$A13)</f>
        <v>130.00319999999999</v>
      </c>
      <c r="H13" s="4">
        <f>_xll.Interp2dTab(-1,0,'CSP5'!$B$243:$S$243,'CSP5'!$A$244:$A$264,'CSP5'!$B$244:$S$264,H$4,$A13)</f>
        <v>125.0012</v>
      </c>
      <c r="I13" s="4">
        <f>_xll.Interp2dTab(-1,0,'CSP5'!$B$243:$S$243,'CSP5'!$A$244:$A$264,'CSP5'!$B$244:$S$264,I$4,$A13)</f>
        <v>114.99719999999999</v>
      </c>
      <c r="J13" s="4">
        <f>_xll.Interp2dTab(-1,0,'CSP5'!$B$243:$S$243,'CSP5'!$A$244:$A$264,'CSP5'!$B$244:$S$264,J$4,$A13)</f>
        <v>105.9936</v>
      </c>
      <c r="K13" s="4">
        <f>_xll.Interp2dTab(-1,0,'CSP5'!$B$243:$S$243,'CSP5'!$A$244:$A$264,'CSP5'!$B$244:$S$264,K$4,$A13)</f>
        <v>104.5052</v>
      </c>
      <c r="L13" s="4">
        <f>_xll.Interp2dTab(-1,0,'CSP5'!$B$243:$S$243,'CSP5'!$A$244:$A$264,'CSP5'!$B$244:$S$264,L$4,$A13)</f>
        <v>103.50479999999999</v>
      </c>
      <c r="M13" s="4">
        <f>_xll.Interp2dTab(-1,0,'CSP5'!$B$243:$S$243,'CSP5'!$A$244:$A$264,'CSP5'!$B$244:$S$264,M$4,$A13)</f>
        <v>108.0188</v>
      </c>
      <c r="N13" s="4">
        <f>_xll.Interp2dTab(-1,0,'CSP5'!$B$243:$S$243,'CSP5'!$A$244:$A$264,'CSP5'!$B$244:$S$264,N$4,$A13)</f>
        <v>113.02080000000001</v>
      </c>
      <c r="O13" s="4">
        <f>_xll.Interp2dTab(-1,0,'CSP5'!$B$243:$S$243,'CSP5'!$A$244:$A$264,'CSP5'!$B$244:$S$264,O$4,$A13)</f>
        <v>118.5108</v>
      </c>
      <c r="P13" s="4">
        <f>_xll.Interp2dTab(-1,0,'CSP5'!$B$243:$S$243,'CSP5'!$A$244:$A$264,'CSP5'!$B$244:$S$264,P$4,$A13)</f>
        <v>122</v>
      </c>
      <c r="Q13" s="4">
        <f>_xll.Interp2dTab(-1,0,'CSP5'!$B$243:$S$243,'CSP5'!$A$244:$A$264,'CSP5'!$B$244:$S$264,Q$4,$A13)</f>
        <v>129.49080000000001</v>
      </c>
      <c r="R13" s="4">
        <f>_xll.Interp2dTab(-1,0,'CSP5'!$B$243:$S$243,'CSP5'!$A$244:$A$264,'CSP5'!$B$244:$S$264,R$4,$A13)</f>
        <v>133.9804</v>
      </c>
      <c r="S13" s="12">
        <f t="shared" si="2"/>
        <v>133.9804</v>
      </c>
    </row>
    <row r="14" spans="1:19" x14ac:dyDescent="0.25">
      <c r="A14" s="3">
        <f>'CSP5'!$A$178</f>
        <v>1800</v>
      </c>
      <c r="B14" s="12">
        <f t="shared" si="1"/>
        <v>79.983199999999997</v>
      </c>
      <c r="C14" s="4">
        <f>_xll.Interp2dTab(-1,0,'CSP5'!$B$243:$S$243,'CSP5'!$A$244:$A$264,'CSP5'!$B$244:$S$264,C$4,$A14)</f>
        <v>79.983199999999997</v>
      </c>
      <c r="D14" s="4">
        <f>_xll.Interp2dTab(-1,0,'CSP5'!$B$243:$S$243,'CSP5'!$A$244:$A$264,'CSP5'!$B$244:$S$264,D$4,$A14)</f>
        <v>89.987200000000001</v>
      </c>
      <c r="E14" s="4">
        <f>_xll.Interp2dTab(-1,0,'CSP5'!$B$243:$S$243,'CSP5'!$A$244:$A$264,'CSP5'!$B$244:$S$264,E$4,$A14)</f>
        <v>95.989599999999996</v>
      </c>
      <c r="F14" s="4">
        <f>_xll.Interp2dTab(-1,0,'CSP5'!$B$243:$S$243,'CSP5'!$A$244:$A$264,'CSP5'!$B$244:$S$264,F$4,$A14)</f>
        <v>105.0176</v>
      </c>
      <c r="G14" s="4">
        <f>_xll.Interp2dTab(-1,0,'CSP5'!$B$243:$S$243,'CSP5'!$A$244:$A$264,'CSP5'!$B$244:$S$264,G$4,$A14)</f>
        <v>132.00399999999999</v>
      </c>
      <c r="H14" s="4">
        <f>_xll.Interp2dTab(-1,0,'CSP5'!$B$243:$S$243,'CSP5'!$A$244:$A$264,'CSP5'!$B$244:$S$264,H$4,$A14)</f>
        <v>122</v>
      </c>
      <c r="I14" s="4">
        <f>_xll.Interp2dTab(-1,0,'CSP5'!$B$243:$S$243,'CSP5'!$A$244:$A$264,'CSP5'!$B$244:$S$264,I$4,$A14)</f>
        <v>111.996</v>
      </c>
      <c r="J14" s="4">
        <f>_xll.Interp2dTab(-1,0,'CSP5'!$B$243:$S$243,'CSP5'!$A$244:$A$264,'CSP5'!$B$244:$S$264,J$4,$A14)</f>
        <v>109.9952</v>
      </c>
      <c r="K14" s="4">
        <f>_xll.Interp2dTab(-1,0,'CSP5'!$B$243:$S$243,'CSP5'!$A$244:$A$264,'CSP5'!$B$244:$S$264,K$4,$A14)</f>
        <v>109.0192</v>
      </c>
      <c r="L14" s="4">
        <f>_xll.Interp2dTab(-1,0,'CSP5'!$B$243:$S$243,'CSP5'!$A$244:$A$264,'CSP5'!$B$244:$S$264,L$4,$A14)</f>
        <v>107.9944</v>
      </c>
      <c r="M14" s="4">
        <f>_xll.Interp2dTab(-1,0,'CSP5'!$B$243:$S$243,'CSP5'!$A$244:$A$264,'CSP5'!$B$244:$S$264,M$4,$A14)</f>
        <v>113.02079999999999</v>
      </c>
      <c r="N14" s="4">
        <f>_xll.Interp2dTab(-1,0,'CSP5'!$B$243:$S$243,'CSP5'!$A$244:$A$264,'CSP5'!$B$244:$S$264,N$4,$A14)</f>
        <v>119.0232</v>
      </c>
      <c r="O14" s="4">
        <f>_xll.Interp2dTab(-1,0,'CSP5'!$B$243:$S$243,'CSP5'!$A$244:$A$264,'CSP5'!$B$244:$S$264,O$4,$A14)</f>
        <v>122</v>
      </c>
      <c r="P14" s="4">
        <f>_xll.Interp2dTab(-1,0,'CSP5'!$B$243:$S$243,'CSP5'!$A$244:$A$264,'CSP5'!$B$244:$S$264,P$4,$A14)</f>
        <v>126.0016</v>
      </c>
      <c r="Q14" s="4">
        <f>_xll.Interp2dTab(-1,0,'CSP5'!$B$243:$S$243,'CSP5'!$A$244:$A$264,'CSP5'!$B$244:$S$264,Q$4,$A14)</f>
        <v>138.98240000000001</v>
      </c>
      <c r="R14" s="4">
        <f>_xll.Interp2dTab(-1,0,'CSP5'!$B$243:$S$243,'CSP5'!$A$244:$A$264,'CSP5'!$B$244:$S$264,R$4,$A14)</f>
        <v>142.98400000000001</v>
      </c>
      <c r="S14" s="12">
        <f t="shared" si="2"/>
        <v>142.98400000000001</v>
      </c>
    </row>
    <row r="15" spans="1:19" x14ac:dyDescent="0.25">
      <c r="A15" s="3">
        <f>'CSP5'!$A$179</f>
        <v>2000</v>
      </c>
      <c r="B15" s="12">
        <f t="shared" si="1"/>
        <v>95.013599999999997</v>
      </c>
      <c r="C15" s="4">
        <f>_xll.Interp2dTab(-1,0,'CSP5'!$B$243:$S$243,'CSP5'!$A$244:$A$264,'CSP5'!$B$244:$S$264,C$4,$A15)</f>
        <v>95.013599999999997</v>
      </c>
      <c r="D15" s="4">
        <f>_xll.Interp2dTab(-1,0,'CSP5'!$B$243:$S$243,'CSP5'!$A$244:$A$264,'CSP5'!$B$244:$S$264,D$4,$A15)</f>
        <v>97.014399999999995</v>
      </c>
      <c r="E15" s="4">
        <f>_xll.Interp2dTab(-1,0,'CSP5'!$B$243:$S$243,'CSP5'!$A$244:$A$264,'CSP5'!$B$244:$S$264,E$4,$A15)</f>
        <v>109.9952</v>
      </c>
      <c r="F15" s="4">
        <f>_xll.Interp2dTab(-1,0,'CSP5'!$B$243:$S$243,'CSP5'!$A$244:$A$264,'CSP5'!$B$244:$S$264,F$4,$A15)</f>
        <v>115.99760000000001</v>
      </c>
      <c r="G15" s="4">
        <f>_xll.Interp2dTab(-1,0,'CSP5'!$B$243:$S$243,'CSP5'!$A$244:$A$264,'CSP5'!$B$244:$S$264,G$4,$A15)</f>
        <v>134.98079999999999</v>
      </c>
      <c r="H15" s="4">
        <f>_xll.Interp2dTab(-1,0,'CSP5'!$B$243:$S$243,'CSP5'!$A$244:$A$264,'CSP5'!$B$244:$S$264,H$4,$A15)</f>
        <v>134.98079999999999</v>
      </c>
      <c r="I15" s="4">
        <f>_xll.Interp2dTab(-1,0,'CSP5'!$B$243:$S$243,'CSP5'!$A$244:$A$264,'CSP5'!$B$244:$S$264,I$4,$A15)</f>
        <v>130.00319999999999</v>
      </c>
      <c r="J15" s="4">
        <f>_xll.Interp2dTab(-1,0,'CSP5'!$B$243:$S$243,'CSP5'!$A$244:$A$264,'CSP5'!$B$244:$S$264,J$4,$A15)</f>
        <v>126.9776</v>
      </c>
      <c r="K15" s="4">
        <f>_xll.Interp2dTab(-1,0,'CSP5'!$B$243:$S$243,'CSP5'!$A$244:$A$264,'CSP5'!$B$244:$S$264,K$4,$A15)</f>
        <v>124.9768</v>
      </c>
      <c r="L15" s="4">
        <f>_xll.Interp2dTab(-1,0,'CSP5'!$B$243:$S$243,'CSP5'!$A$244:$A$264,'CSP5'!$B$244:$S$264,L$4,$A15)</f>
        <v>115.02160000000001</v>
      </c>
      <c r="M15" s="4">
        <f>_xll.Interp2dTab(-1,0,'CSP5'!$B$243:$S$243,'CSP5'!$A$244:$A$264,'CSP5'!$B$244:$S$264,M$4,$A15)</f>
        <v>109.9952</v>
      </c>
      <c r="N15" s="4">
        <f>_xll.Interp2dTab(-1,0,'CSP5'!$B$243:$S$243,'CSP5'!$A$244:$A$264,'CSP5'!$B$244:$S$264,N$4,$A15)</f>
        <v>109.9952</v>
      </c>
      <c r="O15" s="4">
        <f>_xll.Interp2dTab(-1,0,'CSP5'!$B$243:$S$243,'CSP5'!$A$244:$A$264,'CSP5'!$B$244:$S$264,O$4,$A15)</f>
        <v>109.9952</v>
      </c>
      <c r="P15" s="4">
        <f>_xll.Interp2dTab(-1,0,'CSP5'!$B$243:$S$243,'CSP5'!$A$244:$A$264,'CSP5'!$B$244:$S$264,P$4,$A15)</f>
        <v>134.98079999999999</v>
      </c>
      <c r="Q15" s="4">
        <f>_xll.Interp2dTab(-1,0,'CSP5'!$B$243:$S$243,'CSP5'!$A$244:$A$264,'CSP5'!$B$244:$S$264,Q$4,$A15)</f>
        <v>140.00720000000001</v>
      </c>
      <c r="R15" s="4">
        <f>_xll.Interp2dTab(-1,0,'CSP5'!$B$243:$S$243,'CSP5'!$A$244:$A$264,'CSP5'!$B$244:$S$264,R$4,$A15)</f>
        <v>144.00880000000001</v>
      </c>
      <c r="S15" s="12">
        <f t="shared" si="2"/>
        <v>144.00880000000001</v>
      </c>
    </row>
    <row r="16" spans="1:19" x14ac:dyDescent="0.25">
      <c r="A16" s="3">
        <f>'CSP5'!$A$180</f>
        <v>2200</v>
      </c>
      <c r="B16" s="12">
        <f t="shared" si="1"/>
        <v>99.991200000000006</v>
      </c>
      <c r="C16" s="4">
        <f>_xll.Interp2dTab(-1,0,'CSP5'!$B$243:$S$243,'CSP5'!$A$244:$A$264,'CSP5'!$B$244:$S$264,C$4,$A16)</f>
        <v>99.991200000000006</v>
      </c>
      <c r="D16" s="4">
        <f>_xll.Interp2dTab(-1,0,'CSP5'!$B$243:$S$243,'CSP5'!$A$244:$A$264,'CSP5'!$B$244:$S$264,D$4,$A16)</f>
        <v>105.0176</v>
      </c>
      <c r="E16" s="4">
        <f>_xll.Interp2dTab(-1,0,'CSP5'!$B$243:$S$243,'CSP5'!$A$244:$A$264,'CSP5'!$B$244:$S$264,E$4,$A16)</f>
        <v>115.99760000000001</v>
      </c>
      <c r="F16" s="4">
        <f>_xll.Interp2dTab(-1,0,'CSP5'!$B$243:$S$243,'CSP5'!$A$244:$A$264,'CSP5'!$B$244:$S$264,F$4,$A16)</f>
        <v>124.9768</v>
      </c>
      <c r="G16" s="4">
        <f>_xll.Interp2dTab(-1,0,'CSP5'!$B$243:$S$243,'CSP5'!$A$244:$A$264,'CSP5'!$B$244:$S$264,G$4,$A16)</f>
        <v>134.98079999999999</v>
      </c>
      <c r="H16" s="4">
        <f>_xll.Interp2dTab(-1,0,'CSP5'!$B$243:$S$243,'CSP5'!$A$244:$A$264,'CSP5'!$B$244:$S$264,H$4,$A16)</f>
        <v>134.98079999999999</v>
      </c>
      <c r="I16" s="4">
        <f>_xll.Interp2dTab(-1,0,'CSP5'!$B$243:$S$243,'CSP5'!$A$244:$A$264,'CSP5'!$B$244:$S$264,I$4,$A16)</f>
        <v>134.98079999999999</v>
      </c>
      <c r="J16" s="4">
        <f>_xll.Interp2dTab(-1,0,'CSP5'!$B$243:$S$243,'CSP5'!$A$244:$A$264,'CSP5'!$B$244:$S$264,J$4,$A16)</f>
        <v>130.00319999999999</v>
      </c>
      <c r="K16" s="4">
        <f>_xll.Interp2dTab(-1,0,'CSP5'!$B$243:$S$243,'CSP5'!$A$244:$A$264,'CSP5'!$B$244:$S$264,K$4,$A16)</f>
        <v>126.9776</v>
      </c>
      <c r="L16" s="4">
        <f>_xll.Interp2dTab(-1,0,'CSP5'!$B$243:$S$243,'CSP5'!$A$244:$A$264,'CSP5'!$B$244:$S$264,L$4,$A16)</f>
        <v>122.488</v>
      </c>
      <c r="M16" s="4">
        <f>_xll.Interp2dTab(-1,0,'CSP5'!$B$243:$S$243,'CSP5'!$A$244:$A$264,'CSP5'!$B$244:$S$264,M$4,$A16)</f>
        <v>115.02160000000001</v>
      </c>
      <c r="N16" s="4">
        <f>_xll.Interp2dTab(-1,0,'CSP5'!$B$243:$S$243,'CSP5'!$A$244:$A$264,'CSP5'!$B$244:$S$264,N$4,$A16)</f>
        <v>122.976</v>
      </c>
      <c r="O16" s="4">
        <f>_xll.Interp2dTab(-1,0,'CSP5'!$B$243:$S$243,'CSP5'!$A$244:$A$264,'CSP5'!$B$244:$S$264,O$4,$A16)</f>
        <v>126.9776</v>
      </c>
      <c r="P16" s="4">
        <f>_xll.Interp2dTab(-1,0,'CSP5'!$B$243:$S$243,'CSP5'!$A$244:$A$264,'CSP5'!$B$244:$S$264,P$4,$A16)</f>
        <v>136.00559999999999</v>
      </c>
      <c r="Q16" s="4">
        <f>_xll.Interp2dTab(-1,0,'CSP5'!$B$243:$S$243,'CSP5'!$A$244:$A$264,'CSP5'!$B$244:$S$264,Q$4,$A16)</f>
        <v>142.00800000000001</v>
      </c>
      <c r="R16" s="4">
        <f>_xll.Interp2dTab(-1,0,'CSP5'!$B$243:$S$243,'CSP5'!$A$244:$A$264,'CSP5'!$B$244:$S$264,R$4,$A16)</f>
        <v>144.98480000000001</v>
      </c>
      <c r="S16" s="12">
        <f t="shared" si="2"/>
        <v>144.98480000000001</v>
      </c>
    </row>
    <row r="17" spans="1:19" x14ac:dyDescent="0.25">
      <c r="A17" s="3">
        <f>'CSP5'!$A$181</f>
        <v>2400</v>
      </c>
      <c r="B17" s="12">
        <f t="shared" si="1"/>
        <v>105.0176</v>
      </c>
      <c r="C17" s="4">
        <f>_xll.Interp2dTab(-1,0,'CSP5'!$B$243:$S$243,'CSP5'!$A$244:$A$264,'CSP5'!$B$244:$S$264,C$4,$A17)</f>
        <v>105.0176</v>
      </c>
      <c r="D17" s="4">
        <f>_xll.Interp2dTab(-1,0,'CSP5'!$B$243:$S$243,'CSP5'!$A$244:$A$264,'CSP5'!$B$244:$S$264,D$4,$A17)</f>
        <v>109.9952</v>
      </c>
      <c r="E17" s="4">
        <f>_xll.Interp2dTab(-1,0,'CSP5'!$B$243:$S$243,'CSP5'!$A$244:$A$264,'CSP5'!$B$244:$S$264,E$4,$A17)</f>
        <v>115.99760000000001</v>
      </c>
      <c r="F17" s="4">
        <f>_xll.Interp2dTab(-1,0,'CSP5'!$B$243:$S$243,'CSP5'!$A$244:$A$264,'CSP5'!$B$244:$S$264,F$4,$A17)</f>
        <v>134.98079999999999</v>
      </c>
      <c r="G17" s="4">
        <f>_xll.Interp2dTab(-1,0,'CSP5'!$B$243:$S$243,'CSP5'!$A$244:$A$264,'CSP5'!$B$244:$S$264,G$4,$A17)</f>
        <v>126.9776</v>
      </c>
      <c r="H17" s="4">
        <f>_xll.Interp2dTab(-1,0,'CSP5'!$B$243:$S$243,'CSP5'!$A$244:$A$264,'CSP5'!$B$244:$S$264,H$4,$A17)</f>
        <v>119.9992</v>
      </c>
      <c r="I17" s="4">
        <f>_xll.Interp2dTab(-1,0,'CSP5'!$B$243:$S$243,'CSP5'!$A$244:$A$264,'CSP5'!$B$244:$S$264,I$4,$A17)</f>
        <v>119.9992</v>
      </c>
      <c r="J17" s="4">
        <f>_xll.Interp2dTab(-1,0,'CSP5'!$B$243:$S$243,'CSP5'!$A$244:$A$264,'CSP5'!$B$244:$S$264,J$4,$A17)</f>
        <v>119.9992</v>
      </c>
      <c r="K17" s="4">
        <f>_xll.Interp2dTab(-1,0,'CSP5'!$B$243:$S$243,'CSP5'!$A$244:$A$264,'CSP5'!$B$244:$S$264,K$4,$A17)</f>
        <v>115.02160000000001</v>
      </c>
      <c r="L17" s="4">
        <f>_xll.Interp2dTab(-1,0,'CSP5'!$B$243:$S$243,'CSP5'!$A$244:$A$264,'CSP5'!$B$244:$S$264,L$4,$A17)</f>
        <v>117.5104</v>
      </c>
      <c r="M17" s="4">
        <f>_xll.Interp2dTab(-1,0,'CSP5'!$B$243:$S$243,'CSP5'!$A$244:$A$264,'CSP5'!$B$244:$S$264,M$4,$A17)</f>
        <v>119.9992</v>
      </c>
      <c r="N17" s="4">
        <f>_xll.Interp2dTab(-1,0,'CSP5'!$B$243:$S$243,'CSP5'!$A$244:$A$264,'CSP5'!$B$244:$S$264,N$4,$A17)</f>
        <v>134.98079999999999</v>
      </c>
      <c r="O17" s="4">
        <f>_xll.Interp2dTab(-1,0,'CSP5'!$B$243:$S$243,'CSP5'!$A$244:$A$264,'CSP5'!$B$244:$S$264,O$4,$A17)</f>
        <v>136.00559999999999</v>
      </c>
      <c r="P17" s="4">
        <f>_xll.Interp2dTab(-1,0,'CSP5'!$B$243:$S$243,'CSP5'!$A$244:$A$264,'CSP5'!$B$244:$S$264,P$4,$A17)</f>
        <v>142.98400000000001</v>
      </c>
      <c r="Q17" s="4">
        <f>_xll.Interp2dTab(-1,0,'CSP5'!$B$243:$S$243,'CSP5'!$A$244:$A$264,'CSP5'!$B$244:$S$264,Q$4,$A17)</f>
        <v>152.012</v>
      </c>
      <c r="R17" s="4">
        <f>_xll.Interp2dTab(-1,0,'CSP5'!$B$243:$S$243,'CSP5'!$A$244:$A$264,'CSP5'!$B$244:$S$264,R$4,$A17)</f>
        <v>154.0128</v>
      </c>
      <c r="S17" s="12">
        <f t="shared" si="2"/>
        <v>154.0128</v>
      </c>
    </row>
    <row r="18" spans="1:19" x14ac:dyDescent="0.25">
      <c r="A18" s="3">
        <f>'CSP5'!$A$182</f>
        <v>2600</v>
      </c>
      <c r="B18" s="12">
        <f t="shared" si="1"/>
        <v>109.9952</v>
      </c>
      <c r="C18" s="4">
        <f>_xll.Interp2dTab(-1,0,'CSP5'!$B$243:$S$243,'CSP5'!$A$244:$A$264,'CSP5'!$B$244:$S$264,C$4,$A18)</f>
        <v>109.9952</v>
      </c>
      <c r="D18" s="4">
        <f>_xll.Interp2dTab(-1,0,'CSP5'!$B$243:$S$243,'CSP5'!$A$244:$A$264,'CSP5'!$B$244:$S$264,D$4,$A18)</f>
        <v>115.02160000000001</v>
      </c>
      <c r="E18" s="4">
        <f>_xll.Interp2dTab(-1,0,'CSP5'!$B$243:$S$243,'CSP5'!$A$244:$A$264,'CSP5'!$B$244:$S$264,E$4,$A18)</f>
        <v>115.02160000000001</v>
      </c>
      <c r="F18" s="4">
        <f>_xll.Interp2dTab(-1,0,'CSP5'!$B$243:$S$243,'CSP5'!$A$244:$A$264,'CSP5'!$B$244:$S$264,F$4,$A18)</f>
        <v>124.0008</v>
      </c>
      <c r="G18" s="4">
        <f>_xll.Interp2dTab(-1,0,'CSP5'!$B$243:$S$243,'CSP5'!$A$244:$A$264,'CSP5'!$B$244:$S$264,G$4,$A18)</f>
        <v>126.9776</v>
      </c>
      <c r="H18" s="4">
        <f>_xll.Interp2dTab(-1,0,'CSP5'!$B$243:$S$243,'CSP5'!$A$244:$A$264,'CSP5'!$B$244:$S$264,H$4,$A18)</f>
        <v>121.024</v>
      </c>
      <c r="I18" s="4">
        <f>_xll.Interp2dTab(-1,0,'CSP5'!$B$243:$S$243,'CSP5'!$A$244:$A$264,'CSP5'!$B$244:$S$264,I$4,$A18)</f>
        <v>119.9992</v>
      </c>
      <c r="J18" s="4">
        <f>_xll.Interp2dTab(-1,0,'CSP5'!$B$243:$S$243,'CSP5'!$A$244:$A$264,'CSP5'!$B$244:$S$264,J$4,$A18)</f>
        <v>119.9992</v>
      </c>
      <c r="K18" s="4">
        <f>_xll.Interp2dTab(-1,0,'CSP5'!$B$243:$S$243,'CSP5'!$A$244:$A$264,'CSP5'!$B$244:$S$264,K$4,$A18)</f>
        <v>119.9992</v>
      </c>
      <c r="L18" s="4">
        <f>_xll.Interp2dTab(-1,0,'CSP5'!$B$243:$S$243,'CSP5'!$A$244:$A$264,'CSP5'!$B$244:$S$264,L$4,$A18)</f>
        <v>119.0232</v>
      </c>
      <c r="M18" s="4">
        <f>_xll.Interp2dTab(-1,0,'CSP5'!$B$243:$S$243,'CSP5'!$A$244:$A$264,'CSP5'!$B$244:$S$264,M$4,$A18)</f>
        <v>124.9768</v>
      </c>
      <c r="N18" s="4">
        <f>_xll.Interp2dTab(-1,0,'CSP5'!$B$243:$S$243,'CSP5'!$A$244:$A$264,'CSP5'!$B$244:$S$264,N$4,$A18)</f>
        <v>140.00720000000001</v>
      </c>
      <c r="O18" s="4">
        <f>_xll.Interp2dTab(-1,0,'CSP5'!$B$243:$S$243,'CSP5'!$A$244:$A$264,'CSP5'!$B$244:$S$264,O$4,$A18)</f>
        <v>144.98480000000001</v>
      </c>
      <c r="P18" s="4">
        <f>_xll.Interp2dTab(-1,0,'CSP5'!$B$243:$S$243,'CSP5'!$A$244:$A$264,'CSP5'!$B$244:$S$264,P$4,$A18)</f>
        <v>150.0112</v>
      </c>
      <c r="Q18" s="4">
        <f>_xll.Interp2dTab(-1,0,'CSP5'!$B$243:$S$243,'CSP5'!$A$244:$A$264,'CSP5'!$B$244:$S$264,Q$4,$A18)</f>
        <v>160.01519999999999</v>
      </c>
      <c r="R18" s="4">
        <f>_xll.Interp2dTab(-1,0,'CSP5'!$B$243:$S$243,'CSP5'!$A$244:$A$264,'CSP5'!$B$244:$S$264,R$4,$A18)</f>
        <v>160.01519999999999</v>
      </c>
      <c r="S18" s="12">
        <f t="shared" si="2"/>
        <v>160.01519999999999</v>
      </c>
    </row>
    <row r="19" spans="1:19" x14ac:dyDescent="0.25">
      <c r="A19" s="3">
        <f>'CSP5'!$A$183</f>
        <v>2800</v>
      </c>
      <c r="B19" s="12">
        <f t="shared" si="1"/>
        <v>119.9992</v>
      </c>
      <c r="C19" s="4">
        <f>_xll.Interp2dTab(-1,0,'CSP5'!$B$243:$S$243,'CSP5'!$A$244:$A$264,'CSP5'!$B$244:$S$264,C$4,$A19)</f>
        <v>119.9992</v>
      </c>
      <c r="D19" s="4">
        <f>_xll.Interp2dTab(-1,0,'CSP5'!$B$243:$S$243,'CSP5'!$A$244:$A$264,'CSP5'!$B$244:$S$264,D$4,$A19)</f>
        <v>119.9992</v>
      </c>
      <c r="E19" s="4">
        <f>_xll.Interp2dTab(-1,0,'CSP5'!$B$243:$S$243,'CSP5'!$A$244:$A$264,'CSP5'!$B$244:$S$264,E$4,$A19)</f>
        <v>134.98079999999999</v>
      </c>
      <c r="F19" s="4">
        <f>_xll.Interp2dTab(-1,0,'CSP5'!$B$243:$S$243,'CSP5'!$A$244:$A$264,'CSP5'!$B$244:$S$264,F$4,$A19)</f>
        <v>121.024</v>
      </c>
      <c r="G19" s="4">
        <f>_xll.Interp2dTab(-1,0,'CSP5'!$B$243:$S$243,'CSP5'!$A$244:$A$264,'CSP5'!$B$244:$S$264,G$4,$A19)</f>
        <v>136.00559999999999</v>
      </c>
      <c r="H19" s="4">
        <f>_xll.Interp2dTab(-1,0,'CSP5'!$B$243:$S$243,'CSP5'!$A$244:$A$264,'CSP5'!$B$244:$S$264,H$4,$A19)</f>
        <v>142.98400000000001</v>
      </c>
      <c r="I19" s="4">
        <f>_xll.Interp2dTab(-1,0,'CSP5'!$B$243:$S$243,'CSP5'!$A$244:$A$264,'CSP5'!$B$244:$S$264,I$4,$A19)</f>
        <v>140.00720000000001</v>
      </c>
      <c r="J19" s="4">
        <f>_xll.Interp2dTab(-1,0,'CSP5'!$B$243:$S$243,'CSP5'!$A$244:$A$264,'CSP5'!$B$244:$S$264,J$4,$A19)</f>
        <v>134.98079999999999</v>
      </c>
      <c r="K19" s="4">
        <f>_xll.Interp2dTab(-1,0,'CSP5'!$B$243:$S$243,'CSP5'!$A$244:$A$264,'CSP5'!$B$244:$S$264,K$4,$A19)</f>
        <v>134.98079999999999</v>
      </c>
      <c r="L19" s="4">
        <f>_xll.Interp2dTab(-1,0,'CSP5'!$B$243:$S$243,'CSP5'!$A$244:$A$264,'CSP5'!$B$244:$S$264,L$4,$A19)</f>
        <v>137.51840000000001</v>
      </c>
      <c r="M19" s="4">
        <f>_xll.Interp2dTab(-1,0,'CSP5'!$B$243:$S$243,'CSP5'!$A$244:$A$264,'CSP5'!$B$244:$S$264,M$4,$A19)</f>
        <v>140.00720000000001</v>
      </c>
      <c r="N19" s="4">
        <f>_xll.Interp2dTab(-1,0,'CSP5'!$B$243:$S$243,'CSP5'!$A$244:$A$264,'CSP5'!$B$244:$S$264,N$4,$A19)</f>
        <v>154.9888</v>
      </c>
      <c r="O19" s="4">
        <f>_xll.Interp2dTab(-1,0,'CSP5'!$B$243:$S$243,'CSP5'!$A$244:$A$264,'CSP5'!$B$244:$S$264,O$4,$A19)</f>
        <v>154.9888</v>
      </c>
      <c r="P19" s="4">
        <f>_xll.Interp2dTab(-1,0,'CSP5'!$B$243:$S$243,'CSP5'!$A$244:$A$264,'CSP5'!$B$244:$S$264,P$4,$A19)</f>
        <v>160.01519999999999</v>
      </c>
      <c r="Q19" s="4">
        <f>_xll.Interp2dTab(-1,0,'CSP5'!$B$243:$S$243,'CSP5'!$A$244:$A$264,'CSP5'!$B$244:$S$264,Q$4,$A19)</f>
        <v>160.01519999999999</v>
      </c>
      <c r="R19" s="4">
        <f>_xll.Interp2dTab(-1,0,'CSP5'!$B$243:$S$243,'CSP5'!$A$244:$A$264,'CSP5'!$B$244:$S$264,R$4,$A19)</f>
        <v>160.01519999999999</v>
      </c>
      <c r="S19" s="12">
        <f t="shared" si="2"/>
        <v>160.01519999999999</v>
      </c>
    </row>
    <row r="20" spans="1:19" x14ac:dyDescent="0.25">
      <c r="A20" s="3">
        <f>'CSP5'!$A$184</f>
        <v>2900</v>
      </c>
      <c r="B20" s="12">
        <f t="shared" si="1"/>
        <v>115.02160000000001</v>
      </c>
      <c r="C20" s="4">
        <f>_xll.Interp2dTab(-1,0,'CSP5'!$B$243:$S$243,'CSP5'!$A$244:$A$264,'CSP5'!$B$244:$S$264,C$4,$A20)</f>
        <v>115.02160000000001</v>
      </c>
      <c r="D20" s="4">
        <f>_xll.Interp2dTab(-1,0,'CSP5'!$B$243:$S$243,'CSP5'!$A$244:$A$264,'CSP5'!$B$244:$S$264,D$4,$A20)</f>
        <v>115.02160000000001</v>
      </c>
      <c r="E20" s="4">
        <f>_xll.Interp2dTab(-1,0,'CSP5'!$B$243:$S$243,'CSP5'!$A$244:$A$264,'CSP5'!$B$244:$S$264,E$4,$A20)</f>
        <v>119.9992</v>
      </c>
      <c r="F20" s="4">
        <f>_xll.Interp2dTab(-1,0,'CSP5'!$B$243:$S$243,'CSP5'!$A$244:$A$264,'CSP5'!$B$244:$S$264,F$4,$A20)</f>
        <v>130.00319999999999</v>
      </c>
      <c r="G20" s="4">
        <f>_xll.Interp2dTab(-1,0,'CSP5'!$B$243:$S$243,'CSP5'!$A$244:$A$264,'CSP5'!$B$244:$S$264,G$4,$A20)</f>
        <v>140.00720000000001</v>
      </c>
      <c r="H20" s="4">
        <f>_xll.Interp2dTab(-1,0,'CSP5'!$B$243:$S$243,'CSP5'!$A$244:$A$264,'CSP5'!$B$244:$S$264,H$4,$A20)</f>
        <v>154.9888</v>
      </c>
      <c r="I20" s="4">
        <f>_xll.Interp2dTab(-1,0,'CSP5'!$B$243:$S$243,'CSP5'!$A$244:$A$264,'CSP5'!$B$244:$S$264,I$4,$A20)</f>
        <v>150.0112</v>
      </c>
      <c r="J20" s="4">
        <f>_xll.Interp2dTab(-1,0,'CSP5'!$B$243:$S$243,'CSP5'!$A$244:$A$264,'CSP5'!$B$244:$S$264,J$4,$A20)</f>
        <v>150.0112</v>
      </c>
      <c r="K20" s="4">
        <f>_xll.Interp2dTab(-1,0,'CSP5'!$B$243:$S$243,'CSP5'!$A$244:$A$264,'CSP5'!$B$244:$S$264,K$4,$A20)</f>
        <v>150.0112</v>
      </c>
      <c r="L20" s="4">
        <f>_xll.Interp2dTab(-1,0,'CSP5'!$B$243:$S$243,'CSP5'!$A$244:$A$264,'CSP5'!$B$244:$S$264,L$4,$A20)</f>
        <v>154.9888</v>
      </c>
      <c r="M20" s="4">
        <f>_xll.Interp2dTab(-1,0,'CSP5'!$B$243:$S$243,'CSP5'!$A$244:$A$264,'CSP5'!$B$244:$S$264,M$4,$A20)</f>
        <v>160.01519999999999</v>
      </c>
      <c r="N20" s="4">
        <f>_xll.Interp2dTab(-1,0,'CSP5'!$B$243:$S$243,'CSP5'!$A$244:$A$264,'CSP5'!$B$244:$S$264,N$4,$A20)</f>
        <v>160.01519999999999</v>
      </c>
      <c r="O20" s="4">
        <f>_xll.Interp2dTab(-1,0,'CSP5'!$B$243:$S$243,'CSP5'!$A$244:$A$264,'CSP5'!$B$244:$S$264,O$4,$A20)</f>
        <v>160.01519999999999</v>
      </c>
      <c r="P20" s="4">
        <f>_xll.Interp2dTab(-1,0,'CSP5'!$B$243:$S$243,'CSP5'!$A$244:$A$264,'CSP5'!$B$244:$S$264,P$4,$A20)</f>
        <v>160.01519999999999</v>
      </c>
      <c r="Q20" s="4">
        <f>_xll.Interp2dTab(-1,0,'CSP5'!$B$243:$S$243,'CSP5'!$A$244:$A$264,'CSP5'!$B$244:$S$264,Q$4,$A20)</f>
        <v>160.01519999999999</v>
      </c>
      <c r="R20" s="4">
        <f>_xll.Interp2dTab(-1,0,'CSP5'!$B$243:$S$243,'CSP5'!$A$244:$A$264,'CSP5'!$B$244:$S$264,R$4,$A20)</f>
        <v>160.01519999999999</v>
      </c>
      <c r="S20" s="12">
        <f t="shared" si="2"/>
        <v>160.01519999999999</v>
      </c>
    </row>
    <row r="21" spans="1:19" x14ac:dyDescent="0.25">
      <c r="A21" s="3">
        <f>'CSP5'!$A$185</f>
        <v>3000</v>
      </c>
      <c r="B21" s="12">
        <f t="shared" si="1"/>
        <v>109.9952</v>
      </c>
      <c r="C21" s="4">
        <f>_xll.Interp2dTab(-1,0,'CSP5'!$B$243:$S$243,'CSP5'!$A$244:$A$264,'CSP5'!$B$244:$S$264,C$4,$A21)</f>
        <v>109.9952</v>
      </c>
      <c r="D21" s="4">
        <f>_xll.Interp2dTab(-1,0,'CSP5'!$B$243:$S$243,'CSP5'!$A$244:$A$264,'CSP5'!$B$244:$S$264,D$4,$A21)</f>
        <v>109.9952</v>
      </c>
      <c r="E21" s="4">
        <f>_xll.Interp2dTab(-1,0,'CSP5'!$B$243:$S$243,'CSP5'!$A$244:$A$264,'CSP5'!$B$244:$S$264,E$4,$A21)</f>
        <v>140.00720000000001</v>
      </c>
      <c r="F21" s="4">
        <f>_xll.Interp2dTab(-1,0,'CSP5'!$B$243:$S$243,'CSP5'!$A$244:$A$264,'CSP5'!$B$244:$S$264,F$4,$A21)</f>
        <v>140.00720000000001</v>
      </c>
      <c r="G21" s="4">
        <f>_xll.Interp2dTab(-1,0,'CSP5'!$B$243:$S$243,'CSP5'!$A$244:$A$264,'CSP5'!$B$244:$S$264,G$4,$A21)</f>
        <v>150.0112</v>
      </c>
      <c r="H21" s="4">
        <f>_xll.Interp2dTab(-1,0,'CSP5'!$B$243:$S$243,'CSP5'!$A$244:$A$264,'CSP5'!$B$244:$S$264,H$4,$A21)</f>
        <v>160.01519999999999</v>
      </c>
      <c r="I21" s="4">
        <f>_xll.Interp2dTab(-1,0,'CSP5'!$B$243:$S$243,'CSP5'!$A$244:$A$264,'CSP5'!$B$244:$S$264,I$4,$A21)</f>
        <v>160.01519999999999</v>
      </c>
      <c r="J21" s="4">
        <f>_xll.Interp2dTab(-1,0,'CSP5'!$B$243:$S$243,'CSP5'!$A$244:$A$264,'CSP5'!$B$244:$S$264,J$4,$A21)</f>
        <v>160.01519999999999</v>
      </c>
      <c r="K21" s="4">
        <f>_xll.Interp2dTab(-1,0,'CSP5'!$B$243:$S$243,'CSP5'!$A$244:$A$264,'CSP5'!$B$244:$S$264,K$4,$A21)</f>
        <v>160.01519999999999</v>
      </c>
      <c r="L21" s="4">
        <f>_xll.Interp2dTab(-1,0,'CSP5'!$B$243:$S$243,'CSP5'!$A$244:$A$264,'CSP5'!$B$244:$S$264,L$4,$A21)</f>
        <v>160.01519999999999</v>
      </c>
      <c r="M21" s="4">
        <f>_xll.Interp2dTab(-1,0,'CSP5'!$B$243:$S$243,'CSP5'!$A$244:$A$264,'CSP5'!$B$244:$S$264,M$4,$A21)</f>
        <v>160.01519999999999</v>
      </c>
      <c r="N21" s="4">
        <f>_xll.Interp2dTab(-1,0,'CSP5'!$B$243:$S$243,'CSP5'!$A$244:$A$264,'CSP5'!$B$244:$S$264,N$4,$A21)</f>
        <v>160.01519999999999</v>
      </c>
      <c r="O21" s="4">
        <f>_xll.Interp2dTab(-1,0,'CSP5'!$B$243:$S$243,'CSP5'!$A$244:$A$264,'CSP5'!$B$244:$S$264,O$4,$A21)</f>
        <v>160.01519999999999</v>
      </c>
      <c r="P21" s="4">
        <f>_xll.Interp2dTab(-1,0,'CSP5'!$B$243:$S$243,'CSP5'!$A$244:$A$264,'CSP5'!$B$244:$S$264,P$4,$A21)</f>
        <v>160.01519999999999</v>
      </c>
      <c r="Q21" s="4">
        <f>_xll.Interp2dTab(-1,0,'CSP5'!$B$243:$S$243,'CSP5'!$A$244:$A$264,'CSP5'!$B$244:$S$264,Q$4,$A21)</f>
        <v>160.01519999999999</v>
      </c>
      <c r="R21" s="4">
        <f>_xll.Interp2dTab(-1,0,'CSP5'!$B$243:$S$243,'CSP5'!$A$244:$A$264,'CSP5'!$B$244:$S$264,R$4,$A21)</f>
        <v>160.01519999999999</v>
      </c>
      <c r="S21" s="12">
        <f t="shared" si="2"/>
        <v>160.01519999999999</v>
      </c>
    </row>
    <row r="22" spans="1:19" x14ac:dyDescent="0.25">
      <c r="A22" s="3">
        <f>'CSP5'!$A$186</f>
        <v>3200</v>
      </c>
      <c r="B22" s="12">
        <f t="shared" si="1"/>
        <v>109.9952</v>
      </c>
      <c r="C22" s="4">
        <f>_xll.Interp2dTab(-1,0,'CSP5'!$B$243:$S$243,'CSP5'!$A$244:$A$264,'CSP5'!$B$244:$S$264,C$4,$A22)</f>
        <v>109.9952</v>
      </c>
      <c r="D22" s="4">
        <f>_xll.Interp2dTab(-1,0,'CSP5'!$B$243:$S$243,'CSP5'!$A$244:$A$264,'CSP5'!$B$244:$S$264,D$4,$A22)</f>
        <v>109.9952</v>
      </c>
      <c r="E22" s="4">
        <f>_xll.Interp2dTab(-1,0,'CSP5'!$B$243:$S$243,'CSP5'!$A$244:$A$264,'CSP5'!$B$244:$S$264,E$4,$A22)</f>
        <v>140.00720000000001</v>
      </c>
      <c r="F22" s="4">
        <f>_xll.Interp2dTab(-1,0,'CSP5'!$B$243:$S$243,'CSP5'!$A$244:$A$264,'CSP5'!$B$244:$S$264,F$4,$A22)</f>
        <v>140.00720000000001</v>
      </c>
      <c r="G22" s="4">
        <f>_xll.Interp2dTab(-1,0,'CSP5'!$B$243:$S$243,'CSP5'!$A$244:$A$264,'CSP5'!$B$244:$S$264,G$4,$A22)</f>
        <v>154.9888</v>
      </c>
      <c r="H22" s="4">
        <f>_xll.Interp2dTab(-1,0,'CSP5'!$B$243:$S$243,'CSP5'!$A$244:$A$264,'CSP5'!$B$244:$S$264,H$4,$A22)</f>
        <v>160.01519999999999</v>
      </c>
      <c r="I22" s="4">
        <f>_xll.Interp2dTab(-1,0,'CSP5'!$B$243:$S$243,'CSP5'!$A$244:$A$264,'CSP5'!$B$244:$S$264,I$4,$A22)</f>
        <v>160.01519999999999</v>
      </c>
      <c r="J22" s="4">
        <f>_xll.Interp2dTab(-1,0,'CSP5'!$B$243:$S$243,'CSP5'!$A$244:$A$264,'CSP5'!$B$244:$S$264,J$4,$A22)</f>
        <v>160.01519999999999</v>
      </c>
      <c r="K22" s="4">
        <f>_xll.Interp2dTab(-1,0,'CSP5'!$B$243:$S$243,'CSP5'!$A$244:$A$264,'CSP5'!$B$244:$S$264,K$4,$A22)</f>
        <v>160.01519999999999</v>
      </c>
      <c r="L22" s="4">
        <f>_xll.Interp2dTab(-1,0,'CSP5'!$B$243:$S$243,'CSP5'!$A$244:$A$264,'CSP5'!$B$244:$S$264,L$4,$A22)</f>
        <v>160.01519999999999</v>
      </c>
      <c r="M22" s="4">
        <f>_xll.Interp2dTab(-1,0,'CSP5'!$B$243:$S$243,'CSP5'!$A$244:$A$264,'CSP5'!$B$244:$S$264,M$4,$A22)</f>
        <v>160.01519999999999</v>
      </c>
      <c r="N22" s="4">
        <f>_xll.Interp2dTab(-1,0,'CSP5'!$B$243:$S$243,'CSP5'!$A$244:$A$264,'CSP5'!$B$244:$S$264,N$4,$A22)</f>
        <v>160.01519999999999</v>
      </c>
      <c r="O22" s="4">
        <f>_xll.Interp2dTab(-1,0,'CSP5'!$B$243:$S$243,'CSP5'!$A$244:$A$264,'CSP5'!$B$244:$S$264,O$4,$A22)</f>
        <v>160.01519999999999</v>
      </c>
      <c r="P22" s="4">
        <f>_xll.Interp2dTab(-1,0,'CSP5'!$B$243:$S$243,'CSP5'!$A$244:$A$264,'CSP5'!$B$244:$S$264,P$4,$A22)</f>
        <v>160.01519999999999</v>
      </c>
      <c r="Q22" s="4">
        <f>_xll.Interp2dTab(-1,0,'CSP5'!$B$243:$S$243,'CSP5'!$A$244:$A$264,'CSP5'!$B$244:$S$264,Q$4,$A22)</f>
        <v>160.01519999999999</v>
      </c>
      <c r="R22" s="4">
        <f>_xll.Interp2dTab(-1,0,'CSP5'!$B$243:$S$243,'CSP5'!$A$244:$A$264,'CSP5'!$B$244:$S$264,R$4,$A22)</f>
        <v>160.01519999999999</v>
      </c>
      <c r="S22" s="12">
        <f t="shared" si="2"/>
        <v>160.01519999999999</v>
      </c>
    </row>
    <row r="23" spans="1:19" x14ac:dyDescent="0.25">
      <c r="A23" s="3">
        <f>'CSP5'!$A$187</f>
        <v>3300</v>
      </c>
      <c r="B23" s="12">
        <f t="shared" si="1"/>
        <v>109.9952</v>
      </c>
      <c r="C23" s="4">
        <f>_xll.Interp2dTab(-1,0,'CSP5'!$B$243:$S$243,'CSP5'!$A$244:$A$264,'CSP5'!$B$244:$S$264,C$4,$A23)</f>
        <v>109.9952</v>
      </c>
      <c r="D23" s="4">
        <f>_xll.Interp2dTab(-1,0,'CSP5'!$B$243:$S$243,'CSP5'!$A$244:$A$264,'CSP5'!$B$244:$S$264,D$4,$A23)</f>
        <v>109.9952</v>
      </c>
      <c r="E23" s="4">
        <f>_xll.Interp2dTab(-1,0,'CSP5'!$B$243:$S$243,'CSP5'!$A$244:$A$264,'CSP5'!$B$244:$S$264,E$4,$A23)</f>
        <v>136.67253333333335</v>
      </c>
      <c r="F23" s="4">
        <f>_xll.Interp2dTab(-1,0,'CSP5'!$B$243:$S$243,'CSP5'!$A$244:$A$264,'CSP5'!$B$244:$S$264,F$4,$A23)</f>
        <v>140.00720000000001</v>
      </c>
      <c r="G23" s="4">
        <f>_xll.Interp2dTab(-1,0,'CSP5'!$B$243:$S$243,'CSP5'!$A$244:$A$264,'CSP5'!$B$244:$S$264,G$4,$A23)</f>
        <v>153.3296</v>
      </c>
      <c r="H23" s="4">
        <f>_xll.Interp2dTab(-1,0,'CSP5'!$B$243:$S$243,'CSP5'!$A$244:$A$264,'CSP5'!$B$244:$S$264,H$4,$A23)</f>
        <v>156.68053333333336</v>
      </c>
      <c r="I23" s="4">
        <f>_xll.Interp2dTab(-1,0,'CSP5'!$B$243:$S$243,'CSP5'!$A$244:$A$264,'CSP5'!$B$244:$S$264,I$4,$A23)</f>
        <v>156.68053333333336</v>
      </c>
      <c r="J23" s="4">
        <f>_xll.Interp2dTab(-1,0,'CSP5'!$B$243:$S$243,'CSP5'!$A$244:$A$264,'CSP5'!$B$244:$S$264,J$4,$A23)</f>
        <v>156.68053333333336</v>
      </c>
      <c r="K23" s="4">
        <f>_xll.Interp2dTab(-1,0,'CSP5'!$B$243:$S$243,'CSP5'!$A$244:$A$264,'CSP5'!$B$244:$S$264,K$4,$A23)</f>
        <v>156.68053333333336</v>
      </c>
      <c r="L23" s="4">
        <f>_xll.Interp2dTab(-1,0,'CSP5'!$B$243:$S$243,'CSP5'!$A$244:$A$264,'CSP5'!$B$244:$S$264,L$4,$A23)</f>
        <v>156.68053333333336</v>
      </c>
      <c r="M23" s="4">
        <f>_xll.Interp2dTab(-1,0,'CSP5'!$B$243:$S$243,'CSP5'!$A$244:$A$264,'CSP5'!$B$244:$S$264,M$4,$A23)</f>
        <v>156.68053333333336</v>
      </c>
      <c r="N23" s="4">
        <f>_xll.Interp2dTab(-1,0,'CSP5'!$B$243:$S$243,'CSP5'!$A$244:$A$264,'CSP5'!$B$244:$S$264,N$4,$A23)</f>
        <v>156.68053333333336</v>
      </c>
      <c r="O23" s="4">
        <f>_xll.Interp2dTab(-1,0,'CSP5'!$B$243:$S$243,'CSP5'!$A$244:$A$264,'CSP5'!$B$244:$S$264,O$4,$A23)</f>
        <v>156.68053333333336</v>
      </c>
      <c r="P23" s="4">
        <f>_xll.Interp2dTab(-1,0,'CSP5'!$B$243:$S$243,'CSP5'!$A$244:$A$264,'CSP5'!$B$244:$S$264,P$4,$A23)</f>
        <v>156.68053333333336</v>
      </c>
      <c r="Q23" s="4">
        <f>_xll.Interp2dTab(-1,0,'CSP5'!$B$243:$S$243,'CSP5'!$A$244:$A$264,'CSP5'!$B$244:$S$264,Q$4,$A23)</f>
        <v>156.68053333333336</v>
      </c>
      <c r="R23" s="4">
        <f>_xll.Interp2dTab(-1,0,'CSP5'!$B$243:$S$243,'CSP5'!$A$244:$A$264,'CSP5'!$B$244:$S$264,R$4,$A23)</f>
        <v>156.68053333333336</v>
      </c>
      <c r="S23" s="12">
        <f t="shared" si="2"/>
        <v>156.68053333333336</v>
      </c>
    </row>
    <row r="24" spans="1:19" x14ac:dyDescent="0.25">
      <c r="A24" s="3">
        <f>'CSP5'!$A$188</f>
        <v>3500</v>
      </c>
      <c r="B24" s="12">
        <f t="shared" si="1"/>
        <v>109.9952</v>
      </c>
      <c r="C24" s="4">
        <f>_xll.Interp2dTab(-1,0,'CSP5'!$B$243:$S$243,'CSP5'!$A$244:$A$264,'CSP5'!$B$244:$S$264,C$4,$A24)</f>
        <v>109.9952</v>
      </c>
      <c r="D24" s="4">
        <f>_xll.Interp2dTab(-1,0,'CSP5'!$B$243:$S$243,'CSP5'!$A$244:$A$264,'CSP5'!$B$244:$S$264,D$4,$A24)</f>
        <v>109.9952</v>
      </c>
      <c r="E24" s="4">
        <f>_xll.Interp2dTab(-1,0,'CSP5'!$B$243:$S$243,'CSP5'!$A$244:$A$264,'CSP5'!$B$244:$S$264,E$4,$A24)</f>
        <v>130.00319999999999</v>
      </c>
      <c r="F24" s="4">
        <f>_xll.Interp2dTab(-1,0,'CSP5'!$B$243:$S$243,'CSP5'!$A$244:$A$264,'CSP5'!$B$244:$S$264,F$4,$A24)</f>
        <v>140.00720000000001</v>
      </c>
      <c r="G24" s="4">
        <f>_xll.Interp2dTab(-1,0,'CSP5'!$B$243:$S$243,'CSP5'!$A$244:$A$264,'CSP5'!$B$244:$S$264,G$4,$A24)</f>
        <v>150.0112</v>
      </c>
      <c r="H24" s="4">
        <f>_xll.Interp2dTab(-1,0,'CSP5'!$B$243:$S$243,'CSP5'!$A$244:$A$264,'CSP5'!$B$244:$S$264,H$4,$A24)</f>
        <v>150.0112</v>
      </c>
      <c r="I24" s="4">
        <f>_xll.Interp2dTab(-1,0,'CSP5'!$B$243:$S$243,'CSP5'!$A$244:$A$264,'CSP5'!$B$244:$S$264,I$4,$A24)</f>
        <v>150.0112</v>
      </c>
      <c r="J24" s="4">
        <f>_xll.Interp2dTab(-1,0,'CSP5'!$B$243:$S$243,'CSP5'!$A$244:$A$264,'CSP5'!$B$244:$S$264,J$4,$A24)</f>
        <v>150.0112</v>
      </c>
      <c r="K24" s="4">
        <f>_xll.Interp2dTab(-1,0,'CSP5'!$B$243:$S$243,'CSP5'!$A$244:$A$264,'CSP5'!$B$244:$S$264,K$4,$A24)</f>
        <v>150.0112</v>
      </c>
      <c r="L24" s="4">
        <f>_xll.Interp2dTab(-1,0,'CSP5'!$B$243:$S$243,'CSP5'!$A$244:$A$264,'CSP5'!$B$244:$S$264,L$4,$A24)</f>
        <v>150.0112</v>
      </c>
      <c r="M24" s="4">
        <f>_xll.Interp2dTab(-1,0,'CSP5'!$B$243:$S$243,'CSP5'!$A$244:$A$264,'CSP5'!$B$244:$S$264,M$4,$A24)</f>
        <v>150.0112</v>
      </c>
      <c r="N24" s="4">
        <f>_xll.Interp2dTab(-1,0,'CSP5'!$B$243:$S$243,'CSP5'!$A$244:$A$264,'CSP5'!$B$244:$S$264,N$4,$A24)</f>
        <v>150.0112</v>
      </c>
      <c r="O24" s="4">
        <f>_xll.Interp2dTab(-1,0,'CSP5'!$B$243:$S$243,'CSP5'!$A$244:$A$264,'CSP5'!$B$244:$S$264,O$4,$A24)</f>
        <v>150.0112</v>
      </c>
      <c r="P24" s="4">
        <f>_xll.Interp2dTab(-1,0,'CSP5'!$B$243:$S$243,'CSP5'!$A$244:$A$264,'CSP5'!$B$244:$S$264,P$4,$A24)</f>
        <v>150.0112</v>
      </c>
      <c r="Q24" s="4">
        <f>_xll.Interp2dTab(-1,0,'CSP5'!$B$243:$S$243,'CSP5'!$A$244:$A$264,'CSP5'!$B$244:$S$264,Q$4,$A24)</f>
        <v>150.0112</v>
      </c>
      <c r="R24" s="4">
        <f>_xll.Interp2dTab(-1,0,'CSP5'!$B$243:$S$243,'CSP5'!$A$244:$A$264,'CSP5'!$B$244:$S$264,R$4,$A24)</f>
        <v>150.0112</v>
      </c>
      <c r="S24" s="12">
        <f t="shared" si="2"/>
        <v>150.0112</v>
      </c>
    </row>
    <row r="25" spans="1:19" x14ac:dyDescent="0.25">
      <c r="A25" s="13">
        <f>'CSP5'!$A$189</f>
        <v>3501</v>
      </c>
      <c r="B25" s="12">
        <f>B24</f>
        <v>109.9952</v>
      </c>
      <c r="C25" s="12">
        <f t="shared" ref="C25:S25" si="3">C24</f>
        <v>109.9952</v>
      </c>
      <c r="D25" s="12">
        <f t="shared" si="3"/>
        <v>109.9952</v>
      </c>
      <c r="E25" s="12">
        <f t="shared" si="3"/>
        <v>130.00319999999999</v>
      </c>
      <c r="F25" s="12">
        <f t="shared" si="3"/>
        <v>140.00720000000001</v>
      </c>
      <c r="G25" s="12">
        <f t="shared" si="3"/>
        <v>150.0112</v>
      </c>
      <c r="H25" s="12">
        <f t="shared" si="3"/>
        <v>150.0112</v>
      </c>
      <c r="I25" s="12">
        <f t="shared" si="3"/>
        <v>150.0112</v>
      </c>
      <c r="J25" s="12">
        <f t="shared" si="3"/>
        <v>150.0112</v>
      </c>
      <c r="K25" s="12">
        <f t="shared" si="3"/>
        <v>150.0112</v>
      </c>
      <c r="L25" s="12">
        <f t="shared" si="3"/>
        <v>150.0112</v>
      </c>
      <c r="M25" s="12">
        <f t="shared" si="3"/>
        <v>150.0112</v>
      </c>
      <c r="N25" s="12">
        <f t="shared" si="3"/>
        <v>150.0112</v>
      </c>
      <c r="O25" s="12">
        <f t="shared" si="3"/>
        <v>150.0112</v>
      </c>
      <c r="P25" s="12">
        <f t="shared" si="3"/>
        <v>150.0112</v>
      </c>
      <c r="Q25" s="12">
        <f t="shared" si="3"/>
        <v>150.0112</v>
      </c>
      <c r="R25" s="12">
        <f t="shared" si="3"/>
        <v>150.0112</v>
      </c>
      <c r="S25" s="12">
        <f t="shared" si="3"/>
        <v>150.0112</v>
      </c>
    </row>
  </sheetData>
  <mergeCells count="2">
    <mergeCell ref="B2:S2"/>
    <mergeCell ref="A1:S1"/>
  </mergeCells>
  <conditionalFormatting sqref="C6:R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75"/>
  <sheetViews>
    <sheetView topLeftCell="A20" workbookViewId="0">
      <selection activeCell="A2" sqref="A2:S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43" t="s">
        <v>1110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x14ac:dyDescent="0.25">
      <c r="A2" s="17"/>
      <c r="B2" s="39" t="s">
        <v>1113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U2" s="17"/>
      <c r="V2" s="39" t="s">
        <v>1132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4.5636809677739993</v>
      </c>
      <c r="W5" s="16">
        <f t="shared" ref="W5:AM5" si="1">W6</f>
        <v>4.5636809677739993</v>
      </c>
      <c r="X5" s="16">
        <f t="shared" si="1"/>
        <v>4.5636809677740011</v>
      </c>
      <c r="Y5" s="16">
        <f t="shared" si="1"/>
        <v>4.5636809677739896</v>
      </c>
      <c r="Z5" s="16">
        <f t="shared" si="1"/>
        <v>4.5636809677739922</v>
      </c>
      <c r="AA5" s="16">
        <f t="shared" si="1"/>
        <v>4.2304701384060088</v>
      </c>
      <c r="AB5" s="16">
        <f t="shared" si="1"/>
        <v>2.6036173393999102</v>
      </c>
      <c r="AC5" s="16">
        <f t="shared" si="1"/>
        <v>1.3295766708990056</v>
      </c>
      <c r="AD5" s="16">
        <f t="shared" si="1"/>
        <v>0.15353874476263693</v>
      </c>
      <c r="AE5" s="16">
        <f t="shared" si="1"/>
        <v>3.5934952148999763E-2</v>
      </c>
      <c r="AF5" s="16">
        <f t="shared" si="1"/>
        <v>3.5934952149000068E-2</v>
      </c>
      <c r="AG5" s="16">
        <f t="shared" si="1"/>
        <v>3.5934952149000117E-2</v>
      </c>
      <c r="AH5" s="16">
        <f t="shared" si="1"/>
        <v>3.5934952148999659E-2</v>
      </c>
      <c r="AI5" s="16">
        <f t="shared" si="1"/>
        <v>3.5934952149000478E-2</v>
      </c>
      <c r="AJ5" s="16">
        <f t="shared" si="1"/>
        <v>3.5934952149000478E-2</v>
      </c>
      <c r="AK5" s="16">
        <f t="shared" si="1"/>
        <v>3.593495214899884E-2</v>
      </c>
      <c r="AL5" s="16">
        <f t="shared" si="1"/>
        <v>3.593495214899884E-2</v>
      </c>
      <c r="AM5" s="16">
        <f t="shared" si="1"/>
        <v>3.593495214899884E-2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4.5636809677739993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4.5636809677739993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4.5636809677740011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4.5636809677739896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4.5636809677739922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4.2304701384060088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2.6036173393999102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1.3295766708990056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0.15353874476263693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3.5934952148999763E-2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3.5934952149000068E-2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3.5934952149000117E-2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3.5934952148999659E-2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3.5934952149000478E-2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3.5934952149000478E-2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3.593495214899884E-2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3.593495214899884E-2</v>
      </c>
      <c r="AM6" s="16">
        <f>AL6</f>
        <v>3.593495214899884E-2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4.5636809677740002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4.5636809677740002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4.5636809677740002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4.5636809677740002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4.5636809677740002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4.2304701384059999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2.6036173393999089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1.3295766708990002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0.1535387447626364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3.5934952149000006E-2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3.5934952148999999E-2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3.5934952148999999E-2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3.5934952149000013E-2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3.5934952149000013E-2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3.5934952149000068E-2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3.5934952149000068E-2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3.5934952148999964E-2</v>
      </c>
      <c r="AM7" s="16">
        <f t="shared" ref="AM7:AM24" si="5">AL7</f>
        <v>3.5934952148999964E-2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4.5636809677739993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4.5636809677739993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4.5636809677740002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4.5636809677739993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4.5636809677740002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4.2304701384059991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2.6036173393999089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1.3295766708990002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0.1535387447626364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3.5934952148999999E-2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3.5934952148999999E-2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3.5934952148999999E-2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3.5934952148999999E-2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3.5934952149000013E-2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3.5934952148999992E-2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3.5934952149000013E-2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3.5934952149000013E-2</v>
      </c>
      <c r="AM8" s="16">
        <f t="shared" si="5"/>
        <v>3.5934952149000013E-2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4.5636809677740002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4.5636809677740002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4.5636809677740002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4.5636809677740002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4.5636809677740002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4.2304701384059999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2.6036173393999089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1.3295766708990002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0.1535387447626364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3.5934952149000006E-2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3.5934952148999999E-2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3.5934952148999999E-2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3.5934952149000013E-2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3.5934952149000013E-2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3.5934952149000068E-2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3.5934952149000068E-2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3.5934952148999964E-2</v>
      </c>
      <c r="AM9" s="16">
        <f t="shared" si="5"/>
        <v>3.5934952148999964E-2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4.5636809677740002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4.5636809677740002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4.5636809677740002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4.5636809677740002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4.5636809677740002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4.2304701384059999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2.6036173393999089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1.3295766708990002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0.1535387447626364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3.5934952149000006E-2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3.5934952148999999E-2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3.5934952148999999E-2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3.5934952149000013E-2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3.5934952149000013E-2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3.5934952149000068E-2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3.5934952149000068E-2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3.5934952148999964E-2</v>
      </c>
      <c r="AM10" s="16">
        <f t="shared" si="5"/>
        <v>3.5934952148999964E-2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4.5636809677740002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4.5636809677740002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4.5636809677740002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4.5636809677740002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4.5636809677740002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4.4068759109558178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3.5346477405899996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1.86859359375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1.86859359375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0.898362764649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0.898362764649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0.251541905274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3.5934952149000013E-2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3.5934952149000013E-2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3.5934952149000068E-2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3.5934952149000068E-2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3.5934952148999964E-2</v>
      </c>
      <c r="AM11" s="16">
        <f t="shared" si="5"/>
        <v>3.5934952148999964E-2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4.5636809677740002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4.5636809677740002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4.5636809677740002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4.5636809677740002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4.5636809677740011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3.8776588441944542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3.5346477405899996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1.86859359375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1.86859359375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0.898362764649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0.898362764649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0.73665754980525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0.68275581152400011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0.68275581152399967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0.68275581152400056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0.68275581152399889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0.68275581152399889</v>
      </c>
      <c r="AM12" s="16">
        <f t="shared" si="5"/>
        <v>0.68275581152399889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4.5636809677740002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4.5636809677740002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4.5636809677740002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4.5636809677740002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4.5636809677740002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3.7012531552739989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3.5346477405899996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1.86859359375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1.86859359375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1.3026256101077502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0.898362764649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0.898362764649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0.89836276464899989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0.89836276464900056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0.89836276464899889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0.89836276464899889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0.89836276464900211</v>
      </c>
      <c r="AM13" s="16">
        <f t="shared" si="5"/>
        <v>0.89836276464900211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4.5636809677740002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4.5636809677740002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4.5636809677740002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4.5636809677740002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4.5636809677740002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3.7012531552739989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3.5346477405899996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1.86859359375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1.86859359375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1.7068884555665003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0.898362764649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0.898362764649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0.89836276464900011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0.89836276464900056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0.89836276464899889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0.89836276464899889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0.89836276464900211</v>
      </c>
      <c r="AM14" s="16">
        <f t="shared" si="5"/>
        <v>0.89836276464900211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4.5636809677740002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4.5636809677740002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4.5636809677740002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4.5636809677740002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4.5636809677740002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3.7012531552739989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3.5346477405899996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1.86859359375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1.86859359375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1.7068884555665003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0.898362764649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0.898362764649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0.89836276464900011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0.89836276464900056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0.89836276464899889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0.89836276464899889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0.89836276464900211</v>
      </c>
      <c r="AM15" s="16">
        <f t="shared" si="5"/>
        <v>0.89836276464900211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4.5636809677740002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4.5636809677740002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4.5636809677740002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4.5636809677740002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4.5636809677740002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3.7012531552739989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3.6130502689990909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2.73102140625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1.9469961221590908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1.7068884555665003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0.898362764649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0.898362764649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0.89836276464900011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0.89836276464900056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0.89836276464899889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0.89836276464899889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0.89836276464900211</v>
      </c>
      <c r="AM16" s="16">
        <f t="shared" si="5"/>
        <v>0.89836276464900211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4.5636809677740002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4.5636809677740002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4.5636809677740002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4.5636809677740002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4.5636809677740002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3.7012531552739989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3.6130502689990909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2.73102140625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2.73102140625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1.7068884555665003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0.898362764649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0.898362764649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0.89836276464900011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0.89836276464900056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0.89836276464899889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0.89836276464899889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0.89836276464900211</v>
      </c>
      <c r="AM17" s="16">
        <f t="shared" si="5"/>
        <v>0.89836276464900211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4.5636809677740002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4.5636809677740002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4.5636809677740002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4.5636809677740002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4.5636809677740002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4.5636809677740002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4.485278439364909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3.7012531552739998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2.8192242925249089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1.7068884555665003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0.898362764649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0.898362764649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0.89836276464900011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0.89836276464900056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0.89836276464899889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0.89836276464899889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0.89836276464900211</v>
      </c>
      <c r="AM18" s="16">
        <f t="shared" si="5"/>
        <v>0.89836276464900211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4.5636809677740002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4.5636809677740002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4.5636809677740002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4.5636809677740002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4.5636809677740002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4.5636809677740002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4.5636809677740002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4.5636809677740002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3.7796556836830906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1.86859359375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1.86859359375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1.1409204719242501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0.89836276464900011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0.89836276464900056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0.89836276464899889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0.89836276464899889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0.89836276464900211</v>
      </c>
      <c r="AM19" s="16">
        <f t="shared" si="5"/>
        <v>0.89836276464900211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5.0487963823244995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5.0487963823244995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5.0487963823244995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5.0487963823244995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4.6607040506841004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4.5636809677740002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4.5636809677740002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4.5636809677740002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4.1716683257285458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1.86859359375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1.86859359375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1.1409204719242501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0.89836276464899989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0.89836276464900056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0.89836276464899889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0.89836276464899889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0.89836276464900211</v>
      </c>
      <c r="AM20" s="16">
        <f t="shared" si="5"/>
        <v>0.89836276464900211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5.5339117968750005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5.5339117968750005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5.5339117968750005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5.5339117968750005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4.7577271335941997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4.5636809677740002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4.5636809677740002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4.5636809677740002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4.5636809677740002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1.86859359375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1.86859359375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1.1409204719242501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0.89836276464900011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0.89836276464900056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0.89836276464899889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0.89836276464899889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0.89836276464900211</v>
      </c>
      <c r="AM21" s="16">
        <f t="shared" si="5"/>
        <v>0.89836276464900211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5.5339117968750005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5.5339117968750005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5.5339117968750005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5.5339117968750005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5.5339117968750005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5.5339117968750005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5.5339117968750005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5.5339117968750005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7.199965943715001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4.1144997387700002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1.86859359375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1.1409204719242501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0.89836276464900011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0.89836276464900056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0.89836276464899889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0.89836276464899889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0.89836276464900211</v>
      </c>
      <c r="AM22" s="16">
        <f t="shared" si="5"/>
        <v>0.89836276464900211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5.5339117968750005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5.5339117968750005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5.5339117968750138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5.5339117968750262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5.5339117968749738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5.5339117968749481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5.5339117968750005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5.5339117968750005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7.1999659437150694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4.1144997387700251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1.86859359375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1.1409204719242492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0.89836276464899889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0.8983627646489466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0.8983627646489466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0.8983627646489466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0.89836276464873743</v>
      </c>
      <c r="AM23" s="16">
        <f t="shared" si="5"/>
        <v>0.89836276464873743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5.5339117968750005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5.5339117968750005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5.5339117968748432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5.5339117968749481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5.5339117968748956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5.5339117968750005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5.5339117968747908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5.5339117968750005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7.1999659437150036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4.1144997387699211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1.86859359375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1.1409204719242623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0.8983627646489466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0.89836276464873743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0.89836276464915577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0.8983627646483191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0.89836276464915577</v>
      </c>
      <c r="AM24" s="16">
        <f t="shared" si="5"/>
        <v>0.89836276464915577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5.5339117968750005</v>
      </c>
      <c r="W25" s="16">
        <f t="shared" ref="W25:AM25" si="7">W24</f>
        <v>5.5339117968750005</v>
      </c>
      <c r="X25" s="16">
        <f t="shared" si="7"/>
        <v>5.5339117968748432</v>
      </c>
      <c r="Y25" s="16">
        <f t="shared" si="7"/>
        <v>5.5339117968749481</v>
      </c>
      <c r="Z25" s="16">
        <f t="shared" si="7"/>
        <v>5.5339117968748956</v>
      </c>
      <c r="AA25" s="16">
        <f t="shared" si="7"/>
        <v>5.5339117968750005</v>
      </c>
      <c r="AB25" s="16">
        <f t="shared" si="7"/>
        <v>5.5339117968747908</v>
      </c>
      <c r="AC25" s="16">
        <f t="shared" si="7"/>
        <v>5.5339117968750005</v>
      </c>
      <c r="AD25" s="16">
        <f t="shared" si="7"/>
        <v>7.1999659437150036</v>
      </c>
      <c r="AE25" s="16">
        <f t="shared" si="7"/>
        <v>4.1144997387699211</v>
      </c>
      <c r="AF25" s="16">
        <f t="shared" si="7"/>
        <v>1.86859359375</v>
      </c>
      <c r="AG25" s="16">
        <f t="shared" si="7"/>
        <v>1.1409204719242623</v>
      </c>
      <c r="AH25" s="16">
        <f t="shared" si="7"/>
        <v>0.8983627646489466</v>
      </c>
      <c r="AI25" s="16">
        <f t="shared" si="7"/>
        <v>0.89836276464873743</v>
      </c>
      <c r="AJ25" s="16">
        <f t="shared" si="7"/>
        <v>0.89836276464915577</v>
      </c>
      <c r="AK25" s="16">
        <f t="shared" si="7"/>
        <v>0.8983627646483191</v>
      </c>
      <c r="AL25" s="16">
        <f t="shared" si="7"/>
        <v>0.89836276464915577</v>
      </c>
      <c r="AM25" s="16">
        <f t="shared" si="7"/>
        <v>0.89836276464915577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39" t="s">
        <v>1112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U27" s="17"/>
      <c r="V27" s="39" t="s">
        <v>1126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39" t="s">
        <v>1125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U52" s="17"/>
      <c r="V52" s="39" t="s">
        <v>1127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1.5558679677739993</v>
      </c>
      <c r="C55" s="16">
        <f t="shared" ref="C55:S55" si="35">C56</f>
        <v>1.5558679677739993</v>
      </c>
      <c r="D55" s="16">
        <f t="shared" si="35"/>
        <v>1.555867967774001</v>
      </c>
      <c r="E55" s="16">
        <f t="shared" si="35"/>
        <v>1.5558679677739895</v>
      </c>
      <c r="F55" s="16">
        <f t="shared" si="35"/>
        <v>1.5558679677739922</v>
      </c>
      <c r="G55" s="16">
        <f t="shared" si="35"/>
        <v>-0.76952986159399117</v>
      </c>
      <c r="H55" s="16">
        <f t="shared" si="35"/>
        <v>-6.2635706606000898</v>
      </c>
      <c r="I55" s="16">
        <f t="shared" si="35"/>
        <v>-10.701673329100995</v>
      </c>
      <c r="J55" s="16">
        <f t="shared" si="35"/>
        <v>-11.877711255237363</v>
      </c>
      <c r="K55" s="16">
        <f t="shared" si="35"/>
        <v>-11.995315047851001</v>
      </c>
      <c r="L55" s="16">
        <f t="shared" si="35"/>
        <v>-11.995315047850999</v>
      </c>
      <c r="M55" s="16">
        <f t="shared" si="35"/>
        <v>-8.0109400478509993</v>
      </c>
      <c r="N55" s="16">
        <f t="shared" si="35"/>
        <v>7.4997952148999653E-2</v>
      </c>
      <c r="O55" s="16">
        <f t="shared" si="35"/>
        <v>7.4997952149000485E-2</v>
      </c>
      <c r="P55" s="16">
        <f t="shared" si="35"/>
        <v>7.4997952149000485E-2</v>
      </c>
      <c r="Q55" s="16">
        <f t="shared" si="35"/>
        <v>7.4997952148998848E-2</v>
      </c>
      <c r="R55" s="16">
        <f t="shared" si="35"/>
        <v>7.4997952148998848E-2</v>
      </c>
      <c r="S55" s="16">
        <f t="shared" si="35"/>
        <v>7.4997952148998848E-2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1.5558679677739993</v>
      </c>
      <c r="C56" s="5">
        <f>MIN(MAX('CSP5'!C170+W6+W31+W56+W81,W106),W131)</f>
        <v>1.5558679677739993</v>
      </c>
      <c r="D56" s="5">
        <f>MIN(MAX('CSP5'!D170+X6+X31+X56+X81,X106),X131)</f>
        <v>1.555867967774001</v>
      </c>
      <c r="E56" s="5">
        <f>MIN(MAX('CSP5'!E170+Y6+Y31+Y56+Y81,Y106),Y131)</f>
        <v>1.5558679677739895</v>
      </c>
      <c r="F56" s="5">
        <f>MIN(MAX('CSP5'!F170+Z6+Z31+Z56+Z81,Z106),Z131)</f>
        <v>1.5558679677739922</v>
      </c>
      <c r="G56" s="5">
        <f>MIN(MAX('CSP5'!G170+AA6+AA31+AA56+AA81,AA106),AA131)</f>
        <v>-0.76952986159399117</v>
      </c>
      <c r="H56" s="5">
        <f>MIN(MAX('CSP5'!H170+AB6+AB31+AB56+AB81,AB106),AB131)</f>
        <v>-6.2635706606000898</v>
      </c>
      <c r="I56" s="5">
        <f>MIN(MAX('CSP5'!I170+AC6+AC31+AC56+AC81,AC106),AC131)</f>
        <v>-10.701673329100995</v>
      </c>
      <c r="J56" s="5">
        <f>MIN(MAX('CSP5'!J170+AD6+AD31+AD56+AD81,AD106),AD131)</f>
        <v>-11.877711255237363</v>
      </c>
      <c r="K56" s="5">
        <f>MIN(MAX('CSP5'!K170+AE6+AE31+AE56+AE81,AE106),AE131)</f>
        <v>-11.995315047851001</v>
      </c>
      <c r="L56" s="5">
        <f>MIN(MAX('CSP5'!L170+AF6+AF31+AF56+AF81,AF106),AF131)</f>
        <v>-11.995315047850999</v>
      </c>
      <c r="M56" s="5">
        <f>MIN(MAX('CSP5'!M170+AG6+AG31+AG56+AG81,AG106),AG131)</f>
        <v>-8.0109400478509993</v>
      </c>
      <c r="N56" s="5">
        <f>MIN(MAX('CSP5'!N170+AH6+AH31+AH56+AH81,AH106),AH131)</f>
        <v>7.4997952148999653E-2</v>
      </c>
      <c r="O56" s="5">
        <f>MIN(MAX('CSP5'!O170+AI6+AI31+AI56+AI81,AI106),AI131)</f>
        <v>7.4997952149000485E-2</v>
      </c>
      <c r="P56" s="5">
        <f>MIN(MAX('CSP5'!P170+AJ6+AJ31+AJ56+AJ81,AJ106),AJ131)</f>
        <v>7.4997952149000485E-2</v>
      </c>
      <c r="Q56" s="5">
        <f>MIN(MAX('CSP5'!Q170+AK6+AK31+AK56+AK81,AK106),AK131)</f>
        <v>7.4997952148998848E-2</v>
      </c>
      <c r="R56" s="5">
        <f>MIN(MAX('CSP5'!R170+AL6+AL31+AL56+AL81,AL106),AL131)</f>
        <v>7.4997952148998848E-2</v>
      </c>
      <c r="S56" s="16">
        <f>R56</f>
        <v>7.4997952148998848E-2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0.61836796777400016</v>
      </c>
      <c r="C57" s="5">
        <f>MIN(MAX('CSP5'!C171+W7+W32+W57+W82,W107),W132)</f>
        <v>0.61836796777400016</v>
      </c>
      <c r="D57" s="5">
        <f>MIN(MAX('CSP5'!D171+X7+X32+X57+X82,X107),X132)</f>
        <v>3.243096777400023E-2</v>
      </c>
      <c r="E57" s="5">
        <f>MIN(MAX('CSP5'!E171+Y7+Y32+Y57+Y82,Y107),Y132)</f>
        <v>3.243096777400023E-2</v>
      </c>
      <c r="F57" s="5">
        <f>MIN(MAX('CSP5'!F171+Z7+Z32+Z57+Z82,Z107),Z132)</f>
        <v>-0.43631903222599977</v>
      </c>
      <c r="G57" s="5">
        <f>MIN(MAX('CSP5'!G171+AA7+AA32+AA57+AA82,AA107),AA132)</f>
        <v>-4.2851548615940001</v>
      </c>
      <c r="H57" s="5">
        <f>MIN(MAX('CSP5'!H171+AB7+AB32+AB57+AB82,AB107),AB132)</f>
        <v>-7.3182576606000911</v>
      </c>
      <c r="I57" s="5">
        <f>MIN(MAX('CSP5'!I171+AC7+AC32+AC57+AC82,AC107),AC132)</f>
        <v>-9.7641733291010002</v>
      </c>
      <c r="J57" s="5">
        <f>MIN(MAX('CSP5'!J171+AD7+AD32+AD57+AD82,AD107),AD132)</f>
        <v>-11.291774255237364</v>
      </c>
      <c r="K57" s="5">
        <f>MIN(MAX('CSP5'!K171+AE7+AE32+AE57+AE82,AE107),AE132)</f>
        <v>-12.229690047850999</v>
      </c>
      <c r="L57" s="5">
        <f>MIN(MAX('CSP5'!L171+AF7+AF32+AF57+AF82,AF107),AF132)</f>
        <v>-12.698440047850999</v>
      </c>
      <c r="M57" s="5">
        <f>MIN(MAX('CSP5'!M171+AG7+AG32+AG57+AG82,AG107),AG132)</f>
        <v>-12.698440047850999</v>
      </c>
      <c r="N57" s="5">
        <f>MIN(MAX('CSP5'!N171+AH7+AH32+AH57+AH82,AH107),AH132)</f>
        <v>-12.698440047850999</v>
      </c>
      <c r="O57" s="5">
        <f>MIN(MAX('CSP5'!O171+AI7+AI32+AI57+AI82,AI107),AI132)</f>
        <v>-12.698440047850999</v>
      </c>
      <c r="P57" s="5">
        <f>MIN(MAX('CSP5'!P171+AJ7+AJ32+AJ57+AJ82,AJ107),AJ132)</f>
        <v>-12.698440047850999</v>
      </c>
      <c r="Q57" s="5">
        <f>MIN(MAX('CSP5'!Q171+AK7+AK32+AK57+AK82,AK107),AK132)</f>
        <v>-12.698440047850999</v>
      </c>
      <c r="R57" s="5">
        <f>MIN(MAX('CSP5'!R171+AL7+AL32+AL57+AL82,AL107),AL132)</f>
        <v>-12.698440047850999</v>
      </c>
      <c r="S57" s="16">
        <f t="shared" ref="S57:S74" si="38">R57</f>
        <v>-12.698440047850999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0.61836796777399927</v>
      </c>
      <c r="C58" s="5">
        <f>MIN(MAX('CSP5'!C172+W8+W33+W58+W83,W108),W133)</f>
        <v>0.61836796777399927</v>
      </c>
      <c r="D58" s="5">
        <f>MIN(MAX('CSP5'!D172+X8+X33+X58+X83,X108),X133)</f>
        <v>0.61836796777400016</v>
      </c>
      <c r="E58" s="5">
        <f>MIN(MAX('CSP5'!E172+Y8+Y33+Y58+Y83,Y108),Y133)</f>
        <v>0.61836796777399927</v>
      </c>
      <c r="F58" s="5">
        <f>MIN(MAX('CSP5'!F172+Z8+Z33+Z58+Z83,Z108),Z133)</f>
        <v>0.61836796777400016</v>
      </c>
      <c r="G58" s="5">
        <f>MIN(MAX('CSP5'!G172+AA8+AA33+AA58+AA83,AA108),AA133)</f>
        <v>-2.7617178615940006</v>
      </c>
      <c r="H58" s="5">
        <f>MIN(MAX('CSP5'!H172+AB8+AB33+AB58+AB83,AB108),AB133)</f>
        <v>-7.4354456606000916</v>
      </c>
      <c r="I58" s="5">
        <f>MIN(MAX('CSP5'!I172+AC8+AC33+AC58+AC83,AC108),AC133)</f>
        <v>-9.4126113291010007</v>
      </c>
      <c r="J58" s="5">
        <f>MIN(MAX('CSP5'!J172+AD8+AD33+AD58+AD83,AD108),AD133)</f>
        <v>-11.291774255237364</v>
      </c>
      <c r="K58" s="5">
        <f>MIN(MAX('CSP5'!K172+AE8+AE33+AE58+AE83,AE108),AE133)</f>
        <v>-12.229690047850999</v>
      </c>
      <c r="L58" s="5">
        <f>MIN(MAX('CSP5'!L172+AF8+AF33+AF58+AF83,AF108),AF133)</f>
        <v>-12.698440047850999</v>
      </c>
      <c r="M58" s="5">
        <f>MIN(MAX('CSP5'!M172+AG8+AG33+AG58+AG83,AG108),AG133)</f>
        <v>-12.698440047850999</v>
      </c>
      <c r="N58" s="5">
        <f>MIN(MAX('CSP5'!N172+AH8+AH33+AH58+AH83,AH108),AH133)</f>
        <v>-12.698440047850999</v>
      </c>
      <c r="O58" s="5">
        <f>MIN(MAX('CSP5'!O172+AI8+AI33+AI58+AI83,AI108),AI133)</f>
        <v>-12.698440047850999</v>
      </c>
      <c r="P58" s="5">
        <f>MIN(MAX('CSP5'!P172+AJ8+AJ33+AJ58+AJ83,AJ108),AJ133)</f>
        <v>-12.698440047850999</v>
      </c>
      <c r="Q58" s="5">
        <f>MIN(MAX('CSP5'!Q172+AK8+AK33+AK58+AK83,AK108),AK133)</f>
        <v>-12.698440047850999</v>
      </c>
      <c r="R58" s="5">
        <f>MIN(MAX('CSP5'!R172+AL8+AL33+AL58+AL83,AL108),AL133)</f>
        <v>-12.698440047850999</v>
      </c>
      <c r="S58" s="16">
        <f t="shared" si="38"/>
        <v>-12.698440047850999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7.0636809677740002</v>
      </c>
      <c r="C59" s="5">
        <f>MIN(MAX('CSP5'!C173+W9+W34+W59+W84,W109),W134)</f>
        <v>7.0636809677740002</v>
      </c>
      <c r="D59" s="5">
        <f>MIN(MAX('CSP5'!D173+X9+X34+X59+X84,X109),X134)</f>
        <v>7.0636809677740002</v>
      </c>
      <c r="E59" s="5">
        <f>MIN(MAX('CSP5'!E173+Y9+Y34+Y59+Y84,Y109),Y134)</f>
        <v>6.5949309677740002</v>
      </c>
      <c r="F59" s="5">
        <f>MIN(MAX('CSP5'!F173+Z9+Z34+Z59+Z84,Z109),Z134)</f>
        <v>5.5402439677739999</v>
      </c>
      <c r="G59" s="5">
        <f>MIN(MAX('CSP5'!G173+AA9+AA34+AA59+AA84,AA109),AA134)</f>
        <v>0.28515713840599988</v>
      </c>
      <c r="H59" s="5">
        <f>MIN(MAX('CSP5'!H173+AB9+AB34+AB59+AB84,AB109),AB134)</f>
        <v>-6.3807576606000911</v>
      </c>
      <c r="I59" s="5">
        <f>MIN(MAX('CSP5'!I173+AC9+AC34+AC59+AC84,AC109),AC134)</f>
        <v>-8.5922983291010002</v>
      </c>
      <c r="J59" s="5">
        <f>MIN(MAX('CSP5'!J173+AD9+AD34+AD59+AD84,AD109),AD134)</f>
        <v>-9.8855242552373639</v>
      </c>
      <c r="K59" s="5">
        <f>MIN(MAX('CSP5'!K173+AE9+AE34+AE59+AE84,AE109),AE134)</f>
        <v>-10.120315047850999</v>
      </c>
      <c r="L59" s="5">
        <f>MIN(MAX('CSP5'!L173+AF9+AF34+AF59+AF84,AF109),AF134)</f>
        <v>-10.354690047850999</v>
      </c>
      <c r="M59" s="5">
        <f>MIN(MAX('CSP5'!M173+AG9+AG34+AG59+AG84,AG109),AG134)</f>
        <v>-10.589065047850999</v>
      </c>
      <c r="N59" s="5">
        <f>MIN(MAX('CSP5'!N173+AH9+AH34+AH59+AH84,AH109),AH134)</f>
        <v>-10.706253047851</v>
      </c>
      <c r="O59" s="5">
        <f>MIN(MAX('CSP5'!O173+AI9+AI34+AI59+AI84,AI109),AI134)</f>
        <v>-10.823440047850999</v>
      </c>
      <c r="P59" s="5">
        <f>MIN(MAX('CSP5'!P173+AJ9+AJ34+AJ59+AJ84,AJ109),AJ134)</f>
        <v>-10.823440047850999</v>
      </c>
      <c r="Q59" s="5">
        <f>MIN(MAX('CSP5'!Q173+AK9+AK34+AK59+AK84,AK109),AK134)</f>
        <v>-10.940628047851</v>
      </c>
      <c r="R59" s="5">
        <f>MIN(MAX('CSP5'!R173+AL9+AL34+AL59+AL84,AL109),AL134)</f>
        <v>-11.057815047850999</v>
      </c>
      <c r="S59" s="16">
        <f t="shared" si="38"/>
        <v>-11.057815047850999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12.571493967774</v>
      </c>
      <c r="C60" s="5">
        <f>MIN(MAX('CSP5'!C174+W10+W35+W60+W85,W110),W135)</f>
        <v>12.571493967774</v>
      </c>
      <c r="D60" s="5">
        <f>MIN(MAX('CSP5'!D174+X10+X35+X60+X85,X110),X135)</f>
        <v>12.454305967774001</v>
      </c>
      <c r="E60" s="5">
        <f>MIN(MAX('CSP5'!E174+Y10+Y35+Y60+Y85,Y110),Y135)</f>
        <v>11.751180967774001</v>
      </c>
      <c r="F60" s="5">
        <f>MIN(MAX('CSP5'!F174+Z10+Z35+Z60+Z85,Z110),Z135)</f>
        <v>9.5246189677739999</v>
      </c>
      <c r="G60" s="5">
        <f>MIN(MAX('CSP5'!G174+AA10+AA35+AA60+AA85,AA110),AA135)</f>
        <v>2.5117201384059999</v>
      </c>
      <c r="H60" s="5">
        <f>MIN(MAX('CSP5'!H174+AB10+AB35+AB60+AB85,AB110),AB135)</f>
        <v>-2.3963826606000911</v>
      </c>
      <c r="I60" s="5">
        <f>MIN(MAX('CSP5'!I174+AC10+AC35+AC60+AC85,AC110),AC135)</f>
        <v>-5.193861329100999</v>
      </c>
      <c r="J60" s="5">
        <f>MIN(MAX('CSP5'!J174+AD10+AD35+AD60+AD85,AD110),AD135)</f>
        <v>-6.604274255237363</v>
      </c>
      <c r="K60" s="5">
        <f>MIN(MAX('CSP5'!K174+AE10+AE35+AE60+AE85,AE110),AE135)</f>
        <v>-6.7218780478509998</v>
      </c>
      <c r="L60" s="5">
        <f>MIN(MAX('CSP5'!L174+AF10+AF35+AF60+AF85,AF110),AF135)</f>
        <v>-7.1906280478509998</v>
      </c>
      <c r="M60" s="5">
        <f>MIN(MAX('CSP5'!M174+AG10+AG35+AG60+AG85,AG110),AG135)</f>
        <v>-7.8937530478509998</v>
      </c>
      <c r="N60" s="5">
        <f>MIN(MAX('CSP5'!N174+AH10+AH35+AH60+AH85,AH110),AH135)</f>
        <v>-8.3625030478509998</v>
      </c>
      <c r="O60" s="5">
        <f>MIN(MAX('CSP5'!O174+AI10+AI35+AI60+AI85,AI110),AI135)</f>
        <v>-8.5968780478509998</v>
      </c>
      <c r="P60" s="5">
        <f>MIN(MAX('CSP5'!P174+AJ10+AJ35+AJ60+AJ85,AJ110),AJ135)</f>
        <v>-8.8312530478509998</v>
      </c>
      <c r="Q60" s="5">
        <f>MIN(MAX('CSP5'!Q174+AK10+AK35+AK60+AK85,AK110),AK135)</f>
        <v>-8.9484400478509993</v>
      </c>
      <c r="R60" s="5">
        <f>MIN(MAX('CSP5'!R174+AL10+AL35+AL60+AL85,AL110),AL135)</f>
        <v>-9.1828150478509993</v>
      </c>
      <c r="S60" s="16">
        <f t="shared" si="38"/>
        <v>-9.1828150478509993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12.571493967774</v>
      </c>
      <c r="C61" s="5">
        <f>MIN(MAX('CSP5'!C175+W11+W36+W61+W86,W111),W136)</f>
        <v>12.571493967774</v>
      </c>
      <c r="D61" s="5">
        <f>MIN(MAX('CSP5'!D175+X11+X36+X61+X86,X111),X136)</f>
        <v>12.454305967774001</v>
      </c>
      <c r="E61" s="5">
        <f>MIN(MAX('CSP5'!E175+Y11+Y36+Y61+Y86,Y111),Y136)</f>
        <v>11.751180967774001</v>
      </c>
      <c r="F61" s="5">
        <f>MIN(MAX('CSP5'!F175+Z11+Z36+Z61+Z86,Z111),Z136)</f>
        <v>11.516805967774001</v>
      </c>
      <c r="G61" s="5">
        <f>MIN(MAX('CSP5'!G175+AA11+AA36+AA61+AA86,AA111),AA136)</f>
        <v>6.4381259109558178</v>
      </c>
      <c r="H61" s="5">
        <f>MIN(MAX('CSP5'!H175+AB11+AB36+AB61+AB86,AB111),AB136)</f>
        <v>0.99558474058999957</v>
      </c>
      <c r="I61" s="5">
        <f>MIN(MAX('CSP5'!I175+AC11+AC36+AC61+AC86,AC111),AC136)</f>
        <v>-3.13140640625</v>
      </c>
      <c r="J61" s="5">
        <f>MIN(MAX('CSP5'!J175+AD11+AD36+AD61+AD86,AD111),AD136)</f>
        <v>-2.7798444062499996</v>
      </c>
      <c r="K61" s="5">
        <f>MIN(MAX('CSP5'!K175+AE11+AE36+AE61+AE86,AE111),AE136)</f>
        <v>-3.7500752353509998</v>
      </c>
      <c r="L61" s="5">
        <f>MIN(MAX('CSP5'!L175+AF11+AF36+AF61+AF86,AF111),AF136)</f>
        <v>-3.7500752353509998</v>
      </c>
      <c r="M61" s="5">
        <f>MIN(MAX('CSP5'!M175+AG11+AG36+AG61+AG86,AG111),AG136)</f>
        <v>-3.9281460947259994</v>
      </c>
      <c r="N61" s="5">
        <f>MIN(MAX('CSP5'!N175+AH11+AH36+AH61+AH86,AH111),AH136)</f>
        <v>-4.1437530478509998</v>
      </c>
      <c r="O61" s="5">
        <f>MIN(MAX('CSP5'!O175+AI11+AI36+AI61+AI86,AI111),AI136)</f>
        <v>-4.2609400478510002</v>
      </c>
      <c r="P61" s="5">
        <f>MIN(MAX('CSP5'!P175+AJ11+AJ36+AJ61+AJ86,AJ111),AJ136)</f>
        <v>-4.2609400478510002</v>
      </c>
      <c r="Q61" s="5">
        <f>MIN(MAX('CSP5'!Q175+AK11+AK36+AK61+AK86,AK111),AK136)</f>
        <v>-4.2609400478510002</v>
      </c>
      <c r="R61" s="5">
        <f>MIN(MAX('CSP5'!R175+AL11+AL36+AL61+AL86,AL111),AL136)</f>
        <v>-4.2609400478510002</v>
      </c>
      <c r="S61" s="16">
        <f t="shared" si="38"/>
        <v>-4.2609400478510002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12.571493967774</v>
      </c>
      <c r="C62" s="5">
        <f>MIN(MAX('CSP5'!C176+W12+W37+W62+W87,W112),W137)</f>
        <v>12.571493967774</v>
      </c>
      <c r="D62" s="5">
        <f>MIN(MAX('CSP5'!D176+X12+X37+X62+X87,X112),X137)</f>
        <v>12.454305967774001</v>
      </c>
      <c r="E62" s="5">
        <f>MIN(MAX('CSP5'!E176+Y12+Y37+Y62+Y87,Y112),Y137)</f>
        <v>11.751180967774001</v>
      </c>
      <c r="F62" s="5">
        <f>MIN(MAX('CSP5'!F176+Z12+Z37+Z62+Z87,Z112),Z137)</f>
        <v>11.516805967774001</v>
      </c>
      <c r="G62" s="5">
        <f>MIN(MAX('CSP5'!G176+AA12+AA37+AA62+AA87,AA112),AA137)</f>
        <v>5.5573468441944538</v>
      </c>
      <c r="H62" s="5">
        <f>MIN(MAX('CSP5'!H176+AB12+AB37+AB62+AB87,AB112),AB137)</f>
        <v>3.2221477405899996</v>
      </c>
      <c r="I62" s="5">
        <f>MIN(MAX('CSP5'!I176+AC12+AC37+AC62+AC87,AC112),AC137)</f>
        <v>-1.1392194062500001</v>
      </c>
      <c r="J62" s="5">
        <f>MIN(MAX('CSP5'!J176+AD12+AD37+AD62+AD87,AD112),AD137)</f>
        <v>-2.89703140625</v>
      </c>
      <c r="K62" s="5">
        <f>MIN(MAX('CSP5'!K176+AE12+AE37+AE62+AE87,AE112),AE137)</f>
        <v>-3.7500752353509998</v>
      </c>
      <c r="L62" s="5">
        <f>MIN(MAX('CSP5'!L176+AF12+AF37+AF62+AF87,AF112),AF137)</f>
        <v>-3.5157002353509998</v>
      </c>
      <c r="M62" s="5">
        <f>MIN(MAX('CSP5'!M176+AG12+AG37+AG62+AG87,AG112),AG137)</f>
        <v>-4.1461554501947493</v>
      </c>
      <c r="N62" s="5">
        <f>MIN(MAX('CSP5'!N176+AH12+AH37+AH62+AH87,AH112),AH137)</f>
        <v>-4.7859941884759998</v>
      </c>
      <c r="O62" s="5">
        <f>MIN(MAX('CSP5'!O176+AI12+AI37+AI62+AI87,AI112),AI137)</f>
        <v>-3.6141191884760002</v>
      </c>
      <c r="P62" s="5">
        <f>MIN(MAX('CSP5'!P176+AJ12+AJ37+AJ62+AJ87,AJ112),AJ137)</f>
        <v>-3.6141191884759993</v>
      </c>
      <c r="Q62" s="5">
        <f>MIN(MAX('CSP5'!Q176+AK12+AK37+AK62+AK87,AK112),AK137)</f>
        <v>-3.6141191884760011</v>
      </c>
      <c r="R62" s="5">
        <f>MIN(MAX('CSP5'!R176+AL12+AL37+AL62+AL87,AL112),AL137)</f>
        <v>-3.6141191884760011</v>
      </c>
      <c r="S62" s="16">
        <f t="shared" si="38"/>
        <v>-3.6141191884760011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12.571493967774</v>
      </c>
      <c r="C63" s="5">
        <f>MIN(MAX('CSP5'!C177+W13+W38+W63+W88,W113),W138)</f>
        <v>12.571493967774</v>
      </c>
      <c r="D63" s="5">
        <f>MIN(MAX('CSP5'!D177+X13+X38+X63+X88,X113),X138)</f>
        <v>12.454305967774001</v>
      </c>
      <c r="E63" s="5">
        <f>MIN(MAX('CSP5'!E177+Y13+Y38+Y63+Y88,Y113),Y138)</f>
        <v>13.040243967774</v>
      </c>
      <c r="F63" s="5">
        <f>MIN(MAX('CSP5'!F177+Z13+Z38+Z63+Z88,Z113),Z138)</f>
        <v>13.508993967774</v>
      </c>
      <c r="G63" s="5">
        <f>MIN(MAX('CSP5'!G177+AA13+AA38+AA63+AA88,AA113),AA138)</f>
        <v>7.7246911552739981</v>
      </c>
      <c r="H63" s="5">
        <f>MIN(MAX('CSP5'!H177+AB13+AB38+AB63+AB88,AB113),AB138)</f>
        <v>2.9877727405899996</v>
      </c>
      <c r="I63" s="5">
        <f>MIN(MAX('CSP5'!I177+AC13+AC38+AC63+AC88,AC113),AC138)</f>
        <v>0.38421859375</v>
      </c>
      <c r="J63" s="5">
        <f>MIN(MAX('CSP5'!J177+AD13+AD38+AD63+AD88,AD113),AD138)</f>
        <v>-2.42828140625</v>
      </c>
      <c r="K63" s="5">
        <f>MIN(MAX('CSP5'!K177+AE13+AE38+AE63+AE88,AE113),AE138)</f>
        <v>-3.5801873898922496</v>
      </c>
      <c r="L63" s="5">
        <f>MIN(MAX('CSP5'!L177+AF13+AF38+AF63+AF88,AF113),AF138)</f>
        <v>-4.5703872353510002</v>
      </c>
      <c r="M63" s="5">
        <f>MIN(MAX('CSP5'!M177+AG13+AG38+AG63+AG88,AG113),AG138)</f>
        <v>-5.5078872353510002</v>
      </c>
      <c r="N63" s="5">
        <f>MIN(MAX('CSP5'!N177+AH13+AH38+AH63+AH88,AH113),AH138)</f>
        <v>-6.2110122353510002</v>
      </c>
      <c r="O63" s="5">
        <f>MIN(MAX('CSP5'!O177+AI13+AI38+AI63+AI88,AI113),AI138)</f>
        <v>-5.156325235350999</v>
      </c>
      <c r="P63" s="5">
        <f>MIN(MAX('CSP5'!P177+AJ13+AJ38+AJ63+AJ88,AJ113),AJ138)</f>
        <v>-4.8047622353510011</v>
      </c>
      <c r="Q63" s="5">
        <f>MIN(MAX('CSP5'!Q177+AK13+AK38+AK63+AK88,AK113),AK138)</f>
        <v>-4.8047622353510011</v>
      </c>
      <c r="R63" s="5">
        <f>MIN(MAX('CSP5'!R177+AL13+AL38+AL63+AL88,AL113),AL138)</f>
        <v>-4.8047622353509976</v>
      </c>
      <c r="S63" s="16">
        <f t="shared" si="38"/>
        <v>-4.8047622353509976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12.571493967774</v>
      </c>
      <c r="C64" s="5">
        <f>MIN(MAX('CSP5'!C178+W14+W39+W64+W89,W114),W139)</f>
        <v>12.571493967774</v>
      </c>
      <c r="D64" s="5">
        <f>MIN(MAX('CSP5'!D178+X14+X39+X64+X89,X114),X139)</f>
        <v>12.454305967774001</v>
      </c>
      <c r="E64" s="5">
        <f>MIN(MAX('CSP5'!E178+Y14+Y39+Y64+Y89,Y114),Y139)</f>
        <v>13.040243967774</v>
      </c>
      <c r="F64" s="5">
        <f>MIN(MAX('CSP5'!F178+Z14+Z39+Z64+Z89,Z114),Z139)</f>
        <v>13.508993967774</v>
      </c>
      <c r="G64" s="5">
        <f>MIN(MAX('CSP5'!G178+AA14+AA39+AA64+AA89,AA114),AA139)</f>
        <v>9.2481281552739993</v>
      </c>
      <c r="H64" s="5">
        <f>MIN(MAX('CSP5'!H178+AB14+AB39+AB64+AB89,AB114),AB139)</f>
        <v>3.5737107405899997</v>
      </c>
      <c r="I64" s="5">
        <f>MIN(MAX('CSP5'!I178+AC14+AC39+AC64+AC89,AC114),AC139)</f>
        <v>0.38421859375</v>
      </c>
      <c r="J64" s="5">
        <f>MIN(MAX('CSP5'!J178+AD14+AD39+AD64+AD89,AD114),AD139)</f>
        <v>-1.6079694062500001</v>
      </c>
      <c r="K64" s="5">
        <f>MIN(MAX('CSP5'!K178+AE14+AE39+AE64+AE89,AE114),AE139)</f>
        <v>-2.9415495444334994</v>
      </c>
      <c r="L64" s="5">
        <f>MIN(MAX('CSP5'!L178+AF14+AF39+AF64+AF89,AF114),AF139)</f>
        <v>-4.3360122353510002</v>
      </c>
      <c r="M64" s="5">
        <f>MIN(MAX('CSP5'!M178+AG14+AG39+AG64+AG89,AG114),AG139)</f>
        <v>-5.6250752353509998</v>
      </c>
      <c r="N64" s="5">
        <f>MIN(MAX('CSP5'!N178+AH14+AH39+AH64+AH89,AH114),AH139)</f>
        <v>-6.4453872353510002</v>
      </c>
      <c r="O64" s="5">
        <f>MIN(MAX('CSP5'!O178+AI14+AI39+AI64+AI89,AI114),AI139)</f>
        <v>-5.390700235350999</v>
      </c>
      <c r="P64" s="5">
        <f>MIN(MAX('CSP5'!P178+AJ14+AJ39+AJ64+AJ89,AJ114),AJ139)</f>
        <v>-5.3907002353510007</v>
      </c>
      <c r="Q64" s="5">
        <f>MIN(MAX('CSP5'!Q178+AK14+AK39+AK64+AK89,AK114),AK139)</f>
        <v>-5.3907002353510007</v>
      </c>
      <c r="R64" s="5">
        <f>MIN(MAX('CSP5'!R178+AL14+AL39+AL64+AL89,AL114),AL139)</f>
        <v>-5.3907002353509972</v>
      </c>
      <c r="S64" s="16">
        <f t="shared" si="38"/>
        <v>-5.3907002353509972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9.5246189677739999</v>
      </c>
      <c r="C65" s="5">
        <f>MIN(MAX('CSP5'!C179+W15+W40+W65+W90,W115),W140)</f>
        <v>9.5246189677739999</v>
      </c>
      <c r="D65" s="5">
        <f>MIN(MAX('CSP5'!D179+X15+X40+X65+X90,X115),X140)</f>
        <v>9.5246189677739999</v>
      </c>
      <c r="E65" s="5">
        <f>MIN(MAX('CSP5'!E179+Y15+Y40+Y65+Y90,Y115),Y140)</f>
        <v>11.516805967774001</v>
      </c>
      <c r="F65" s="5">
        <f>MIN(MAX('CSP5'!F179+Z15+Z40+Z65+Z90,Z115),Z140)</f>
        <v>13.508993967774</v>
      </c>
      <c r="G65" s="5">
        <f>MIN(MAX('CSP5'!G179+AA15+AA40+AA65+AA90,AA115),AA140)</f>
        <v>9.2481281552739993</v>
      </c>
      <c r="H65" s="5">
        <f>MIN(MAX('CSP5'!H179+AB15+AB40+AB65+AB90,AB115),AB140)</f>
        <v>4.0424607405899993</v>
      </c>
      <c r="I65" s="5">
        <f>MIN(MAX('CSP5'!I179+AC15+AC40+AC65+AC90,AC115),AC140)</f>
        <v>1.9076565937500001</v>
      </c>
      <c r="J65" s="5">
        <f>MIN(MAX('CSP5'!J179+AD15+AD40+AD65+AD90,AD115),AD140)</f>
        <v>-8.4531406249999996E-2</v>
      </c>
      <c r="K65" s="5">
        <f>MIN(MAX('CSP5'!K179+AE15+AE40+AE65+AE90,AE115),AE140)</f>
        <v>-2.7071745444334994</v>
      </c>
      <c r="L65" s="5">
        <f>MIN(MAX('CSP5'!L179+AF15+AF40+AF65+AF90,AF115),AF140)</f>
        <v>-6.0938252353509998</v>
      </c>
      <c r="M65" s="5">
        <f>MIN(MAX('CSP5'!M179+AG15+AG40+AG65+AG90,AG115),AG140)</f>
        <v>-6.3282002353509998</v>
      </c>
      <c r="N65" s="5">
        <f>MIN(MAX('CSP5'!N179+AH15+AH40+AH65+AH90,AH115),AH140)</f>
        <v>-6.3282002353509998</v>
      </c>
      <c r="O65" s="5">
        <f>MIN(MAX('CSP5'!O179+AI15+AI40+AI65+AI90,AI115),AI140)</f>
        <v>-6.2110122353509993</v>
      </c>
      <c r="P65" s="5">
        <f>MIN(MAX('CSP5'!P179+AJ15+AJ40+AJ65+AJ90,AJ115),AJ140)</f>
        <v>-6.2110122353510011</v>
      </c>
      <c r="Q65" s="5">
        <f>MIN(MAX('CSP5'!Q179+AK15+AK40+AK65+AK90,AK115),AK140)</f>
        <v>-5.3907002353510007</v>
      </c>
      <c r="R65" s="5">
        <f>MIN(MAX('CSP5'!R179+AL15+AL40+AL65+AL90,AL115),AL140)</f>
        <v>-4.9219502353509972</v>
      </c>
      <c r="S65" s="16">
        <f t="shared" si="38"/>
        <v>-4.9219502353509972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9.0558689677739999</v>
      </c>
      <c r="C66" s="5">
        <f>MIN(MAX('CSP5'!C180+W16+W41+W66+W91,W116),W141)</f>
        <v>9.0558689677739999</v>
      </c>
      <c r="D66" s="5">
        <f>MIN(MAX('CSP5'!D180+X16+X41+X66+X91,X116),X141)</f>
        <v>6.5949309677740002</v>
      </c>
      <c r="E66" s="5">
        <f>MIN(MAX('CSP5'!E180+Y16+Y41+Y66+Y91,Y116),Y141)</f>
        <v>5.5402439677739999</v>
      </c>
      <c r="F66" s="5">
        <f>MIN(MAX('CSP5'!F180+Z16+Z41+Z66+Z91,Z116),Z141)</f>
        <v>4.6027439677739999</v>
      </c>
      <c r="G66" s="5">
        <f>MIN(MAX('CSP5'!G180+AA16+AA41+AA66+AA91,AA116),AA141)</f>
        <v>1.5137531552739989</v>
      </c>
      <c r="H66" s="5">
        <f>MIN(MAX('CSP5'!H180+AB16+AB41+AB66+AB91,AB116),AB141)</f>
        <v>0.37086226899909081</v>
      </c>
      <c r="I66" s="5">
        <f>MIN(MAX('CSP5'!I180+AC16+AC41+AC66+AC91,AC116),AC141)</f>
        <v>-2.26897859375</v>
      </c>
      <c r="J66" s="5">
        <f>MIN(MAX('CSP5'!J180+AD16+AD41+AD66+AD91,AD116),AD141)</f>
        <v>-4.1076918778409084</v>
      </c>
      <c r="K66" s="5">
        <f>MIN(MAX('CSP5'!K180+AE16+AE41+AE66+AE91,AE116),AE141)</f>
        <v>-6.3399865444334997</v>
      </c>
      <c r="L66" s="5">
        <f>MIN(MAX('CSP5'!L180+AF16+AF41+AF66+AF91,AF116),AF141)</f>
        <v>-7.1485122353510002</v>
      </c>
      <c r="M66" s="5">
        <f>MIN(MAX('CSP5'!M180+AG16+AG41+AG66+AG91,AG116),AG141)</f>
        <v>-7.1485122353510002</v>
      </c>
      <c r="N66" s="5">
        <f>MIN(MAX('CSP5'!N180+AH16+AH41+AH66+AH91,AH116),AH141)</f>
        <v>-6.0938252353509998</v>
      </c>
      <c r="O66" s="5">
        <f>MIN(MAX('CSP5'!O180+AI16+AI41+AI66+AI91,AI116),AI141)</f>
        <v>-5.156325235350999</v>
      </c>
      <c r="P66" s="5">
        <f>MIN(MAX('CSP5'!P180+AJ16+AJ41+AJ66+AJ91,AJ116),AJ141)</f>
        <v>-4.6875752353510007</v>
      </c>
      <c r="Q66" s="5">
        <f>MIN(MAX('CSP5'!Q180+AK16+AK41+AK66+AK91,AK116),AK141)</f>
        <v>-3.3985122353510011</v>
      </c>
      <c r="R66" s="5">
        <f>MIN(MAX('CSP5'!R180+AL16+AL41+AL66+AL91,AL116),AL141)</f>
        <v>-2.929762235350998</v>
      </c>
      <c r="S66" s="16">
        <f t="shared" si="38"/>
        <v>-2.929762235350998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8.5871189677739999</v>
      </c>
      <c r="C67" s="5">
        <f>MIN(MAX('CSP5'!C181+W17+W42+W67+W92,W117),W142)</f>
        <v>8.5871189677739999</v>
      </c>
      <c r="D67" s="5">
        <f>MIN(MAX('CSP5'!D181+X17+X42+X67+X92,X117),X142)</f>
        <v>4.6027439677739999</v>
      </c>
      <c r="E67" s="5">
        <f>MIN(MAX('CSP5'!E181+Y17+Y42+Y67+Y92,Y117),Y142)</f>
        <v>1.5558679677740002</v>
      </c>
      <c r="F67" s="5">
        <f>MIN(MAX('CSP5'!F181+Z17+Z42+Z67+Z92,Z117),Z142)</f>
        <v>-0.90506903222599977</v>
      </c>
      <c r="G67" s="5">
        <f>MIN(MAX('CSP5'!G181+AA17+AA42+AA67+AA92,AA117),AA142)</f>
        <v>-3.2909348447260007</v>
      </c>
      <c r="H67" s="5">
        <f>MIN(MAX('CSP5'!H181+AB17+AB42+AB67+AB92,AB117),AB142)</f>
        <v>-4.1994497310009091</v>
      </c>
      <c r="I67" s="5">
        <f>MIN(MAX('CSP5'!I181+AC17+AC42+AC67+AC92,AC117),AC142)</f>
        <v>-6.25335359375</v>
      </c>
      <c r="J67" s="5">
        <f>MIN(MAX('CSP5'!J181+AD17+AD42+AD67+AD92,AD117),AD142)</f>
        <v>-6.72210359375</v>
      </c>
      <c r="K67" s="5">
        <f>MIN(MAX('CSP5'!K181+AE17+AE42+AE67+AE92,AE117),AE142)</f>
        <v>-7.7462365444334997</v>
      </c>
      <c r="L67" s="5">
        <f>MIN(MAX('CSP5'!L181+AF17+AF42+AF67+AF92,AF117),AF142)</f>
        <v>-8.0860122353509993</v>
      </c>
      <c r="M67" s="5">
        <f>MIN(MAX('CSP5'!M181+AG17+AG42+AG67+AG92,AG117),AG142)</f>
        <v>-7.1485122353510002</v>
      </c>
      <c r="N67" s="5">
        <f>MIN(MAX('CSP5'!N181+AH17+AH42+AH67+AH92,AH117),AH142)</f>
        <v>-6.0938252353509998</v>
      </c>
      <c r="O67" s="5">
        <f>MIN(MAX('CSP5'!O181+AI17+AI42+AI67+AI92,AI117),AI142)</f>
        <v>-4.921950235350999</v>
      </c>
      <c r="P67" s="5">
        <f>MIN(MAX('CSP5'!P181+AJ17+AJ42+AJ67+AJ92,AJ117),AJ142)</f>
        <v>-4.1016372353510011</v>
      </c>
      <c r="Q67" s="5">
        <f>MIN(MAX('CSP5'!Q181+AK17+AK42+AK67+AK92,AK117),AK142)</f>
        <v>-2.2266372353510011</v>
      </c>
      <c r="R67" s="5">
        <f>MIN(MAX('CSP5'!R181+AL17+AL42+AL67+AL92,AL117),AL142)</f>
        <v>-1.523512235350998</v>
      </c>
      <c r="S67" s="16">
        <f t="shared" si="38"/>
        <v>-1.523512235350998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7.5324309677740002</v>
      </c>
      <c r="C68" s="5">
        <f>MIN(MAX('CSP5'!C182+W18+W43+W68+W93,W118),W143)</f>
        <v>7.5324309677740002</v>
      </c>
      <c r="D68" s="5">
        <f>MIN(MAX('CSP5'!D182+X18+X43+X68+X93,X118),X143)</f>
        <v>3.5480559677740002</v>
      </c>
      <c r="E68" s="5">
        <f>MIN(MAX('CSP5'!E182+Y18+Y43+Y68+Y93,Y118),Y143)</f>
        <v>0.61836796777400016</v>
      </c>
      <c r="F68" s="5">
        <f>MIN(MAX('CSP5'!F182+Z18+Z43+Z68+Z93,Z118),Z143)</f>
        <v>-1.1394440322259998</v>
      </c>
      <c r="G68" s="5">
        <f>MIN(MAX('CSP5'!G182+AA18+AA43+AA68+AA93,AA118),AA143)</f>
        <v>-1.0222570322259994</v>
      </c>
      <c r="H68" s="5">
        <f>MIN(MAX('CSP5'!H182+AB18+AB43+AB68+AB93,AB118),AB143)</f>
        <v>-2.2725345606350906</v>
      </c>
      <c r="I68" s="5">
        <f>MIN(MAX('CSP5'!I182+AC18+AC43+AC68+AC93,AC118),AC143)</f>
        <v>-2.8221848447259998</v>
      </c>
      <c r="J68" s="5">
        <f>MIN(MAX('CSP5'!J182+AD18+AD43+AD68+AD93,AD118),AD143)</f>
        <v>-6.1651507074750906</v>
      </c>
      <c r="K68" s="5">
        <f>MIN(MAX('CSP5'!K182+AE18+AE43+AE68+AE93,AE118),AE143)</f>
        <v>-7.2774865444334997</v>
      </c>
      <c r="L68" s="5">
        <f>MIN(MAX('CSP5'!L182+AF18+AF43+AF68+AF93,AF118),AF143)</f>
        <v>-7.1485122353510002</v>
      </c>
      <c r="M68" s="5">
        <f>MIN(MAX('CSP5'!M182+AG18+AG43+AG68+AG93,AG118),AG143)</f>
        <v>-6.0938252353509998</v>
      </c>
      <c r="N68" s="5">
        <f>MIN(MAX('CSP5'!N182+AH18+AH43+AH68+AH93,AH118),AH143)</f>
        <v>-5.6250752353509998</v>
      </c>
      <c r="O68" s="5">
        <f>MIN(MAX('CSP5'!O182+AI18+AI43+AI68+AI93,AI118),AI143)</f>
        <v>-3.0469502353509994</v>
      </c>
      <c r="P68" s="5">
        <f>MIN(MAX('CSP5'!P182+AJ18+AJ43+AJ68+AJ93,AJ118),AJ143)</f>
        <v>-1.0547622353510011</v>
      </c>
      <c r="Q68" s="5">
        <f>MIN(MAX('CSP5'!Q182+AK18+AK43+AK68+AK93,AK118),AK143)</f>
        <v>1.0546127646489989</v>
      </c>
      <c r="R68" s="5">
        <f>MIN(MAX('CSP5'!R182+AL18+AL43+AL68+AL93,AL118),AL143)</f>
        <v>1.6405507646490021</v>
      </c>
      <c r="S68" s="16">
        <f t="shared" si="38"/>
        <v>1.6405507646490021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7.5324309677740002</v>
      </c>
      <c r="C69" s="5">
        <f>MIN(MAX('CSP5'!C183+W19+W44+W69+W94,W119),W144)</f>
        <v>7.5324309677740002</v>
      </c>
      <c r="D69" s="5">
        <f>MIN(MAX('CSP5'!D183+X19+X44+X69+X94,X119),X144)</f>
        <v>3.5480559677740002</v>
      </c>
      <c r="E69" s="5">
        <f>MIN(MAX('CSP5'!E183+Y19+Y44+Y69+Y94,Y119),Y144)</f>
        <v>0.85274296777400016</v>
      </c>
      <c r="F69" s="5">
        <f>MIN(MAX('CSP5'!F183+Z19+Z44+Z69+Z94,Z119),Z144)</f>
        <v>-1.2566320322259994</v>
      </c>
      <c r="G69" s="5">
        <f>MIN(MAX('CSP5'!G183+AA19+AA44+AA69+AA94,AA119),AA144)</f>
        <v>-1.4910070322259994</v>
      </c>
      <c r="H69" s="5">
        <f>MIN(MAX('CSP5'!H183+AB19+AB44+AB69+AB94,AB119),AB144)</f>
        <v>-2.0769440322259998</v>
      </c>
      <c r="I69" s="5">
        <f>MIN(MAX('CSP5'!I183+AC19+AC44+AC69+AC94,AC119),AC144)</f>
        <v>-1.6081940322259998</v>
      </c>
      <c r="J69" s="5">
        <f>MIN(MAX('CSP5'!J183+AD19+AD44+AD69+AD94,AD119),AD144)</f>
        <v>-4.7359693163169094</v>
      </c>
      <c r="K69" s="5">
        <f>MIN(MAX('CSP5'!K183+AE19+AE44+AE69+AE94,AE119),AE144)</f>
        <v>-5.1235944062499996</v>
      </c>
      <c r="L69" s="5">
        <f>MIN(MAX('CSP5'!L183+AF19+AF44+AF69+AF94,AF119),AF144)</f>
        <v>-5.1235944062499996</v>
      </c>
      <c r="M69" s="5">
        <f>MIN(MAX('CSP5'!M183+AG19+AG44+AG69+AG94,AG119),AG144)</f>
        <v>-4.9137675280757493</v>
      </c>
      <c r="N69" s="5">
        <f>MIN(MAX('CSP5'!N183+AH19+AH44+AH69+AH94,AH119),AH144)</f>
        <v>-3.6328872353509998</v>
      </c>
      <c r="O69" s="5">
        <f>MIN(MAX('CSP5'!O183+AI19+AI44+AI69+AI94,AI119),AI144)</f>
        <v>-1.0547622353509993</v>
      </c>
      <c r="P69" s="5">
        <f>MIN(MAX('CSP5'!P183+AJ19+AJ44+AJ69+AJ94,AJ119),AJ144)</f>
        <v>2.9296127646489989</v>
      </c>
      <c r="Q69" s="5">
        <f>MIN(MAX('CSP5'!Q183+AK19+AK44+AK69+AK94,AK119),AK144)</f>
        <v>6.3280507646489985</v>
      </c>
      <c r="R69" s="5">
        <f>MIN(MAX('CSP5'!R183+AL19+AL44+AL69+AL94,AL119),AL144)</f>
        <v>6.9139877646490024</v>
      </c>
      <c r="S69" s="16">
        <f t="shared" si="38"/>
        <v>6.9139877646490024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3.0956713823244995</v>
      </c>
      <c r="C70" s="5">
        <f>MIN(MAX('CSP5'!C184+W20+W45+W70+W95,W120),W145)</f>
        <v>3.0956713823244995</v>
      </c>
      <c r="D70" s="5">
        <f>MIN(MAX('CSP5'!D184+X20+X45+X70+X95,X120),X145)</f>
        <v>2.0409833823244994</v>
      </c>
      <c r="E70" s="5">
        <f>MIN(MAX('CSP5'!E184+Y20+Y45+Y70+Y95,Y120),Y145)</f>
        <v>1.5722333823244994</v>
      </c>
      <c r="F70" s="5">
        <f>MIN(MAX('CSP5'!F184+Z20+Z45+Z70+Z95,Z120),Z145)</f>
        <v>0.36382905068410043</v>
      </c>
      <c r="G70" s="5">
        <f>MIN(MAX('CSP5'!G184+AA20+AA45+AA70+AA95,AA120),AA145)</f>
        <v>0.1496179677740006</v>
      </c>
      <c r="H70" s="5">
        <f>MIN(MAX('CSP5'!H184+AB20+AB45+AB70+AB95,AB120),AB145)</f>
        <v>-1.0222570322259994</v>
      </c>
      <c r="I70" s="5">
        <f>MIN(MAX('CSP5'!I184+AC20+AC45+AC70+AC95,AC120),AC145)</f>
        <v>-0.90506903222599977</v>
      </c>
      <c r="J70" s="5">
        <f>MIN(MAX('CSP5'!J184+AD20+AD45+AD70+AD95,AD120),AD145)</f>
        <v>-2.3517696742714538</v>
      </c>
      <c r="K70" s="5">
        <f>MIN(MAX('CSP5'!K184+AE20+AE45+AE70+AE95,AE120),AE145)</f>
        <v>-4.1860944062499996</v>
      </c>
      <c r="L70" s="5">
        <f>MIN(MAX('CSP5'!L184+AF20+AF45+AF70+AF95,AF120),AF145)</f>
        <v>-4.1860944062499996</v>
      </c>
      <c r="M70" s="5">
        <f>MIN(MAX('CSP5'!M184+AG20+AG45+AG70+AG95,AG120),AG145)</f>
        <v>-3.6247045280757497</v>
      </c>
      <c r="N70" s="5">
        <f>MIN(MAX('CSP5'!N184+AH20+AH45+AH70+AH95,AH120),AH145)</f>
        <v>-0.58601223535100011</v>
      </c>
      <c r="O70" s="5">
        <f>MIN(MAX('CSP5'!O184+AI20+AI45+AI70+AI95,AI120),AI145)</f>
        <v>2.9296127646490007</v>
      </c>
      <c r="P70" s="5">
        <f>MIN(MAX('CSP5'!P184+AJ20+AJ45+AJ70+AJ95,AJ120),AJ145)</f>
        <v>6.2108627646489989</v>
      </c>
      <c r="Q70" s="5">
        <f>MIN(MAX('CSP5'!Q184+AK20+AK45+AK70+AK95,AK120),AK145)</f>
        <v>9.1405507646489994</v>
      </c>
      <c r="R70" s="5">
        <f>MIN(MAX('CSP5'!R184+AL20+AL45+AL70+AL95,AL120),AL145)</f>
        <v>10.078050764649003</v>
      </c>
      <c r="S70" s="16">
        <f t="shared" si="38"/>
        <v>10.078050764649003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4.5182867968750005</v>
      </c>
      <c r="C71" s="5">
        <f>MIN(MAX('CSP5'!C185+W21+W46+W71+W96,W121),W146)</f>
        <v>4.5182867968750005</v>
      </c>
      <c r="D71" s="5">
        <f>MIN(MAX('CSP5'!D185+X21+X46+X71+X96,X121),X146)</f>
        <v>4.5182867968750005</v>
      </c>
      <c r="E71" s="5">
        <f>MIN(MAX('CSP5'!E185+Y21+Y46+Y71+Y96,Y121),Y146)</f>
        <v>4.5182867968750005</v>
      </c>
      <c r="F71" s="5">
        <f>MIN(MAX('CSP5'!F185+Z21+Z46+Z71+Z96,Z121),Z146)</f>
        <v>1.7499141335941997</v>
      </c>
      <c r="G71" s="5">
        <f>MIN(MAX('CSP5'!G185+AA21+AA46+AA71+AA96,AA121),AA146)</f>
        <v>1.0871179677740002</v>
      </c>
      <c r="H71" s="5">
        <f>MIN(MAX('CSP5'!H185+AB21+AB46+AB71+AB96,AB121),AB146)</f>
        <v>0.1496179677740006</v>
      </c>
      <c r="I71" s="5">
        <f>MIN(MAX('CSP5'!I185+AC21+AC46+AC71+AC96,AC121),AC146)</f>
        <v>-0.5535070322259994</v>
      </c>
      <c r="J71" s="5">
        <f>MIN(MAX('CSP5'!J185+AD21+AD46+AD71+AD96,AD121),AD146)</f>
        <v>-1.4910070322259994</v>
      </c>
      <c r="K71" s="5">
        <f>MIN(MAX('CSP5'!K185+AE21+AE46+AE71+AE96,AE121),AE146)</f>
        <v>-4.1860944062499996</v>
      </c>
      <c r="L71" s="5">
        <f>MIN(MAX('CSP5'!L185+AF21+AF46+AF71+AF96,AF121),AF146)</f>
        <v>-3.60015640625</v>
      </c>
      <c r="M71" s="5">
        <f>MIN(MAX('CSP5'!M185+AG21+AG46+AG71+AG96,AG121),AG146)</f>
        <v>-2.8043925280757502</v>
      </c>
      <c r="N71" s="5">
        <f>MIN(MAX('CSP5'!N185+AH21+AH46+AH71+AH96,AH121),AH146)</f>
        <v>1.4061757646490001</v>
      </c>
      <c r="O71" s="5">
        <f>MIN(MAX('CSP5'!O185+AI21+AI46+AI71+AI96,AI121),AI146)</f>
        <v>2.9296127646490007</v>
      </c>
      <c r="P71" s="5">
        <f>MIN(MAX('CSP5'!P185+AJ21+AJ46+AJ71+AJ96,AJ121),AJ146)</f>
        <v>5.1561757646489985</v>
      </c>
      <c r="Q71" s="5">
        <f>MIN(MAX('CSP5'!Q185+AK21+AK46+AK71+AK96,AK121),AK146)</f>
        <v>8.4374257646489994</v>
      </c>
      <c r="R71" s="5">
        <f>MIN(MAX('CSP5'!R185+AL21+AL46+AL71+AL96,AL121),AL146)</f>
        <v>8.906175764649003</v>
      </c>
      <c r="S71" s="16">
        <f t="shared" si="38"/>
        <v>8.906175764649003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10.494849796875</v>
      </c>
      <c r="C72" s="5">
        <f>MIN(MAX('CSP5'!C186+W22+W47+W72+W97,W122),W147)</f>
        <v>10.494849796875</v>
      </c>
      <c r="D72" s="5">
        <f>MIN(MAX('CSP5'!D186+X22+X47+X72+X97,X122),X147)</f>
        <v>7.5651617968750005</v>
      </c>
      <c r="E72" s="5">
        <f>MIN(MAX('CSP5'!E186+Y22+Y47+Y72+Y97,Y122),Y147)</f>
        <v>5.5729747968750001</v>
      </c>
      <c r="F72" s="5">
        <f>MIN(MAX('CSP5'!F186+Z22+Z47+Z72+Z97,Z122),Z147)</f>
        <v>3.4635987968750004</v>
      </c>
      <c r="G72" s="5">
        <f>MIN(MAX('CSP5'!G186+AA22+AA47+AA72+AA97,AA122),AA147)</f>
        <v>1.5885987968750004</v>
      </c>
      <c r="H72" s="5">
        <f>MIN(MAX('CSP5'!H186+AB22+AB47+AB72+AB97,AB122),AB147)</f>
        <v>1.5885987968750004</v>
      </c>
      <c r="I72" s="5">
        <f>MIN(MAX('CSP5'!I186+AC22+AC47+AC72+AC97,AC122),AC147)</f>
        <v>1.5885987968750004</v>
      </c>
      <c r="J72" s="5">
        <f>MIN(MAX('CSP5'!J186+AD22+AD47+AD72+AD97,AD122),AD147)</f>
        <v>3.4890279437150009</v>
      </c>
      <c r="K72" s="5">
        <f>MIN(MAX('CSP5'!K186+AE22+AE47+AE72+AE97,AE122),AE147)</f>
        <v>0.40356173877000012</v>
      </c>
      <c r="L72" s="5">
        <f>MIN(MAX('CSP5'!L186+AF22+AF47+AF72+AF97,AF122),AF147)</f>
        <v>-1.6079694062500001</v>
      </c>
      <c r="M72" s="5">
        <f>MIN(MAX('CSP5'!M186+AG22+AG47+AG72+AG97,AG122),AG147)</f>
        <v>0.59404547192425006</v>
      </c>
      <c r="N72" s="5">
        <f>MIN(MAX('CSP5'!N186+AH22+AH47+AH72+AH97,AH122),AH147)</f>
        <v>3.3983627646490002</v>
      </c>
      <c r="O72" s="5">
        <f>MIN(MAX('CSP5'!O186+AI22+AI47+AI72+AI97,AI122),AI147)</f>
        <v>1.8749257646490005</v>
      </c>
      <c r="P72" s="5">
        <f>MIN(MAX('CSP5'!P186+AJ22+AJ47+AJ72+AJ97,AJ122),AJ147)</f>
        <v>1.874925764648999</v>
      </c>
      <c r="Q72" s="5">
        <f>MIN(MAX('CSP5'!Q186+AK22+AK47+AK72+AK97,AK122),AK147)</f>
        <v>2.9296127646489989</v>
      </c>
      <c r="R72" s="5">
        <f>MIN(MAX('CSP5'!R186+AL22+AL47+AL72+AL97,AL122),AL147)</f>
        <v>2.929612764649002</v>
      </c>
      <c r="S72" s="16">
        <f t="shared" si="38"/>
        <v>2.929612764649002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10.494849796875</v>
      </c>
      <c r="C73" s="5">
        <f>MIN(MAX('CSP5'!C187+W23+W48+W73+W98,W123),W148)</f>
        <v>10.494849796875</v>
      </c>
      <c r="D73" s="5">
        <f>MIN(MAX('CSP5'!D187+X23+X48+X73+X98,X123),X148)</f>
        <v>7.5651617968750138</v>
      </c>
      <c r="E73" s="5">
        <f>MIN(MAX('CSP5'!E187+Y23+Y48+Y73+Y98,Y123),Y148)</f>
        <v>5.5729747968750258</v>
      </c>
      <c r="F73" s="5">
        <f>MIN(MAX('CSP5'!F187+Z23+Z48+Z73+Z98,Z123),Z148)</f>
        <v>3.4635987968749737</v>
      </c>
      <c r="G73" s="5">
        <f>MIN(MAX('CSP5'!G187+AA23+AA48+AA73+AA98,AA123),AA148)</f>
        <v>1.588598796874948</v>
      </c>
      <c r="H73" s="5">
        <f>MIN(MAX('CSP5'!H187+AB23+AB48+AB73+AB98,AB123),AB148)</f>
        <v>1.5885987968750004</v>
      </c>
      <c r="I73" s="5">
        <f>MIN(MAX('CSP5'!I187+AC23+AC48+AC73+AC98,AC123),AC148)</f>
        <v>1.5885987968750004</v>
      </c>
      <c r="J73" s="5">
        <f>MIN(MAX('CSP5'!J187+AD23+AD48+AD73+AD98,AD123),AD148)</f>
        <v>3.2546529437150693</v>
      </c>
      <c r="K73" s="5">
        <f>MIN(MAX('CSP5'!K187+AE23+AE48+AE73+AE98,AE123),AE148)</f>
        <v>0.16918673877002499</v>
      </c>
      <c r="L73" s="5">
        <f>MIN(MAX('CSP5'!L187+AF23+AF48+AF73+AF98,AF123),AF148)</f>
        <v>-2.0767194062500001</v>
      </c>
      <c r="M73" s="5">
        <f>MIN(MAX('CSP5'!M187+AG23+AG48+AG73+AG98,AG123),AG148)</f>
        <v>0.59404547192424917</v>
      </c>
      <c r="N73" s="5">
        <f>MIN(MAX('CSP5'!N187+AH23+AH48+AH73+AH98,AH123),AH148)</f>
        <v>0.93742576464899885</v>
      </c>
      <c r="O73" s="5">
        <f>MIN(MAX('CSP5'!O187+AI23+AI48+AI73+AI98,AI123),AI148)</f>
        <v>1.4061757646489466</v>
      </c>
      <c r="P73" s="5">
        <f>MIN(MAX('CSP5'!P187+AJ23+AJ48+AJ73+AJ98,AJ123),AJ148)</f>
        <v>1.8749257646489466</v>
      </c>
      <c r="Q73" s="5">
        <f>MIN(MAX('CSP5'!Q187+AK23+AK48+AK73+AK98,AK123),AK148)</f>
        <v>2.9296127646489465</v>
      </c>
      <c r="R73" s="5">
        <f>MIN(MAX('CSP5'!R187+AL23+AL48+AL73+AL98,AL123),AL148)</f>
        <v>2.9296127646487373</v>
      </c>
      <c r="S73" s="16">
        <f t="shared" si="38"/>
        <v>2.9296127646487373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10.494849796875</v>
      </c>
      <c r="C74" s="5">
        <f>MIN(MAX('CSP5'!C188+W24+W49+W74+W99,W124),W149)</f>
        <v>10.494849796875</v>
      </c>
      <c r="D74" s="5">
        <f>MIN(MAX('CSP5'!D188+X24+X49+X74+X99,X124),X149)</f>
        <v>7.5651617968748432</v>
      </c>
      <c r="E74" s="5">
        <f>MIN(MAX('CSP5'!E188+Y24+Y49+Y74+Y99,Y124),Y149)</f>
        <v>5.5729747968749477</v>
      </c>
      <c r="F74" s="5">
        <f>MIN(MAX('CSP5'!F188+Z24+Z49+Z74+Z99,Z124),Z149)</f>
        <v>3.4635987968748956</v>
      </c>
      <c r="G74" s="5">
        <f>MIN(MAX('CSP5'!G188+AA24+AA49+AA74+AA99,AA124),AA149)</f>
        <v>1.5885987968750004</v>
      </c>
      <c r="H74" s="5">
        <f>MIN(MAX('CSP5'!H188+AB24+AB49+AB74+AB99,AB124),AB149)</f>
        <v>1.7057867968747908</v>
      </c>
      <c r="I74" s="5">
        <f>MIN(MAX('CSP5'!I188+AC24+AC49+AC74+AC99,AC124),AC149)</f>
        <v>1.7057867968750005</v>
      </c>
      <c r="J74" s="5">
        <f>MIN(MAX('CSP5'!J188+AD24+AD49+AD74+AD99,AD124),AD149)</f>
        <v>3.3718409437150036</v>
      </c>
      <c r="K74" s="5">
        <f>MIN(MAX('CSP5'!K188+AE24+AE49+AE74+AE99,AE124),AE149)</f>
        <v>0.28637473876992114</v>
      </c>
      <c r="L74" s="5">
        <f>MIN(MAX('CSP5'!L188+AF24+AF49+AF74+AF99,AF124),AF149)</f>
        <v>-1.95953140625</v>
      </c>
      <c r="M74" s="5">
        <f>MIN(MAX('CSP5'!M188+AG24+AG49+AG74+AG99,AG124),AG149)</f>
        <v>0.59404547192426227</v>
      </c>
      <c r="N74" s="5">
        <f>MIN(MAX('CSP5'!N188+AH24+AH49+AH74+AH99,AH124),AH149)</f>
        <v>0.93742576464894656</v>
      </c>
      <c r="O74" s="5">
        <f>MIN(MAX('CSP5'!O188+AI24+AI49+AI74+AI99,AI124),AI149)</f>
        <v>1.4061757646487374</v>
      </c>
      <c r="P74" s="5">
        <f>MIN(MAX('CSP5'!P188+AJ24+AJ49+AJ74+AJ99,AJ124),AJ149)</f>
        <v>1.8749257646491557</v>
      </c>
      <c r="Q74" s="5">
        <f>MIN(MAX('CSP5'!Q188+AK24+AK49+AK74+AK99,AK124),AK149)</f>
        <v>2.929612764648319</v>
      </c>
      <c r="R74" s="5">
        <f>MIN(MAX('CSP5'!R188+AL24+AL49+AL74+AL99,AL124),AL149)</f>
        <v>2.9296127646491557</v>
      </c>
      <c r="S74" s="16">
        <f t="shared" si="38"/>
        <v>2.9296127646491557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10.494849796875</v>
      </c>
      <c r="C75" s="16">
        <f t="shared" ref="C75:S75" si="41">C74</f>
        <v>10.494849796875</v>
      </c>
      <c r="D75" s="16">
        <f t="shared" si="41"/>
        <v>7.5651617968748432</v>
      </c>
      <c r="E75" s="16">
        <f t="shared" si="41"/>
        <v>5.5729747968749477</v>
      </c>
      <c r="F75" s="16">
        <f t="shared" si="41"/>
        <v>3.4635987968748956</v>
      </c>
      <c r="G75" s="16">
        <f t="shared" si="41"/>
        <v>1.5885987968750004</v>
      </c>
      <c r="H75" s="16">
        <f t="shared" si="41"/>
        <v>1.7057867968747908</v>
      </c>
      <c r="I75" s="16">
        <f t="shared" si="41"/>
        <v>1.7057867968750005</v>
      </c>
      <c r="J75" s="16">
        <f t="shared" si="41"/>
        <v>3.3718409437150036</v>
      </c>
      <c r="K75" s="16">
        <f t="shared" si="41"/>
        <v>0.28637473876992114</v>
      </c>
      <c r="L75" s="16">
        <f t="shared" si="41"/>
        <v>-1.95953140625</v>
      </c>
      <c r="M75" s="16">
        <f t="shared" si="41"/>
        <v>0.59404547192426227</v>
      </c>
      <c r="N75" s="16">
        <f t="shared" si="41"/>
        <v>0.93742576464894656</v>
      </c>
      <c r="O75" s="16">
        <f t="shared" si="41"/>
        <v>1.4061757646487374</v>
      </c>
      <c r="P75" s="16">
        <f t="shared" si="41"/>
        <v>1.8749257646491557</v>
      </c>
      <c r="Q75" s="16">
        <f t="shared" si="41"/>
        <v>2.929612764648319</v>
      </c>
      <c r="R75" s="16">
        <f t="shared" si="41"/>
        <v>2.9296127646491557</v>
      </c>
      <c r="S75" s="16">
        <f t="shared" si="41"/>
        <v>2.9296127646491557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39" t="s">
        <v>1134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U77" s="17"/>
      <c r="V77" s="39" t="s">
        <v>1128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4.5636809677739993</v>
      </c>
      <c r="C80" s="16">
        <f t="shared" ref="C80:S80" si="43">C81</f>
        <v>4.5636809677739993</v>
      </c>
      <c r="D80" s="16">
        <f t="shared" si="43"/>
        <v>4.5636809677740011</v>
      </c>
      <c r="E80" s="16">
        <f t="shared" si="43"/>
        <v>4.5636809677739896</v>
      </c>
      <c r="F80" s="16">
        <f t="shared" si="43"/>
        <v>4.5636809677739922</v>
      </c>
      <c r="G80" s="16">
        <f t="shared" si="43"/>
        <v>4.2304701384060088</v>
      </c>
      <c r="H80" s="16">
        <f t="shared" si="43"/>
        <v>2.6036173393999107</v>
      </c>
      <c r="I80" s="16">
        <f t="shared" si="43"/>
        <v>1.3295766708990051</v>
      </c>
      <c r="J80" s="16">
        <f t="shared" si="43"/>
        <v>0.15353874476263663</v>
      </c>
      <c r="K80" s="16">
        <f t="shared" si="43"/>
        <v>3.5934952148998889E-2</v>
      </c>
      <c r="L80" s="16">
        <f t="shared" si="43"/>
        <v>3.5934952149000665E-2</v>
      </c>
      <c r="M80" s="16">
        <f t="shared" si="43"/>
        <v>3.5934952149000665E-2</v>
      </c>
      <c r="N80" s="16">
        <f t="shared" si="43"/>
        <v>3.5934952148999652E-2</v>
      </c>
      <c r="O80" s="16">
        <f t="shared" si="43"/>
        <v>3.5934952149000485E-2</v>
      </c>
      <c r="P80" s="16">
        <f t="shared" si="43"/>
        <v>3.5934952149000485E-2</v>
      </c>
      <c r="Q80" s="16">
        <f t="shared" si="43"/>
        <v>3.5934952148998847E-2</v>
      </c>
      <c r="R80" s="16">
        <f t="shared" si="43"/>
        <v>3.5934952148998847E-2</v>
      </c>
      <c r="S80" s="16">
        <f t="shared" si="43"/>
        <v>3.5934952148998847E-2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4.5636809677739993</v>
      </c>
      <c r="C81" s="5">
        <f>C56-'CSP5'!C170</f>
        <v>4.5636809677739993</v>
      </c>
      <c r="D81" s="5">
        <f>D56-'CSP5'!D170</f>
        <v>4.5636809677740011</v>
      </c>
      <c r="E81" s="5">
        <f>E56-'CSP5'!E170</f>
        <v>4.5636809677739896</v>
      </c>
      <c r="F81" s="5">
        <f>F56-'CSP5'!F170</f>
        <v>4.5636809677739922</v>
      </c>
      <c r="G81" s="5">
        <f>G56-'CSP5'!G170</f>
        <v>4.2304701384060088</v>
      </c>
      <c r="H81" s="5">
        <f>H56-'CSP5'!H170</f>
        <v>2.6036173393999107</v>
      </c>
      <c r="I81" s="5">
        <f>I56-'CSP5'!I170</f>
        <v>1.3295766708990051</v>
      </c>
      <c r="J81" s="5">
        <f>J56-'CSP5'!J170</f>
        <v>0.15353874476263663</v>
      </c>
      <c r="K81" s="5">
        <f>K56-'CSP5'!K170</f>
        <v>3.5934952148998889E-2</v>
      </c>
      <c r="L81" s="5">
        <f>L56-'CSP5'!L170</f>
        <v>3.5934952149000665E-2</v>
      </c>
      <c r="M81" s="5">
        <f>M56-'CSP5'!M170</f>
        <v>3.5934952149000665E-2</v>
      </c>
      <c r="N81" s="5">
        <f>N56-'CSP5'!N170</f>
        <v>3.5934952148999652E-2</v>
      </c>
      <c r="O81" s="5">
        <f>O56-'CSP5'!O170</f>
        <v>3.5934952149000485E-2</v>
      </c>
      <c r="P81" s="5">
        <f>P56-'CSP5'!P170</f>
        <v>3.5934952149000485E-2</v>
      </c>
      <c r="Q81" s="5">
        <f>Q56-'CSP5'!Q170</f>
        <v>3.5934952148998847E-2</v>
      </c>
      <c r="R81" s="5">
        <f>R56-'CSP5'!R170</f>
        <v>3.5934952148998847E-2</v>
      </c>
      <c r="S81" s="16">
        <f>R81</f>
        <v>3.5934952148998847E-2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4.5636809677740002</v>
      </c>
      <c r="C82" s="5">
        <f>C57-'CSP5'!C171</f>
        <v>4.5636809677740002</v>
      </c>
      <c r="D82" s="5">
        <f>D57-'CSP5'!D171</f>
        <v>4.5636809677740002</v>
      </c>
      <c r="E82" s="5">
        <f>E57-'CSP5'!E171</f>
        <v>4.5636809677740002</v>
      </c>
      <c r="F82" s="5">
        <f>F57-'CSP5'!F171</f>
        <v>4.5636809677740002</v>
      </c>
      <c r="G82" s="5">
        <f>G57-'CSP5'!G171</f>
        <v>4.2304701384059999</v>
      </c>
      <c r="H82" s="5">
        <f>H57-'CSP5'!H171</f>
        <v>2.6036173393999089</v>
      </c>
      <c r="I82" s="5">
        <f>I57-'CSP5'!I171</f>
        <v>1.3295766708989998</v>
      </c>
      <c r="J82" s="5">
        <f>J57-'CSP5'!J171</f>
        <v>0.15353874476263663</v>
      </c>
      <c r="K82" s="5">
        <f>K57-'CSP5'!K171</f>
        <v>3.5934952149000665E-2</v>
      </c>
      <c r="L82" s="5">
        <f>L57-'CSP5'!L171</f>
        <v>3.5934952149000665E-2</v>
      </c>
      <c r="M82" s="5">
        <f>M57-'CSP5'!M171</f>
        <v>3.5934952149000665E-2</v>
      </c>
      <c r="N82" s="5">
        <f>N57-'CSP5'!N171</f>
        <v>3.5934952149000665E-2</v>
      </c>
      <c r="O82" s="5">
        <f>O57-'CSP5'!O171</f>
        <v>3.5934952149000665E-2</v>
      </c>
      <c r="P82" s="5">
        <f>P57-'CSP5'!P171</f>
        <v>3.5934952149000665E-2</v>
      </c>
      <c r="Q82" s="5">
        <f>Q57-'CSP5'!Q171</f>
        <v>3.5934952149000665E-2</v>
      </c>
      <c r="R82" s="5">
        <f>R57-'CSP5'!R171</f>
        <v>3.5934952149000665E-2</v>
      </c>
      <c r="S82" s="16">
        <f t="shared" ref="S82:S99" si="46">R82</f>
        <v>3.5934952149000665E-2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4.5636809677739993</v>
      </c>
      <c r="C83" s="5">
        <f>C58-'CSP5'!C172</f>
        <v>4.5636809677739993</v>
      </c>
      <c r="D83" s="5">
        <f>D58-'CSP5'!D172</f>
        <v>4.5636809677740002</v>
      </c>
      <c r="E83" s="5">
        <f>E58-'CSP5'!E172</f>
        <v>4.5636809677739993</v>
      </c>
      <c r="F83" s="5">
        <f>F58-'CSP5'!F172</f>
        <v>4.5636809677740002</v>
      </c>
      <c r="G83" s="5">
        <f>G58-'CSP5'!G172</f>
        <v>4.2304701384059991</v>
      </c>
      <c r="H83" s="5">
        <f>H58-'CSP5'!H172</f>
        <v>2.6036173393999089</v>
      </c>
      <c r="I83" s="5">
        <f>I58-'CSP5'!I172</f>
        <v>1.3295766708989998</v>
      </c>
      <c r="J83" s="5">
        <f>J58-'CSP5'!J172</f>
        <v>0.15353874476263663</v>
      </c>
      <c r="K83" s="5">
        <f>K58-'CSP5'!K172</f>
        <v>3.5934952149000665E-2</v>
      </c>
      <c r="L83" s="5">
        <f>L58-'CSP5'!L172</f>
        <v>3.5934952149000665E-2</v>
      </c>
      <c r="M83" s="5">
        <f>M58-'CSP5'!M172</f>
        <v>3.5934952149000665E-2</v>
      </c>
      <c r="N83" s="5">
        <f>N58-'CSP5'!N172</f>
        <v>3.5934952149000665E-2</v>
      </c>
      <c r="O83" s="5">
        <f>O58-'CSP5'!O172</f>
        <v>3.5934952149000665E-2</v>
      </c>
      <c r="P83" s="5">
        <f>P58-'CSP5'!P172</f>
        <v>3.5934952149000665E-2</v>
      </c>
      <c r="Q83" s="5">
        <f>Q58-'CSP5'!Q172</f>
        <v>3.5934952149000665E-2</v>
      </c>
      <c r="R83" s="5">
        <f>R58-'CSP5'!R172</f>
        <v>3.5934952149000665E-2</v>
      </c>
      <c r="S83" s="16">
        <f t="shared" si="46"/>
        <v>3.5934952149000665E-2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4.5636809677740002</v>
      </c>
      <c r="C84" s="5">
        <f>C59-'CSP5'!C173</f>
        <v>4.5636809677740002</v>
      </c>
      <c r="D84" s="5">
        <f>D59-'CSP5'!D173</f>
        <v>4.5636809677740002</v>
      </c>
      <c r="E84" s="5">
        <f>E59-'CSP5'!E173</f>
        <v>4.5636809677740002</v>
      </c>
      <c r="F84" s="5">
        <f>F59-'CSP5'!F173</f>
        <v>4.5636809677740002</v>
      </c>
      <c r="G84" s="5">
        <f>G59-'CSP5'!G173</f>
        <v>4.2304701384059999</v>
      </c>
      <c r="H84" s="5">
        <f>H59-'CSP5'!H173</f>
        <v>2.6036173393999089</v>
      </c>
      <c r="I84" s="5">
        <f>I59-'CSP5'!I173</f>
        <v>1.3295766708989998</v>
      </c>
      <c r="J84" s="5">
        <f>J59-'CSP5'!J173</f>
        <v>0.15353874476263663</v>
      </c>
      <c r="K84" s="5">
        <f>K59-'CSP5'!K173</f>
        <v>3.5934952149000665E-2</v>
      </c>
      <c r="L84" s="5">
        <f>L59-'CSP5'!L173</f>
        <v>3.5934952149000665E-2</v>
      </c>
      <c r="M84" s="5">
        <f>M59-'CSP5'!M173</f>
        <v>3.5934952149000665E-2</v>
      </c>
      <c r="N84" s="5">
        <f>N59-'CSP5'!N173</f>
        <v>3.5934952149000665E-2</v>
      </c>
      <c r="O84" s="5">
        <f>O59-'CSP5'!O173</f>
        <v>3.5934952149000665E-2</v>
      </c>
      <c r="P84" s="5">
        <f>P59-'CSP5'!P173</f>
        <v>3.5934952149000665E-2</v>
      </c>
      <c r="Q84" s="5">
        <f>Q59-'CSP5'!Q173</f>
        <v>3.5934952149000665E-2</v>
      </c>
      <c r="R84" s="5">
        <f>R59-'CSP5'!R173</f>
        <v>3.5934952149000665E-2</v>
      </c>
      <c r="S84" s="16">
        <f t="shared" si="46"/>
        <v>3.5934952149000665E-2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4.5636809677739993</v>
      </c>
      <c r="C85" s="5">
        <f>C60-'CSP5'!C174</f>
        <v>4.5636809677739993</v>
      </c>
      <c r="D85" s="5">
        <f>D60-'CSP5'!D174</f>
        <v>4.5636809677740011</v>
      </c>
      <c r="E85" s="5">
        <f>E60-'CSP5'!E174</f>
        <v>4.5636809677740011</v>
      </c>
      <c r="F85" s="5">
        <f>F60-'CSP5'!F174</f>
        <v>4.5636809677740002</v>
      </c>
      <c r="G85" s="5">
        <f>G60-'CSP5'!G174</f>
        <v>4.2304701384059999</v>
      </c>
      <c r="H85" s="5">
        <f>H60-'CSP5'!H174</f>
        <v>2.6036173393999089</v>
      </c>
      <c r="I85" s="5">
        <f>I60-'CSP5'!I174</f>
        <v>1.3295766708990007</v>
      </c>
      <c r="J85" s="5">
        <f>J60-'CSP5'!J174</f>
        <v>0.15353874476263663</v>
      </c>
      <c r="K85" s="5">
        <f>K60-'CSP5'!K174</f>
        <v>3.5934952148999777E-2</v>
      </c>
      <c r="L85" s="5">
        <f>L60-'CSP5'!L174</f>
        <v>3.5934952148999777E-2</v>
      </c>
      <c r="M85" s="5">
        <f>M60-'CSP5'!M174</f>
        <v>3.5934952148999777E-2</v>
      </c>
      <c r="N85" s="5">
        <f>N60-'CSP5'!N174</f>
        <v>3.5934952149000665E-2</v>
      </c>
      <c r="O85" s="5">
        <f>O60-'CSP5'!O174</f>
        <v>3.5934952149000665E-2</v>
      </c>
      <c r="P85" s="5">
        <f>P60-'CSP5'!P174</f>
        <v>3.5934952149000665E-2</v>
      </c>
      <c r="Q85" s="5">
        <f>Q60-'CSP5'!Q174</f>
        <v>3.5934952149000665E-2</v>
      </c>
      <c r="R85" s="5">
        <f>R60-'CSP5'!R174</f>
        <v>3.5934952149000665E-2</v>
      </c>
      <c r="S85" s="16">
        <f t="shared" si="46"/>
        <v>3.5934952149000665E-2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4.5636809677739993</v>
      </c>
      <c r="C86" s="5">
        <f>C61-'CSP5'!C175</f>
        <v>4.5636809677739993</v>
      </c>
      <c r="D86" s="5">
        <f>D61-'CSP5'!D175</f>
        <v>4.5636809677740011</v>
      </c>
      <c r="E86" s="5">
        <f>E61-'CSP5'!E175</f>
        <v>4.5636809677740011</v>
      </c>
      <c r="F86" s="5">
        <f>F61-'CSP5'!F175</f>
        <v>4.5636809677740011</v>
      </c>
      <c r="G86" s="5">
        <f>G61-'CSP5'!G175</f>
        <v>4.4068759109558178</v>
      </c>
      <c r="H86" s="5">
        <f>H61-'CSP5'!H175</f>
        <v>3.5346477405899996</v>
      </c>
      <c r="I86" s="5">
        <f>I61-'CSP5'!I175</f>
        <v>1.86859359375</v>
      </c>
      <c r="J86" s="5">
        <f>J61-'CSP5'!J175</f>
        <v>1.86859359375</v>
      </c>
      <c r="K86" s="5">
        <f>K61-'CSP5'!K175</f>
        <v>0.89836276464899978</v>
      </c>
      <c r="L86" s="5">
        <f>L61-'CSP5'!L175</f>
        <v>0.89836276464899978</v>
      </c>
      <c r="M86" s="5">
        <f>M61-'CSP5'!M175</f>
        <v>0.25154190527400022</v>
      </c>
      <c r="N86" s="5">
        <f>N61-'CSP5'!N175</f>
        <v>3.5934952148999777E-2</v>
      </c>
      <c r="O86" s="5">
        <f>O61-'CSP5'!O175</f>
        <v>3.5934952148999777E-2</v>
      </c>
      <c r="P86" s="5">
        <f>P61-'CSP5'!P175</f>
        <v>3.5934952148999777E-2</v>
      </c>
      <c r="Q86" s="5">
        <f>Q61-'CSP5'!Q175</f>
        <v>3.5934952148999777E-2</v>
      </c>
      <c r="R86" s="5">
        <f>R61-'CSP5'!R175</f>
        <v>3.5934952148999777E-2</v>
      </c>
      <c r="S86" s="16">
        <f t="shared" si="46"/>
        <v>3.5934952148999777E-2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4.5636809677739993</v>
      </c>
      <c r="C87" s="5">
        <f>C62-'CSP5'!C176</f>
        <v>4.5636809677739993</v>
      </c>
      <c r="D87" s="5">
        <f>D62-'CSP5'!D176</f>
        <v>4.5636809677740011</v>
      </c>
      <c r="E87" s="5">
        <f>E62-'CSP5'!E176</f>
        <v>4.5636809677740011</v>
      </c>
      <c r="F87" s="5">
        <f>F62-'CSP5'!F176</f>
        <v>4.5636809677740011</v>
      </c>
      <c r="G87" s="5">
        <f>G62-'CSP5'!G176</f>
        <v>3.8776588441944537</v>
      </c>
      <c r="H87" s="5">
        <f>H62-'CSP5'!H176</f>
        <v>3.5346477405899996</v>
      </c>
      <c r="I87" s="5">
        <f>I62-'CSP5'!I176</f>
        <v>1.86859359375</v>
      </c>
      <c r="J87" s="5">
        <f>J62-'CSP5'!J176</f>
        <v>1.86859359375</v>
      </c>
      <c r="K87" s="5">
        <f>K62-'CSP5'!K176</f>
        <v>0.89836276464899978</v>
      </c>
      <c r="L87" s="5">
        <f>L62-'CSP5'!L176</f>
        <v>0.89836276464899978</v>
      </c>
      <c r="M87" s="5">
        <f>M62-'CSP5'!M176</f>
        <v>0.73665754980525033</v>
      </c>
      <c r="N87" s="5">
        <f>N62-'CSP5'!N176</f>
        <v>0.68275581152400022</v>
      </c>
      <c r="O87" s="5">
        <f>O62-'CSP5'!O176</f>
        <v>0.68275581152399978</v>
      </c>
      <c r="P87" s="5">
        <f>P62-'CSP5'!P176</f>
        <v>0.68275581152400067</v>
      </c>
      <c r="Q87" s="5">
        <f>Q62-'CSP5'!Q176</f>
        <v>0.68275581152399889</v>
      </c>
      <c r="R87" s="5">
        <f>R62-'CSP5'!R176</f>
        <v>0.68275581152399889</v>
      </c>
      <c r="S87" s="16">
        <f t="shared" si="46"/>
        <v>0.68275581152399889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4.5636809677739993</v>
      </c>
      <c r="C88" s="5">
        <f>C63-'CSP5'!C177</f>
        <v>4.5636809677739993</v>
      </c>
      <c r="D88" s="5">
        <f>D63-'CSP5'!D177</f>
        <v>4.5636809677740011</v>
      </c>
      <c r="E88" s="5">
        <f>E63-'CSP5'!E177</f>
        <v>4.5636809677739993</v>
      </c>
      <c r="F88" s="5">
        <f>F63-'CSP5'!F177</f>
        <v>4.5636809677739993</v>
      </c>
      <c r="G88" s="5">
        <f>G63-'CSP5'!G177</f>
        <v>3.7012531552739985</v>
      </c>
      <c r="H88" s="5">
        <f>H63-'CSP5'!H177</f>
        <v>3.5346477405899996</v>
      </c>
      <c r="I88" s="5">
        <f>I63-'CSP5'!I177</f>
        <v>1.86859359375</v>
      </c>
      <c r="J88" s="5">
        <f>J63-'CSP5'!J177</f>
        <v>1.86859359375</v>
      </c>
      <c r="K88" s="5">
        <f>K63-'CSP5'!K177</f>
        <v>1.30262561010775</v>
      </c>
      <c r="L88" s="5">
        <f>L63-'CSP5'!L177</f>
        <v>0.89836276464899978</v>
      </c>
      <c r="M88" s="5">
        <f>M63-'CSP5'!M177</f>
        <v>0.89836276464899978</v>
      </c>
      <c r="N88" s="5">
        <f>N63-'CSP5'!N177</f>
        <v>0.89836276464899978</v>
      </c>
      <c r="O88" s="5">
        <f>O63-'CSP5'!O177</f>
        <v>0.89836276464900067</v>
      </c>
      <c r="P88" s="5">
        <f>P63-'CSP5'!P177</f>
        <v>0.89836276464899889</v>
      </c>
      <c r="Q88" s="5">
        <f>Q63-'CSP5'!Q177</f>
        <v>0.89836276464899889</v>
      </c>
      <c r="R88" s="5">
        <f>R63-'CSP5'!R177</f>
        <v>0.89836276464900244</v>
      </c>
      <c r="S88" s="16">
        <f t="shared" si="46"/>
        <v>0.89836276464900244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4.5636809677739993</v>
      </c>
      <c r="C89" s="5">
        <f>C64-'CSP5'!C178</f>
        <v>4.5636809677739993</v>
      </c>
      <c r="D89" s="5">
        <f>D64-'CSP5'!D178</f>
        <v>4.5636809677740011</v>
      </c>
      <c r="E89" s="5">
        <f>E64-'CSP5'!E178</f>
        <v>4.5636809677739993</v>
      </c>
      <c r="F89" s="5">
        <f>F64-'CSP5'!F178</f>
        <v>4.5636809677739993</v>
      </c>
      <c r="G89" s="5">
        <f>G64-'CSP5'!G178</f>
        <v>3.7012531552739993</v>
      </c>
      <c r="H89" s="5">
        <f>H64-'CSP5'!H178</f>
        <v>3.5346477405899996</v>
      </c>
      <c r="I89" s="5">
        <f>I64-'CSP5'!I178</f>
        <v>1.86859359375</v>
      </c>
      <c r="J89" s="5">
        <f>J64-'CSP5'!J178</f>
        <v>1.86859359375</v>
      </c>
      <c r="K89" s="5">
        <f>K64-'CSP5'!K178</f>
        <v>1.7068884555665003</v>
      </c>
      <c r="L89" s="5">
        <f>L64-'CSP5'!L178</f>
        <v>0.89836276464899978</v>
      </c>
      <c r="M89" s="5">
        <f>M64-'CSP5'!M178</f>
        <v>0.89836276464899978</v>
      </c>
      <c r="N89" s="5">
        <f>N64-'CSP5'!N178</f>
        <v>0.89836276464899978</v>
      </c>
      <c r="O89" s="5">
        <f>O64-'CSP5'!O178</f>
        <v>0.89836276464900067</v>
      </c>
      <c r="P89" s="5">
        <f>P64-'CSP5'!P178</f>
        <v>0.89836276464899889</v>
      </c>
      <c r="Q89" s="5">
        <f>Q64-'CSP5'!Q178</f>
        <v>0.89836276464899889</v>
      </c>
      <c r="R89" s="5">
        <f>R64-'CSP5'!R178</f>
        <v>0.89836276464900244</v>
      </c>
      <c r="S89" s="16">
        <f t="shared" si="46"/>
        <v>0.89836276464900244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4.5636809677740002</v>
      </c>
      <c r="C90" s="5">
        <f>C65-'CSP5'!C179</f>
        <v>4.5636809677740002</v>
      </c>
      <c r="D90" s="5">
        <f>D65-'CSP5'!D179</f>
        <v>4.5636809677740002</v>
      </c>
      <c r="E90" s="5">
        <f>E65-'CSP5'!E179</f>
        <v>4.5636809677740011</v>
      </c>
      <c r="F90" s="5">
        <f>F65-'CSP5'!F179</f>
        <v>4.5636809677739993</v>
      </c>
      <c r="G90" s="5">
        <f>G65-'CSP5'!G179</f>
        <v>3.7012531552739993</v>
      </c>
      <c r="H90" s="5">
        <f>H65-'CSP5'!H179</f>
        <v>3.5346477405899992</v>
      </c>
      <c r="I90" s="5">
        <f>I65-'CSP5'!I179</f>
        <v>1.86859359375</v>
      </c>
      <c r="J90" s="5">
        <f>J65-'CSP5'!J179</f>
        <v>1.86859359375</v>
      </c>
      <c r="K90" s="5">
        <f>K65-'CSP5'!K179</f>
        <v>1.7068884555665003</v>
      </c>
      <c r="L90" s="5">
        <f>L65-'CSP5'!L179</f>
        <v>0.89836276464899978</v>
      </c>
      <c r="M90" s="5">
        <f>M65-'CSP5'!M179</f>
        <v>0.89836276464899978</v>
      </c>
      <c r="N90" s="5">
        <f>N65-'CSP5'!N179</f>
        <v>0.89836276464899978</v>
      </c>
      <c r="O90" s="5">
        <f>O65-'CSP5'!O179</f>
        <v>0.89836276464900067</v>
      </c>
      <c r="P90" s="5">
        <f>P65-'CSP5'!P179</f>
        <v>0.89836276464899889</v>
      </c>
      <c r="Q90" s="5">
        <f>Q65-'CSP5'!Q179</f>
        <v>0.89836276464899889</v>
      </c>
      <c r="R90" s="5">
        <f>R65-'CSP5'!R179</f>
        <v>0.89836276464900244</v>
      </c>
      <c r="S90" s="16">
        <f t="shared" si="46"/>
        <v>0.89836276464900244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4.5636809677740002</v>
      </c>
      <c r="C91" s="5">
        <f>C66-'CSP5'!C180</f>
        <v>4.5636809677740002</v>
      </c>
      <c r="D91" s="5">
        <f>D66-'CSP5'!D180</f>
        <v>4.5636809677740002</v>
      </c>
      <c r="E91" s="5">
        <f>E66-'CSP5'!E180</f>
        <v>4.5636809677740002</v>
      </c>
      <c r="F91" s="5">
        <f>F66-'CSP5'!F180</f>
        <v>4.5636809677740002</v>
      </c>
      <c r="G91" s="5">
        <f>G66-'CSP5'!G180</f>
        <v>3.7012531552739989</v>
      </c>
      <c r="H91" s="5">
        <f>H66-'CSP5'!H180</f>
        <v>3.6130502689990909</v>
      </c>
      <c r="I91" s="5">
        <f>I66-'CSP5'!I180</f>
        <v>2.73102140625</v>
      </c>
      <c r="J91" s="5">
        <f>J66-'CSP5'!J180</f>
        <v>1.9469961221590912</v>
      </c>
      <c r="K91" s="5">
        <f>K66-'CSP5'!K180</f>
        <v>1.7068884555665003</v>
      </c>
      <c r="L91" s="5">
        <f>L66-'CSP5'!L180</f>
        <v>0.89836276464899978</v>
      </c>
      <c r="M91" s="5">
        <f>M66-'CSP5'!M180</f>
        <v>0.89836276464899978</v>
      </c>
      <c r="N91" s="5">
        <f>N66-'CSP5'!N180</f>
        <v>0.89836276464899978</v>
      </c>
      <c r="O91" s="5">
        <f>O66-'CSP5'!O180</f>
        <v>0.89836276464900067</v>
      </c>
      <c r="P91" s="5">
        <f>P66-'CSP5'!P180</f>
        <v>0.89836276464899889</v>
      </c>
      <c r="Q91" s="5">
        <f>Q66-'CSP5'!Q180</f>
        <v>0.89836276464899889</v>
      </c>
      <c r="R91" s="5">
        <f>R66-'CSP5'!R180</f>
        <v>0.898362764649002</v>
      </c>
      <c r="S91" s="16">
        <f t="shared" si="46"/>
        <v>0.898362764649002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4.5636809677740002</v>
      </c>
      <c r="C92" s="5">
        <f>C67-'CSP5'!C181</f>
        <v>4.5636809677740002</v>
      </c>
      <c r="D92" s="5">
        <f>D67-'CSP5'!D181</f>
        <v>4.5636809677740002</v>
      </c>
      <c r="E92" s="5">
        <f>E67-'CSP5'!E181</f>
        <v>4.5636809677740002</v>
      </c>
      <c r="F92" s="5">
        <f>F67-'CSP5'!F181</f>
        <v>4.5636809677740002</v>
      </c>
      <c r="G92" s="5">
        <f>G67-'CSP5'!G181</f>
        <v>3.7012531552739989</v>
      </c>
      <c r="H92" s="5">
        <f>H67-'CSP5'!H181</f>
        <v>3.6130502689990909</v>
      </c>
      <c r="I92" s="5">
        <f>I67-'CSP5'!I181</f>
        <v>2.73102140625</v>
      </c>
      <c r="J92" s="5">
        <f>J67-'CSP5'!J181</f>
        <v>2.73102140625</v>
      </c>
      <c r="K92" s="5">
        <f>K67-'CSP5'!K181</f>
        <v>1.7068884555665003</v>
      </c>
      <c r="L92" s="5">
        <f>L67-'CSP5'!L181</f>
        <v>0.89836276464900067</v>
      </c>
      <c r="M92" s="5">
        <f>M67-'CSP5'!M181</f>
        <v>0.89836276464899978</v>
      </c>
      <c r="N92" s="5">
        <f>N67-'CSP5'!N181</f>
        <v>0.89836276464899978</v>
      </c>
      <c r="O92" s="5">
        <f>O67-'CSP5'!O181</f>
        <v>0.89836276464900067</v>
      </c>
      <c r="P92" s="5">
        <f>P67-'CSP5'!P181</f>
        <v>0.89836276464899889</v>
      </c>
      <c r="Q92" s="5">
        <f>Q67-'CSP5'!Q181</f>
        <v>0.89836276464899889</v>
      </c>
      <c r="R92" s="5">
        <f>R67-'CSP5'!R181</f>
        <v>0.898362764649002</v>
      </c>
      <c r="S92" s="16">
        <f t="shared" si="46"/>
        <v>0.898362764649002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4.5636809677740002</v>
      </c>
      <c r="C93" s="5">
        <f>C68-'CSP5'!C182</f>
        <v>4.5636809677740002</v>
      </c>
      <c r="D93" s="5">
        <f>D68-'CSP5'!D182</f>
        <v>4.5636809677740002</v>
      </c>
      <c r="E93" s="5">
        <f>E68-'CSP5'!E182</f>
        <v>4.5636809677740002</v>
      </c>
      <c r="F93" s="5">
        <f>F68-'CSP5'!F182</f>
        <v>4.5636809677740002</v>
      </c>
      <c r="G93" s="5">
        <f>G68-'CSP5'!G182</f>
        <v>4.5636809677740002</v>
      </c>
      <c r="H93" s="5">
        <f>H68-'CSP5'!H182</f>
        <v>4.485278439364909</v>
      </c>
      <c r="I93" s="5">
        <f>I68-'CSP5'!I182</f>
        <v>3.7012531552739998</v>
      </c>
      <c r="J93" s="5">
        <f>J68-'CSP5'!J182</f>
        <v>2.8192242925249094</v>
      </c>
      <c r="K93" s="5">
        <f>K68-'CSP5'!K182</f>
        <v>1.7068884555665003</v>
      </c>
      <c r="L93" s="5">
        <f>L68-'CSP5'!L182</f>
        <v>0.89836276464899978</v>
      </c>
      <c r="M93" s="5">
        <f>M68-'CSP5'!M182</f>
        <v>0.89836276464899978</v>
      </c>
      <c r="N93" s="5">
        <f>N68-'CSP5'!N182</f>
        <v>0.89836276464899978</v>
      </c>
      <c r="O93" s="5">
        <f>O68-'CSP5'!O182</f>
        <v>0.89836276464900067</v>
      </c>
      <c r="P93" s="5">
        <f>P68-'CSP5'!P182</f>
        <v>0.89836276464899889</v>
      </c>
      <c r="Q93" s="5">
        <f>Q68-'CSP5'!Q182</f>
        <v>0.89836276464899889</v>
      </c>
      <c r="R93" s="5">
        <f>R68-'CSP5'!R182</f>
        <v>0.89836276464900211</v>
      </c>
      <c r="S93" s="16">
        <f t="shared" si="46"/>
        <v>0.89836276464900211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4.5636809677740002</v>
      </c>
      <c r="C94" s="5">
        <f>C69-'CSP5'!C183</f>
        <v>4.5636809677740002</v>
      </c>
      <c r="D94" s="5">
        <f>D69-'CSP5'!D183</f>
        <v>4.5636809677740002</v>
      </c>
      <c r="E94" s="5">
        <f>E69-'CSP5'!E183</f>
        <v>4.5636809677740002</v>
      </c>
      <c r="F94" s="5">
        <f>F69-'CSP5'!F183</f>
        <v>4.5636809677740002</v>
      </c>
      <c r="G94" s="5">
        <f>G69-'CSP5'!G183</f>
        <v>4.5636809677740002</v>
      </c>
      <c r="H94" s="5">
        <f>H69-'CSP5'!H183</f>
        <v>4.5636809677740002</v>
      </c>
      <c r="I94" s="5">
        <f>I69-'CSP5'!I183</f>
        <v>4.5636809677740002</v>
      </c>
      <c r="J94" s="5">
        <f>J69-'CSP5'!J183</f>
        <v>3.7796556836830906</v>
      </c>
      <c r="K94" s="5">
        <f>K69-'CSP5'!K183</f>
        <v>1.86859359375</v>
      </c>
      <c r="L94" s="5">
        <f>L69-'CSP5'!L183</f>
        <v>1.86859359375</v>
      </c>
      <c r="M94" s="5">
        <f>M69-'CSP5'!M183</f>
        <v>1.1409204719242503</v>
      </c>
      <c r="N94" s="5">
        <f>N69-'CSP5'!N183</f>
        <v>0.89836276464900022</v>
      </c>
      <c r="O94" s="5">
        <f>O69-'CSP5'!O183</f>
        <v>0.89836276464900067</v>
      </c>
      <c r="P94" s="5">
        <f>P69-'CSP5'!P183</f>
        <v>0.89836276464899889</v>
      </c>
      <c r="Q94" s="5">
        <f>Q69-'CSP5'!Q183</f>
        <v>0.89836276464899889</v>
      </c>
      <c r="R94" s="5">
        <f>R69-'CSP5'!R183</f>
        <v>0.89836276464900244</v>
      </c>
      <c r="S94" s="16">
        <f t="shared" si="46"/>
        <v>0.89836276464900244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5.0487963823244995</v>
      </c>
      <c r="C95" s="5">
        <f>C70-'CSP5'!C184</f>
        <v>5.0487963823244995</v>
      </c>
      <c r="D95" s="5">
        <f>D70-'CSP5'!D184</f>
        <v>5.0487963823244995</v>
      </c>
      <c r="E95" s="5">
        <f>E70-'CSP5'!E184</f>
        <v>5.0487963823244995</v>
      </c>
      <c r="F95" s="5">
        <f>F70-'CSP5'!F184</f>
        <v>4.6607040506841004</v>
      </c>
      <c r="G95" s="5">
        <f>G70-'CSP5'!G184</f>
        <v>4.5636809677740002</v>
      </c>
      <c r="H95" s="5">
        <f>H70-'CSP5'!H184</f>
        <v>4.5636809677740002</v>
      </c>
      <c r="I95" s="5">
        <f>I70-'CSP5'!I184</f>
        <v>4.5636809677740002</v>
      </c>
      <c r="J95" s="5">
        <f>J70-'CSP5'!J184</f>
        <v>4.1716683257285458</v>
      </c>
      <c r="K95" s="5">
        <f>K70-'CSP5'!K184</f>
        <v>1.86859359375</v>
      </c>
      <c r="L95" s="5">
        <f>L70-'CSP5'!L184</f>
        <v>1.86859359375</v>
      </c>
      <c r="M95" s="5">
        <f>M70-'CSP5'!M184</f>
        <v>1.1409204719242503</v>
      </c>
      <c r="N95" s="5">
        <f>N70-'CSP5'!N184</f>
        <v>0.89836276464899989</v>
      </c>
      <c r="O95" s="5">
        <f>O70-'CSP5'!O184</f>
        <v>0.89836276464900067</v>
      </c>
      <c r="P95" s="5">
        <f>P70-'CSP5'!P184</f>
        <v>0.89836276464899889</v>
      </c>
      <c r="Q95" s="5">
        <f>Q70-'CSP5'!Q184</f>
        <v>0.89836276464899889</v>
      </c>
      <c r="R95" s="5">
        <f>R70-'CSP5'!R184</f>
        <v>0.89836276464900244</v>
      </c>
      <c r="S95" s="16">
        <f t="shared" si="46"/>
        <v>0.89836276464900244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5.5339117968750005</v>
      </c>
      <c r="C96" s="5">
        <f>C71-'CSP5'!C185</f>
        <v>5.5339117968750005</v>
      </c>
      <c r="D96" s="5">
        <f>D71-'CSP5'!D185</f>
        <v>5.5339117968750005</v>
      </c>
      <c r="E96" s="5">
        <f>E71-'CSP5'!E185</f>
        <v>5.5339117968750005</v>
      </c>
      <c r="F96" s="5">
        <f>F71-'CSP5'!F185</f>
        <v>4.7577271335941997</v>
      </c>
      <c r="G96" s="5">
        <f>G71-'CSP5'!G185</f>
        <v>4.5636809677740002</v>
      </c>
      <c r="H96" s="5">
        <f>H71-'CSP5'!H185</f>
        <v>4.5636809677740002</v>
      </c>
      <c r="I96" s="5">
        <f>I71-'CSP5'!I185</f>
        <v>4.5636809677740002</v>
      </c>
      <c r="J96" s="5">
        <f>J71-'CSP5'!J185</f>
        <v>4.5636809677740002</v>
      </c>
      <c r="K96" s="5">
        <f>K71-'CSP5'!K185</f>
        <v>1.86859359375</v>
      </c>
      <c r="L96" s="5">
        <f>L71-'CSP5'!L185</f>
        <v>1.86859359375</v>
      </c>
      <c r="M96" s="5">
        <f>M71-'CSP5'!M185</f>
        <v>1.1409204719242498</v>
      </c>
      <c r="N96" s="5">
        <f>N71-'CSP5'!N185</f>
        <v>0.89836276464900011</v>
      </c>
      <c r="O96" s="5">
        <f>O71-'CSP5'!O185</f>
        <v>0.89836276464900067</v>
      </c>
      <c r="P96" s="5">
        <f>P71-'CSP5'!P185</f>
        <v>0.89836276464899889</v>
      </c>
      <c r="Q96" s="5">
        <f>Q71-'CSP5'!Q185</f>
        <v>0.89836276464899978</v>
      </c>
      <c r="R96" s="5">
        <f>R71-'CSP5'!R185</f>
        <v>0.89836276464900244</v>
      </c>
      <c r="S96" s="16">
        <f t="shared" si="46"/>
        <v>0.89836276464900244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5.5339117968750005</v>
      </c>
      <c r="C97" s="5">
        <f>C72-'CSP5'!C186</f>
        <v>5.5339117968750005</v>
      </c>
      <c r="D97" s="5">
        <f>D72-'CSP5'!D186</f>
        <v>5.5339117968750005</v>
      </c>
      <c r="E97" s="5">
        <f>E72-'CSP5'!E186</f>
        <v>5.5339117968750005</v>
      </c>
      <c r="F97" s="5">
        <f>F72-'CSP5'!F186</f>
        <v>5.5339117968750005</v>
      </c>
      <c r="G97" s="5">
        <f>G72-'CSP5'!G186</f>
        <v>5.5339117968750005</v>
      </c>
      <c r="H97" s="5">
        <f>H72-'CSP5'!H186</f>
        <v>5.5339117968750005</v>
      </c>
      <c r="I97" s="5">
        <f>I72-'CSP5'!I186</f>
        <v>5.5339117968750005</v>
      </c>
      <c r="J97" s="5">
        <f>J72-'CSP5'!J186</f>
        <v>7.199965943715001</v>
      </c>
      <c r="K97" s="5">
        <f>K72-'CSP5'!K186</f>
        <v>4.1144997387700002</v>
      </c>
      <c r="L97" s="5">
        <f>L72-'CSP5'!L186</f>
        <v>1.86859359375</v>
      </c>
      <c r="M97" s="5">
        <f>M72-'CSP5'!M186</f>
        <v>1.1409204719242501</v>
      </c>
      <c r="N97" s="5">
        <f>N72-'CSP5'!N186</f>
        <v>0.89836276464900022</v>
      </c>
      <c r="O97" s="5">
        <f>O72-'CSP5'!O186</f>
        <v>0.89836276464900056</v>
      </c>
      <c r="P97" s="5">
        <f>P72-'CSP5'!P186</f>
        <v>0.898362764648999</v>
      </c>
      <c r="Q97" s="5">
        <f>Q72-'CSP5'!Q186</f>
        <v>0.89836276464899889</v>
      </c>
      <c r="R97" s="5">
        <f>R72-'CSP5'!R186</f>
        <v>0.898362764649002</v>
      </c>
      <c r="S97" s="16">
        <f t="shared" si="46"/>
        <v>0.898362764649002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5.5339117968750005</v>
      </c>
      <c r="C98" s="5">
        <f>C73-'CSP5'!C187</f>
        <v>5.5339117968750005</v>
      </c>
      <c r="D98" s="5">
        <f>D73-'CSP5'!D187</f>
        <v>5.5339117968750138</v>
      </c>
      <c r="E98" s="5">
        <f>E73-'CSP5'!E187</f>
        <v>5.5339117968750262</v>
      </c>
      <c r="F98" s="5">
        <f>F73-'CSP5'!F187</f>
        <v>5.5339117968749738</v>
      </c>
      <c r="G98" s="5">
        <f>G73-'CSP5'!G187</f>
        <v>5.5339117968749481</v>
      </c>
      <c r="H98" s="5">
        <f>H73-'CSP5'!H187</f>
        <v>5.5339117968750005</v>
      </c>
      <c r="I98" s="5">
        <f>I73-'CSP5'!I187</f>
        <v>5.5339117968750005</v>
      </c>
      <c r="J98" s="5">
        <f>J73-'CSP5'!J187</f>
        <v>7.1999659437150694</v>
      </c>
      <c r="K98" s="5">
        <f>K73-'CSP5'!K187</f>
        <v>4.1144997387700251</v>
      </c>
      <c r="L98" s="5">
        <f>L73-'CSP5'!L187</f>
        <v>1.86859359375</v>
      </c>
      <c r="M98" s="5">
        <f>M73-'CSP5'!M187</f>
        <v>1.1409204719242492</v>
      </c>
      <c r="N98" s="5">
        <f>N73-'CSP5'!N187</f>
        <v>0.89836276464899889</v>
      </c>
      <c r="O98" s="5">
        <f>O73-'CSP5'!O187</f>
        <v>0.8983627646489466</v>
      </c>
      <c r="P98" s="5">
        <f>P73-'CSP5'!P187</f>
        <v>0.8983627646489466</v>
      </c>
      <c r="Q98" s="5">
        <f>Q73-'CSP5'!Q187</f>
        <v>0.89836276464894649</v>
      </c>
      <c r="R98" s="5">
        <f>R73-'CSP5'!R187</f>
        <v>0.89836276464873732</v>
      </c>
      <c r="S98" s="16">
        <f t="shared" si="46"/>
        <v>0.89836276464873732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5.5339117968750005</v>
      </c>
      <c r="C99" s="5">
        <f>C74-'CSP5'!C188</f>
        <v>5.5339117968750005</v>
      </c>
      <c r="D99" s="5">
        <f>D74-'CSP5'!D188</f>
        <v>5.5339117968748432</v>
      </c>
      <c r="E99" s="5">
        <f>E74-'CSP5'!E188</f>
        <v>5.5339117968749481</v>
      </c>
      <c r="F99" s="5">
        <f>F74-'CSP5'!F188</f>
        <v>5.5339117968748956</v>
      </c>
      <c r="G99" s="5">
        <f>G74-'CSP5'!G188</f>
        <v>5.5339117968750005</v>
      </c>
      <c r="H99" s="5">
        <f>H74-'CSP5'!H188</f>
        <v>5.5339117968747908</v>
      </c>
      <c r="I99" s="5">
        <f>I74-'CSP5'!I188</f>
        <v>5.5339117968750005</v>
      </c>
      <c r="J99" s="5">
        <f>J74-'CSP5'!J188</f>
        <v>7.1999659437150036</v>
      </c>
      <c r="K99" s="5">
        <f>K74-'CSP5'!K188</f>
        <v>4.1144997387699211</v>
      </c>
      <c r="L99" s="5">
        <f>L74-'CSP5'!L188</f>
        <v>1.86859359375</v>
      </c>
      <c r="M99" s="5">
        <f>M74-'CSP5'!M188</f>
        <v>1.1409204719242623</v>
      </c>
      <c r="N99" s="5">
        <f>N74-'CSP5'!N188</f>
        <v>0.8983627646489466</v>
      </c>
      <c r="O99" s="5">
        <f>O74-'CSP5'!O188</f>
        <v>0.89836276464873743</v>
      </c>
      <c r="P99" s="5">
        <f>P74-'CSP5'!P188</f>
        <v>0.89836276464915577</v>
      </c>
      <c r="Q99" s="5">
        <f>Q74-'CSP5'!Q188</f>
        <v>0.89836276464831899</v>
      </c>
      <c r="R99" s="5">
        <f>R74-'CSP5'!R188</f>
        <v>0.89836276464915565</v>
      </c>
      <c r="S99" s="16">
        <f t="shared" si="46"/>
        <v>0.89836276464915565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5.5339117968750005</v>
      </c>
      <c r="C100" s="16">
        <f t="shared" ref="C100:S100" si="49">C99</f>
        <v>5.5339117968750005</v>
      </c>
      <c r="D100" s="16">
        <f t="shared" si="49"/>
        <v>5.5339117968748432</v>
      </c>
      <c r="E100" s="16">
        <f t="shared" si="49"/>
        <v>5.5339117968749481</v>
      </c>
      <c r="F100" s="16">
        <f t="shared" si="49"/>
        <v>5.5339117968748956</v>
      </c>
      <c r="G100" s="16">
        <f t="shared" si="49"/>
        <v>5.5339117968750005</v>
      </c>
      <c r="H100" s="16">
        <f t="shared" si="49"/>
        <v>5.5339117968747908</v>
      </c>
      <c r="I100" s="16">
        <f t="shared" si="49"/>
        <v>5.5339117968750005</v>
      </c>
      <c r="J100" s="16">
        <f t="shared" si="49"/>
        <v>7.1999659437150036</v>
      </c>
      <c r="K100" s="16">
        <f t="shared" si="49"/>
        <v>4.1144997387699211</v>
      </c>
      <c r="L100" s="16">
        <f t="shared" si="49"/>
        <v>1.86859359375</v>
      </c>
      <c r="M100" s="16">
        <f t="shared" si="49"/>
        <v>1.1409204719242623</v>
      </c>
      <c r="N100" s="16">
        <f t="shared" si="49"/>
        <v>0.8983627646489466</v>
      </c>
      <c r="O100" s="16">
        <f t="shared" si="49"/>
        <v>0.89836276464873743</v>
      </c>
      <c r="P100" s="16">
        <f t="shared" si="49"/>
        <v>0.89836276464915577</v>
      </c>
      <c r="Q100" s="16">
        <f t="shared" si="49"/>
        <v>0.89836276464831899</v>
      </c>
      <c r="R100" s="16">
        <f t="shared" si="49"/>
        <v>0.89836276464915565</v>
      </c>
      <c r="S100" s="16">
        <f t="shared" si="49"/>
        <v>0.89836276464915565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39" t="s">
        <v>1138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U102" s="17"/>
      <c r="V102" s="39" t="s">
        <v>1129</v>
      </c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1.5558679677739993</v>
      </c>
      <c r="C105" s="16">
        <f t="shared" ref="C105:S105" si="51">C106</f>
        <v>1.5558679677739993</v>
      </c>
      <c r="D105" s="16">
        <f t="shared" si="51"/>
        <v>-0.43370796502599895</v>
      </c>
      <c r="E105" s="16">
        <f t="shared" si="51"/>
        <v>-1.0704596507860105</v>
      </c>
      <c r="F105" s="16">
        <f t="shared" si="51"/>
        <v>-1.5061884290260084</v>
      </c>
      <c r="G105" s="16">
        <f t="shared" si="51"/>
        <v>-4.6947137766019909</v>
      </c>
      <c r="H105" s="16">
        <f t="shared" si="51"/>
        <v>-11.08412195096809</v>
      </c>
      <c r="I105" s="16">
        <f t="shared" si="51"/>
        <v>-16.187725592140996</v>
      </c>
      <c r="J105" s="16">
        <f t="shared" si="51"/>
        <v>-18.071405047749366</v>
      </c>
      <c r="K105" s="16">
        <f t="shared" si="51"/>
        <v>-18.899428436074999</v>
      </c>
      <c r="L105" s="16">
        <f t="shared" si="51"/>
        <v>-19.603199058538998</v>
      </c>
      <c r="M105" s="16">
        <f t="shared" si="51"/>
        <v>-16.233307889770998</v>
      </c>
      <c r="N105" s="16">
        <f t="shared" si="51"/>
        <v>-8.9368095409709998</v>
      </c>
      <c r="O105" s="16">
        <f t="shared" si="51"/>
        <v>-9.3278156905709988</v>
      </c>
      <c r="P105" s="16">
        <f t="shared" si="51"/>
        <v>-9.7188218401709996</v>
      </c>
      <c r="Q105" s="16">
        <f t="shared" si="51"/>
        <v>-10.109827989771</v>
      </c>
      <c r="R105" s="16">
        <f t="shared" si="51"/>
        <v>-10.500834139370999</v>
      </c>
      <c r="S105" s="16">
        <f t="shared" si="51"/>
        <v>-10.500834139370999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1.5558679677739993</v>
      </c>
      <c r="C106" s="5">
        <f t="shared" ref="C106:C124" si="53">MAX(C56-C31,W156)</f>
        <v>1.5558679677739993</v>
      </c>
      <c r="D106" s="5">
        <f t="shared" ref="D106:D124" si="54">MAX(D56-D31,X156)</f>
        <v>-0.43370796502599895</v>
      </c>
      <c r="E106" s="5">
        <f t="shared" ref="E106:E124" si="55">MAX(E56-E31,Y156)</f>
        <v>-1.0704596507860105</v>
      </c>
      <c r="F106" s="5">
        <f t="shared" ref="F106:F124" si="56">MAX(F56-F31,Z156)</f>
        <v>-1.5061884290260084</v>
      </c>
      <c r="G106" s="5">
        <f t="shared" ref="G106:G124" si="57">MAX(G56-G31,AA156)</f>
        <v>-4.6947137766019909</v>
      </c>
      <c r="H106" s="5">
        <f t="shared" ref="H106:H124" si="58">MAX(H56-H31,AB156)</f>
        <v>-11.08412195096809</v>
      </c>
      <c r="I106" s="5">
        <f t="shared" ref="I106:I124" si="59">MAX(I56-I31,AC156)</f>
        <v>-16.187725592140996</v>
      </c>
      <c r="J106" s="5">
        <f t="shared" ref="J106:J124" si="60">MAX(J56-J31,AD156)</f>
        <v>-18.071405047749366</v>
      </c>
      <c r="K106" s="5">
        <f t="shared" ref="K106:K124" si="61">MAX(K56-K31,AE156)</f>
        <v>-18.899428436074999</v>
      </c>
      <c r="L106" s="5">
        <f t="shared" ref="L106:L124" si="62">MAX(L56-L31,AF156)</f>
        <v>-19.603199058538998</v>
      </c>
      <c r="M106" s="5">
        <f t="shared" ref="M106:M124" si="63">MAX(M56-M31,AG156)</f>
        <v>-16.233307889770998</v>
      </c>
      <c r="N106" s="5">
        <f t="shared" ref="N106:N124" si="64">MAX(N56-N31,AH156)</f>
        <v>-8.9368095409709998</v>
      </c>
      <c r="O106" s="5">
        <f t="shared" ref="O106:O124" si="65">MAX(O56-O31,AI156)</f>
        <v>-9.3278156905709988</v>
      </c>
      <c r="P106" s="5">
        <f t="shared" ref="P106:P124" si="66">MAX(P56-P31,AJ156)</f>
        <v>-9.7188218401709996</v>
      </c>
      <c r="Q106" s="5">
        <f t="shared" ref="Q106:Q124" si="67">MAX(Q56-Q31,AK156)</f>
        <v>-10.109827989771</v>
      </c>
      <c r="R106" s="5">
        <f t="shared" ref="R106:R124" si="68">MAX(R56-R31,AL156)</f>
        <v>-10.500834139370999</v>
      </c>
      <c r="S106" s="16">
        <f>R106</f>
        <v>-10.500834139370999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0.61836796777400016</v>
      </c>
      <c r="C107" s="5">
        <f t="shared" si="53"/>
        <v>0.61836796777400016</v>
      </c>
      <c r="D107" s="5">
        <f t="shared" si="54"/>
        <v>-1.8495633282259996</v>
      </c>
      <c r="E107" s="5">
        <f t="shared" si="55"/>
        <v>-2.640174760226</v>
      </c>
      <c r="F107" s="5">
        <f t="shared" si="56"/>
        <v>-3.4589032722259994</v>
      </c>
      <c r="G107" s="5">
        <f t="shared" si="57"/>
        <v>-8.2740072199940009</v>
      </c>
      <c r="H107" s="5">
        <f t="shared" si="58"/>
        <v>-12.09283001900009</v>
      </c>
      <c r="I107" s="5">
        <f t="shared" si="59"/>
        <v>-15.201067201901001</v>
      </c>
      <c r="J107" s="5">
        <f t="shared" si="60"/>
        <v>-17.611206241637365</v>
      </c>
      <c r="K107" s="5">
        <f t="shared" si="61"/>
        <v>-19.125178679051</v>
      </c>
      <c r="L107" s="5">
        <f t="shared" si="62"/>
        <v>-20.466072200650999</v>
      </c>
      <c r="M107" s="5">
        <f t="shared" si="63"/>
        <v>-20.651029451050999</v>
      </c>
      <c r="N107" s="5">
        <f t="shared" si="64"/>
        <v>-21.427167203050999</v>
      </c>
      <c r="O107" s="5">
        <f t="shared" si="65"/>
        <v>-21.805490369051</v>
      </c>
      <c r="P107" s="5">
        <f t="shared" si="66"/>
        <v>-22.183813535051002</v>
      </c>
      <c r="Q107" s="5">
        <f t="shared" si="67"/>
        <v>-22.562136701050996</v>
      </c>
      <c r="R107" s="5">
        <f t="shared" si="68"/>
        <v>-22.940459867050997</v>
      </c>
      <c r="S107" s="16">
        <f t="shared" ref="S107:S124" si="70">R107</f>
        <v>-22.940459867050997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0.61836796777399927</v>
      </c>
      <c r="C108" s="5">
        <f t="shared" si="53"/>
        <v>0.61836796777399927</v>
      </c>
      <c r="D108" s="5">
        <f t="shared" si="54"/>
        <v>-1.4880302402259997</v>
      </c>
      <c r="E108" s="5">
        <f t="shared" si="55"/>
        <v>-2.3911229762260011</v>
      </c>
      <c r="F108" s="5">
        <f t="shared" si="56"/>
        <v>-2.6735334722259996</v>
      </c>
      <c r="G108" s="5">
        <f t="shared" si="57"/>
        <v>-7.7243970039940022</v>
      </c>
      <c r="H108" s="5">
        <f t="shared" si="58"/>
        <v>-13.249388273933423</v>
      </c>
      <c r="I108" s="5">
        <f t="shared" si="59"/>
        <v>-16.041724634701001</v>
      </c>
      <c r="J108" s="5">
        <f t="shared" si="60"/>
        <v>-18.669348143237364</v>
      </c>
      <c r="K108" s="5">
        <f t="shared" si="61"/>
        <v>-20.408571558251001</v>
      </c>
      <c r="L108" s="5">
        <f t="shared" si="62"/>
        <v>-21.605425839851002</v>
      </c>
      <c r="M108" s="5">
        <f t="shared" si="63"/>
        <v>-22.623193148650998</v>
      </c>
      <c r="N108" s="5">
        <f t="shared" si="64"/>
        <v>-23.243903343850995</v>
      </c>
      <c r="O108" s="5">
        <f t="shared" si="65"/>
        <v>-23.565644655850996</v>
      </c>
      <c r="P108" s="5">
        <f t="shared" si="66"/>
        <v>-23.807955183851</v>
      </c>
      <c r="Q108" s="5">
        <f t="shared" si="67"/>
        <v>-24.105991407851</v>
      </c>
      <c r="R108" s="5">
        <f t="shared" si="68"/>
        <v>-24.373741935851001</v>
      </c>
      <c r="S108" s="16">
        <f t="shared" si="70"/>
        <v>-24.373741935851001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7.0636809677740002</v>
      </c>
      <c r="C109" s="5">
        <f t="shared" si="53"/>
        <v>7.0636809677740002</v>
      </c>
      <c r="D109" s="5">
        <f t="shared" si="54"/>
        <v>4.7603352077740002</v>
      </c>
      <c r="E109" s="5">
        <f t="shared" si="55"/>
        <v>3.1652376557740003</v>
      </c>
      <c r="F109" s="5">
        <f t="shared" si="56"/>
        <v>1.7976330877739994</v>
      </c>
      <c r="G109" s="5">
        <f t="shared" si="57"/>
        <v>-4.7352603975940006</v>
      </c>
      <c r="H109" s="5">
        <f t="shared" si="58"/>
        <v>-12.728977607266756</v>
      </c>
      <c r="I109" s="5">
        <f t="shared" si="59"/>
        <v>-16.195141065101001</v>
      </c>
      <c r="J109" s="5">
        <f t="shared" si="60"/>
        <v>-18.541465295237366</v>
      </c>
      <c r="K109" s="5">
        <f t="shared" si="61"/>
        <v>-19.765944375850999</v>
      </c>
      <c r="L109" s="5">
        <f t="shared" si="62"/>
        <v>-20.896345551850999</v>
      </c>
      <c r="M109" s="5">
        <f t="shared" si="63"/>
        <v>-22.467818967851002</v>
      </c>
      <c r="N109" s="5">
        <f t="shared" si="64"/>
        <v>-23.481910007850999</v>
      </c>
      <c r="O109" s="5">
        <f t="shared" si="65"/>
        <v>-23.984847567850998</v>
      </c>
      <c r="P109" s="5">
        <f t="shared" si="66"/>
        <v>-24.402422607851001</v>
      </c>
      <c r="Q109" s="5">
        <f t="shared" si="67"/>
        <v>-24.926966351851</v>
      </c>
      <c r="R109" s="5">
        <f t="shared" si="68"/>
        <v>-25.441184967851001</v>
      </c>
      <c r="S109" s="16">
        <f t="shared" si="70"/>
        <v>-25.441184967851001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12.571493967774</v>
      </c>
      <c r="C110" s="5">
        <f t="shared" si="53"/>
        <v>12.571493967774</v>
      </c>
      <c r="D110" s="5">
        <f t="shared" si="54"/>
        <v>9.5548769117740004</v>
      </c>
      <c r="E110" s="5">
        <f t="shared" si="55"/>
        <v>8.0806914701740009</v>
      </c>
      <c r="F110" s="5">
        <f t="shared" si="56"/>
        <v>5.5495415917739992</v>
      </c>
      <c r="G110" s="5">
        <f t="shared" si="57"/>
        <v>-2.6133186583940002</v>
      </c>
      <c r="H110" s="5">
        <f t="shared" si="58"/>
        <v>-9.071633860600091</v>
      </c>
      <c r="I110" s="5">
        <f t="shared" si="59"/>
        <v>-14.256768420300999</v>
      </c>
      <c r="J110" s="5">
        <f t="shared" si="60"/>
        <v>-17.263096136837362</v>
      </c>
      <c r="K110" s="5">
        <f t="shared" si="61"/>
        <v>-18.836490854250997</v>
      </c>
      <c r="L110" s="5">
        <f t="shared" si="62"/>
        <v>-20.728729756650999</v>
      </c>
      <c r="M110" s="5">
        <f t="shared" si="63"/>
        <v>-23.497368983851</v>
      </c>
      <c r="N110" s="5">
        <f t="shared" si="64"/>
        <v>-25.362166151851</v>
      </c>
      <c r="O110" s="5">
        <f t="shared" si="65"/>
        <v>-26.215564262250997</v>
      </c>
      <c r="P110" s="5">
        <f t="shared" si="66"/>
        <v>-27.182297054251002</v>
      </c>
      <c r="Q110" s="5">
        <f t="shared" si="67"/>
        <v>-27.909673974251</v>
      </c>
      <c r="R110" s="5">
        <f t="shared" si="68"/>
        <v>-28.871663406250995</v>
      </c>
      <c r="S110" s="16">
        <f t="shared" si="70"/>
        <v>-28.871663406250995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12.571493967774</v>
      </c>
      <c r="C111" s="5">
        <f t="shared" si="53"/>
        <v>12.571493967774</v>
      </c>
      <c r="D111" s="5">
        <f t="shared" si="54"/>
        <v>9.2296219037740013</v>
      </c>
      <c r="E111" s="5">
        <f t="shared" si="55"/>
        <v>8.0118450317740013</v>
      </c>
      <c r="F111" s="5">
        <f t="shared" si="56"/>
        <v>7.156851151774001</v>
      </c>
      <c r="G111" s="5">
        <f t="shared" si="57"/>
        <v>1.2024825189558177</v>
      </c>
      <c r="H111" s="5">
        <f t="shared" si="58"/>
        <v>-6.0417787580766671</v>
      </c>
      <c r="I111" s="5">
        <f t="shared" si="59"/>
        <v>-12.38787175025</v>
      </c>
      <c r="J111" s="5">
        <f t="shared" si="60"/>
        <v>-13.904472438249998</v>
      </c>
      <c r="K111" s="5">
        <f t="shared" si="61"/>
        <v>-16.576431043351</v>
      </c>
      <c r="L111" s="5">
        <f t="shared" si="62"/>
        <v>-18.323611555351</v>
      </c>
      <c r="M111" s="5">
        <f t="shared" si="63"/>
        <v>-21.173709377926002</v>
      </c>
      <c r="N111" s="5">
        <f t="shared" si="64"/>
        <v>-23.202239678250997</v>
      </c>
      <c r="O111" s="5">
        <f t="shared" si="65"/>
        <v>-24.277082454251001</v>
      </c>
      <c r="P111" s="5">
        <f t="shared" si="66"/>
        <v>-25.252655833451001</v>
      </c>
      <c r="Q111" s="5">
        <f t="shared" si="67"/>
        <v>-26.090194801451005</v>
      </c>
      <c r="R111" s="5">
        <f t="shared" si="68"/>
        <v>-27.075796873451001</v>
      </c>
      <c r="S111" s="16">
        <f t="shared" si="70"/>
        <v>-27.075796873451001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12.571493967774</v>
      </c>
      <c r="C112" s="5">
        <f t="shared" si="53"/>
        <v>12.571493967774</v>
      </c>
      <c r="D112" s="5">
        <f t="shared" si="54"/>
        <v>9.1876555601740009</v>
      </c>
      <c r="E112" s="5">
        <f t="shared" si="55"/>
        <v>7.8673093133740011</v>
      </c>
      <c r="F112" s="5">
        <f t="shared" si="56"/>
        <v>7.0129096373740012</v>
      </c>
      <c r="G112" s="5">
        <f t="shared" si="57"/>
        <v>-8.6495795805546116E-2</v>
      </c>
      <c r="H112" s="5">
        <f t="shared" si="58"/>
        <v>-4.3440655767433327</v>
      </c>
      <c r="I112" s="5">
        <f t="shared" si="59"/>
        <v>-10.904089466649998</v>
      </c>
      <c r="J112" s="5">
        <f t="shared" si="60"/>
        <v>-15.330810742250002</v>
      </c>
      <c r="K112" s="5">
        <f t="shared" si="61"/>
        <v>-18.142725847350999</v>
      </c>
      <c r="L112" s="5">
        <f t="shared" si="62"/>
        <v>-19.797908832750998</v>
      </c>
      <c r="M112" s="5">
        <f t="shared" si="63"/>
        <v>-22.887575714194746</v>
      </c>
      <c r="N112" s="5">
        <f t="shared" si="64"/>
        <v>-24.997172316476</v>
      </c>
      <c r="O112" s="5">
        <f t="shared" si="65"/>
        <v>-23.962862377076004</v>
      </c>
      <c r="P112" s="5">
        <f t="shared" si="66"/>
        <v>-24.610650808075999</v>
      </c>
      <c r="Q112" s="5">
        <f t="shared" si="67"/>
        <v>-25.292943559676001</v>
      </c>
      <c r="R112" s="5">
        <f t="shared" si="68"/>
        <v>-25.745005548476001</v>
      </c>
      <c r="S112" s="16">
        <f t="shared" si="70"/>
        <v>-25.745005548476001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12.571493967774</v>
      </c>
      <c r="C113" s="5">
        <f t="shared" si="53"/>
        <v>12.571493967774</v>
      </c>
      <c r="D113" s="5">
        <f t="shared" si="54"/>
        <v>9.1879061117740015</v>
      </c>
      <c r="E113" s="5">
        <f t="shared" si="55"/>
        <v>8.9460886525739998</v>
      </c>
      <c r="F113" s="5">
        <f t="shared" si="56"/>
        <v>8.7117105469740004</v>
      </c>
      <c r="G113" s="5">
        <f t="shared" si="57"/>
        <v>1.6803147712739968</v>
      </c>
      <c r="H113" s="5">
        <f t="shared" si="58"/>
        <v>-5.3518112247433329</v>
      </c>
      <c r="I113" s="5">
        <f t="shared" si="59"/>
        <v>-10.340220771049999</v>
      </c>
      <c r="J113" s="5">
        <f t="shared" si="60"/>
        <v>-15.765329758250001</v>
      </c>
      <c r="K113" s="5">
        <f t="shared" si="61"/>
        <v>-19.01689472589225</v>
      </c>
      <c r="L113" s="5">
        <f t="shared" si="62"/>
        <v>-22.020582323351</v>
      </c>
      <c r="M113" s="5">
        <f t="shared" si="63"/>
        <v>-25.340544467351002</v>
      </c>
      <c r="N113" s="5">
        <f t="shared" si="64"/>
        <v>-27.340825662551001</v>
      </c>
      <c r="O113" s="5">
        <f t="shared" si="65"/>
        <v>-26.617650453751001</v>
      </c>
      <c r="P113" s="5">
        <f t="shared" si="66"/>
        <v>-26.810242235350998</v>
      </c>
      <c r="Q113" s="5">
        <f t="shared" si="67"/>
        <v>-26.975344331351003</v>
      </c>
      <c r="R113" s="5">
        <f t="shared" si="68"/>
        <v>-27.391541459350996</v>
      </c>
      <c r="S113" s="16">
        <f t="shared" si="70"/>
        <v>-27.391541459350996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12.571493967774</v>
      </c>
      <c r="C114" s="5">
        <f t="shared" si="53"/>
        <v>12.571493967774</v>
      </c>
      <c r="D114" s="5">
        <f t="shared" si="54"/>
        <v>9.1687247837740014</v>
      </c>
      <c r="E114" s="5">
        <f t="shared" si="55"/>
        <v>8.8262643709740001</v>
      </c>
      <c r="F114" s="5">
        <f t="shared" si="56"/>
        <v>8.4487754461740003</v>
      </c>
      <c r="G114" s="5">
        <f t="shared" si="57"/>
        <v>2.9432782352739988</v>
      </c>
      <c r="H114" s="5">
        <f t="shared" si="58"/>
        <v>-5.3871692594099976</v>
      </c>
      <c r="I114" s="5">
        <f t="shared" si="59"/>
        <v>-11.151934462249997</v>
      </c>
      <c r="J114" s="5">
        <f t="shared" si="60"/>
        <v>-15.366524862250001</v>
      </c>
      <c r="K114" s="5">
        <f t="shared" si="61"/>
        <v>-18.8426625684335</v>
      </c>
      <c r="L114" s="5">
        <f t="shared" si="62"/>
        <v>-22.342358891350997</v>
      </c>
      <c r="M114" s="5">
        <f t="shared" si="63"/>
        <v>-26.067161097750997</v>
      </c>
      <c r="N114" s="5">
        <f t="shared" si="64"/>
        <v>-28.164685590550999</v>
      </c>
      <c r="O114" s="5">
        <f t="shared" si="65"/>
        <v>-27.755340235350999</v>
      </c>
      <c r="P114" s="5">
        <f t="shared" si="66"/>
        <v>-28.297342987351001</v>
      </c>
      <c r="Q114" s="5">
        <f t="shared" si="67"/>
        <v>-27.901846987351004</v>
      </c>
      <c r="R114" s="5">
        <f t="shared" si="68"/>
        <v>-28.432507147350993</v>
      </c>
      <c r="S114" s="16">
        <f t="shared" si="70"/>
        <v>-28.432507147350993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9.5246189677739999</v>
      </c>
      <c r="C115" s="5">
        <f t="shared" si="53"/>
        <v>9.5246189677739999</v>
      </c>
      <c r="D115" s="5">
        <f t="shared" si="54"/>
        <v>6.008895447774</v>
      </c>
      <c r="E115" s="5">
        <f t="shared" si="55"/>
        <v>6.9424059677740013</v>
      </c>
      <c r="F115" s="5">
        <f t="shared" si="56"/>
        <v>8.2327786717739997</v>
      </c>
      <c r="G115" s="5">
        <f t="shared" si="57"/>
        <v>2.3999143952739983</v>
      </c>
      <c r="H115" s="5">
        <f t="shared" si="58"/>
        <v>-5.2858018727433338</v>
      </c>
      <c r="I115" s="5">
        <f t="shared" si="59"/>
        <v>-9.7579462222500002</v>
      </c>
      <c r="J115" s="5">
        <f t="shared" si="60"/>
        <v>-14.107725550249999</v>
      </c>
      <c r="K115" s="5">
        <f t="shared" si="61"/>
        <v>-19.007727296433504</v>
      </c>
      <c r="L115" s="5">
        <f t="shared" si="62"/>
        <v>-25.377517939351002</v>
      </c>
      <c r="M115" s="5">
        <f t="shared" si="63"/>
        <v>-29.380879915351002</v>
      </c>
      <c r="N115" s="5">
        <f t="shared" si="64"/>
        <v>-31.552983595351002</v>
      </c>
      <c r="O115" s="5">
        <f t="shared" si="65"/>
        <v>-32.533827275351001</v>
      </c>
      <c r="P115" s="5">
        <f t="shared" si="66"/>
        <v>-30.682308875350998</v>
      </c>
      <c r="Q115" s="5">
        <f t="shared" si="67"/>
        <v>-30.287671243350999</v>
      </c>
      <c r="R115" s="5">
        <f t="shared" si="68"/>
        <v>-30.431234011350998</v>
      </c>
      <c r="S115" s="16">
        <f t="shared" si="70"/>
        <v>-30.431234011350998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9.0558689677739999</v>
      </c>
      <c r="C116" s="5">
        <f t="shared" si="53"/>
        <v>9.0558689677739999</v>
      </c>
      <c r="D116" s="5">
        <f t="shared" si="54"/>
        <v>2.8503000557740008</v>
      </c>
      <c r="E116" s="5">
        <f t="shared" si="55"/>
        <v>0.6287398141740006</v>
      </c>
      <c r="F116" s="5">
        <f t="shared" si="56"/>
        <v>-1.0181957698260007</v>
      </c>
      <c r="G116" s="5">
        <f t="shared" si="57"/>
        <v>-6.019281980726003</v>
      </c>
      <c r="H116" s="5">
        <f t="shared" si="58"/>
        <v>-9.8902266056675767</v>
      </c>
      <c r="I116" s="5">
        <f t="shared" si="59"/>
        <v>-14.763750008149998</v>
      </c>
      <c r="J116" s="5">
        <f t="shared" si="60"/>
        <v>-19.293378226640911</v>
      </c>
      <c r="K116" s="5">
        <f t="shared" si="61"/>
        <v>-24.094832294833502</v>
      </c>
      <c r="L116" s="5">
        <f t="shared" si="62"/>
        <v>-27.593629499351003</v>
      </c>
      <c r="M116" s="5">
        <f t="shared" si="63"/>
        <v>-31.886609214551001</v>
      </c>
      <c r="N116" s="5">
        <f t="shared" si="64"/>
        <v>-32.175758035351002</v>
      </c>
      <c r="O116" s="5">
        <f t="shared" si="65"/>
        <v>-31.912687219351003</v>
      </c>
      <c r="P116" s="5">
        <f t="shared" si="66"/>
        <v>-31.482902563351004</v>
      </c>
      <c r="Q116" s="5">
        <f t="shared" si="67"/>
        <v>-30.592911467351001</v>
      </c>
      <c r="R116" s="5">
        <f t="shared" si="68"/>
        <v>-30.892835060951001</v>
      </c>
      <c r="S116" s="16">
        <f t="shared" si="70"/>
        <v>-30.892835060951001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8.5871189677739999</v>
      </c>
      <c r="C117" s="5">
        <f t="shared" si="53"/>
        <v>8.5871189677739999</v>
      </c>
      <c r="D117" s="5">
        <f t="shared" si="54"/>
        <v>0.58220175977399968</v>
      </c>
      <c r="E117" s="5">
        <f t="shared" si="55"/>
        <v>-3.8021365634259996</v>
      </c>
      <c r="F117" s="5">
        <f t="shared" si="56"/>
        <v>-6.8583718674259995</v>
      </c>
      <c r="G117" s="5">
        <f t="shared" si="57"/>
        <v>-12.015874108726001</v>
      </c>
      <c r="H117" s="5">
        <f t="shared" si="58"/>
        <v>-16.263501443000912</v>
      </c>
      <c r="I117" s="5">
        <f t="shared" si="59"/>
        <v>-20.991817875350002</v>
      </c>
      <c r="J117" s="5">
        <f t="shared" si="60"/>
        <v>-24.15337663055</v>
      </c>
      <c r="K117" s="5">
        <f t="shared" si="61"/>
        <v>-28.299280166833498</v>
      </c>
      <c r="L117" s="5">
        <f t="shared" si="62"/>
        <v>-30.935074686551001</v>
      </c>
      <c r="M117" s="5">
        <f t="shared" si="63"/>
        <v>-33.466059832151004</v>
      </c>
      <c r="N117" s="5">
        <f t="shared" si="64"/>
        <v>-33.077455315350996</v>
      </c>
      <c r="O117" s="5">
        <f t="shared" si="65"/>
        <v>-32.966680603351001</v>
      </c>
      <c r="P117" s="5">
        <f t="shared" si="66"/>
        <v>-32.507830643350999</v>
      </c>
      <c r="Q117" s="5">
        <f t="shared" si="67"/>
        <v>-30.844515251351005</v>
      </c>
      <c r="R117" s="5">
        <f t="shared" si="68"/>
        <v>-31.048458462551</v>
      </c>
      <c r="S117" s="16">
        <f t="shared" si="70"/>
        <v>-31.048458462551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7.5324309677740002</v>
      </c>
      <c r="C118" s="5">
        <f t="shared" si="53"/>
        <v>7.5324309677740002</v>
      </c>
      <c r="D118" s="5">
        <f t="shared" si="54"/>
        <v>-0.71972663702599959</v>
      </c>
      <c r="E118" s="5">
        <f t="shared" si="55"/>
        <v>-5.2092798530259987</v>
      </c>
      <c r="F118" s="5">
        <f t="shared" si="56"/>
        <v>-7.8012525570260003</v>
      </c>
      <c r="G118" s="5">
        <f t="shared" si="57"/>
        <v>-10.474274568225999</v>
      </c>
      <c r="H118" s="5">
        <f t="shared" si="58"/>
        <v>-15.277437813968422</v>
      </c>
      <c r="I118" s="5">
        <f t="shared" si="59"/>
        <v>-18.788854483126002</v>
      </c>
      <c r="J118" s="5">
        <f t="shared" si="60"/>
        <v>-25.049029830675089</v>
      </c>
      <c r="K118" s="5">
        <f t="shared" si="61"/>
        <v>-28.9849762756335</v>
      </c>
      <c r="L118" s="5">
        <f t="shared" si="62"/>
        <v>-31.709797825751</v>
      </c>
      <c r="M118" s="5">
        <f t="shared" si="63"/>
        <v>-33.991044403351005</v>
      </c>
      <c r="N118" s="5">
        <f t="shared" si="64"/>
        <v>-34.191065155350998</v>
      </c>
      <c r="O118" s="5">
        <f t="shared" si="65"/>
        <v>-32.354713166551001</v>
      </c>
      <c r="P118" s="5">
        <f t="shared" si="66"/>
        <v>-31.058575700950996</v>
      </c>
      <c r="Q118" s="5">
        <f t="shared" si="67"/>
        <v>-29.039594776151006</v>
      </c>
      <c r="R118" s="5">
        <f t="shared" si="68"/>
        <v>-29.639203424150999</v>
      </c>
      <c r="S118" s="16">
        <f t="shared" si="70"/>
        <v>-29.639203424150999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7.5324309677740002</v>
      </c>
      <c r="C119" s="5">
        <f t="shared" si="53"/>
        <v>7.5324309677740002</v>
      </c>
      <c r="D119" s="5">
        <f t="shared" si="54"/>
        <v>-0.95435908502599975</v>
      </c>
      <c r="E119" s="5">
        <f t="shared" si="55"/>
        <v>-5.0343124946259987</v>
      </c>
      <c r="F119" s="5">
        <f t="shared" si="56"/>
        <v>-8.4929000642259993</v>
      </c>
      <c r="G119" s="5">
        <f t="shared" si="57"/>
        <v>-11.002753080226002</v>
      </c>
      <c r="H119" s="5">
        <f t="shared" si="58"/>
        <v>-14.608697205559334</v>
      </c>
      <c r="I119" s="5">
        <f t="shared" si="59"/>
        <v>-17.077184665826</v>
      </c>
      <c r="J119" s="5">
        <f t="shared" si="60"/>
        <v>-23.561046289116909</v>
      </c>
      <c r="K119" s="5">
        <f t="shared" si="61"/>
        <v>-26.82588104305</v>
      </c>
      <c r="L119" s="5">
        <f t="shared" si="62"/>
        <v>-29.355614291049999</v>
      </c>
      <c r="M119" s="5">
        <f t="shared" si="63"/>
        <v>-32.962315720075743</v>
      </c>
      <c r="N119" s="5">
        <f t="shared" si="64"/>
        <v>-32.760270275350997</v>
      </c>
      <c r="O119" s="5">
        <f t="shared" si="65"/>
        <v>-31.480834196951001</v>
      </c>
      <c r="P119" s="5">
        <f t="shared" si="66"/>
        <v>-28.202791273751004</v>
      </c>
      <c r="Q119" s="5">
        <f t="shared" si="67"/>
        <v>-26.081095817751006</v>
      </c>
      <c r="R119" s="5">
        <f t="shared" si="68"/>
        <v>-26.771901361750999</v>
      </c>
      <c r="S119" s="16">
        <f t="shared" si="70"/>
        <v>-26.771901361750999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3.0956713823244995</v>
      </c>
      <c r="C120" s="5">
        <f t="shared" si="53"/>
        <v>3.0956713823244995</v>
      </c>
      <c r="D120" s="5">
        <f t="shared" si="54"/>
        <v>-2.7192356768755004</v>
      </c>
      <c r="E120" s="5">
        <f t="shared" si="55"/>
        <v>-4.7961877760755005</v>
      </c>
      <c r="F120" s="5">
        <f t="shared" si="56"/>
        <v>-6.9371419061159001</v>
      </c>
      <c r="G120" s="5">
        <f t="shared" si="57"/>
        <v>-9.3955998386259996</v>
      </c>
      <c r="H120" s="5">
        <f t="shared" si="58"/>
        <v>-13.219420082892668</v>
      </c>
      <c r="I120" s="5">
        <f t="shared" si="59"/>
        <v>-16.279855053026001</v>
      </c>
      <c r="J120" s="5">
        <f t="shared" si="60"/>
        <v>-20.602691896671452</v>
      </c>
      <c r="K120" s="5">
        <f t="shared" si="61"/>
        <v>-25.26876431665</v>
      </c>
      <c r="L120" s="5">
        <f t="shared" si="62"/>
        <v>-27.597955321450005</v>
      </c>
      <c r="M120" s="5">
        <f t="shared" si="63"/>
        <v>-30.569172881675751</v>
      </c>
      <c r="N120" s="5">
        <f t="shared" si="64"/>
        <v>-30.185606862551001</v>
      </c>
      <c r="O120" s="5">
        <f t="shared" si="65"/>
        <v>-27.992322354551</v>
      </c>
      <c r="P120" s="5">
        <f t="shared" si="66"/>
        <v>-26.033412846551002</v>
      </c>
      <c r="Q120" s="5">
        <f t="shared" si="67"/>
        <v>-24.426065338551005</v>
      </c>
      <c r="R120" s="5">
        <f t="shared" si="68"/>
        <v>-24.810905830550997</v>
      </c>
      <c r="S120" s="16">
        <f t="shared" si="70"/>
        <v>-24.810905830550997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4.5182867968750005</v>
      </c>
      <c r="C121" s="5">
        <f t="shared" si="53"/>
        <v>4.5182867968750005</v>
      </c>
      <c r="D121" s="5">
        <f t="shared" si="54"/>
        <v>-0.50739096312500021</v>
      </c>
      <c r="E121" s="5">
        <f t="shared" si="55"/>
        <v>-1.6952095231249995</v>
      </c>
      <c r="F121" s="5">
        <f t="shared" si="56"/>
        <v>-5.5795484904058004</v>
      </c>
      <c r="G121" s="5">
        <f t="shared" si="57"/>
        <v>-8.1804026402259993</v>
      </c>
      <c r="H121" s="5">
        <f t="shared" si="58"/>
        <v>-12.129846992226</v>
      </c>
      <c r="I121" s="5">
        <f t="shared" si="59"/>
        <v>-15.789843552225998</v>
      </c>
      <c r="J121" s="5">
        <f t="shared" si="60"/>
        <v>-19.625220432226001</v>
      </c>
      <c r="K121" s="5">
        <f t="shared" si="61"/>
        <v>-25.155184686249999</v>
      </c>
      <c r="L121" s="5">
        <f t="shared" si="62"/>
        <v>-27.341123566250005</v>
      </c>
      <c r="M121" s="5">
        <f t="shared" si="63"/>
        <v>-30.677980480075753</v>
      </c>
      <c r="N121" s="5">
        <f t="shared" si="64"/>
        <v>-29.214094539351002</v>
      </c>
      <c r="O121" s="5">
        <f t="shared" si="65"/>
        <v>-29.058595979350997</v>
      </c>
      <c r="P121" s="5">
        <f t="shared" si="66"/>
        <v>-28.199971419351002</v>
      </c>
      <c r="Q121" s="5">
        <f t="shared" si="67"/>
        <v>-26.286659859351005</v>
      </c>
      <c r="R121" s="5">
        <f t="shared" si="68"/>
        <v>-27.185848299350997</v>
      </c>
      <c r="S121" s="16">
        <f t="shared" si="70"/>
        <v>-27.185848299350997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10.494849796875</v>
      </c>
      <c r="C122" s="5">
        <f t="shared" si="53"/>
        <v>10.494849796875</v>
      </c>
      <c r="D122" s="5">
        <f t="shared" si="54"/>
        <v>2.2044388528750005</v>
      </c>
      <c r="E122" s="5">
        <f t="shared" si="55"/>
        <v>-1.0547546111249995</v>
      </c>
      <c r="F122" s="5">
        <f t="shared" si="56"/>
        <v>-4.3544946687249997</v>
      </c>
      <c r="G122" s="5">
        <f t="shared" si="57"/>
        <v>-7.9746858879250002</v>
      </c>
      <c r="H122" s="5">
        <f t="shared" si="58"/>
        <v>-11.509497160458334</v>
      </c>
      <c r="I122" s="5">
        <f t="shared" si="59"/>
        <v>-14.663493491124999</v>
      </c>
      <c r="J122" s="5">
        <f t="shared" si="60"/>
        <v>-15.854133016285001</v>
      </c>
      <c r="K122" s="5">
        <f t="shared" si="61"/>
        <v>-21.96346789323</v>
      </c>
      <c r="L122" s="5">
        <f t="shared" si="62"/>
        <v>-26.93166771025</v>
      </c>
      <c r="M122" s="5">
        <f t="shared" si="63"/>
        <v>-29.13778167687575</v>
      </c>
      <c r="N122" s="5">
        <f t="shared" si="64"/>
        <v>-29.263258892951001</v>
      </c>
      <c r="O122" s="5">
        <f t="shared" si="65"/>
        <v>-32.245830228951</v>
      </c>
      <c r="P122" s="5">
        <f t="shared" si="66"/>
        <v>-33.704964564950998</v>
      </c>
      <c r="Q122" s="5">
        <f t="shared" si="67"/>
        <v>-34.109411900951002</v>
      </c>
      <c r="R122" s="5">
        <f t="shared" si="68"/>
        <v>-35.568546236951001</v>
      </c>
      <c r="S122" s="16">
        <f t="shared" si="70"/>
        <v>-35.568546236951001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10.494849796875</v>
      </c>
      <c r="C123" s="5">
        <f t="shared" si="53"/>
        <v>10.494849796875</v>
      </c>
      <c r="D123" s="5">
        <f t="shared" si="54"/>
        <v>2.0369162608750147</v>
      </c>
      <c r="E123" s="5">
        <f t="shared" si="55"/>
        <v>-1.3305043967249732</v>
      </c>
      <c r="F123" s="5">
        <f t="shared" si="56"/>
        <v>-4.5988100895250259</v>
      </c>
      <c r="G123" s="5">
        <f t="shared" si="57"/>
        <v>-8.384250313525051</v>
      </c>
      <c r="H123" s="5">
        <f t="shared" si="58"/>
        <v>-12.165506461791663</v>
      </c>
      <c r="I123" s="5">
        <f t="shared" si="59"/>
        <v>-15.416271212725</v>
      </c>
      <c r="J123" s="5">
        <f t="shared" si="60"/>
        <v>-16.966279005084932</v>
      </c>
      <c r="K123" s="5">
        <f t="shared" si="61"/>
        <v>-23.204751066029971</v>
      </c>
      <c r="L123" s="5">
        <f t="shared" si="62"/>
        <v>-28.540606983849997</v>
      </c>
      <c r="M123" s="5">
        <f t="shared" si="63"/>
        <v>-30.465873440075743</v>
      </c>
      <c r="N123" s="5">
        <f t="shared" si="64"/>
        <v>-33.173549595350998</v>
      </c>
      <c r="O123" s="5">
        <f t="shared" si="65"/>
        <v>-34.226688209751053</v>
      </c>
      <c r="P123" s="5">
        <f t="shared" si="66"/>
        <v>-35.279826824151051</v>
      </c>
      <c r="Q123" s="5">
        <f t="shared" si="67"/>
        <v>-35.747028438551055</v>
      </c>
      <c r="R123" s="5">
        <f t="shared" si="68"/>
        <v>-37.268917052951259</v>
      </c>
      <c r="S123" s="16">
        <f t="shared" si="70"/>
        <v>-37.268917052951259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10.494849796875</v>
      </c>
      <c r="C124" s="5">
        <f t="shared" si="53"/>
        <v>10.494849796875</v>
      </c>
      <c r="D124" s="5">
        <f t="shared" si="54"/>
        <v>1.7018710768748431</v>
      </c>
      <c r="E124" s="5">
        <f t="shared" si="55"/>
        <v>-1.8945553151250527</v>
      </c>
      <c r="F124" s="5">
        <f t="shared" si="56"/>
        <v>-5.087440931125105</v>
      </c>
      <c r="G124" s="5">
        <f t="shared" si="57"/>
        <v>-9.2235085791249993</v>
      </c>
      <c r="H124" s="5">
        <f t="shared" si="58"/>
        <v>-13.406332509791877</v>
      </c>
      <c r="I124" s="5">
        <f t="shared" si="59"/>
        <v>-16.849989435125003</v>
      </c>
      <c r="J124" s="5">
        <f t="shared" si="60"/>
        <v>-18.655134152284997</v>
      </c>
      <c r="K124" s="5">
        <f t="shared" si="61"/>
        <v>-25.158226877230078</v>
      </c>
      <c r="L124" s="5">
        <f t="shared" si="62"/>
        <v>-30.768187198250001</v>
      </c>
      <c r="M124" s="5">
        <f t="shared" si="63"/>
        <v>-33.19563156807574</v>
      </c>
      <c r="N124" s="5">
        <f t="shared" si="64"/>
        <v>-36.151245435351051</v>
      </c>
      <c r="O124" s="5">
        <f t="shared" si="65"/>
        <v>-37.333034283351267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10.494849796875</v>
      </c>
      <c r="C125" s="16">
        <f t="shared" ref="C125:S125" si="73">C124</f>
        <v>10.494849796875</v>
      </c>
      <c r="D125" s="16">
        <f t="shared" si="73"/>
        <v>1.7018710768748431</v>
      </c>
      <c r="E125" s="16">
        <f t="shared" si="73"/>
        <v>-1.8945553151250527</v>
      </c>
      <c r="F125" s="16">
        <f t="shared" si="73"/>
        <v>-5.087440931125105</v>
      </c>
      <c r="G125" s="16">
        <f t="shared" si="73"/>
        <v>-9.2235085791249993</v>
      </c>
      <c r="H125" s="16">
        <f t="shared" si="73"/>
        <v>-13.406332509791877</v>
      </c>
      <c r="I125" s="16">
        <f t="shared" si="73"/>
        <v>-16.849989435125003</v>
      </c>
      <c r="J125" s="16">
        <f t="shared" si="73"/>
        <v>-18.655134152284997</v>
      </c>
      <c r="K125" s="16">
        <f t="shared" si="73"/>
        <v>-25.158226877230078</v>
      </c>
      <c r="L125" s="16">
        <f t="shared" si="73"/>
        <v>-30.768187198250001</v>
      </c>
      <c r="M125" s="16">
        <f t="shared" si="73"/>
        <v>-33.19563156807574</v>
      </c>
      <c r="N125" s="16">
        <f t="shared" si="73"/>
        <v>-36.151245435351051</v>
      </c>
      <c r="O125" s="16">
        <f t="shared" si="73"/>
        <v>-37.333034283351267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39" t="s">
        <v>1140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U127" s="17"/>
      <c r="V127" s="39" t="s">
        <v>1142</v>
      </c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0</v>
      </c>
      <c r="P149" s="5">
        <f t="shared" si="99"/>
        <v>-0.77263513135083883</v>
      </c>
      <c r="Q149" s="5">
        <f t="shared" si="99"/>
        <v>-1.3684869793516796</v>
      </c>
      <c r="R149" s="5">
        <f t="shared" si="99"/>
        <v>-3.0190258273508448</v>
      </c>
      <c r="S149" s="16">
        <f t="shared" si="80"/>
        <v>-3.0190258273508448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0</v>
      </c>
      <c r="P150" s="16">
        <f t="shared" si="100"/>
        <v>-0.77263513135083883</v>
      </c>
      <c r="Q150" s="16">
        <f t="shared" si="100"/>
        <v>-1.3684869793516796</v>
      </c>
      <c r="R150" s="16">
        <f t="shared" si="100"/>
        <v>-3.0190258273508448</v>
      </c>
      <c r="S150" s="16">
        <f t="shared" si="100"/>
        <v>-3.0190258273508448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39" t="s">
        <v>1141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U152" s="17"/>
      <c r="V152" s="39" t="s">
        <v>1139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0</v>
      </c>
      <c r="P174" s="5">
        <f t="shared" si="126"/>
        <v>-36.79214911194471</v>
      </c>
      <c r="Q174" s="5">
        <f t="shared" si="126"/>
        <v>-65.166046635794274</v>
      </c>
      <c r="R174" s="5">
        <f t="shared" si="126"/>
        <v>-143.76313463575451</v>
      </c>
      <c r="S174" s="16">
        <f t="shared" si="107"/>
        <v>-143.76313463575451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0</v>
      </c>
      <c r="P175" s="16">
        <f t="shared" si="127"/>
        <v>-36.79214911194471</v>
      </c>
      <c r="Q175" s="16">
        <f t="shared" si="127"/>
        <v>-65.166046635794274</v>
      </c>
      <c r="R175" s="16">
        <f t="shared" si="127"/>
        <v>-143.76313463575451</v>
      </c>
      <c r="S175" s="16">
        <f t="shared" si="127"/>
        <v>-143.76313463575451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75"/>
  <sheetViews>
    <sheetView topLeftCell="A147" workbookViewId="0">
      <selection activeCell="AO13" sqref="AO13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43" t="s">
        <v>1110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x14ac:dyDescent="0.25">
      <c r="A2" s="17"/>
      <c r="B2" s="39" t="s">
        <v>1133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U2" s="17"/>
      <c r="V2" s="39" t="s">
        <v>1143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5.0271739999999996</v>
      </c>
      <c r="I5" s="16">
        <f t="shared" si="0"/>
        <v>5.0271739999999996</v>
      </c>
      <c r="J5" s="16">
        <f t="shared" si="0"/>
        <v>5.027184054348</v>
      </c>
      <c r="K5" s="16">
        <f t="shared" si="0"/>
        <v>5.027184054348</v>
      </c>
      <c r="L5" s="16">
        <f t="shared" si="0"/>
        <v>5.027184054348</v>
      </c>
      <c r="M5" s="16">
        <f t="shared" si="0"/>
        <v>5.027184054348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1.9701129402180002</v>
      </c>
      <c r="W5" s="16">
        <f t="shared" ref="W5:AM5" si="1">W6</f>
        <v>1.9701129402180002</v>
      </c>
      <c r="X5" s="16">
        <f t="shared" si="1"/>
        <v>3.6684855036230002</v>
      </c>
      <c r="Y5" s="16">
        <f t="shared" si="1"/>
        <v>4.0081600163040001</v>
      </c>
      <c r="Z5" s="16">
        <f t="shared" si="1"/>
        <v>4.0081600163040001</v>
      </c>
      <c r="AA5" s="16">
        <f t="shared" si="1"/>
        <v>4.5148570517954925</v>
      </c>
      <c r="AB5" s="16">
        <f t="shared" si="1"/>
        <v>5.027184054348</v>
      </c>
      <c r="AC5" s="16">
        <f t="shared" si="1"/>
        <v>5.027184054348</v>
      </c>
      <c r="AD5" s="16">
        <f t="shared" si="1"/>
        <v>5.027184054348</v>
      </c>
      <c r="AE5" s="16">
        <f t="shared" si="1"/>
        <v>5.027184054348</v>
      </c>
      <c r="AF5" s="16">
        <f t="shared" si="1"/>
        <v>5.027184054348</v>
      </c>
      <c r="AG5" s="16">
        <f t="shared" si="1"/>
        <v>5.027184054348</v>
      </c>
      <c r="AH5" s="16">
        <f t="shared" si="1"/>
        <v>22.010914021740003</v>
      </c>
      <c r="AI5" s="16">
        <f t="shared" si="1"/>
        <v>22.01091402174001</v>
      </c>
      <c r="AJ5" s="16">
        <f t="shared" si="1"/>
        <v>22.01091402174001</v>
      </c>
      <c r="AK5" s="16">
        <f t="shared" si="1"/>
        <v>22.010914021740039</v>
      </c>
      <c r="AL5" s="16">
        <f t="shared" si="1"/>
        <v>22.010914021739978</v>
      </c>
      <c r="AM5" s="16">
        <f t="shared" si="1"/>
        <v>22.010914021739978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Injection'!X6)</f>
        <v>1.9701090000000001</v>
      </c>
      <c r="E6" s="5">
        <f>MIN('CSP5'!E66,'Pilot Injection'!Y6)</f>
        <v>1.9701090000000001</v>
      </c>
      <c r="F6" s="5">
        <f>MIN('CSP5'!F66,'Pilot Injection'!Z6)</f>
        <v>2.9891299999999998</v>
      </c>
      <c r="G6" s="5">
        <f>MIN('CSP5'!G66,'Pilot Injection'!AA6)</f>
        <v>2.9891299999999998</v>
      </c>
      <c r="H6" s="5">
        <f>MIN('CSP5'!H66,'Pilot Injection'!AB6)</f>
        <v>5.0271739999999996</v>
      </c>
      <c r="I6" s="5">
        <f>MIN('CSP5'!I66,'Pilot Injection'!AC6)</f>
        <v>5.0271739999999996</v>
      </c>
      <c r="J6" s="5">
        <f>MIN('CSP5'!J66,'Pilot Injection'!AD6)</f>
        <v>5.027184054348</v>
      </c>
      <c r="K6" s="5">
        <f>MIN('CSP5'!K66,'Pilot Injection'!AE6)</f>
        <v>5.027184054348</v>
      </c>
      <c r="L6" s="5">
        <f>MIN('CSP5'!L66,'Pilot Injection'!AF6)</f>
        <v>5.027184054348</v>
      </c>
      <c r="M6" s="5">
        <f>MIN('CSP5'!M66,'Pilot Injection'!AG6)</f>
        <v>5.027184054348</v>
      </c>
      <c r="N6" s="5">
        <f>MIN('CSP5'!N66,'Pilot Injection'!AH6)</f>
        <v>4.2798910000000001</v>
      </c>
      <c r="O6" s="5">
        <f>MIN('CSP5'!O66,'Pilot Injection'!AI6)</f>
        <v>4.2798910000000001</v>
      </c>
      <c r="P6" s="5">
        <f>MIN('CSP5'!P66,'Pilot Injection'!AJ6)</f>
        <v>4.2798910000000001</v>
      </c>
      <c r="Q6" s="5">
        <f>MIN('CSP5'!Q66,'Pilot Injection'!AK6)</f>
        <v>4.2798910000000001</v>
      </c>
      <c r="R6" s="5">
        <f>MIN('CSP5'!R66,'Pilot Injection'!AL6)</f>
        <v>4.2798910000000001</v>
      </c>
      <c r="S6" s="16">
        <f>R6</f>
        <v>4.2798910000000001</v>
      </c>
      <c r="U6" s="8">
        <f>'CSP5'!$A$170</f>
        <v>620</v>
      </c>
      <c r="V6" s="16">
        <f>W6</f>
        <v>1.9701129402180002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1.9701129402180002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3.6684855036230002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4.0081600163040001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4.0081600163040001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4.5148570517954925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5.027184054348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5.027184054348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5.027184054348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5.027184054348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5.027184054348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5.027184054348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22.010914021740003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22.01091402174001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22.01091402174001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22.010914021740039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22.010914021739978</v>
      </c>
      <c r="AM6" s="16">
        <f>AL6</f>
        <v>22.010914021739978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Injection'!W7)</f>
        <v>1.9701090000000001</v>
      </c>
      <c r="D7" s="5">
        <f>MIN('CSP5'!D67,'Pilot Injection'!X7)</f>
        <v>1.9701090000000001</v>
      </c>
      <c r="E7" s="5">
        <f>MIN('CSP5'!E67,'Pilot Injection'!Y7)</f>
        <v>1.9701090000000001</v>
      </c>
      <c r="F7" s="5">
        <f>MIN('CSP5'!F67,'Pilot Injection'!Z7)</f>
        <v>2.9891299999999998</v>
      </c>
      <c r="G7" s="5">
        <f>MIN('CSP5'!G67,'Pilot Injection'!AA7)</f>
        <v>4.0081519999999999</v>
      </c>
      <c r="H7" s="5">
        <f>MIN('CSP5'!H67,'Pilot Injection'!AB7)</f>
        <v>5.0271739999999996</v>
      </c>
      <c r="I7" s="5">
        <f>MIN('CSP5'!I67,'Pilot Injection'!AC7)</f>
        <v>5.0271739999999996</v>
      </c>
      <c r="J7" s="5">
        <f>MIN('CSP5'!J67,'Pilot Injection'!AD7)</f>
        <v>5.0271739999999996</v>
      </c>
      <c r="K7" s="5">
        <f>MIN('CSP5'!K67,'Pilot Injection'!AE7)</f>
        <v>4.211957</v>
      </c>
      <c r="L7" s="5">
        <f>MIN('CSP5'!L67,'Pilot Injection'!AF7)</f>
        <v>4.4157609999999998</v>
      </c>
      <c r="M7" s="5">
        <f>MIN('CSP5'!M67,'Pilot Injection'!AG7)</f>
        <v>4.4157609999999998</v>
      </c>
      <c r="N7" s="5">
        <f>MIN('CSP5'!N67,'Pilot Injection'!AH7)</f>
        <v>4.4157609999999998</v>
      </c>
      <c r="O7" s="5">
        <f>MIN('CSP5'!O67,'Pilot Injection'!AI7)</f>
        <v>4.2798910000000001</v>
      </c>
      <c r="P7" s="5">
        <f>MIN('CSP5'!P67,'Pilot Injection'!AJ7)</f>
        <v>4.2798910000000001</v>
      </c>
      <c r="Q7" s="5">
        <f>MIN('CSP5'!Q67,'Pilot Injection'!AK7)</f>
        <v>4.2798910000000001</v>
      </c>
      <c r="R7" s="5">
        <f>MIN('CSP5'!R67,'Pilot Injection'!AL7)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1.9701129402180002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1.9701129402180002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3.6684855036230002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4.0081600163040001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4.0081600163040001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4.5148570517954916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5.0271840543479991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5.0271840543480009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5.0271840543480009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5.027184054348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5.0271840543480009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5.027184054348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22.010914021740003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22.010914021739996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22.010914021739993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22.01091402174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22.01091402174</v>
      </c>
      <c r="AM7" s="16">
        <f t="shared" ref="AM7:AM24" si="5">AL7</f>
        <v>22.01091402174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Injection'!W8)</f>
        <v>1.9701090000000001</v>
      </c>
      <c r="D8" s="5">
        <f>MIN('CSP5'!D68,'Pilot Injection'!X8)</f>
        <v>1.9701090000000001</v>
      </c>
      <c r="E8" s="5">
        <f>MIN('CSP5'!E68,'Pilot Injection'!Y8)</f>
        <v>2.5135869999999998</v>
      </c>
      <c r="F8" s="5">
        <f>MIN('CSP5'!F68,'Pilot Injection'!Z8)</f>
        <v>3.6684779999999999</v>
      </c>
      <c r="G8" s="5">
        <f>MIN('CSP5'!G68,'Pilot Injection'!AA8)</f>
        <v>3.6684779999999999</v>
      </c>
      <c r="H8" s="5">
        <f>MIN('CSP5'!H68,'Pilot Injection'!AB8)</f>
        <v>5.0271739999999996</v>
      </c>
      <c r="I8" s="5">
        <f>MIN('CSP5'!I68,'Pilot Injection'!AC8)</f>
        <v>5.0271739999999996</v>
      </c>
      <c r="J8" s="5">
        <f>MIN('CSP5'!J68,'Pilot Injection'!AD8)</f>
        <v>5.0271739999999996</v>
      </c>
      <c r="K8" s="5">
        <f>MIN('CSP5'!K68,'Pilot Injection'!AE8)</f>
        <v>4.0081519999999999</v>
      </c>
      <c r="L8" s="5">
        <f>MIN('CSP5'!L68,'Pilot Injection'!AF8)</f>
        <v>4.8233699999999997</v>
      </c>
      <c r="M8" s="5">
        <f>MIN('CSP5'!M68,'Pilot Injection'!AG8)</f>
        <v>5.027184054348</v>
      </c>
      <c r="N8" s="5">
        <f>MIN('CSP5'!N68,'Pilot Injection'!AH8)</f>
        <v>5.2309780000000003</v>
      </c>
      <c r="O8" s="5">
        <f>MIN('CSP5'!O68,'Pilot Injection'!AI8)</f>
        <v>3.6684779999999999</v>
      </c>
      <c r="P8" s="5">
        <f>MIN('CSP5'!P68,'Pilot Injection'!AJ8)</f>
        <v>3.6684779999999999</v>
      </c>
      <c r="Q8" s="5">
        <f>MIN('CSP5'!Q68,'Pilot Injection'!AK8)</f>
        <v>3.6684779999999999</v>
      </c>
      <c r="R8" s="5">
        <f>MIN('CSP5'!R68,'Pilot Injection'!AL8)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1.9701129402180002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1.9701129402180002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3.6684855036230006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4.0081600163040001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4.0081600163040001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4.5148570517954907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5.027184054348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5.027184054348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5.027184054348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5.0271840543480009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5.027184054348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5.027184054348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22.010914021740003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22.01091402174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22.010914021739985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22.010914021740014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22.010914021740014</v>
      </c>
      <c r="AM8" s="16">
        <f t="shared" si="5"/>
        <v>22.010914021740014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Injection'!W9)</f>
        <v>1.9701090000000001</v>
      </c>
      <c r="D9" s="5">
        <f>MIN('CSP5'!D69,'Pilot Injection'!X9)</f>
        <v>3.6005440000000002</v>
      </c>
      <c r="E9" s="5">
        <f>MIN('CSP5'!E69,'Pilot Injection'!Y9)</f>
        <v>3.6005440000000002</v>
      </c>
      <c r="F9" s="5">
        <f>MIN('CSP5'!F69,'Pilot Injection'!Z9)</f>
        <v>3.6005440000000002</v>
      </c>
      <c r="G9" s="5">
        <f>MIN('CSP5'!G69,'Pilot Injection'!AA9)</f>
        <v>3.6005440000000002</v>
      </c>
      <c r="H9" s="5">
        <f>MIN('CSP5'!H69,'Pilot Injection'!AB9)</f>
        <v>5.0271739999999996</v>
      </c>
      <c r="I9" s="5">
        <f>MIN('CSP5'!I69,'Pilot Injection'!AC9)</f>
        <v>5.0271739999999996</v>
      </c>
      <c r="J9" s="5">
        <f>MIN('CSP5'!J69,'Pilot Injection'!AD9)</f>
        <v>5.0271739999999996</v>
      </c>
      <c r="K9" s="5">
        <f>MIN('CSP5'!K69,'Pilot Injection'!AE9)</f>
        <v>5.0271739999999996</v>
      </c>
      <c r="L9" s="5">
        <f>MIN('CSP5'!L69,'Pilot Injection'!AF9)</f>
        <v>5.027184054348</v>
      </c>
      <c r="M9" s="5">
        <f>MIN('CSP5'!M69,'Pilot Injection'!AG9)</f>
        <v>5.027184054348</v>
      </c>
      <c r="N9" s="5">
        <f>MIN('CSP5'!N69,'Pilot Injection'!AH9)</f>
        <v>5.9782609999999998</v>
      </c>
      <c r="O9" s="5">
        <f>MIN('CSP5'!O69,'Pilot Injection'!AI9)</f>
        <v>3.8043480000000001</v>
      </c>
      <c r="P9" s="5">
        <f>MIN('CSP5'!P69,'Pilot Injection'!AJ9)</f>
        <v>3.8043480000000001</v>
      </c>
      <c r="Q9" s="5">
        <f>MIN('CSP5'!Q69,'Pilot Injection'!AK9)</f>
        <v>3.8043480000000001</v>
      </c>
      <c r="R9" s="5">
        <f>MIN('CSP5'!R69,'Pilot Injection'!AL9)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1.9701129402180002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1.9701129402180002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3.6684855036230006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4.0081600163040001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4.0081600163040001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4.5148570517954907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5.027184054348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5.027184054348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5.027184054348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5.0271840543480009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5.027184054348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5.027184054348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22.010914021740003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22.01091402174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22.010914021739985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22.010914021740014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22.010914021740014</v>
      </c>
      <c r="AM9" s="16">
        <f t="shared" si="5"/>
        <v>22.010914021740014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Injection'!W10)</f>
        <v>1.9701090000000001</v>
      </c>
      <c r="D10" s="5">
        <f>MIN('CSP5'!D70,'Pilot Injection'!X10)</f>
        <v>2.9891299999999998</v>
      </c>
      <c r="E10" s="5">
        <f>MIN('CSP5'!E70,'Pilot Injection'!Y10)</f>
        <v>3.6684779999999999</v>
      </c>
      <c r="F10" s="5">
        <f>MIN('CSP5'!F70,'Pilot Injection'!Z10)</f>
        <v>4.0081519999999999</v>
      </c>
      <c r="G10" s="5">
        <f>MIN('CSP5'!G70,'Pilot Injection'!AA10)</f>
        <v>4.0081519999999999</v>
      </c>
      <c r="H10" s="5">
        <f>MIN('CSP5'!H70,'Pilot Injection'!AB10)</f>
        <v>4.4836960000000001</v>
      </c>
      <c r="I10" s="5">
        <f>MIN('CSP5'!I70,'Pilot Injection'!AC10)</f>
        <v>4.4836960000000001</v>
      </c>
      <c r="J10" s="5">
        <f>MIN('CSP5'!J70,'Pilot Injection'!AD10)</f>
        <v>5.0271739999999996</v>
      </c>
      <c r="K10" s="5">
        <f>MIN('CSP5'!K70,'Pilot Injection'!AE10)</f>
        <v>5.0271739999999996</v>
      </c>
      <c r="L10" s="5">
        <f>MIN('CSP5'!L70,'Pilot Injection'!AF10)</f>
        <v>5.027184054348</v>
      </c>
      <c r="M10" s="5">
        <f>MIN('CSP5'!M70,'Pilot Injection'!AG10)</f>
        <v>5.027184054348</v>
      </c>
      <c r="N10" s="5">
        <f>MIN('CSP5'!N70,'Pilot Injection'!AH10)</f>
        <v>5.9782609999999998</v>
      </c>
      <c r="O10" s="5">
        <f>MIN('CSP5'!O70,'Pilot Injection'!AI10)</f>
        <v>5.9782609999999998</v>
      </c>
      <c r="P10" s="5">
        <f>MIN('CSP5'!P70,'Pilot Injection'!AJ10)</f>
        <v>5.9782609999999998</v>
      </c>
      <c r="Q10" s="5">
        <f>MIN('CSP5'!Q70,'Pilot Injection'!AK10)</f>
        <v>5.9782609999999998</v>
      </c>
      <c r="R10" s="5">
        <f>MIN('CSP5'!R70,'Pilot Injection'!AL10)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1.9701129402180002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1.9701129402180002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3.6684855036230006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4.0081600163040001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4.0081600163040001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4.5148570517954907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5.027184054348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5.027184054348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5.027184054348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5.0271840543480009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5.027184054348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5.027184054348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9.9864329728260017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9.986432972826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9.986432972826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9.986432972826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9.986432972826</v>
      </c>
      <c r="AM10" s="16">
        <f t="shared" si="5"/>
        <v>9.986432972826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Injection'!W11)</f>
        <v>1.9701090000000001</v>
      </c>
      <c r="D11" s="5">
        <f>MIN('CSP5'!D71,'Pilot Injection'!X11)</f>
        <v>2.3097829999999999</v>
      </c>
      <c r="E11" s="5">
        <f>MIN('CSP5'!E71,'Pilot Injection'!Y11)</f>
        <v>3.1929349999999999</v>
      </c>
      <c r="F11" s="5">
        <f>MIN('CSP5'!F71,'Pilot Injection'!Z11)</f>
        <v>3.5326089999999999</v>
      </c>
      <c r="G11" s="5">
        <f>MIN('CSP5'!G71,'Pilot Injection'!AA11)</f>
        <v>4.0081519999999999</v>
      </c>
      <c r="H11" s="5">
        <f>MIN('CSP5'!H71,'Pilot Injection'!AB11)</f>
        <v>4.2798910000000001</v>
      </c>
      <c r="I11" s="5">
        <f>MIN('CSP5'!I71,'Pilot Injection'!AC11)</f>
        <v>4.2798910000000001</v>
      </c>
      <c r="J11" s="5">
        <f>MIN('CSP5'!J71,'Pilot Injection'!AD11)</f>
        <v>4.0760870000000002</v>
      </c>
      <c r="K11" s="5">
        <f>MIN('CSP5'!K71,'Pilot Injection'!AE11)</f>
        <v>4.8233699999999997</v>
      </c>
      <c r="L11" s="5">
        <f>MIN('CSP5'!L71,'Pilot Injection'!AF11)</f>
        <v>6.9972830000000004</v>
      </c>
      <c r="M11" s="5">
        <f>MIN('CSP5'!M71,'Pilot Injection'!AG11)</f>
        <v>8.0163210326099996</v>
      </c>
      <c r="N11" s="5">
        <f>MIN('CSP5'!N71,'Pilot Injection'!AH11)</f>
        <v>9.9864130000000007</v>
      </c>
      <c r="O11" s="5">
        <f>MIN('CSP5'!O71,'Pilot Injection'!AI11)</f>
        <v>9.986432972826</v>
      </c>
      <c r="P11" s="5">
        <f>MIN('CSP5'!P71,'Pilot Injection'!AJ11)</f>
        <v>9.986432972826</v>
      </c>
      <c r="Q11" s="5">
        <f>MIN('CSP5'!Q71,'Pilot Injection'!AK11)</f>
        <v>9.986432972826</v>
      </c>
      <c r="R11" s="5">
        <f>MIN('CSP5'!R71,'Pilot Injection'!AL11)</f>
        <v>9.986432972826</v>
      </c>
      <c r="S11" s="16">
        <f t="shared" si="3"/>
        <v>9.986432972826</v>
      </c>
      <c r="U11" s="8">
        <f>'CSP5'!$A$175</f>
        <v>1400</v>
      </c>
      <c r="V11" s="16">
        <f t="shared" si="4"/>
        <v>1.9701129402180002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1.9701129402180002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3.2721988777180004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3.849645365942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4.7724280448369996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5.027184054348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5.027184054348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5.027184054348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5.5027285054349999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6.3179476358700004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6.9972969945659997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8.0163210326099996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9.9864329728260017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9.986432972826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9.986432972826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9.986432972826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9.986432972826</v>
      </c>
      <c r="AM11" s="16">
        <f t="shared" si="5"/>
        <v>9.986432972826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Injection'!W12)</f>
        <v>1.9701090000000001</v>
      </c>
      <c r="D12" s="5">
        <f>MIN('CSP5'!D72,'Pilot Injection'!X12)</f>
        <v>2.3097829999999999</v>
      </c>
      <c r="E12" s="5">
        <f>MIN('CSP5'!E72,'Pilot Injection'!Y12)</f>
        <v>3.849645365942</v>
      </c>
      <c r="F12" s="5">
        <f>MIN('CSP5'!F72,'Pilot Injection'!Z12)</f>
        <v>4.0081519999999999</v>
      </c>
      <c r="G12" s="5">
        <f>MIN('CSP5'!G72,'Pilot Injection'!AA12)</f>
        <v>4.0081519999999999</v>
      </c>
      <c r="H12" s="5">
        <f>MIN('CSP5'!H72,'Pilot Injection'!AB12)</f>
        <v>4.4836960000000001</v>
      </c>
      <c r="I12" s="5">
        <f>MIN('CSP5'!I72,'Pilot Injection'!AC12)</f>
        <v>4.4836960000000001</v>
      </c>
      <c r="J12" s="5">
        <f>MIN('CSP5'!J72,'Pilot Injection'!AD12)</f>
        <v>4.6195649999999997</v>
      </c>
      <c r="K12" s="5">
        <f>MIN('CSP5'!K72,'Pilot Injection'!AE12)</f>
        <v>5.5027179999999998</v>
      </c>
      <c r="L12" s="5">
        <f>MIN('CSP5'!L72,'Pilot Injection'!AF12)</f>
        <v>6.5217390000000002</v>
      </c>
      <c r="M12" s="5">
        <f>MIN('CSP5'!M72,'Pilot Injection'!AG12)</f>
        <v>8.0163210326099996</v>
      </c>
      <c r="N12" s="5">
        <f>MIN('CSP5'!N72,'Pilot Injection'!AH12)</f>
        <v>9.9864329728260017</v>
      </c>
      <c r="O12" s="5">
        <f>MIN('CSP5'!O72,'Pilot Injection'!AI12)</f>
        <v>9.986432972826</v>
      </c>
      <c r="P12" s="5">
        <f>MIN('CSP5'!P72,'Pilot Injection'!AJ12)</f>
        <v>9.986432972826</v>
      </c>
      <c r="Q12" s="5">
        <f>MIN('CSP5'!Q72,'Pilot Injection'!AK12)</f>
        <v>9.986432972826</v>
      </c>
      <c r="R12" s="5">
        <f>MIN('CSP5'!R72,'Pilot Injection'!AL12)</f>
        <v>9.986432972826</v>
      </c>
      <c r="S12" s="16">
        <f t="shared" si="3"/>
        <v>9.986432972826</v>
      </c>
      <c r="U12" s="8">
        <f>'CSP5'!$A$176</f>
        <v>1550</v>
      </c>
      <c r="V12" s="16">
        <f t="shared" si="4"/>
        <v>1.9701129402180002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1.9701129402180002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3.2721988777180004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3.849645365942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4.7724280448369996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5.027184054348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5.027184054348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5.027184054348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5.5027285054349999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6.3179476358700004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6.9972969945659997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8.0163210326099996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9.9864329728260017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9.986432972826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9.986432972826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9.986432972826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9.986432972826</v>
      </c>
      <c r="AM12" s="16">
        <f t="shared" si="5"/>
        <v>9.986432972826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Injection'!W13)</f>
        <v>1.9701090000000001</v>
      </c>
      <c r="D13" s="5">
        <f>MIN('CSP5'!D73,'Pilot Injection'!X13)</f>
        <v>2.3097829999999999</v>
      </c>
      <c r="E13" s="5">
        <f>MIN('CSP5'!E73,'Pilot Injection'!Y13)</f>
        <v>3.849645365942</v>
      </c>
      <c r="F13" s="5">
        <f>MIN('CSP5'!F73,'Pilot Injection'!Z13)</f>
        <v>4.0760870000000002</v>
      </c>
      <c r="G13" s="5">
        <f>MIN('CSP5'!G73,'Pilot Injection'!AA13)</f>
        <v>4.0081519999999999</v>
      </c>
      <c r="H13" s="5">
        <f>MIN('CSP5'!H73,'Pilot Injection'!AB13)</f>
        <v>4.4836960000000001</v>
      </c>
      <c r="I13" s="5">
        <f>MIN('CSP5'!I73,'Pilot Injection'!AC13)</f>
        <v>4.8233699999999997</v>
      </c>
      <c r="J13" s="5">
        <f>MIN('CSP5'!J73,'Pilot Injection'!AD13)</f>
        <v>5.5027285054349999</v>
      </c>
      <c r="K13" s="5">
        <f>MIN('CSP5'!K73,'Pilot Injection'!AE13)</f>
        <v>6.3179476358700004</v>
      </c>
      <c r="L13" s="5">
        <f>MIN('CSP5'!L73,'Pilot Injection'!AF13)</f>
        <v>6.9972969945659997</v>
      </c>
      <c r="M13" s="5">
        <f>MIN('CSP5'!M73,'Pilot Injection'!AG13)</f>
        <v>8.0163210326099996</v>
      </c>
      <c r="N13" s="5">
        <f>MIN('CSP5'!N73,'Pilot Injection'!AH13)</f>
        <v>9.9864329728260017</v>
      </c>
      <c r="O13" s="5">
        <f>MIN('CSP5'!O73,'Pilot Injection'!AI13)</f>
        <v>9.986432972826</v>
      </c>
      <c r="P13" s="5">
        <f>MIN('CSP5'!P73,'Pilot Injection'!AJ13)</f>
        <v>9.986432972826</v>
      </c>
      <c r="Q13" s="5">
        <f>MIN('CSP5'!Q73,'Pilot Injection'!AK13)</f>
        <v>9.986432972826</v>
      </c>
      <c r="R13" s="5">
        <f>MIN('CSP5'!R73,'Pilot Injection'!AL13)</f>
        <v>9.986432972826</v>
      </c>
      <c r="S13" s="16">
        <f t="shared" si="3"/>
        <v>9.986432972826</v>
      </c>
      <c r="U13" s="8">
        <f>'CSP5'!$A$177</f>
        <v>1700</v>
      </c>
      <c r="V13" s="16">
        <f t="shared" si="4"/>
        <v>1.9701129402180002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1.9701129402180002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3.2721988777180004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3.849645365942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4.7724280448369996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5.027184054348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5.027184054348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5.027184054348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5.5027285054349999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6.3179476358700004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6.9972969945659997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8.0163210326099996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9.9864329728260017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9.986432972826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9.986432972826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9.986432972826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9.986432972826</v>
      </c>
      <c r="AM13" s="16">
        <f t="shared" si="5"/>
        <v>9.986432972826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Injection'!W14)</f>
        <v>1.9701090000000001</v>
      </c>
      <c r="D14" s="5">
        <f>MIN('CSP5'!D74,'Pilot Injection'!X14)</f>
        <v>2.3777170000000001</v>
      </c>
      <c r="E14" s="5">
        <f>MIN('CSP5'!E74,'Pilot Injection'!Y14)</f>
        <v>3.849645365942</v>
      </c>
      <c r="F14" s="5">
        <f>MIN('CSP5'!F74,'Pilot Injection'!Z14)</f>
        <v>4.0081519999999999</v>
      </c>
      <c r="G14" s="5">
        <f>MIN('CSP5'!G74,'Pilot Injection'!AA14)</f>
        <v>4.2798910000000001</v>
      </c>
      <c r="H14" s="5">
        <f>MIN('CSP5'!H74,'Pilot Injection'!AB14)</f>
        <v>5.0271739999999996</v>
      </c>
      <c r="I14" s="5">
        <f>MIN('CSP5'!I74,'Pilot Injection'!AC14)</f>
        <v>5.027184054348</v>
      </c>
      <c r="J14" s="5">
        <f>MIN('CSP5'!J74,'Pilot Injection'!AD14)</f>
        <v>5.5027285054349999</v>
      </c>
      <c r="K14" s="5">
        <f>MIN('CSP5'!K74,'Pilot Injection'!AE14)</f>
        <v>6.3179476358700004</v>
      </c>
      <c r="L14" s="5">
        <f>MIN('CSP5'!L74,'Pilot Injection'!AF14)</f>
        <v>6.9972969945659997</v>
      </c>
      <c r="M14" s="5">
        <f>MIN('CSP5'!M74,'Pilot Injection'!AG14)</f>
        <v>8.0163210326099996</v>
      </c>
      <c r="N14" s="5">
        <f>MIN('CSP5'!N74,'Pilot Injection'!AH14)</f>
        <v>9.9864329728260017</v>
      </c>
      <c r="O14" s="5">
        <f>MIN('CSP5'!O74,'Pilot Injection'!AI14)</f>
        <v>9.986432972826</v>
      </c>
      <c r="P14" s="5">
        <f>MIN('CSP5'!P74,'Pilot Injection'!AJ14)</f>
        <v>9.986432972826</v>
      </c>
      <c r="Q14" s="5">
        <f>MIN('CSP5'!Q74,'Pilot Injection'!AK14)</f>
        <v>9.986432972826</v>
      </c>
      <c r="R14" s="5">
        <f>MIN('CSP5'!R74,'Pilot Injection'!AL14)</f>
        <v>9.986432972826</v>
      </c>
      <c r="S14" s="16">
        <f t="shared" si="3"/>
        <v>9.986432972826</v>
      </c>
      <c r="U14" s="8">
        <f>'CSP5'!$A$178</f>
        <v>1800</v>
      </c>
      <c r="V14" s="16">
        <f t="shared" si="4"/>
        <v>1.9701129402180002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1.9701129402180002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3.2721988777180004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3.849645365942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4.7724280448369996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5.027184054348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5.027184054348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5.027184054348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5.5027285054349999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6.3179476358700004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6.9972969945659997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8.0163210326099996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9.9864329728260017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9.986432972826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9.986432972826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9.986432972826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9.986432972826</v>
      </c>
      <c r="AM14" s="16">
        <f t="shared" si="5"/>
        <v>9.986432972826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Injection'!W15)</f>
        <v>1.9701090000000001</v>
      </c>
      <c r="D15" s="5">
        <f>MIN('CSP5'!D75,'Pilot Injection'!X15)</f>
        <v>2.1739130000000002</v>
      </c>
      <c r="E15" s="5">
        <f>MIN('CSP5'!E75,'Pilot Injection'!Y15)</f>
        <v>3.849645365942</v>
      </c>
      <c r="F15" s="5">
        <f>MIN('CSP5'!F75,'Pilot Injection'!Z15)</f>
        <v>4.7724280448369996</v>
      </c>
      <c r="G15" s="5">
        <f>MIN('CSP5'!G75,'Pilot Injection'!AA15)</f>
        <v>5.5706519999999999</v>
      </c>
      <c r="H15" s="5">
        <f>MIN('CSP5'!H75,'Pilot Injection'!AB15)</f>
        <v>5.9782729565219999</v>
      </c>
      <c r="I15" s="5">
        <f>MIN('CSP5'!I75,'Pilot Injection'!AC15)</f>
        <v>5.9782729565219999</v>
      </c>
      <c r="J15" s="5">
        <f>MIN('CSP5'!J75,'Pilot Injection'!AD15)</f>
        <v>5.9782729565219999</v>
      </c>
      <c r="K15" s="5">
        <f>MIN('CSP5'!K75,'Pilot Injection'!AE15)</f>
        <v>6.3179476358700004</v>
      </c>
      <c r="L15" s="5">
        <f>MIN('CSP5'!L75,'Pilot Injection'!AF15)</f>
        <v>6.9972969945659997</v>
      </c>
      <c r="M15" s="5">
        <f>MIN('CSP5'!M75,'Pilot Injection'!AG15)</f>
        <v>8.0163210326099996</v>
      </c>
      <c r="N15" s="5">
        <f>MIN('CSP5'!N75,'Pilot Injection'!AH15)</f>
        <v>9.9864329728260017</v>
      </c>
      <c r="O15" s="5">
        <f>MIN('CSP5'!O75,'Pilot Injection'!AI15)</f>
        <v>9.986432972826</v>
      </c>
      <c r="P15" s="5">
        <f>MIN('CSP5'!P75,'Pilot Injection'!AJ15)</f>
        <v>9.986432972826</v>
      </c>
      <c r="Q15" s="5">
        <f>MIN('CSP5'!Q75,'Pilot Injection'!AK15)</f>
        <v>9.986432972826</v>
      </c>
      <c r="R15" s="5">
        <f>MIN('CSP5'!R75,'Pilot Injection'!AL15)</f>
        <v>9.986432972826</v>
      </c>
      <c r="S15" s="16">
        <f t="shared" si="3"/>
        <v>9.986432972826</v>
      </c>
      <c r="U15" s="8">
        <f>'CSP5'!$A$179</f>
        <v>2000</v>
      </c>
      <c r="V15" s="16">
        <f t="shared" si="4"/>
        <v>1.9701129402180002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1.9701129402180002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3.2721988777180004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3.849645365942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4.7724280448369996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5.9782729565219999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5.9782729565219999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5.9782729565219999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5.9782729565219999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6.3179476358700004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6.9972969945659997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8.0163210326099996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9.9864329728260017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9.986432972826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9.986432972826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9.986432972826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9.986432972826</v>
      </c>
      <c r="AM15" s="16">
        <f t="shared" si="5"/>
        <v>9.986432972826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Injection'!W16)</f>
        <v>1.9701090000000001</v>
      </c>
      <c r="D16" s="5">
        <f>MIN('CSP5'!D76,'Pilot Injection'!X16)</f>
        <v>2.9211960000000001</v>
      </c>
      <c r="E16" s="5">
        <f>MIN('CSP5'!E76,'Pilot Injection'!Y16)</f>
        <v>3.849645365942</v>
      </c>
      <c r="F16" s="5">
        <f>MIN('CSP5'!F76,'Pilot Injection'!Z16)</f>
        <v>4.4836960000000001</v>
      </c>
      <c r="G16" s="5">
        <f>MIN('CSP5'!G76,'Pilot Injection'!AA16)</f>
        <v>5.5706519999999999</v>
      </c>
      <c r="H16" s="5">
        <f>MIN('CSP5'!H76,'Pilot Injection'!AB16)</f>
        <v>6.9972830000000004</v>
      </c>
      <c r="I16" s="5">
        <f>MIN('CSP5'!I76,'Pilot Injection'!AC16)</f>
        <v>8.0163210326099996</v>
      </c>
      <c r="J16" s="5">
        <f>MIN('CSP5'!J76,'Pilot Injection'!AD16)</f>
        <v>8.0163210326099996</v>
      </c>
      <c r="K16" s="5">
        <f>MIN('CSP5'!K76,'Pilot Injection'!AE16)</f>
        <v>8.0163210326099996</v>
      </c>
      <c r="L16" s="5">
        <f>MIN('CSP5'!L76,'Pilot Injection'!AF16)</f>
        <v>8.0163210326099996</v>
      </c>
      <c r="M16" s="5">
        <f>MIN('CSP5'!M76,'Pilot Injection'!AG16)</f>
        <v>8.0163210326099996</v>
      </c>
      <c r="N16" s="5">
        <f>MIN('CSP5'!N76,'Pilot Injection'!AH16)</f>
        <v>9.9864329728260017</v>
      </c>
      <c r="O16" s="5">
        <f>MIN('CSP5'!O76,'Pilot Injection'!AI16)</f>
        <v>9.986432972826</v>
      </c>
      <c r="P16" s="5">
        <f>MIN('CSP5'!P76,'Pilot Injection'!AJ16)</f>
        <v>9.986432972826</v>
      </c>
      <c r="Q16" s="5">
        <f>MIN('CSP5'!Q76,'Pilot Injection'!AK16)</f>
        <v>9.986432972826</v>
      </c>
      <c r="R16" s="5">
        <f>MIN('CSP5'!R76,'Pilot Injection'!AL16)</f>
        <v>9.986432972826</v>
      </c>
      <c r="S16" s="16">
        <f t="shared" si="3"/>
        <v>9.986432972826</v>
      </c>
      <c r="U16" s="8">
        <f>'CSP5'!$A$180</f>
        <v>2200</v>
      </c>
      <c r="V16" s="16">
        <f t="shared" si="4"/>
        <v>1.9701129402180002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1.9701129402180002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3.2721988777180004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3.849645365942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4.7724280448369996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6.9916670275049837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8.0163210326099996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8.0163210326099996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8.0163210326099996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8.0163210326099996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8.0163210326099996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8.0163210326099996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9.9864329728260017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9.986432972826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9.986432972826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9.986432972826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9.986432972826</v>
      </c>
      <c r="AM16" s="16">
        <f t="shared" si="5"/>
        <v>9.986432972826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Injection'!W17)</f>
        <v>1.9701090000000001</v>
      </c>
      <c r="D17" s="5">
        <f>MIN('CSP5'!D77,'Pilot Injection'!X17)</f>
        <v>2.7173910000000001</v>
      </c>
      <c r="E17" s="5">
        <f>MIN('CSP5'!E77,'Pilot Injection'!Y17)</f>
        <v>3.849645365942</v>
      </c>
      <c r="F17" s="5">
        <f>MIN('CSP5'!F77,'Pilot Injection'!Z17)</f>
        <v>4.7724280448369996</v>
      </c>
      <c r="G17" s="5">
        <f>MIN('CSP5'!G77,'Pilot Injection'!AA17)</f>
        <v>6.5217390000000002</v>
      </c>
      <c r="H17" s="5">
        <f>MIN('CSP5'!H77,'Pilot Injection'!AB17)</f>
        <v>8.0163049999999991</v>
      </c>
      <c r="I17" s="5">
        <f>MIN('CSP5'!I77,'Pilot Injection'!AC17)</f>
        <v>8.0163210326099996</v>
      </c>
      <c r="J17" s="5">
        <f>MIN('CSP5'!J77,'Pilot Injection'!AD17)</f>
        <v>8.0163210326099996</v>
      </c>
      <c r="K17" s="5">
        <f>MIN('CSP5'!K77,'Pilot Injection'!AE17)</f>
        <v>8.0163210326099996</v>
      </c>
      <c r="L17" s="5">
        <f>MIN('CSP5'!L77,'Pilot Injection'!AF17)</f>
        <v>8.0163210326099996</v>
      </c>
      <c r="M17" s="5">
        <f>MIN('CSP5'!M77,'Pilot Injection'!AG17)</f>
        <v>8.0163210326099996</v>
      </c>
      <c r="N17" s="5">
        <f>MIN('CSP5'!N77,'Pilot Injection'!AH17)</f>
        <v>9.9864329728260017</v>
      </c>
      <c r="O17" s="5">
        <f>MIN('CSP5'!O77,'Pilot Injection'!AI17)</f>
        <v>9.986432972826</v>
      </c>
      <c r="P17" s="5">
        <f>MIN('CSP5'!P77,'Pilot Injection'!AJ17)</f>
        <v>9.986432972826</v>
      </c>
      <c r="Q17" s="5">
        <f>MIN('CSP5'!Q77,'Pilot Injection'!AK17)</f>
        <v>9.986432972826</v>
      </c>
      <c r="R17" s="5">
        <f>MIN('CSP5'!R77,'Pilot Injection'!AL17)</f>
        <v>9.986432972826</v>
      </c>
      <c r="S17" s="16">
        <f t="shared" si="3"/>
        <v>9.986432972826</v>
      </c>
      <c r="U17" s="8">
        <f>'CSP5'!$A$181</f>
        <v>2400</v>
      </c>
      <c r="V17" s="16">
        <f t="shared" si="4"/>
        <v>1.9701129402180002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1.9701129402180002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3.2721988777180004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3.849645365942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4.7724280448369996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6.9916670275049837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8.0163210326099996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8.0163210326099996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8.0163210326099996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8.0163210326099996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8.0163210326099996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8.0163210326099996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9.9864329728260017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9.986432972826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9.986432972826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9.986432972826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9.986432972826</v>
      </c>
      <c r="AM17" s="16">
        <f t="shared" si="5"/>
        <v>9.986432972826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Injection'!W18)</f>
        <v>1.9701090000000001</v>
      </c>
      <c r="D18" s="5">
        <f>MIN('CSP5'!D78,'Pilot Injection'!X18)</f>
        <v>2.5815220000000001</v>
      </c>
      <c r="E18" s="5">
        <f>MIN('CSP5'!E78,'Pilot Injection'!Y18)</f>
        <v>3.6684779999999999</v>
      </c>
      <c r="F18" s="5">
        <f>MIN('CSP5'!F78,'Pilot Injection'!Z18)</f>
        <v>5.0271739999999996</v>
      </c>
      <c r="G18" s="5">
        <f>MIN('CSP5'!G78,'Pilot Injection'!AA18)</f>
        <v>6.5217390000000002</v>
      </c>
      <c r="H18" s="5">
        <f>MIN('CSP5'!H78,'Pilot Injection'!AB18)</f>
        <v>8.0163049999999991</v>
      </c>
      <c r="I18" s="5">
        <f>MIN('CSP5'!I78,'Pilot Injection'!AC18)</f>
        <v>8.0163210326099996</v>
      </c>
      <c r="J18" s="5">
        <f>MIN('CSP5'!J78,'Pilot Injection'!AD18)</f>
        <v>8.0163210326099996</v>
      </c>
      <c r="K18" s="5">
        <f>MIN('CSP5'!K78,'Pilot Injection'!AE18)</f>
        <v>8.0163210326099996</v>
      </c>
      <c r="L18" s="5">
        <f>MIN('CSP5'!L78,'Pilot Injection'!AF18)</f>
        <v>8.0163210326099996</v>
      </c>
      <c r="M18" s="5">
        <f>MIN('CSP5'!M78,'Pilot Injection'!AG18)</f>
        <v>8.0163210326099996</v>
      </c>
      <c r="N18" s="5">
        <f>MIN('CSP5'!N78,'Pilot Injection'!AH18)</f>
        <v>9.9864329728260017</v>
      </c>
      <c r="O18" s="5">
        <f>MIN('CSP5'!O78,'Pilot Injection'!AI18)</f>
        <v>9.986432972826</v>
      </c>
      <c r="P18" s="5">
        <f>MIN('CSP5'!P78,'Pilot Injection'!AJ18)</f>
        <v>9.986432972826</v>
      </c>
      <c r="Q18" s="5">
        <f>MIN('CSP5'!Q78,'Pilot Injection'!AK18)</f>
        <v>9.986432972826</v>
      </c>
      <c r="R18" s="5">
        <f>MIN('CSP5'!R78,'Pilot Injection'!AL18)</f>
        <v>9.986432972826</v>
      </c>
      <c r="S18" s="16">
        <f t="shared" si="3"/>
        <v>9.986432972826</v>
      </c>
      <c r="U18" s="8">
        <f>'CSP5'!$A$182</f>
        <v>2600</v>
      </c>
      <c r="V18" s="16">
        <f t="shared" si="4"/>
        <v>1.9701129402180002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1.9701129402180002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4.5176722019930002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5.027184054348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5.027184054348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6.9916670275049837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8.0163210326099996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8.0163210326099996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8.0163210326099996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8.0163210326099996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8.0163210326099996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8.0163210326099996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9.9864329728260017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9.986432972826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9.986432972826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9.986432972826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9.986432972826</v>
      </c>
      <c r="AM18" s="16">
        <f t="shared" si="5"/>
        <v>9.986432972826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Injection'!W19)</f>
        <v>1.9701090000000001</v>
      </c>
      <c r="D19" s="5">
        <f>MIN('CSP5'!D79,'Pilot Injection'!X19)</f>
        <v>2.5815220000000001</v>
      </c>
      <c r="E19" s="5">
        <f>MIN('CSP5'!E79,'Pilot Injection'!Y19)</f>
        <v>3.6684779999999999</v>
      </c>
      <c r="F19" s="5">
        <f>MIN('CSP5'!F79,'Pilot Injection'!Z19)</f>
        <v>5.5027179999999998</v>
      </c>
      <c r="G19" s="5">
        <f>MIN('CSP5'!G79,'Pilot Injection'!AA19)</f>
        <v>6.5217390000000002</v>
      </c>
      <c r="H19" s="5">
        <f>MIN('CSP5'!H79,'Pilot Injection'!AB19)</f>
        <v>8.0163049999999991</v>
      </c>
      <c r="I19" s="5">
        <f>MIN('CSP5'!I79,'Pilot Injection'!AC19)</f>
        <v>8.0163210326099996</v>
      </c>
      <c r="J19" s="5">
        <f>MIN('CSP5'!J79,'Pilot Injection'!AD19)</f>
        <v>8.0163210326099996</v>
      </c>
      <c r="K19" s="5">
        <f>MIN('CSP5'!K79,'Pilot Injection'!AE19)</f>
        <v>8.0163210326099996</v>
      </c>
      <c r="L19" s="5">
        <f>MIN('CSP5'!L79,'Pilot Injection'!AF19)</f>
        <v>8.0163210326099996</v>
      </c>
      <c r="M19" s="5">
        <f>MIN('CSP5'!M79,'Pilot Injection'!AG19)</f>
        <v>8.0163210326099996</v>
      </c>
      <c r="N19" s="5">
        <f>MIN('CSP5'!N79,'Pilot Injection'!AH19)</f>
        <v>12.024457</v>
      </c>
      <c r="O19" s="5">
        <f>MIN('CSP5'!O79,'Pilot Injection'!AI19)</f>
        <v>12.024457</v>
      </c>
      <c r="P19" s="5">
        <f>MIN('CSP5'!P79,'Pilot Injection'!AJ19)</f>
        <v>11.005435</v>
      </c>
      <c r="Q19" s="5">
        <f>MIN('CSP5'!Q79,'Pilot Injection'!AK19)</f>
        <v>9.9864130000000007</v>
      </c>
      <c r="R19" s="5">
        <f>MIN('CSP5'!R79,'Pilot Injection'!AL19)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1.9701129402180002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1.9701129402180002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4.9139592445655005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5.5027285054350008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5.5027285054349999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6.9916670275049837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8.0163210326099996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8.0163210326099996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8.0163210326099996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8.0163210326099996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8.0163210326099996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8.0163210326099996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15.998673497283002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15.998673497282999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15.998673497282992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15.998673497282992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15.998673497282992</v>
      </c>
      <c r="AM19" s="16">
        <f t="shared" si="5"/>
        <v>15.998673497282992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Injection'!W20)</f>
        <v>1.9701090000000001</v>
      </c>
      <c r="D20" s="5">
        <f>MIN('CSP5'!D80,'Pilot Injection'!X20)</f>
        <v>4.211957</v>
      </c>
      <c r="E20" s="5">
        <f>MIN('CSP5'!E80,'Pilot Injection'!Y20)</f>
        <v>4.0760870000000002</v>
      </c>
      <c r="F20" s="5">
        <f>MIN('CSP5'!F80,'Pilot Injection'!Z20)</f>
        <v>4.4157609999999998</v>
      </c>
      <c r="G20" s="5">
        <f>MIN('CSP5'!G80,'Pilot Injection'!AA20)</f>
        <v>5.9782609999999998</v>
      </c>
      <c r="H20" s="5">
        <f>MIN('CSP5'!H80,'Pilot Injection'!AB20)</f>
        <v>8.0163049999999991</v>
      </c>
      <c r="I20" s="5">
        <f>MIN('CSP5'!I80,'Pilot Injection'!AC20)</f>
        <v>8.0163210326099996</v>
      </c>
      <c r="J20" s="5">
        <f>MIN('CSP5'!J80,'Pilot Injection'!AD20)</f>
        <v>8.0163210326099996</v>
      </c>
      <c r="K20" s="5">
        <f>MIN('CSP5'!K80,'Pilot Injection'!AE20)</f>
        <v>8.0163210326099996</v>
      </c>
      <c r="L20" s="5">
        <f>MIN('CSP5'!L80,'Pilot Injection'!AF20)</f>
        <v>8.0163210326099996</v>
      </c>
      <c r="M20" s="5">
        <f>MIN('CSP5'!M80,'Pilot Injection'!AG20)</f>
        <v>8.0163210326099996</v>
      </c>
      <c r="N20" s="5">
        <f>MIN('CSP5'!N80,'Pilot Injection'!AH20)</f>
        <v>11.005435</v>
      </c>
      <c r="O20" s="5">
        <f>MIN('CSP5'!O80,'Pilot Injection'!AI20)</f>
        <v>11.005435</v>
      </c>
      <c r="P20" s="5">
        <f>MIN('CSP5'!P80,'Pilot Injection'!AJ20)</f>
        <v>10.326086999999999</v>
      </c>
      <c r="Q20" s="5">
        <f>MIN('CSP5'!Q80,'Pilot Injection'!AK20)</f>
        <v>9.9864130000000007</v>
      </c>
      <c r="R20" s="5">
        <f>MIN('CSP5'!R80,'Pilot Injection'!AL20)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1.9701129402180002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1.9701129402180002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5.1121027658517502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5.7405007309784999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5.7405007309784999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6.9916670275049837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8.0163210326099996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8.0163210326099996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8.0163210326099996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8.0163210326099996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8.0163210326099996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8.0163210326099996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19.004793759511504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19.00479375951149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19.00479375951149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19.00479375951149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19.004793759511518</v>
      </c>
      <c r="AM20" s="16">
        <f t="shared" si="5"/>
        <v>19.004793759511518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Injection'!W21)</f>
        <v>1.9701090000000001</v>
      </c>
      <c r="D21" s="5">
        <f>MIN('CSP5'!D81,'Pilot Injection'!X21)</f>
        <v>4.8233699999999997</v>
      </c>
      <c r="E21" s="5">
        <f>MIN('CSP5'!E81,'Pilot Injection'!Y21)</f>
        <v>5.0271739999999996</v>
      </c>
      <c r="F21" s="5">
        <f>MIN('CSP5'!F81,'Pilot Injection'!Z21)</f>
        <v>5.0271739999999996</v>
      </c>
      <c r="G21" s="5">
        <f>MIN('CSP5'!G81,'Pilot Injection'!AA21)</f>
        <v>5.5027179999999998</v>
      </c>
      <c r="H21" s="5">
        <f>MIN('CSP5'!H81,'Pilot Injection'!AB21)</f>
        <v>8.0163049999999991</v>
      </c>
      <c r="I21" s="5">
        <f>MIN('CSP5'!I81,'Pilot Injection'!AC21)</f>
        <v>8.0163210326099996</v>
      </c>
      <c r="J21" s="5">
        <f>MIN('CSP5'!J81,'Pilot Injection'!AD21)</f>
        <v>8.0163210326099996</v>
      </c>
      <c r="K21" s="5">
        <f>MIN('CSP5'!K81,'Pilot Injection'!AE21)</f>
        <v>8.0163210326099996</v>
      </c>
      <c r="L21" s="5">
        <f>MIN('CSP5'!L81,'Pilot Injection'!AF21)</f>
        <v>8.0163210326099996</v>
      </c>
      <c r="M21" s="5">
        <f>MIN('CSP5'!M81,'Pilot Injection'!AG21)</f>
        <v>8.0163210326099996</v>
      </c>
      <c r="N21" s="5">
        <f>MIN('CSP5'!N81,'Pilot Injection'!AH21)</f>
        <v>8.0163049999999991</v>
      </c>
      <c r="O21" s="5">
        <f>MIN('CSP5'!O81,'Pilot Injection'!AI21)</f>
        <v>8.0163049999999991</v>
      </c>
      <c r="P21" s="5">
        <f>MIN('CSP5'!P81,'Pilot Injection'!AJ21)</f>
        <v>8.0163049999999991</v>
      </c>
      <c r="Q21" s="5">
        <f>MIN('CSP5'!Q81,'Pilot Injection'!AK21)</f>
        <v>8.9673909999999992</v>
      </c>
      <c r="R21" s="5">
        <f>MIN('CSP5'!R81,'Pilot Injection'!AL21)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1.9701129402180002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1.9701129402180002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5.3102462871380007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5.9782729565219999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5.9782729565219999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6.9916670275049837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8.0163210326099996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8.0163210326099996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8.0163210326099996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8.0163210326099996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8.0163210326099996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8.0163210326099996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22.010914021740003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22.01091402174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22.010914021739985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22.010914021740014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22.010914021740014</v>
      </c>
      <c r="AM21" s="16">
        <f t="shared" si="5"/>
        <v>22.010914021740014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Injection'!W22)</f>
        <v>1.9701090000000001</v>
      </c>
      <c r="D22" s="5">
        <f>MIN('CSP5'!D82,'Pilot Injection'!X22)</f>
        <v>4.4836960000000001</v>
      </c>
      <c r="E22" s="5">
        <f>MIN('CSP5'!E82,'Pilot Injection'!Y22)</f>
        <v>4.4836960000000001</v>
      </c>
      <c r="F22" s="5">
        <f>MIN('CSP5'!F82,'Pilot Injection'!Z22)</f>
        <v>4.4836960000000001</v>
      </c>
      <c r="G22" s="5">
        <f>MIN('CSP5'!G82,'Pilot Injection'!AA22)</f>
        <v>4.4836960000000001</v>
      </c>
      <c r="H22" s="5">
        <f>MIN('CSP5'!H82,'Pilot Injection'!AB22)</f>
        <v>5.9782609999999998</v>
      </c>
      <c r="I22" s="5">
        <f>MIN('CSP5'!I82,'Pilot Injection'!AC22)</f>
        <v>5.9782609999999998</v>
      </c>
      <c r="J22" s="5">
        <f>MIN('CSP5'!J82,'Pilot Injection'!AD22)</f>
        <v>6.9972830000000004</v>
      </c>
      <c r="K22" s="5">
        <f>MIN('CSP5'!K82,'Pilot Injection'!AE22)</f>
        <v>7.4728260000000004</v>
      </c>
      <c r="L22" s="5">
        <f>MIN('CSP5'!L82,'Pilot Injection'!AF22)</f>
        <v>7.4728260000000004</v>
      </c>
      <c r="M22" s="5">
        <f>MIN('CSP5'!M82,'Pilot Injection'!AG22)</f>
        <v>6.5217390000000002</v>
      </c>
      <c r="N22" s="5">
        <f>MIN('CSP5'!N82,'Pilot Injection'!AH22)</f>
        <v>5.9782609999999998</v>
      </c>
      <c r="O22" s="5">
        <f>MIN('CSP5'!O82,'Pilot Injection'!AI22)</f>
        <v>5.9782609999999998</v>
      </c>
      <c r="P22" s="5">
        <f>MIN('CSP5'!P82,'Pilot Injection'!AJ22)</f>
        <v>5.9782609999999998</v>
      </c>
      <c r="Q22" s="5">
        <f>MIN('CSP5'!Q82,'Pilot Injection'!AK22)</f>
        <v>6.5217390000000002</v>
      </c>
      <c r="R22" s="5">
        <f>MIN('CSP5'!R82,'Pilot Injection'!AL22)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1.9701129402180364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1.9701129402180364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5.3102462871380327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5.9782729565218613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5.978272956521975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6.9916670275049588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8.0163210326098753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8.0163210326098753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8.0163210326098753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8.0163210326101026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8.0163210326098753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8.0163210326098753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22.010914021740071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22.010914021738252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22.010914021738252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22.010914021745528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22.010914021738252</v>
      </c>
      <c r="AM22" s="16">
        <f t="shared" si="5"/>
        <v>22.010914021738252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Injection'!W23)</f>
        <v>1.9701090000000001</v>
      </c>
      <c r="D23" s="5">
        <f>MIN('CSP5'!D83,'Pilot Injection'!X23)</f>
        <v>4.4836960000000001</v>
      </c>
      <c r="E23" s="5">
        <f>MIN('CSP5'!E83,'Pilot Injection'!Y23)</f>
        <v>4.4836960000000001</v>
      </c>
      <c r="F23" s="5">
        <f>MIN('CSP5'!F83,'Pilot Injection'!Z23)</f>
        <v>4.4836960000000001</v>
      </c>
      <c r="G23" s="5">
        <f>MIN('CSP5'!G83,'Pilot Injection'!AA23)</f>
        <v>4.4836960000000001</v>
      </c>
      <c r="H23" s="5">
        <f>MIN('CSP5'!H83,'Pilot Injection'!AB23)</f>
        <v>5.9782609999999998</v>
      </c>
      <c r="I23" s="5">
        <f>MIN('CSP5'!I83,'Pilot Injection'!AC23)</f>
        <v>5.9782609999999998</v>
      </c>
      <c r="J23" s="5">
        <f>MIN('CSP5'!J83,'Pilot Injection'!AD23)</f>
        <v>5.9782609999999998</v>
      </c>
      <c r="K23" s="5">
        <f>MIN('CSP5'!K83,'Pilot Injection'!AE23)</f>
        <v>5.9782609999999998</v>
      </c>
      <c r="L23" s="5">
        <f>MIN('CSP5'!L83,'Pilot Injection'!AF23)</f>
        <v>5.9782609999999998</v>
      </c>
      <c r="M23" s="5">
        <f>MIN('CSP5'!M83,'Pilot Injection'!AG23)</f>
        <v>5.9782609999999998</v>
      </c>
      <c r="N23" s="5">
        <f>MIN('CSP5'!N83,'Pilot Injection'!AH23)</f>
        <v>5.9782609999999998</v>
      </c>
      <c r="O23" s="5">
        <f>MIN('CSP5'!O83,'Pilot Injection'!AI23)</f>
        <v>0</v>
      </c>
      <c r="P23" s="5">
        <f>MIN('CSP5'!P83,'Pilot Injection'!AJ23)</f>
        <v>0</v>
      </c>
      <c r="Q23" s="5">
        <f>MIN('CSP5'!Q83,'Pilot Injection'!AK23)</f>
        <v>0</v>
      </c>
      <c r="R23" s="5">
        <f>MIN('CSP5'!R83,'Pilot Injection'!AL23)</f>
        <v>0</v>
      </c>
      <c r="S23" s="16">
        <f t="shared" si="3"/>
        <v>0</v>
      </c>
      <c r="U23" s="8">
        <f>'CSP5'!$A$187</f>
        <v>3300</v>
      </c>
      <c r="V23" s="16">
        <f t="shared" si="4"/>
        <v>1.9701129402179796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1.9701129402179796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5.3102462871377911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5.9782729565223161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5.9782729565220318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6.9916670275048451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8.0163210326101026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8.0163210326101026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8.0163210326101026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8.0163210326101026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8.0163210326101026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8.0163210326101026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22.010914021740071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22.010914021738252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22.010914021738252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22.010914021738252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22.010914021738252</v>
      </c>
      <c r="AM23" s="16">
        <f t="shared" si="5"/>
        <v>22.010914021738252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Injection'!W24)</f>
        <v>1.9701090000000001</v>
      </c>
      <c r="D24" s="5">
        <f>MIN('CSP5'!D84,'Pilot Injection'!X24)</f>
        <v>4.4836960000000001</v>
      </c>
      <c r="E24" s="5">
        <f>MIN('CSP5'!E84,'Pilot Injection'!Y24)</f>
        <v>5.0271739999999996</v>
      </c>
      <c r="F24" s="5">
        <f>MIN('CSP5'!F84,'Pilot Injection'!Z24)</f>
        <v>5.5027179999999998</v>
      </c>
      <c r="G24" s="5">
        <f>MIN('CSP5'!G84,'Pilot Injection'!AA24)</f>
        <v>5.5027179999999998</v>
      </c>
      <c r="H24" s="5">
        <f>MIN('CSP5'!H84,'Pilot Injection'!AB24)</f>
        <v>5.9782609999999998</v>
      </c>
      <c r="I24" s="5">
        <f>MIN('CSP5'!I84,'Pilot Injection'!AC24)</f>
        <v>5.9782609999999998</v>
      </c>
      <c r="J24" s="5">
        <f>MIN('CSP5'!J84,'Pilot Injection'!AD24)</f>
        <v>5.9782609999999998</v>
      </c>
      <c r="K24" s="5">
        <f>MIN('CSP5'!K84,'Pilot Injection'!AE24)</f>
        <v>5.9782609999999998</v>
      </c>
      <c r="L24" s="5">
        <f>MIN('CSP5'!L84,'Pilot Injection'!AF24)</f>
        <v>5.9782609999999998</v>
      </c>
      <c r="M24" s="5">
        <f>MIN('CSP5'!M84,'Pilot Injection'!AG24)</f>
        <v>5.9782609999999998</v>
      </c>
      <c r="N24" s="5">
        <f>MIN('CSP5'!N84,'Pilot Injection'!AH24)</f>
        <v>5.9782609999999998</v>
      </c>
      <c r="O24" s="5">
        <f>MIN('CSP5'!O84,'Pilot Injection'!AI24)</f>
        <v>0</v>
      </c>
      <c r="P24" s="5">
        <f>MIN('CSP5'!P84,'Pilot Injection'!AJ24)</f>
        <v>0</v>
      </c>
      <c r="Q24" s="5">
        <f>MIN('CSP5'!Q84,'Pilot Injection'!AK24)</f>
        <v>0</v>
      </c>
      <c r="R24" s="5">
        <f>MIN('CSP5'!R84,'Pilot Injection'!AL24)</f>
        <v>0</v>
      </c>
      <c r="S24" s="16">
        <f t="shared" si="3"/>
        <v>0</v>
      </c>
      <c r="U24" s="8">
        <f>'CSP5'!$A$188</f>
        <v>3500</v>
      </c>
      <c r="V24" s="16">
        <f t="shared" si="4"/>
        <v>1.9701129402179796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1.9701129402179796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5.3102462871377769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5.9782729565223161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5.9782729565218613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6.9916670275048451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8.0163210326101026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8.0163210326101026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8.0163210326101026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8.0163210326096479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8.0163210326101026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8.0163210326101026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22.010914021740071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22.010914021738252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22.010914021738252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22.010914021738252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22.010914021738252</v>
      </c>
      <c r="AM24" s="16">
        <f t="shared" si="5"/>
        <v>22.010914021738252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1.9701129402179796</v>
      </c>
      <c r="W25" s="16">
        <f t="shared" ref="W25:AM25" si="7">W24</f>
        <v>1.9701129402179796</v>
      </c>
      <c r="X25" s="16">
        <f t="shared" si="7"/>
        <v>5.3102462871377769</v>
      </c>
      <c r="Y25" s="16">
        <f t="shared" si="7"/>
        <v>5.9782729565223161</v>
      </c>
      <c r="Z25" s="16">
        <f t="shared" si="7"/>
        <v>5.9782729565218613</v>
      </c>
      <c r="AA25" s="16">
        <f t="shared" si="7"/>
        <v>6.9916670275048451</v>
      </c>
      <c r="AB25" s="16">
        <f t="shared" si="7"/>
        <v>8.0163210326101026</v>
      </c>
      <c r="AC25" s="16">
        <f t="shared" si="7"/>
        <v>8.0163210326101026</v>
      </c>
      <c r="AD25" s="16">
        <f t="shared" si="7"/>
        <v>8.0163210326101026</v>
      </c>
      <c r="AE25" s="16">
        <f t="shared" si="7"/>
        <v>8.0163210326096479</v>
      </c>
      <c r="AF25" s="16">
        <f t="shared" si="7"/>
        <v>8.0163210326101026</v>
      </c>
      <c r="AG25" s="16">
        <f t="shared" si="7"/>
        <v>8.0163210326101026</v>
      </c>
      <c r="AH25" s="16">
        <f t="shared" si="7"/>
        <v>22.010914021740071</v>
      </c>
      <c r="AI25" s="16">
        <f t="shared" si="7"/>
        <v>22.010914021738252</v>
      </c>
      <c r="AJ25" s="16">
        <f t="shared" si="7"/>
        <v>22.010914021738252</v>
      </c>
      <c r="AK25" s="16">
        <f t="shared" si="7"/>
        <v>22.010914021738252</v>
      </c>
      <c r="AL25" s="16">
        <f t="shared" si="7"/>
        <v>22.010914021738252</v>
      </c>
      <c r="AM25" s="16">
        <f t="shared" si="7"/>
        <v>22.010914021738252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39" t="s">
        <v>1135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U27" s="17"/>
      <c r="V27" s="39" t="s">
        <v>1144</v>
      </c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-0.95107694565199985</v>
      </c>
      <c r="K30" s="16">
        <f t="shared" si="8"/>
        <v>-2.9891209456519992</v>
      </c>
      <c r="L30" s="16">
        <f t="shared" si="8"/>
        <v>-2.9891209456519992</v>
      </c>
      <c r="M30" s="16">
        <f t="shared" si="8"/>
        <v>-2.9891209456519992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0</v>
      </c>
      <c r="I31" s="5">
        <f>I6-'CSP5'!I66</f>
        <v>0</v>
      </c>
      <c r="J31" s="5">
        <f>J6-'CSP5'!J66</f>
        <v>-0.95107694565199985</v>
      </c>
      <c r="K31" s="5">
        <f>K6-'CSP5'!K66</f>
        <v>-2.9891209456519992</v>
      </c>
      <c r="L31" s="5">
        <f>L6-'CSP5'!L66</f>
        <v>-2.9891209456519992</v>
      </c>
      <c r="M31" s="5">
        <f>M6-'CSP5'!M66</f>
        <v>-2.9891209456519992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0</v>
      </c>
      <c r="H32" s="5">
        <f>H7-'CSP5'!H67</f>
        <v>0</v>
      </c>
      <c r="I32" s="5">
        <f>I7-'CSP5'!I67</f>
        <v>0</v>
      </c>
      <c r="J32" s="5">
        <f>J7-'CSP5'!J67</f>
        <v>0</v>
      </c>
      <c r="K32" s="5">
        <f>K7-'CSP5'!K67</f>
        <v>0</v>
      </c>
      <c r="L32" s="5">
        <f>L7-'CSP5'!L67</f>
        <v>0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0</v>
      </c>
      <c r="G33" s="5">
        <f>G8-'CSP5'!G68</f>
        <v>0</v>
      </c>
      <c r="H33" s="5">
        <f>H8-'CSP5'!H68</f>
        <v>0</v>
      </c>
      <c r="I33" s="5">
        <f>I8-'CSP5'!I68</f>
        <v>0</v>
      </c>
      <c r="J33" s="5">
        <f>J8-'CSP5'!J68</f>
        <v>0</v>
      </c>
      <c r="K33" s="5">
        <f>K8-'CSP5'!K68</f>
        <v>0</v>
      </c>
      <c r="L33" s="5">
        <f>L8-'CSP5'!L68</f>
        <v>0</v>
      </c>
      <c r="M33" s="5">
        <f>M8-'CSP5'!M68</f>
        <v>-0.20379394565200037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0</v>
      </c>
      <c r="E34" s="5">
        <f>E9-'CSP5'!E69</f>
        <v>0</v>
      </c>
      <c r="F34" s="5">
        <f>F9-'CSP5'!F69</f>
        <v>0</v>
      </c>
      <c r="G34" s="5">
        <f>G9-'CSP5'!G69</f>
        <v>0</v>
      </c>
      <c r="H34" s="5">
        <f>H9-'CSP5'!H69</f>
        <v>0</v>
      </c>
      <c r="I34" s="5">
        <f>I9-'CSP5'!I69</f>
        <v>0</v>
      </c>
      <c r="J34" s="5">
        <f>J9-'CSP5'!J69</f>
        <v>0</v>
      </c>
      <c r="K34" s="5">
        <f>K9-'CSP5'!K69</f>
        <v>0</v>
      </c>
      <c r="L34" s="5">
        <f>L9-'CSP5'!L69</f>
        <v>-0.74727294565199998</v>
      </c>
      <c r="M34" s="5">
        <f>M9-'CSP5'!M69</f>
        <v>-0.95107694565199985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0</v>
      </c>
      <c r="F35" s="5">
        <f>F10-'CSP5'!F70</f>
        <v>0</v>
      </c>
      <c r="G35" s="5">
        <f>G10-'CSP5'!G70</f>
        <v>0</v>
      </c>
      <c r="H35" s="5">
        <f>H10-'CSP5'!H70</f>
        <v>0</v>
      </c>
      <c r="I35" s="5">
        <f>I10-'CSP5'!I70</f>
        <v>0</v>
      </c>
      <c r="J35" s="5">
        <f>J10-'CSP5'!J70</f>
        <v>0</v>
      </c>
      <c r="K35" s="5">
        <f>K10-'CSP5'!K70</f>
        <v>0</v>
      </c>
      <c r="L35" s="5">
        <f>L10-'CSP5'!L70</f>
        <v>-0.95107694565199985</v>
      </c>
      <c r="M35" s="5">
        <f>M10-'CSP5'!M70</f>
        <v>-0.95107694565199985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0</v>
      </c>
      <c r="G36" s="5">
        <f>G11-'CSP5'!G71</f>
        <v>0</v>
      </c>
      <c r="H36" s="5">
        <f>H11-'CSP5'!H71</f>
        <v>0</v>
      </c>
      <c r="I36" s="5">
        <f>I11-'CSP5'!I71</f>
        <v>0</v>
      </c>
      <c r="J36" s="5">
        <f>J11-'CSP5'!J71</f>
        <v>0</v>
      </c>
      <c r="K36" s="5">
        <f>K11-'CSP5'!K71</f>
        <v>0</v>
      </c>
      <c r="L36" s="5">
        <f>L11-'CSP5'!L71</f>
        <v>0</v>
      </c>
      <c r="M36" s="5">
        <f>M11-'CSP5'!M71</f>
        <v>-1.0869399673900002</v>
      </c>
      <c r="N36" s="5">
        <f>N11-'CSP5'!N71</f>
        <v>0</v>
      </c>
      <c r="O36" s="5">
        <f>O11-'CSP5'!O71</f>
        <v>-0.20378502717399982</v>
      </c>
      <c r="P36" s="5">
        <f>P11-'CSP5'!P71</f>
        <v>-0.4075890271739997</v>
      </c>
      <c r="Q36" s="5">
        <f>Q11-'CSP5'!Q71</f>
        <v>-1.0190020271740003</v>
      </c>
      <c r="R36" s="5">
        <f>R11-'CSP5'!R71</f>
        <v>-1.6983500271739995</v>
      </c>
      <c r="S36" s="16">
        <f t="shared" si="11"/>
        <v>-1.6983500271739995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-0.15850663405799992</v>
      </c>
      <c r="F37" s="5">
        <f>F12-'CSP5'!F72</f>
        <v>0</v>
      </c>
      <c r="G37" s="5">
        <f>G12-'CSP5'!G72</f>
        <v>0</v>
      </c>
      <c r="H37" s="5">
        <f>H12-'CSP5'!H72</f>
        <v>0</v>
      </c>
      <c r="I37" s="5">
        <f>I12-'CSP5'!I72</f>
        <v>0</v>
      </c>
      <c r="J37" s="5">
        <f>J12-'CSP5'!J72</f>
        <v>0</v>
      </c>
      <c r="K37" s="5">
        <f>K12-'CSP5'!K72</f>
        <v>0</v>
      </c>
      <c r="L37" s="5">
        <f>L12-'CSP5'!L72</f>
        <v>0</v>
      </c>
      <c r="M37" s="5">
        <f>M12-'CSP5'!M72</f>
        <v>-0.88313596739000033</v>
      </c>
      <c r="N37" s="5">
        <f>N12-'CSP5'!N72</f>
        <v>-1.0190020271739986</v>
      </c>
      <c r="O37" s="5">
        <f>O12-'CSP5'!O72</f>
        <v>-1.4945450271740004</v>
      </c>
      <c r="P37" s="5">
        <f>P12-'CSP5'!P72</f>
        <v>-2.2418280271739999</v>
      </c>
      <c r="Q37" s="5">
        <f>Q12-'CSP5'!Q72</f>
        <v>-2.9891110271739993</v>
      </c>
      <c r="R37" s="5">
        <f>R12-'CSP5'!R72</f>
        <v>-2.9891110271739993</v>
      </c>
      <c r="S37" s="16">
        <f t="shared" si="11"/>
        <v>-2.9891110271739993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-0.15850663405799992</v>
      </c>
      <c r="F38" s="5">
        <f>F13-'CSP5'!F73</f>
        <v>0</v>
      </c>
      <c r="G38" s="5">
        <f>G13-'CSP5'!G73</f>
        <v>0</v>
      </c>
      <c r="H38" s="5">
        <f>H13-'CSP5'!H73</f>
        <v>0</v>
      </c>
      <c r="I38" s="5">
        <f>I13-'CSP5'!I73</f>
        <v>0</v>
      </c>
      <c r="J38" s="5">
        <f>J13-'CSP5'!J73</f>
        <v>-0.47553249456499991</v>
      </c>
      <c r="K38" s="5">
        <f>K13-'CSP5'!K73</f>
        <v>-2.3097703641299994</v>
      </c>
      <c r="L38" s="5">
        <f>L13-'CSP5'!L73</f>
        <v>-2.9891160054340009</v>
      </c>
      <c r="M38" s="5">
        <f>M13-'CSP5'!M73</f>
        <v>-3.2608529673900009</v>
      </c>
      <c r="N38" s="5">
        <f>N13-'CSP5'!N73</f>
        <v>-2.2418280271739981</v>
      </c>
      <c r="O38" s="5">
        <f>O13-'CSP5'!O73</f>
        <v>-3.5325890271739997</v>
      </c>
      <c r="P38" s="5">
        <f>P13-'CSP5'!P73</f>
        <v>-4.2119370271740006</v>
      </c>
      <c r="Q38" s="5">
        <f>Q13-'CSP5'!Q73</f>
        <v>-4.0081330271740008</v>
      </c>
      <c r="R38" s="5">
        <f>R13-'CSP5'!R73</f>
        <v>-4.0081330271740008</v>
      </c>
      <c r="S38" s="16">
        <f t="shared" si="11"/>
        <v>-4.0081330271740008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-0.15850663405799992</v>
      </c>
      <c r="F39" s="5">
        <f>F14-'CSP5'!F74</f>
        <v>0</v>
      </c>
      <c r="G39" s="5">
        <f>G14-'CSP5'!G74</f>
        <v>0</v>
      </c>
      <c r="H39" s="5">
        <f>H14-'CSP5'!H74</f>
        <v>0</v>
      </c>
      <c r="I39" s="5">
        <f>I14-'CSP5'!I74</f>
        <v>-1.9700989456520004</v>
      </c>
      <c r="J39" s="5">
        <f>J14-'CSP5'!J74</f>
        <v>-3.4646624945649993</v>
      </c>
      <c r="K39" s="5">
        <f>K14-'CSP5'!K74</f>
        <v>-2.8532483641299997</v>
      </c>
      <c r="L39" s="5">
        <f>L14-'CSP5'!L74</f>
        <v>-2.9211810054340006</v>
      </c>
      <c r="M39" s="5">
        <f>M14-'CSP5'!M74</f>
        <v>-2.7853099673900008</v>
      </c>
      <c r="N39" s="5">
        <f>N14-'CSP5'!N74</f>
        <v>-2.5135670271739983</v>
      </c>
      <c r="O39" s="5">
        <f>O14-'CSP5'!O74</f>
        <v>-2.9891110271739993</v>
      </c>
      <c r="P39" s="5">
        <f>P14-'CSP5'!P74</f>
        <v>-2.9891110271739993</v>
      </c>
      <c r="Q39" s="5">
        <f>Q14-'CSP5'!Q74</f>
        <v>-2.9891110271739993</v>
      </c>
      <c r="R39" s="5">
        <f>R14-'CSP5'!R74</f>
        <v>-2.9891110271739993</v>
      </c>
      <c r="S39" s="16">
        <f t="shared" si="11"/>
        <v>-2.9891110271739993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-2.26376340579999E-2</v>
      </c>
      <c r="F40" s="5">
        <f>F15-'CSP5'!F75</f>
        <v>-5.0941955163000152E-2</v>
      </c>
      <c r="G40" s="5">
        <f>G15-'CSP5'!G75</f>
        <v>0</v>
      </c>
      <c r="H40" s="5">
        <f>H15-'CSP5'!H75</f>
        <v>-1.0190100434780005</v>
      </c>
      <c r="I40" s="5">
        <f>I15-'CSP5'!I75</f>
        <v>-2.6494450434779999</v>
      </c>
      <c r="J40" s="5">
        <f>J15-'CSP5'!J75</f>
        <v>-2.4456400434780008</v>
      </c>
      <c r="K40" s="5">
        <f>K15-'CSP5'!K75</f>
        <v>-1.9021613641300004</v>
      </c>
      <c r="L40" s="5">
        <f>L15-'CSP5'!L75</f>
        <v>-1.8342250054339999</v>
      </c>
      <c r="M40" s="5">
        <f>M15-'CSP5'!M75</f>
        <v>-1.5624839673899995</v>
      </c>
      <c r="N40" s="5">
        <f>N15-'CSP5'!N75</f>
        <v>-0.61139302717399779</v>
      </c>
      <c r="O40" s="5">
        <f>O15-'CSP5'!O75</f>
        <v>-2.2418280271739999</v>
      </c>
      <c r="P40" s="5">
        <f>P15-'CSP5'!P75</f>
        <v>-2.038024027174</v>
      </c>
      <c r="Q40" s="5">
        <f>Q15-'CSP5'!Q75</f>
        <v>-2.513567027174</v>
      </c>
      <c r="R40" s="5">
        <f>R15-'CSP5'!R75</f>
        <v>-2.9891110271739993</v>
      </c>
      <c r="S40" s="16">
        <f t="shared" si="11"/>
        <v>-2.9891110271739993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-0.36231163405799993</v>
      </c>
      <c r="F41" s="5">
        <f>F16-'CSP5'!F76</f>
        <v>0</v>
      </c>
      <c r="G41" s="5">
        <f>G16-'CSP5'!G76</f>
        <v>0</v>
      </c>
      <c r="H41" s="5">
        <f>H16-'CSP5'!H76</f>
        <v>0</v>
      </c>
      <c r="I41" s="5">
        <f>I16-'CSP5'!I76</f>
        <v>-3.1929179673900006</v>
      </c>
      <c r="J41" s="5">
        <f>J16-'CSP5'!J76</f>
        <v>-4.0081359673900003</v>
      </c>
      <c r="K41" s="5">
        <f>K16-'CSP5'!K76</f>
        <v>-4.4836789673900004</v>
      </c>
      <c r="L41" s="5">
        <f>L16-'CSP5'!L76</f>
        <v>-5.50270096739</v>
      </c>
      <c r="M41" s="5">
        <f>M16-'CSP5'!M76</f>
        <v>-5.50270096739</v>
      </c>
      <c r="N41" s="5">
        <f>N16-'CSP5'!N76</f>
        <v>-2.0380240271739982</v>
      </c>
      <c r="O41" s="5">
        <f>O16-'CSP5'!O76</f>
        <v>-1.0869370271740006</v>
      </c>
      <c r="P41" s="5">
        <f>P16-'CSP5'!P76</f>
        <v>-2.038024027174</v>
      </c>
      <c r="Q41" s="5">
        <f>Q16-'CSP5'!Q76</f>
        <v>-2.7853060271740002</v>
      </c>
      <c r="R41" s="5">
        <f>R16-'CSP5'!R76</f>
        <v>-3.3287850271739998</v>
      </c>
      <c r="S41" s="16">
        <f t="shared" si="11"/>
        <v>-3.3287850271739998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-0.22644163405800022</v>
      </c>
      <c r="F42" s="5">
        <f>F17-'CSP5'!F77</f>
        <v>-0.45854995516300079</v>
      </c>
      <c r="G42" s="5">
        <f>G17-'CSP5'!G77</f>
        <v>0</v>
      </c>
      <c r="H42" s="5">
        <f>H17-'CSP5'!H77</f>
        <v>0</v>
      </c>
      <c r="I42" s="5">
        <f>I17-'CSP5'!I77</f>
        <v>-2.9891139673900007</v>
      </c>
      <c r="J42" s="5">
        <f>J17-'CSP5'!J77</f>
        <v>-6.182048967390001</v>
      </c>
      <c r="K42" s="5">
        <f>K17-'CSP5'!K77</f>
        <v>-5.1630269673899996</v>
      </c>
      <c r="L42" s="5">
        <f>L17-'CSP5'!L77</f>
        <v>-5.50270096739</v>
      </c>
      <c r="M42" s="5">
        <f>M17-'CSP5'!M77</f>
        <v>-5.50270096739</v>
      </c>
      <c r="N42" s="5">
        <f>N17-'CSP5'!N77</f>
        <v>-2.0380240271739982</v>
      </c>
      <c r="O42" s="5">
        <f>O17-'CSP5'!O77</f>
        <v>-1.6304150271739992</v>
      </c>
      <c r="P42" s="5">
        <f>P17-'CSP5'!P77</f>
        <v>-2.3097630271740002</v>
      </c>
      <c r="Q42" s="5">
        <f>Q17-'CSP5'!Q77</f>
        <v>-2.7853060271740002</v>
      </c>
      <c r="R42" s="5">
        <f>R17-'CSP5'!R77</f>
        <v>-3.1249800271740007</v>
      </c>
      <c r="S42" s="16">
        <f t="shared" si="11"/>
        <v>-3.1249800271740007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0</v>
      </c>
      <c r="H43" s="5">
        <f>H18-'CSP5'!H78</f>
        <v>0</v>
      </c>
      <c r="I43" s="5">
        <f>I18-'CSP5'!I78</f>
        <v>-2.9891139673900007</v>
      </c>
      <c r="J43" s="5">
        <f>J18-'CSP5'!J78</f>
        <v>-5.9782449673900011</v>
      </c>
      <c r="K43" s="5">
        <f>K18-'CSP5'!K78</f>
        <v>-6.2499839673899995</v>
      </c>
      <c r="L43" s="5">
        <f>L18-'CSP5'!L78</f>
        <v>-4.9592229673899997</v>
      </c>
      <c r="M43" s="5">
        <f>M18-'CSP5'!M78</f>
        <v>-4.9592229673899997</v>
      </c>
      <c r="N43" s="5">
        <f>N18-'CSP5'!N78</f>
        <v>-2.0380240271739982</v>
      </c>
      <c r="O43" s="5">
        <f>O18-'CSP5'!O78</f>
        <v>-2.038024027174</v>
      </c>
      <c r="P43" s="5">
        <f>P18-'CSP5'!P78</f>
        <v>-1.4945450271740004</v>
      </c>
      <c r="Q43" s="5">
        <f>Q18-'CSP5'!Q78</f>
        <v>-1.0190020271740003</v>
      </c>
      <c r="R43" s="5">
        <f>R18-'CSP5'!R78</f>
        <v>-1.4945450271740004</v>
      </c>
      <c r="S43" s="16">
        <f t="shared" si="11"/>
        <v>-1.4945450271740004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0</v>
      </c>
      <c r="H44" s="5">
        <f>H19-'CSP5'!H79</f>
        <v>0</v>
      </c>
      <c r="I44" s="5">
        <f>I19-'CSP5'!I79</f>
        <v>-2.9891139673900007</v>
      </c>
      <c r="J44" s="5">
        <f>J19-'CSP5'!J79</f>
        <v>-5.9782449673900011</v>
      </c>
      <c r="K44" s="5">
        <f>K19-'CSP5'!K79</f>
        <v>-5.50270096739</v>
      </c>
      <c r="L44" s="5">
        <f>L19-'CSP5'!L79</f>
        <v>-4.0081359673900003</v>
      </c>
      <c r="M44" s="5">
        <f>M19-'CSP5'!M79</f>
        <v>-4.4836789673900004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0</v>
      </c>
      <c r="H45" s="5">
        <f>H20-'CSP5'!H80</f>
        <v>0</v>
      </c>
      <c r="I45" s="5">
        <f>I20-'CSP5'!I80</f>
        <v>-2.9891139673900007</v>
      </c>
      <c r="J45" s="5">
        <f>J20-'CSP5'!J80</f>
        <v>-5.9782449673900011</v>
      </c>
      <c r="K45" s="5">
        <f>K20-'CSP5'!K80</f>
        <v>-4.9592229673899997</v>
      </c>
      <c r="L45" s="5">
        <f>L20-'CSP5'!L80</f>
        <v>-4.0081359673900003</v>
      </c>
      <c r="M45" s="5">
        <f>M20-'CSP5'!M80</f>
        <v>-2.9891139673900007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0</v>
      </c>
      <c r="I46" s="5">
        <f>I21-'CSP5'!I81</f>
        <v>-1.970091967390001</v>
      </c>
      <c r="J46" s="5">
        <f>J21-'CSP5'!J81</f>
        <v>-4.0081359673900003</v>
      </c>
      <c r="K46" s="5">
        <f>K21-'CSP5'!K81</f>
        <v>-3.4646569673900007</v>
      </c>
      <c r="L46" s="5">
        <f>L21-'CSP5'!L81</f>
        <v>-1.970091967390001</v>
      </c>
      <c r="M46" s="5">
        <f>M21-'CSP5'!M81</f>
        <v>-0.9510699673899996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39" t="s">
        <v>1136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U52" s="17"/>
      <c r="V52" s="39" t="s">
        <v>1421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288.79622881795581</v>
      </c>
      <c r="I55" s="16">
        <f t="shared" si="16"/>
        <v>280.28743694671357</v>
      </c>
      <c r="J55" s="16">
        <f t="shared" si="16"/>
        <v>275.20228809711955</v>
      </c>
      <c r="K55" s="16">
        <f t="shared" si="16"/>
        <v>270.76507958833474</v>
      </c>
      <c r="L55" s="16">
        <f t="shared" si="16"/>
        <v>266.67686500720714</v>
      </c>
      <c r="M55" s="16">
        <f t="shared" si="16"/>
        <v>247.9641429813955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288.79622881795581</v>
      </c>
      <c r="I56" s="5">
        <f>_xll.Interp2dTab(-1,0,'Internal Flash'!$B$71:$L$71,'Internal Flash'!$A$72:$A$84,'Internal Flash'!$B$72:$L$84,'Fuel Pressure Calc'!I6,'Pilot Injection'!I6)</f>
        <v>280.28743694671357</v>
      </c>
      <c r="J56" s="5">
        <f>_xll.Interp2dTab(-1,0,'Internal Flash'!$B$71:$L$71,'Internal Flash'!$A$72:$A$84,'Internal Flash'!$B$72:$L$84,'Fuel Pressure Calc'!J6,'Pilot Injection'!J6)</f>
        <v>275.20228809711955</v>
      </c>
      <c r="K56" s="5">
        <f>_xll.Interp2dTab(-1,0,'Internal Flash'!$B$71:$L$71,'Internal Flash'!$A$72:$A$84,'Internal Flash'!$B$72:$L$84,'Fuel Pressure Calc'!K6,'Pilot Injection'!K6)</f>
        <v>270.76507958833474</v>
      </c>
      <c r="L56" s="5">
        <f>_xll.Interp2dTab(-1,0,'Internal Flash'!$B$71:$L$71,'Internal Flash'!$A$72:$A$84,'Internal Flash'!$B$72:$L$84,'Fuel Pressure Calc'!L6,'Pilot Injection'!L6)</f>
        <v>266.67686500720714</v>
      </c>
      <c r="M56" s="5">
        <f>_xll.Interp2dTab(-1,0,'Internal Flash'!$B$71:$L$71,'Internal Flash'!$A$72:$A$84,'Internal Flash'!$B$72:$L$84,'Fuel Pressure Calc'!M6,'Pilot Injection'!M6)</f>
        <v>247.9641429813955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only'!$B$8:$P$8,'HP Tuner only'!$A$9:$A$21,'HP Tuner only'!$B$9:$P$21,'Pilot Injection'!$U56,W$54)*_xll.Interp2dTab(-1,0,'HP Tuner only'!$B$25:$O$25,'HP Tuner only'!$A$26:$A$32,'HP Tuner only'!$B$26:$O$32,'Variables &amp; Axis Check'!$B$13,'Variables &amp; Axis Check'!$B$12)</f>
        <v>60.1222826086955</v>
      </c>
      <c r="X56" s="5">
        <f>_xll.Interp2dTab(-1,0,'HP Tuner only'!$B$8:$P$8,'HP Tuner only'!$A$9:$A$21,'HP Tuner only'!$B$9:$P$21,'Pilot Injection'!$U56,X$54)*_xll.Interp2dTab(-1,0,'HP Tuner only'!$B$25:$O$25,'HP Tuner only'!$A$26:$A$32,'HP Tuner only'!$B$26:$O$32,'Variables &amp; Axis Check'!$B$13,'Variables &amp; Axis Check'!$B$12)</f>
        <v>60.122282608695514</v>
      </c>
      <c r="Y56" s="5">
        <f>_xll.Interp2dTab(-1,0,'HP Tuner only'!$B$8:$P$8,'HP Tuner only'!$A$9:$A$21,'HP Tuner only'!$B$9:$P$21,'Pilot Injection'!$U56,Y$54)*_xll.Interp2dTab(-1,0,'HP Tuner only'!$B$25:$O$25,'HP Tuner only'!$A$26:$A$32,'HP Tuner only'!$B$26:$O$32,'Variables &amp; Axis Check'!$B$13,'Variables &amp; Axis Check'!$B$12)</f>
        <v>60.1222826086955</v>
      </c>
      <c r="Z56" s="5">
        <f>_xll.Interp2dTab(-1,0,'HP Tuner only'!$B$8:$P$8,'HP Tuner only'!$A$9:$A$21,'HP Tuner only'!$B$9:$P$21,'Pilot Injection'!$U56,Z$54)*_xll.Interp2dTab(-1,0,'HP Tuner only'!$B$25:$O$25,'HP Tuner only'!$A$26:$A$32,'HP Tuner only'!$B$26:$O$32,'Variables &amp; Axis Check'!$B$13,'Variables &amp; Axis Check'!$B$12)</f>
        <v>60.122282608695514</v>
      </c>
      <c r="AA56" s="5">
        <f>_xll.Interp2dTab(-1,0,'HP Tuner only'!$B$8:$P$8,'HP Tuner only'!$A$9:$A$21,'HP Tuner only'!$B$9:$P$21,'Pilot Injection'!$U56,AA$54)*_xll.Interp2dTab(-1,0,'HP Tuner only'!$B$25:$O$25,'HP Tuner only'!$A$26:$A$32,'HP Tuner only'!$B$26:$O$32,'Variables &amp; Axis Check'!$B$13,'Variables &amp; Axis Check'!$B$12)</f>
        <v>60.122282608695514</v>
      </c>
      <c r="AB56" s="5">
        <f>_xll.Interp2dTab(-1,0,'HP Tuner only'!$B$8:$P$8,'HP Tuner only'!$A$9:$A$21,'HP Tuner only'!$B$9:$P$21,'Pilot Injection'!$U56,AB$54)*_xll.Interp2dTab(-1,0,'HP Tuner only'!$B$25:$O$25,'HP Tuner only'!$A$26:$A$32,'HP Tuner only'!$B$26:$O$32,'Variables &amp; Axis Check'!$B$13,'Variables &amp; Axis Check'!$B$12)</f>
        <v>61.050820999074837</v>
      </c>
      <c r="AC56" s="5">
        <f>_xll.Interp2dTab(-1,0,'HP Tuner only'!$B$8:$P$8,'HP Tuner only'!$A$9:$A$21,'HP Tuner only'!$B$9:$P$21,'Pilot Injection'!$U56,AC$54)*_xll.Interp2dTab(-1,0,'HP Tuner only'!$B$25:$O$25,'HP Tuner only'!$A$26:$A$32,'HP Tuner only'!$B$26:$O$32,'Variables &amp; Axis Check'!$B$13,'Variables &amp; Axis Check'!$B$12)</f>
        <v>70.412523126734342</v>
      </c>
      <c r="AD56" s="5">
        <f>_xll.Interp2dTab(-1,0,'HP Tuner only'!$B$8:$P$8,'HP Tuner only'!$A$9:$A$21,'HP Tuner only'!$B$9:$P$21,'Pilot Injection'!$U56,AD$54)*_xll.Interp2dTab(-1,0,'HP Tuner only'!$B$25:$O$25,'HP Tuner only'!$A$26:$A$32,'HP Tuner only'!$B$26:$O$32,'Variables &amp; Axis Check'!$B$13,'Variables &amp; Axis Check'!$B$12)</f>
        <v>90.013586956521749</v>
      </c>
      <c r="AE56" s="5">
        <f>_xll.Interp2dTab(-1,0,'HP Tuner only'!$B$8:$P$8,'HP Tuner only'!$A$9:$A$21,'HP Tuner only'!$B$9:$P$21,'Pilot Injection'!$U56,AE$54)*_xll.Interp2dTab(-1,0,'HP Tuner only'!$B$25:$O$25,'HP Tuner only'!$A$26:$A$32,'HP Tuner only'!$B$26:$O$32,'Variables &amp; Axis Check'!$B$13,'Variables &amp; Axis Check'!$B$12)</f>
        <v>107.49639529724948</v>
      </c>
      <c r="AF56" s="5">
        <f>_xll.Interp2dTab(-1,0,'HP Tuner only'!$B$8:$P$8,'HP Tuner only'!$A$9:$A$21,'HP Tuner only'!$B$9:$P$21,'Pilot Injection'!$U56,AF$54)*_xll.Interp2dTab(-1,0,'HP Tuner only'!$B$25:$O$25,'HP Tuner only'!$A$26:$A$32,'HP Tuner only'!$B$26:$O$32,'Variables &amp; Axis Check'!$B$13,'Variables &amp; Axis Check'!$B$12)</f>
        <v>137.53050133096733</v>
      </c>
      <c r="AG56" s="5">
        <f>_xll.Interp2dTab(-1,0,'HP Tuner only'!$B$8:$P$8,'HP Tuner only'!$A$9:$A$21,'HP Tuner only'!$B$9:$P$21,'Pilot Injection'!$U56,AG$54)*_xll.Interp2dTab(-1,0,'HP Tuner only'!$B$25:$O$25,'HP Tuner only'!$A$26:$A$32,'HP Tuner only'!$B$26:$O$32,'Variables &amp; Axis Check'!$B$13,'Variables &amp; Axis Check'!$B$12)</f>
        <v>165.08152173913061</v>
      </c>
      <c r="AH56" s="5">
        <f>_xll.Interp2dTab(-1,0,'HP Tuner only'!$B$8:$P$8,'HP Tuner only'!$A$9:$A$21,'HP Tuner only'!$B$9:$P$21,'Pilot Injection'!$U56,AH$54)*_xll.Interp2dTab(-1,0,'HP Tuner only'!$B$25:$O$25,'HP Tuner only'!$A$26:$A$32,'HP Tuner only'!$B$26:$O$32,'Variables &amp; Axis Check'!$B$13,'Variables &amp; Axis Check'!$B$12)</f>
        <v>165.08152173913061</v>
      </c>
      <c r="AI56" s="5">
        <f>_xll.Interp2dTab(-1,0,'HP Tuner only'!$B$8:$P$8,'HP Tuner only'!$A$9:$A$21,'HP Tuner only'!$B$9:$P$21,'Pilot Injection'!$U56,AI$54)*_xll.Interp2dTab(-1,0,'HP Tuner only'!$B$25:$O$25,'HP Tuner only'!$A$26:$A$32,'HP Tuner only'!$B$26:$O$32,'Variables &amp; Axis Check'!$B$13,'Variables &amp; Axis Check'!$B$12)</f>
        <v>165.08152173913004</v>
      </c>
      <c r="AJ56" s="5">
        <f>_xll.Interp2dTab(-1,0,'HP Tuner only'!$B$8:$P$8,'HP Tuner only'!$A$9:$A$21,'HP Tuner only'!$B$9:$P$21,'Pilot Injection'!$U56,AJ$54)*_xll.Interp2dTab(-1,0,'HP Tuner only'!$B$25:$O$25,'HP Tuner only'!$A$26:$A$32,'HP Tuner only'!$B$26:$O$32,'Variables &amp; Axis Check'!$B$13,'Variables &amp; Axis Check'!$B$12)</f>
        <v>165.08152173913004</v>
      </c>
      <c r="AK56" s="5">
        <f>_xll.Interp2dTab(-1,0,'HP Tuner only'!$B$8:$P$8,'HP Tuner only'!$A$9:$A$21,'HP Tuner only'!$B$9:$P$21,'Pilot Injection'!$U56,AK$54)*_xll.Interp2dTab(-1,0,'HP Tuner only'!$B$25:$O$25,'HP Tuner only'!$A$26:$A$32,'HP Tuner only'!$B$26:$O$32,'Variables &amp; Axis Check'!$B$13,'Variables &amp; Axis Check'!$B$12)</f>
        <v>165.08152173913061</v>
      </c>
      <c r="AL56" s="5">
        <f>_xll.Interp2dTab(-1,0,'HP Tuner only'!$B$8:$P$8,'HP Tuner only'!$A$9:$A$21,'HP Tuner only'!$B$9:$P$21,'Pilot Injection'!$U56,AL$54)*_xll.Interp2dTab(-1,0,'HP Tuner only'!$B$25:$O$25,'HP Tuner only'!$A$26:$A$32,'HP Tuner only'!$B$26:$O$32,'Variables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257.02699959889918</v>
      </c>
      <c r="H57" s="5">
        <f>_xll.Interp2dTab(-1,0,'Internal Flash'!$B$71:$L$71,'Internal Flash'!$A$72:$A$84,'Internal Flash'!$B$72:$L$84,'Fuel Pressure Calc'!H7,'Pilot Injection'!H7)</f>
        <v>278.62556353436156</v>
      </c>
      <c r="I57" s="5">
        <f>_xll.Interp2dTab(-1,0,'Internal Flash'!$B$71:$L$71,'Internal Flash'!$A$72:$A$84,'Internal Flash'!$B$72:$L$84,'Fuel Pressure Calc'!I7,'Pilot Injection'!I7)</f>
        <v>270.0669154607487</v>
      </c>
      <c r="J57" s="5">
        <f>_xll.Interp2dTab(-1,0,'Internal Flash'!$B$71:$L$71,'Internal Flash'!$A$72:$A$84,'Internal Flash'!$B$72:$L$84,'Fuel Pressure Calc'!J7,'Pilot Injection'!J7)</f>
        <v>270.0669154607487</v>
      </c>
      <c r="K57" s="5">
        <f>_xll.Interp2dTab(-1,0,'Internal Flash'!$B$71:$L$71,'Internal Flash'!$A$72:$A$84,'Internal Flash'!$B$72:$L$84,'Fuel Pressure Calc'!K7,'Pilot Injection'!K7)</f>
        <v>240.1732527182144</v>
      </c>
      <c r="L57" s="5">
        <f>_xll.Interp2dTab(-1,0,'Internal Flash'!$B$71:$L$71,'Internal Flash'!$A$72:$A$84,'Internal Flash'!$B$72:$L$84,'Fuel Pressure Calc'!L7,'Pilot Injection'!L7)</f>
        <v>245.59787780799786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only'!$B$8:$P$8,'HP Tuner only'!$A$9:$A$21,'HP Tuner only'!$B$9:$P$21,'Pilot Injection'!$U57,W$54)*_xll.Interp2dTab(-1,0,'HP Tuner only'!$B$25:$O$25,'HP Tuner only'!$A$26:$A$32,'HP Tuner only'!$B$26:$O$32,'Variables &amp; Axis Check'!$B$13,'Variables &amp; Axis Check'!$B$12)</f>
        <v>60.1222826086955</v>
      </c>
      <c r="X57" s="5">
        <f>_xll.Interp2dTab(-1,0,'HP Tuner only'!$B$8:$P$8,'HP Tuner only'!$A$9:$A$21,'HP Tuner only'!$B$9:$P$21,'Pilot Injection'!$U57,X$54)*_xll.Interp2dTab(-1,0,'HP Tuner only'!$B$25:$O$25,'HP Tuner only'!$A$26:$A$32,'HP Tuner only'!$B$26:$O$32,'Variables &amp; Axis Check'!$B$13,'Variables &amp; Axis Check'!$B$12)</f>
        <v>60.1222826086955</v>
      </c>
      <c r="Y57" s="5">
        <f>_xll.Interp2dTab(-1,0,'HP Tuner only'!$B$8:$P$8,'HP Tuner only'!$A$9:$A$21,'HP Tuner only'!$B$9:$P$21,'Pilot Injection'!$U57,Y$54)*_xll.Interp2dTab(-1,0,'HP Tuner only'!$B$25:$O$25,'HP Tuner only'!$A$26:$A$32,'HP Tuner only'!$B$26:$O$32,'Variables &amp; Axis Check'!$B$13,'Variables &amp; Axis Check'!$B$12)</f>
        <v>60.1222826086955</v>
      </c>
      <c r="Z57" s="5">
        <f>_xll.Interp2dTab(-1,0,'HP Tuner only'!$B$8:$P$8,'HP Tuner only'!$A$9:$A$21,'HP Tuner only'!$B$9:$P$21,'Pilot Injection'!$U57,Z$54)*_xll.Interp2dTab(-1,0,'HP Tuner only'!$B$25:$O$25,'HP Tuner only'!$A$26:$A$32,'HP Tuner only'!$B$26:$O$32,'Variables &amp; Axis Check'!$B$13,'Variables &amp; Axis Check'!$B$12)</f>
        <v>60.1222826086955</v>
      </c>
      <c r="AA57" s="5">
        <f>_xll.Interp2dTab(-1,0,'HP Tuner only'!$B$8:$P$8,'HP Tuner only'!$A$9:$A$21,'HP Tuner only'!$B$9:$P$21,'Pilot Injection'!$U57,AA$54)*_xll.Interp2dTab(-1,0,'HP Tuner only'!$B$25:$O$25,'HP Tuner only'!$A$26:$A$32,'HP Tuner only'!$B$26:$O$32,'Variables &amp; Axis Check'!$B$13,'Variables &amp; Axis Check'!$B$12)</f>
        <v>60.122282608695492</v>
      </c>
      <c r="AB57" s="5">
        <f>_xll.Interp2dTab(-1,0,'HP Tuner only'!$B$8:$P$8,'HP Tuner only'!$A$9:$A$21,'HP Tuner only'!$B$9:$P$21,'Pilot Injection'!$U57,AB$54)*_xll.Interp2dTab(-1,0,'HP Tuner only'!$B$25:$O$25,'HP Tuner only'!$A$26:$A$32,'HP Tuner only'!$B$26:$O$32,'Variables &amp; Axis Check'!$B$13,'Variables &amp; Axis Check'!$B$12)</f>
        <v>61.05082099907483</v>
      </c>
      <c r="AC57" s="5">
        <f>_xll.Interp2dTab(-1,0,'HP Tuner only'!$B$8:$P$8,'HP Tuner only'!$A$9:$A$21,'HP Tuner only'!$B$9:$P$21,'Pilot Injection'!$U57,AC$54)*_xll.Interp2dTab(-1,0,'HP Tuner only'!$B$25:$O$25,'HP Tuner only'!$A$26:$A$32,'HP Tuner only'!$B$26:$O$32,'Variables &amp; Axis Check'!$B$13,'Variables &amp; Axis Check'!$B$12)</f>
        <v>70.412523126734342</v>
      </c>
      <c r="AD57" s="5">
        <f>_xll.Interp2dTab(-1,0,'HP Tuner only'!$B$8:$P$8,'HP Tuner only'!$A$9:$A$21,'HP Tuner only'!$B$9:$P$21,'Pilot Injection'!$U57,AD$54)*_xll.Interp2dTab(-1,0,'HP Tuner only'!$B$25:$O$25,'HP Tuner only'!$A$26:$A$32,'HP Tuner only'!$B$26:$O$32,'Variables &amp; Axis Check'!$B$13,'Variables &amp; Axis Check'!$B$12)</f>
        <v>90.013586956521749</v>
      </c>
      <c r="AE57" s="5">
        <f>_xll.Interp2dTab(-1,0,'HP Tuner only'!$B$8:$P$8,'HP Tuner only'!$A$9:$A$21,'HP Tuner only'!$B$9:$P$21,'Pilot Injection'!$U57,AE$54)*_xll.Interp2dTab(-1,0,'HP Tuner only'!$B$25:$O$25,'HP Tuner only'!$A$26:$A$32,'HP Tuner only'!$B$26:$O$32,'Variables &amp; Axis Check'!$B$13,'Variables &amp; Axis Check'!$B$12)</f>
        <v>107.49639529724948</v>
      </c>
      <c r="AF57" s="5">
        <f>_xll.Interp2dTab(-1,0,'HP Tuner only'!$B$8:$P$8,'HP Tuner only'!$A$9:$A$21,'HP Tuner only'!$B$9:$P$21,'Pilot Injection'!$U57,AF$54)*_xll.Interp2dTab(-1,0,'HP Tuner only'!$B$25:$O$25,'HP Tuner only'!$A$26:$A$32,'HP Tuner only'!$B$26:$O$32,'Variables &amp; Axis Check'!$B$13,'Variables &amp; Axis Check'!$B$12)</f>
        <v>137.53050133096733</v>
      </c>
      <c r="AG57" s="5">
        <f>_xll.Interp2dTab(-1,0,'HP Tuner only'!$B$8:$P$8,'HP Tuner only'!$A$9:$A$21,'HP Tuner only'!$B$9:$P$21,'Pilot Injection'!$U57,AG$54)*_xll.Interp2dTab(-1,0,'HP Tuner only'!$B$25:$O$25,'HP Tuner only'!$A$26:$A$32,'HP Tuner only'!$B$26:$O$32,'Variables &amp; Axis Check'!$B$13,'Variables &amp; Axis Check'!$B$12)</f>
        <v>165.08152173913032</v>
      </c>
      <c r="AH57" s="5">
        <f>_xll.Interp2dTab(-1,0,'HP Tuner only'!$B$8:$P$8,'HP Tuner only'!$A$9:$A$21,'HP Tuner only'!$B$9:$P$21,'Pilot Injection'!$U57,AH$54)*_xll.Interp2dTab(-1,0,'HP Tuner only'!$B$25:$O$25,'HP Tuner only'!$A$26:$A$32,'HP Tuner only'!$B$26:$O$32,'Variables &amp; Axis Check'!$B$13,'Variables &amp; Axis Check'!$B$12)</f>
        <v>165.08152173913061</v>
      </c>
      <c r="AI57" s="5">
        <f>_xll.Interp2dTab(-1,0,'HP Tuner only'!$B$8:$P$8,'HP Tuner only'!$A$9:$A$21,'HP Tuner only'!$B$9:$P$21,'Pilot Injection'!$U57,AI$54)*_xll.Interp2dTab(-1,0,'HP Tuner only'!$B$25:$O$25,'HP Tuner only'!$A$26:$A$32,'HP Tuner only'!$B$26:$O$32,'Variables &amp; Axis Check'!$B$13,'Variables &amp; Axis Check'!$B$12)</f>
        <v>165.08152173913004</v>
      </c>
      <c r="AJ57" s="5">
        <f>_xll.Interp2dTab(-1,0,'HP Tuner only'!$B$8:$P$8,'HP Tuner only'!$A$9:$A$21,'HP Tuner only'!$B$9:$P$21,'Pilot Injection'!$U57,AJ$54)*_xll.Interp2dTab(-1,0,'HP Tuner only'!$B$25:$O$25,'HP Tuner only'!$A$26:$A$32,'HP Tuner only'!$B$26:$O$32,'Variables &amp; Axis Check'!$B$13,'Variables &amp; Axis Check'!$B$12)</f>
        <v>165.08152173913004</v>
      </c>
      <c r="AK57" s="5">
        <f>_xll.Interp2dTab(-1,0,'HP Tuner only'!$B$8:$P$8,'HP Tuner only'!$A$9:$A$21,'HP Tuner only'!$B$9:$P$21,'Pilot Injection'!$U57,AK$54)*_xll.Interp2dTab(-1,0,'HP Tuner only'!$B$25:$O$25,'HP Tuner only'!$A$26:$A$32,'HP Tuner only'!$B$26:$O$32,'Variables &amp; Axis Check'!$B$13,'Variables &amp; Axis Check'!$B$12)</f>
        <v>165.08152173913004</v>
      </c>
      <c r="AL57" s="5">
        <f>_xll.Interp2dTab(-1,0,'HP Tuner only'!$B$8:$P$8,'HP Tuner only'!$A$9:$A$21,'HP Tuner only'!$B$9:$P$21,'Pilot Injection'!$U57,AL$54)*_xll.Interp2dTab(-1,0,'HP Tuner only'!$B$25:$O$25,'HP Tuner only'!$A$26:$A$32,'HP Tuner only'!$B$26:$O$32,'Variables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253.95964332189868</v>
      </c>
      <c r="G58" s="5">
        <f>_xll.Interp2dTab(-1,0,'Internal Flash'!$B$71:$L$71,'Internal Flash'!$A$72:$A$84,'Internal Flash'!$B$72:$L$84,'Fuel Pressure Calc'!G8,'Pilot Injection'!G8)</f>
        <v>248.36448378260906</v>
      </c>
      <c r="H58" s="5">
        <f>_xll.Interp2dTab(-1,0,'Internal Flash'!$B$71:$L$71,'Internal Flash'!$A$72:$A$84,'Internal Flash'!$B$72:$L$84,'Fuel Pressure Calc'!H8,'Pilot Injection'!H8)</f>
        <v>276.88059645139197</v>
      </c>
      <c r="I58" s="5">
        <f>_xll.Interp2dTab(-1,0,'Internal Flash'!$B$71:$L$71,'Internal Flash'!$A$72:$A$84,'Internal Flash'!$B$72:$L$84,'Fuel Pressure Calc'!I8,'Pilot Injection'!I8)</f>
        <v>268.40504204839675</v>
      </c>
      <c r="J58" s="5">
        <f>_xll.Interp2dTab(-1,0,'Internal Flash'!$B$71:$L$71,'Internal Flash'!$A$72:$A$84,'Internal Flash'!$B$72:$L$84,'Fuel Pressure Calc'!J8,'Pilot Injection'!J8)</f>
        <v>259.84639397478395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238.15269204063998</v>
      </c>
      <c r="M58" s="5">
        <f>_xll.Interp2dTab(-1,0,'Internal Flash'!$B$71:$L$71,'Internal Flash'!$A$72:$A$84,'Internal Flash'!$B$72:$L$84,'Fuel Pressure Calc'!M8,'Pilot Injection'!M8)</f>
        <v>230.92991556003057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only'!$B$8:$P$8,'HP Tuner only'!$A$9:$A$21,'HP Tuner only'!$B$9:$P$21,'Pilot Injection'!$U58,W$54)*_xll.Interp2dTab(-1,0,'HP Tuner only'!$B$25:$O$25,'HP Tuner only'!$A$26:$A$32,'HP Tuner only'!$B$26:$O$32,'Variables &amp; Axis Check'!$B$13,'Variables &amp; Axis Check'!$B$12)</f>
        <v>60.1222826086955</v>
      </c>
      <c r="X58" s="5">
        <f>_xll.Interp2dTab(-1,0,'HP Tuner only'!$B$8:$P$8,'HP Tuner only'!$A$9:$A$21,'HP Tuner only'!$B$9:$P$21,'Pilot Injection'!$U58,X$54)*_xll.Interp2dTab(-1,0,'HP Tuner only'!$B$25:$O$25,'HP Tuner only'!$A$26:$A$32,'HP Tuner only'!$B$26:$O$32,'Variables &amp; Axis Check'!$B$13,'Variables &amp; Axis Check'!$B$12)</f>
        <v>60.1222826086955</v>
      </c>
      <c r="Y58" s="5">
        <f>_xll.Interp2dTab(-1,0,'HP Tuner only'!$B$8:$P$8,'HP Tuner only'!$A$9:$A$21,'HP Tuner only'!$B$9:$P$21,'Pilot Injection'!$U58,Y$54)*_xll.Interp2dTab(-1,0,'HP Tuner only'!$B$25:$O$25,'HP Tuner only'!$A$26:$A$32,'HP Tuner only'!$B$26:$O$32,'Variables &amp; Axis Check'!$B$13,'Variables &amp; Axis Check'!$B$12)</f>
        <v>60.1222826086955</v>
      </c>
      <c r="Z58" s="5">
        <f>_xll.Interp2dTab(-1,0,'HP Tuner only'!$B$8:$P$8,'HP Tuner only'!$A$9:$A$21,'HP Tuner only'!$B$9:$P$21,'Pilot Injection'!$U58,Z$54)*_xll.Interp2dTab(-1,0,'HP Tuner only'!$B$25:$O$25,'HP Tuner only'!$A$26:$A$32,'HP Tuner only'!$B$26:$O$32,'Variables &amp; Axis Check'!$B$13,'Variables &amp; Axis Check'!$B$12)</f>
        <v>60.1222826086955</v>
      </c>
      <c r="AA58" s="5">
        <f>_xll.Interp2dTab(-1,0,'HP Tuner only'!$B$8:$P$8,'HP Tuner only'!$A$9:$A$21,'HP Tuner only'!$B$9:$P$21,'Pilot Injection'!$U58,AA$54)*_xll.Interp2dTab(-1,0,'HP Tuner only'!$B$25:$O$25,'HP Tuner only'!$A$26:$A$32,'HP Tuner only'!$B$26:$O$32,'Variables &amp; Axis Check'!$B$13,'Variables &amp; Axis Check'!$B$12)</f>
        <v>60.1222826086955</v>
      </c>
      <c r="AB58" s="5">
        <f>_xll.Interp2dTab(-1,0,'HP Tuner only'!$B$8:$P$8,'HP Tuner only'!$A$9:$A$21,'HP Tuner only'!$B$9:$P$21,'Pilot Injection'!$U58,AB$54)*_xll.Interp2dTab(-1,0,'HP Tuner only'!$B$25:$O$25,'HP Tuner only'!$A$26:$A$32,'HP Tuner only'!$B$26:$O$32,'Variables &amp; Axis Check'!$B$13,'Variables &amp; Axis Check'!$B$12)</f>
        <v>61.05082099907483</v>
      </c>
      <c r="AC58" s="5">
        <f>_xll.Interp2dTab(-1,0,'HP Tuner only'!$B$8:$P$8,'HP Tuner only'!$A$9:$A$21,'HP Tuner only'!$B$9:$P$21,'Pilot Injection'!$U58,AC$54)*_xll.Interp2dTab(-1,0,'HP Tuner only'!$B$25:$O$25,'HP Tuner only'!$A$26:$A$32,'HP Tuner only'!$B$26:$O$32,'Variables &amp; Axis Check'!$B$13,'Variables &amp; Axis Check'!$B$12)</f>
        <v>70.412523126734342</v>
      </c>
      <c r="AD58" s="5">
        <f>_xll.Interp2dTab(-1,0,'HP Tuner only'!$B$8:$P$8,'HP Tuner only'!$A$9:$A$21,'HP Tuner only'!$B$9:$P$21,'Pilot Injection'!$U58,AD$54)*_xll.Interp2dTab(-1,0,'HP Tuner only'!$B$25:$O$25,'HP Tuner only'!$A$26:$A$32,'HP Tuner only'!$B$26:$O$32,'Variables &amp; Axis Check'!$B$13,'Variables &amp; Axis Check'!$B$12)</f>
        <v>90.013586956521749</v>
      </c>
      <c r="AE58" s="5">
        <f>_xll.Interp2dTab(-1,0,'HP Tuner only'!$B$8:$P$8,'HP Tuner only'!$A$9:$A$21,'HP Tuner only'!$B$9:$P$21,'Pilot Injection'!$U58,AE$54)*_xll.Interp2dTab(-1,0,'HP Tuner only'!$B$25:$O$25,'HP Tuner only'!$A$26:$A$32,'HP Tuner only'!$B$26:$O$32,'Variables &amp; Axis Check'!$B$13,'Variables &amp; Axis Check'!$B$12)</f>
        <v>107.49639529724948</v>
      </c>
      <c r="AF58" s="5">
        <f>_xll.Interp2dTab(-1,0,'HP Tuner only'!$B$8:$P$8,'HP Tuner only'!$A$9:$A$21,'HP Tuner only'!$B$9:$P$21,'Pilot Injection'!$U58,AF$54)*_xll.Interp2dTab(-1,0,'HP Tuner only'!$B$25:$O$25,'HP Tuner only'!$A$26:$A$32,'HP Tuner only'!$B$26:$O$32,'Variables &amp; Axis Check'!$B$13,'Variables &amp; Axis Check'!$B$12)</f>
        <v>137.53050133096733</v>
      </c>
      <c r="AG58" s="5">
        <f>_xll.Interp2dTab(-1,0,'HP Tuner only'!$B$8:$P$8,'HP Tuner only'!$A$9:$A$21,'HP Tuner only'!$B$9:$P$21,'Pilot Injection'!$U58,AG$54)*_xll.Interp2dTab(-1,0,'HP Tuner only'!$B$25:$O$25,'HP Tuner only'!$A$26:$A$32,'HP Tuner only'!$B$26:$O$32,'Variables &amp; Axis Check'!$B$13,'Variables &amp; Axis Check'!$B$12)</f>
        <v>165.08152173913032</v>
      </c>
      <c r="AH58" s="5">
        <f>_xll.Interp2dTab(-1,0,'HP Tuner only'!$B$8:$P$8,'HP Tuner only'!$A$9:$A$21,'HP Tuner only'!$B$9:$P$21,'Pilot Injection'!$U58,AH$54)*_xll.Interp2dTab(-1,0,'HP Tuner only'!$B$25:$O$25,'HP Tuner only'!$A$26:$A$32,'HP Tuner only'!$B$26:$O$32,'Variables &amp; Axis Check'!$B$13,'Variables &amp; Axis Check'!$B$12)</f>
        <v>165.08152173913061</v>
      </c>
      <c r="AI58" s="5">
        <f>_xll.Interp2dTab(-1,0,'HP Tuner only'!$B$8:$P$8,'HP Tuner only'!$A$9:$A$21,'HP Tuner only'!$B$9:$P$21,'Pilot Injection'!$U58,AI$54)*_xll.Interp2dTab(-1,0,'HP Tuner only'!$B$25:$O$25,'HP Tuner only'!$A$26:$A$32,'HP Tuner only'!$B$26:$O$32,'Variables &amp; Axis Check'!$B$13,'Variables &amp; Axis Check'!$B$12)</f>
        <v>165.08152173913004</v>
      </c>
      <c r="AJ58" s="5">
        <f>_xll.Interp2dTab(-1,0,'HP Tuner only'!$B$8:$P$8,'HP Tuner only'!$A$9:$A$21,'HP Tuner only'!$B$9:$P$21,'Pilot Injection'!$U58,AJ$54)*_xll.Interp2dTab(-1,0,'HP Tuner only'!$B$25:$O$25,'HP Tuner only'!$A$26:$A$32,'HP Tuner only'!$B$26:$O$32,'Variables &amp; Axis Check'!$B$13,'Variables &amp; Axis Check'!$B$12)</f>
        <v>165.08152173913004</v>
      </c>
      <c r="AK58" s="5">
        <f>_xll.Interp2dTab(-1,0,'HP Tuner only'!$B$8:$P$8,'HP Tuner only'!$A$9:$A$21,'HP Tuner only'!$B$9:$P$21,'Pilot Injection'!$U58,AK$54)*_xll.Interp2dTab(-1,0,'HP Tuner only'!$B$25:$O$25,'HP Tuner only'!$A$26:$A$32,'HP Tuner only'!$B$26:$O$32,'Variables &amp; Axis Check'!$B$13,'Variables &amp; Axis Check'!$B$12)</f>
        <v>165.08152173913004</v>
      </c>
      <c r="AL58" s="5">
        <f>_xll.Interp2dTab(-1,0,'HP Tuner only'!$B$8:$P$8,'HP Tuner only'!$A$9:$A$21,'HP Tuner only'!$B$9:$P$21,'Pilot Injection'!$U58,AL$54)*_xll.Interp2dTab(-1,0,'HP Tuner only'!$B$25:$O$25,'HP Tuner only'!$A$26:$A$32,'HP Tuner only'!$B$26:$O$32,'Variables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254.66929150655145</v>
      </c>
      <c r="E59" s="5">
        <f>_xll.Interp2dTab(-1,0,'Internal Flash'!$B$71:$L$71,'Internal Flash'!$A$72:$A$84,'Internal Flash'!$B$72:$L$84,'Fuel Pressure Calc'!E9,'Pilot Injection'!E9)</f>
        <v>258.90870555504637</v>
      </c>
      <c r="F59" s="5">
        <f>_xll.Interp2dTab(-1,0,'Internal Flash'!$B$71:$L$71,'Internal Flash'!$A$72:$A$84,'Internal Flash'!$B$72:$L$84,'Fuel Pressure Calc'!F9,'Pilot Injection'!F9)</f>
        <v>240.72025173408429</v>
      </c>
      <c r="G59" s="5">
        <f>_xll.Interp2dTab(-1,0,'Internal Flash'!$B$71:$L$71,'Internal Flash'!$A$72:$A$84,'Internal Flash'!$B$72:$L$84,'Fuel Pressure Calc'!G9,'Pilot Injection'!G9)</f>
        <v>216.8564532998144</v>
      </c>
      <c r="H59" s="5">
        <f>_xll.Interp2dTab(-1,0,'Internal Flash'!$B$71:$L$71,'Internal Flash'!$A$72:$A$84,'Internal Flash'!$B$72:$L$84,'Fuel Pressure Calc'!H9,'Pilot Injection'!H9)</f>
        <v>253.03271298414077</v>
      </c>
      <c r="I59" s="5">
        <f>_xll.Interp2dTab(-1,0,'Internal Flash'!$B$71:$L$71,'Internal Flash'!$A$72:$A$84,'Internal Flash'!$B$72:$L$84,'Fuel Pressure Calc'!I9,'Pilot Injection'!I9)</f>
        <v>249.62587248881914</v>
      </c>
      <c r="J59" s="5">
        <f>_xll.Interp2dTab(-1,0,'Internal Flash'!$B$71:$L$71,'Internal Flash'!$A$72:$A$84,'Internal Flash'!$B$72:$L$84,'Fuel Pressure Calc'!J9,'Pilot Injection'!J9)</f>
        <v>242.81219149817599</v>
      </c>
      <c r="K59" s="5">
        <f>_xll.Interp2dTab(-1,0,'Internal Flash'!$B$71:$L$71,'Internal Flash'!$A$72:$A$84,'Internal Flash'!$B$72:$L$84,'Fuel Pressure Calc'!K9,'Pilot Injection'!K9)</f>
        <v>235.99851050753279</v>
      </c>
      <c r="L59" s="5">
        <f>_xll.Interp2dTab(-1,0,'Internal Flash'!$B$71:$L$71,'Internal Flash'!$A$72:$A$84,'Internal Flash'!$B$72:$L$84,'Fuel Pressure Calc'!L9,'Pilot Injection'!L9)</f>
        <v>229.18494592174437</v>
      </c>
      <c r="M59" s="5">
        <f>_xll.Interp2dTab(-1,0,'Internal Flash'!$B$71:$L$71,'Internal Flash'!$A$72:$A$84,'Internal Flash'!$B$72:$L$84,'Fuel Pressure Calc'!M9,'Pilot Injection'!M9)</f>
        <v>226.32518828606877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only'!$B$8:$P$8,'HP Tuner only'!$A$9:$A$21,'HP Tuner only'!$B$9:$P$21,'Pilot Injection'!$U59,W$54)*_xll.Interp2dTab(-1,0,'HP Tuner only'!$B$25:$O$25,'HP Tuner only'!$A$26:$A$32,'HP Tuner only'!$B$26:$O$32,'Variables &amp; Axis Check'!$B$13,'Variables &amp; Axis Check'!$B$12)</f>
        <v>60.1222826086955</v>
      </c>
      <c r="X59" s="5">
        <f>_xll.Interp2dTab(-1,0,'HP Tuner only'!$B$8:$P$8,'HP Tuner only'!$A$9:$A$21,'HP Tuner only'!$B$9:$P$21,'Pilot Injection'!$U59,X$54)*_xll.Interp2dTab(-1,0,'HP Tuner only'!$B$25:$O$25,'HP Tuner only'!$A$26:$A$32,'HP Tuner only'!$B$26:$O$32,'Variables &amp; Axis Check'!$B$13,'Variables &amp; Axis Check'!$B$12)</f>
        <v>60.1222826086955</v>
      </c>
      <c r="Y59" s="5">
        <f>_xll.Interp2dTab(-1,0,'HP Tuner only'!$B$8:$P$8,'HP Tuner only'!$A$9:$A$21,'HP Tuner only'!$B$9:$P$21,'Pilot Injection'!$U59,Y$54)*_xll.Interp2dTab(-1,0,'HP Tuner only'!$B$25:$O$25,'HP Tuner only'!$A$26:$A$32,'HP Tuner only'!$B$26:$O$32,'Variables &amp; Axis Check'!$B$13,'Variables &amp; Axis Check'!$B$12)</f>
        <v>60.1222826086955</v>
      </c>
      <c r="Z59" s="5">
        <f>_xll.Interp2dTab(-1,0,'HP Tuner only'!$B$8:$P$8,'HP Tuner only'!$A$9:$A$21,'HP Tuner only'!$B$9:$P$21,'Pilot Injection'!$U59,Z$54)*_xll.Interp2dTab(-1,0,'HP Tuner only'!$B$25:$O$25,'HP Tuner only'!$A$26:$A$32,'HP Tuner only'!$B$26:$O$32,'Variables &amp; Axis Check'!$B$13,'Variables &amp; Axis Check'!$B$12)</f>
        <v>60.1222826086955</v>
      </c>
      <c r="AA59" s="5">
        <f>_xll.Interp2dTab(-1,0,'HP Tuner only'!$B$8:$P$8,'HP Tuner only'!$A$9:$A$21,'HP Tuner only'!$B$9:$P$21,'Pilot Injection'!$U59,AA$54)*_xll.Interp2dTab(-1,0,'HP Tuner only'!$B$25:$O$25,'HP Tuner only'!$A$26:$A$32,'HP Tuner only'!$B$26:$O$32,'Variables &amp; Axis Check'!$B$13,'Variables &amp; Axis Check'!$B$12)</f>
        <v>60.1222826086955</v>
      </c>
      <c r="AB59" s="5">
        <f>_xll.Interp2dTab(-1,0,'HP Tuner only'!$B$8:$P$8,'HP Tuner only'!$A$9:$A$21,'HP Tuner only'!$B$9:$P$21,'Pilot Injection'!$U59,AB$54)*_xll.Interp2dTab(-1,0,'HP Tuner only'!$B$25:$O$25,'HP Tuner only'!$A$26:$A$32,'HP Tuner only'!$B$26:$O$32,'Variables &amp; Axis Check'!$B$13,'Variables &amp; Axis Check'!$B$12)</f>
        <v>61.05082099907483</v>
      </c>
      <c r="AC59" s="5">
        <f>_xll.Interp2dTab(-1,0,'HP Tuner only'!$B$8:$P$8,'HP Tuner only'!$A$9:$A$21,'HP Tuner only'!$B$9:$P$21,'Pilot Injection'!$U59,AC$54)*_xll.Interp2dTab(-1,0,'HP Tuner only'!$B$25:$O$25,'HP Tuner only'!$A$26:$A$32,'HP Tuner only'!$B$26:$O$32,'Variables &amp; Axis Check'!$B$13,'Variables &amp; Axis Check'!$B$12)</f>
        <v>70.412523126734342</v>
      </c>
      <c r="AD59" s="5">
        <f>_xll.Interp2dTab(-1,0,'HP Tuner only'!$B$8:$P$8,'HP Tuner only'!$A$9:$A$21,'HP Tuner only'!$B$9:$P$21,'Pilot Injection'!$U59,AD$54)*_xll.Interp2dTab(-1,0,'HP Tuner only'!$B$25:$O$25,'HP Tuner only'!$A$26:$A$32,'HP Tuner only'!$B$26:$O$32,'Variables &amp; Axis Check'!$B$13,'Variables &amp; Axis Check'!$B$12)</f>
        <v>90.013586956521749</v>
      </c>
      <c r="AE59" s="5">
        <f>_xll.Interp2dTab(-1,0,'HP Tuner only'!$B$8:$P$8,'HP Tuner only'!$A$9:$A$21,'HP Tuner only'!$B$9:$P$21,'Pilot Injection'!$U59,AE$54)*_xll.Interp2dTab(-1,0,'HP Tuner only'!$B$25:$O$25,'HP Tuner only'!$A$26:$A$32,'HP Tuner only'!$B$26:$O$32,'Variables &amp; Axis Check'!$B$13,'Variables &amp; Axis Check'!$B$12)</f>
        <v>107.49639529724948</v>
      </c>
      <c r="AF59" s="5">
        <f>_xll.Interp2dTab(-1,0,'HP Tuner only'!$B$8:$P$8,'HP Tuner only'!$A$9:$A$21,'HP Tuner only'!$B$9:$P$21,'Pilot Injection'!$U59,AF$54)*_xll.Interp2dTab(-1,0,'HP Tuner only'!$B$25:$O$25,'HP Tuner only'!$A$26:$A$32,'HP Tuner only'!$B$26:$O$32,'Variables &amp; Axis Check'!$B$13,'Variables &amp; Axis Check'!$B$12)</f>
        <v>137.53050133096733</v>
      </c>
      <c r="AG59" s="5">
        <f>_xll.Interp2dTab(-1,0,'HP Tuner only'!$B$8:$P$8,'HP Tuner only'!$A$9:$A$21,'HP Tuner only'!$B$9:$P$21,'Pilot Injection'!$U59,AG$54)*_xll.Interp2dTab(-1,0,'HP Tuner only'!$B$25:$O$25,'HP Tuner only'!$A$26:$A$32,'HP Tuner only'!$B$26:$O$32,'Variables &amp; Axis Check'!$B$13,'Variables &amp; Axis Check'!$B$12)</f>
        <v>165.08152173913032</v>
      </c>
      <c r="AH59" s="5">
        <f>_xll.Interp2dTab(-1,0,'HP Tuner only'!$B$8:$P$8,'HP Tuner only'!$A$9:$A$21,'HP Tuner only'!$B$9:$P$21,'Pilot Injection'!$U59,AH$54)*_xll.Interp2dTab(-1,0,'HP Tuner only'!$B$25:$O$25,'HP Tuner only'!$A$26:$A$32,'HP Tuner only'!$B$26:$O$32,'Variables &amp; Axis Check'!$B$13,'Variables &amp; Axis Check'!$B$12)</f>
        <v>165.08152173913061</v>
      </c>
      <c r="AI59" s="5">
        <f>_xll.Interp2dTab(-1,0,'HP Tuner only'!$B$8:$P$8,'HP Tuner only'!$A$9:$A$21,'HP Tuner only'!$B$9:$P$21,'Pilot Injection'!$U59,AI$54)*_xll.Interp2dTab(-1,0,'HP Tuner only'!$B$25:$O$25,'HP Tuner only'!$A$26:$A$32,'HP Tuner only'!$B$26:$O$32,'Variables &amp; Axis Check'!$B$13,'Variables &amp; Axis Check'!$B$12)</f>
        <v>165.08152173913004</v>
      </c>
      <c r="AJ59" s="5">
        <f>_xll.Interp2dTab(-1,0,'HP Tuner only'!$B$8:$P$8,'HP Tuner only'!$A$9:$A$21,'HP Tuner only'!$B$9:$P$21,'Pilot Injection'!$U59,AJ$54)*_xll.Interp2dTab(-1,0,'HP Tuner only'!$B$25:$O$25,'HP Tuner only'!$A$26:$A$32,'HP Tuner only'!$B$26:$O$32,'Variables &amp; Axis Check'!$B$13,'Variables &amp; Axis Check'!$B$12)</f>
        <v>165.08152173913004</v>
      </c>
      <c r="AK59" s="5">
        <f>_xll.Interp2dTab(-1,0,'HP Tuner only'!$B$8:$P$8,'HP Tuner only'!$A$9:$A$21,'HP Tuner only'!$B$9:$P$21,'Pilot Injection'!$U59,AK$54)*_xll.Interp2dTab(-1,0,'HP Tuner only'!$B$25:$O$25,'HP Tuner only'!$A$26:$A$32,'HP Tuner only'!$B$26:$O$32,'Variables &amp; Axis Check'!$B$13,'Variables &amp; Axis Check'!$B$12)</f>
        <v>165.08152173913004</v>
      </c>
      <c r="AL59" s="5">
        <f>_xll.Interp2dTab(-1,0,'HP Tuner only'!$B$8:$P$8,'HP Tuner only'!$A$9:$A$21,'HP Tuner only'!$B$9:$P$21,'Pilot Injection'!$U59,AL$54)*_xll.Interp2dTab(-1,0,'HP Tuner only'!$B$25:$O$25,'HP Tuner only'!$A$26:$A$32,'HP Tuner only'!$B$26:$O$32,'Variables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245.53236599111682</v>
      </c>
      <c r="F60" s="5">
        <f>_xll.Interp2dTab(-1,0,'Internal Flash'!$B$71:$L$71,'Internal Flash'!$A$72:$A$84,'Internal Flash'!$B$72:$L$84,'Fuel Pressure Calc'!F10,'Pilot Injection'!F10)</f>
        <v>234.74860101155838</v>
      </c>
      <c r="G60" s="5">
        <f>_xll.Interp2dTab(-1,0,'Internal Flash'!$B$71:$L$71,'Internal Flash'!$A$72:$A$84,'Internal Flash'!$B$72:$L$84,'Fuel Pressure Calc'!G10,'Pilot Injection'!G10)</f>
        <v>204.19890786304001</v>
      </c>
      <c r="H60" s="5">
        <f>_xll.Interp2dTab(-1,0,'Internal Flash'!$B$71:$L$71,'Internal Flash'!$A$72:$A$84,'Internal Flash'!$B$72:$L$84,'Fuel Pressure Calc'!H10,'Pilot Injection'!H10)</f>
        <v>215.15571303822219</v>
      </c>
      <c r="I60" s="5">
        <f>_xll.Interp2dTab(-1,0,'Internal Flash'!$B$71:$L$71,'Internal Flash'!$A$72:$A$84,'Internal Flash'!$B$72:$L$84,'Fuel Pressure Calc'!I10,'Pilot Injection'!I10)</f>
        <v>234.70316024261973</v>
      </c>
      <c r="J60" s="5">
        <f>_xll.Interp2dTab(-1,0,'Internal Flash'!$B$71:$L$71,'Internal Flash'!$A$72:$A$84,'Internal Flash'!$B$72:$L$84,'Fuel Pressure Calc'!J10,'Pilot Injection'!J10)</f>
        <v>249.62587248881914</v>
      </c>
      <c r="K60" s="5">
        <f>_xll.Interp2dTab(-1,0,'Internal Flash'!$B$71:$L$71,'Internal Flash'!$A$72:$A$84,'Internal Flash'!$B$72:$L$84,'Fuel Pressure Calc'!K10,'Pilot Injection'!K10)</f>
        <v>247.96399907646719</v>
      </c>
      <c r="L60" s="5">
        <f>_xll.Interp2dTab(-1,0,'Internal Flash'!$B$71:$L$71,'Internal Flash'!$A$72:$A$84,'Internal Flash'!$B$72:$L$84,'Fuel Pressure Calc'!L10,'Pilot Injection'!L10)</f>
        <v>246.2191733431093</v>
      </c>
      <c r="M60" s="5">
        <f>_xll.Interp2dTab(-1,0,'Internal Flash'!$B$71:$L$71,'Internal Flash'!$A$72:$A$84,'Internal Flash'!$B$72:$L$84,'Fuel Pressure Calc'!M10,'Pilot Injection'!M10)</f>
        <v>242.81232785883634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only'!$B$8:$P$8,'HP Tuner only'!$A$9:$A$21,'HP Tuner only'!$B$9:$P$21,'Pilot Injection'!$U60,W$54)*_xll.Interp2dTab(-1,0,'HP Tuner only'!$B$25:$O$25,'HP Tuner only'!$A$26:$A$32,'HP Tuner only'!$B$26:$O$32,'Variables &amp; Axis Check'!$B$13,'Variables &amp; Axis Check'!$B$12)</f>
        <v>60.1222826086955</v>
      </c>
      <c r="X60" s="5">
        <f>_xll.Interp2dTab(-1,0,'HP Tuner only'!$B$8:$P$8,'HP Tuner only'!$A$9:$A$21,'HP Tuner only'!$B$9:$P$21,'Pilot Injection'!$U60,X$54)*_xll.Interp2dTab(-1,0,'HP Tuner only'!$B$25:$O$25,'HP Tuner only'!$A$26:$A$32,'HP Tuner only'!$B$26:$O$32,'Variables &amp; Axis Check'!$B$13,'Variables &amp; Axis Check'!$B$12)</f>
        <v>60.1222826086955</v>
      </c>
      <c r="Y60" s="5">
        <f>_xll.Interp2dTab(-1,0,'HP Tuner only'!$B$8:$P$8,'HP Tuner only'!$A$9:$A$21,'HP Tuner only'!$B$9:$P$21,'Pilot Injection'!$U60,Y$54)*_xll.Interp2dTab(-1,0,'HP Tuner only'!$B$25:$O$25,'HP Tuner only'!$A$26:$A$32,'HP Tuner only'!$B$26:$O$32,'Variables &amp; Axis Check'!$B$13,'Variables &amp; Axis Check'!$B$12)</f>
        <v>60.1222826086955</v>
      </c>
      <c r="Z60" s="5">
        <f>_xll.Interp2dTab(-1,0,'HP Tuner only'!$B$8:$P$8,'HP Tuner only'!$A$9:$A$21,'HP Tuner only'!$B$9:$P$21,'Pilot Injection'!$U60,Z$54)*_xll.Interp2dTab(-1,0,'HP Tuner only'!$B$25:$O$25,'HP Tuner only'!$A$26:$A$32,'HP Tuner only'!$B$26:$O$32,'Variables &amp; Axis Check'!$B$13,'Variables &amp; Axis Check'!$B$12)</f>
        <v>60.1222826086955</v>
      </c>
      <c r="AA60" s="5">
        <f>_xll.Interp2dTab(-1,0,'HP Tuner only'!$B$8:$P$8,'HP Tuner only'!$A$9:$A$21,'HP Tuner only'!$B$9:$P$21,'Pilot Injection'!$U60,AA$54)*_xll.Interp2dTab(-1,0,'HP Tuner only'!$B$25:$O$25,'HP Tuner only'!$A$26:$A$32,'HP Tuner only'!$B$26:$O$32,'Variables &amp; Axis Check'!$B$13,'Variables &amp; Axis Check'!$B$12)</f>
        <v>60.1222826086955</v>
      </c>
      <c r="AB60" s="5">
        <f>_xll.Interp2dTab(-1,0,'HP Tuner only'!$B$8:$P$8,'HP Tuner only'!$A$9:$A$21,'HP Tuner only'!$B$9:$P$21,'Pilot Injection'!$U60,AB$54)*_xll.Interp2dTab(-1,0,'HP Tuner only'!$B$25:$O$25,'HP Tuner only'!$A$26:$A$32,'HP Tuner only'!$B$26:$O$32,'Variables &amp; Axis Check'!$B$13,'Variables &amp; Axis Check'!$B$12)</f>
        <v>61.05082099907483</v>
      </c>
      <c r="AC60" s="5">
        <f>_xll.Interp2dTab(-1,0,'HP Tuner only'!$B$8:$P$8,'HP Tuner only'!$A$9:$A$21,'HP Tuner only'!$B$9:$P$21,'Pilot Injection'!$U60,AC$54)*_xll.Interp2dTab(-1,0,'HP Tuner only'!$B$25:$O$25,'HP Tuner only'!$A$26:$A$32,'HP Tuner only'!$B$26:$O$32,'Variables &amp; Axis Check'!$B$13,'Variables &amp; Axis Check'!$B$12)</f>
        <v>70.412523126734342</v>
      </c>
      <c r="AD60" s="5">
        <f>_xll.Interp2dTab(-1,0,'HP Tuner only'!$B$8:$P$8,'HP Tuner only'!$A$9:$A$21,'HP Tuner only'!$B$9:$P$21,'Pilot Injection'!$U60,AD$54)*_xll.Interp2dTab(-1,0,'HP Tuner only'!$B$25:$O$25,'HP Tuner only'!$A$26:$A$32,'HP Tuner only'!$B$26:$O$32,'Variables &amp; Axis Check'!$B$13,'Variables &amp; Axis Check'!$B$12)</f>
        <v>90.013586956521749</v>
      </c>
      <c r="AE60" s="5">
        <f>_xll.Interp2dTab(-1,0,'HP Tuner only'!$B$8:$P$8,'HP Tuner only'!$A$9:$A$21,'HP Tuner only'!$B$9:$P$21,'Pilot Injection'!$U60,AE$54)*_xll.Interp2dTab(-1,0,'HP Tuner only'!$B$25:$O$25,'HP Tuner only'!$A$26:$A$32,'HP Tuner only'!$B$26:$O$32,'Variables &amp; Axis Check'!$B$13,'Variables &amp; Axis Check'!$B$12)</f>
        <v>107.49639529724948</v>
      </c>
      <c r="AF60" s="5">
        <f>_xll.Interp2dTab(-1,0,'HP Tuner only'!$B$8:$P$8,'HP Tuner only'!$A$9:$A$21,'HP Tuner only'!$B$9:$P$21,'Pilot Injection'!$U60,AF$54)*_xll.Interp2dTab(-1,0,'HP Tuner only'!$B$25:$O$25,'HP Tuner only'!$A$26:$A$32,'HP Tuner only'!$B$26:$O$32,'Variables &amp; Axis Check'!$B$13,'Variables &amp; Axis Check'!$B$12)</f>
        <v>137.53050133096733</v>
      </c>
      <c r="AG60" s="5">
        <f>_xll.Interp2dTab(-1,0,'HP Tuner only'!$B$8:$P$8,'HP Tuner only'!$A$9:$A$21,'HP Tuner only'!$B$9:$P$21,'Pilot Injection'!$U60,AG$54)*_xll.Interp2dTab(-1,0,'HP Tuner only'!$B$25:$O$25,'HP Tuner only'!$A$26:$A$32,'HP Tuner only'!$B$26:$O$32,'Variables &amp; Axis Check'!$B$13,'Variables &amp; Axis Check'!$B$12)</f>
        <v>165.08152173913032</v>
      </c>
      <c r="AH60" s="5">
        <f>_xll.Interp2dTab(-1,0,'HP Tuner only'!$B$8:$P$8,'HP Tuner only'!$A$9:$A$21,'HP Tuner only'!$B$9:$P$21,'Pilot Injection'!$U60,AH$54)*_xll.Interp2dTab(-1,0,'HP Tuner only'!$B$25:$O$25,'HP Tuner only'!$A$26:$A$32,'HP Tuner only'!$B$26:$O$32,'Variables &amp; Axis Check'!$B$13,'Variables &amp; Axis Check'!$B$12)</f>
        <v>165.08152173913061</v>
      </c>
      <c r="AI60" s="5">
        <f>_xll.Interp2dTab(-1,0,'HP Tuner only'!$B$8:$P$8,'HP Tuner only'!$A$9:$A$21,'HP Tuner only'!$B$9:$P$21,'Pilot Injection'!$U60,AI$54)*_xll.Interp2dTab(-1,0,'HP Tuner only'!$B$25:$O$25,'HP Tuner only'!$A$26:$A$32,'HP Tuner only'!$B$26:$O$32,'Variables &amp; Axis Check'!$B$13,'Variables &amp; Axis Check'!$B$12)</f>
        <v>165.08152173913004</v>
      </c>
      <c r="AJ60" s="5">
        <f>_xll.Interp2dTab(-1,0,'HP Tuner only'!$B$8:$P$8,'HP Tuner only'!$A$9:$A$21,'HP Tuner only'!$B$9:$P$21,'Pilot Injection'!$U60,AJ$54)*_xll.Interp2dTab(-1,0,'HP Tuner only'!$B$25:$O$25,'HP Tuner only'!$A$26:$A$32,'HP Tuner only'!$B$26:$O$32,'Variables &amp; Axis Check'!$B$13,'Variables &amp; Axis Check'!$B$12)</f>
        <v>165.08152173913004</v>
      </c>
      <c r="AK60" s="5">
        <f>_xll.Interp2dTab(-1,0,'HP Tuner only'!$B$8:$P$8,'HP Tuner only'!$A$9:$A$21,'HP Tuner only'!$B$9:$P$21,'Pilot Injection'!$U60,AK$54)*_xll.Interp2dTab(-1,0,'HP Tuner only'!$B$25:$O$25,'HP Tuner only'!$A$26:$A$32,'HP Tuner only'!$B$26:$O$32,'Variables &amp; Axis Check'!$B$13,'Variables &amp; Axis Check'!$B$12)</f>
        <v>165.08152173913004</v>
      </c>
      <c r="AL60" s="5">
        <f>_xll.Interp2dTab(-1,0,'HP Tuner only'!$B$8:$P$8,'HP Tuner only'!$A$9:$A$21,'HP Tuner only'!$B$9:$P$21,'Pilot Injection'!$U60,AL$54)*_xll.Interp2dTab(-1,0,'HP Tuner only'!$B$25:$O$25,'HP Tuner only'!$A$26:$A$32,'HP Tuner only'!$B$26:$O$32,'Variables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208.2168898245888</v>
      </c>
      <c r="G61" s="5">
        <f>_xll.Interp2dTab(-1,0,'Internal Flash'!$B$71:$L$71,'Internal Flash'!$A$72:$A$84,'Internal Flash'!$B$72:$L$84,'Fuel Pressure Calc'!G11,'Pilot Injection'!G11)</f>
        <v>201.38637049791998</v>
      </c>
      <c r="H61" s="5">
        <f>_xll.Interp2dTab(-1,0,'Internal Flash'!$B$71:$L$71,'Internal Flash'!$A$72:$A$84,'Internal Flash'!$B$72:$L$84,'Fuel Pressure Calc'!H11,'Pilot Injection'!H11)</f>
        <v>207.52320314877335</v>
      </c>
      <c r="I61" s="5">
        <f>_xll.Interp2dTab(-1,0,'Internal Flash'!$B$71:$L$71,'Internal Flash'!$A$72:$A$84,'Internal Flash'!$B$72:$L$84,'Fuel Pressure Calc'!I11,'Pilot Injection'!I11)</f>
        <v>209.82502163376887</v>
      </c>
      <c r="J61" s="5">
        <f>_xll.Interp2dTab(-1,0,'Internal Flash'!$B$71:$L$71,'Internal Flash'!$A$72:$A$84,'Internal Flash'!$B$72:$L$84,'Fuel Pressure Calc'!J11,'Pilot Injection'!J11)</f>
        <v>205.85961767538669</v>
      </c>
      <c r="K61" s="5">
        <f>_xll.Interp2dTab(-1,0,'Internal Flash'!$B$71:$L$71,'Internal Flash'!$A$72:$A$84,'Internal Flash'!$B$72:$L$84,'Fuel Pressure Calc'!K11,'Pilot Injection'!K11)</f>
        <v>222.58101246319995</v>
      </c>
      <c r="L61" s="5">
        <f>_xll.Interp2dTab(-1,0,'Internal Flash'!$B$71:$L$71,'Internal Flash'!$A$72:$A$84,'Internal Flash'!$B$72:$L$84,'Fuel Pressure Calc'!L11,'Pilot Injection'!L11)</f>
        <v>249.41843048639998</v>
      </c>
      <c r="M61" s="5">
        <f>_xll.Interp2dTab(-1,0,'Internal Flash'!$B$71:$L$71,'Internal Flash'!$A$72:$A$84,'Internal Flash'!$B$72:$L$84,'Fuel Pressure Calc'!M11,'Pilot Injection'!M11)</f>
        <v>263.8250782568673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295.97780828148933</v>
      </c>
      <c r="P61" s="5">
        <f>_xll.Interp2dTab(-1,0,'Internal Flash'!$B$71:$L$71,'Internal Flash'!$A$72:$A$84,'Internal Flash'!$B$72:$L$84,'Fuel Pressure Calc'!P11,'Pilot Injection'!P11)</f>
        <v>298.7103896836922</v>
      </c>
      <c r="Q61" s="5">
        <f>_xll.Interp2dTab(-1,0,'Internal Flash'!$B$71:$L$71,'Internal Flash'!$A$72:$A$84,'Internal Flash'!$B$72:$L$84,'Fuel Pressure Calc'!Q11,'Pilot Injection'!Q11)</f>
        <v>298.7103896836922</v>
      </c>
      <c r="R61" s="5">
        <f>_xll.Interp2dTab(-1,0,'Internal Flash'!$B$71:$L$71,'Internal Flash'!$A$72:$A$84,'Internal Flash'!$B$72:$L$84,'Fuel Pressure Calc'!R11,'Pilot Injection'!R11)</f>
        <v>301.31284816198075</v>
      </c>
      <c r="S61" s="16">
        <f t="shared" si="19"/>
        <v>301.31284816198075</v>
      </c>
      <c r="U61" s="8">
        <f>'CSP5'!$A$175</f>
        <v>1400</v>
      </c>
      <c r="V61" s="16">
        <f t="shared" si="20"/>
        <v>60.1222826086955</v>
      </c>
      <c r="W61" s="5">
        <f>_xll.Interp2dTab(-1,0,'HP Tuner only'!$B$8:$P$8,'HP Tuner only'!$A$9:$A$21,'HP Tuner only'!$B$9:$P$21,'Pilot Injection'!$U61,W$54)*_xll.Interp2dTab(-1,0,'HP Tuner only'!$B$25:$O$25,'HP Tuner only'!$A$26:$A$32,'HP Tuner only'!$B$26:$O$32,'Variables &amp; Axis Check'!$B$13,'Variables &amp; Axis Check'!$B$12)</f>
        <v>60.1222826086955</v>
      </c>
      <c r="X61" s="5">
        <f>_xll.Interp2dTab(-1,0,'HP Tuner only'!$B$8:$P$8,'HP Tuner only'!$A$9:$A$21,'HP Tuner only'!$B$9:$P$21,'Pilot Injection'!$U61,X$54)*_xll.Interp2dTab(-1,0,'HP Tuner only'!$B$25:$O$25,'HP Tuner only'!$A$26:$A$32,'HP Tuner only'!$B$26:$O$32,'Variables &amp; Axis Check'!$B$13,'Variables &amp; Axis Check'!$B$12)</f>
        <v>60.1222826086955</v>
      </c>
      <c r="Y61" s="5">
        <f>_xll.Interp2dTab(-1,0,'HP Tuner only'!$B$8:$P$8,'HP Tuner only'!$A$9:$A$21,'HP Tuner only'!$B$9:$P$21,'Pilot Injection'!$U61,Y$54)*_xll.Interp2dTab(-1,0,'HP Tuner only'!$B$25:$O$25,'HP Tuner only'!$A$26:$A$32,'HP Tuner only'!$B$26:$O$32,'Variables &amp; Axis Check'!$B$13,'Variables &amp; Axis Check'!$B$12)</f>
        <v>60.1222826086955</v>
      </c>
      <c r="Z61" s="5">
        <f>_xll.Interp2dTab(-1,0,'HP Tuner only'!$B$8:$P$8,'HP Tuner only'!$A$9:$A$21,'HP Tuner only'!$B$9:$P$21,'Pilot Injection'!$U61,Z$54)*_xll.Interp2dTab(-1,0,'HP Tuner only'!$B$25:$O$25,'HP Tuner only'!$A$26:$A$32,'HP Tuner only'!$B$26:$O$32,'Variables &amp; Axis Check'!$B$13,'Variables &amp; Axis Check'!$B$12)</f>
        <v>60.1222826086955</v>
      </c>
      <c r="AA61" s="5">
        <f>_xll.Interp2dTab(-1,0,'HP Tuner only'!$B$8:$P$8,'HP Tuner only'!$A$9:$A$21,'HP Tuner only'!$B$9:$P$21,'Pilot Injection'!$U61,AA$54)*_xll.Interp2dTab(-1,0,'HP Tuner only'!$B$25:$O$25,'HP Tuner only'!$A$26:$A$32,'HP Tuner only'!$B$26:$O$32,'Variables &amp; Axis Check'!$B$13,'Variables &amp; Axis Check'!$B$12)</f>
        <v>60.1222826086955</v>
      </c>
      <c r="AB61" s="5">
        <f>_xll.Interp2dTab(-1,0,'HP Tuner only'!$B$8:$P$8,'HP Tuner only'!$A$9:$A$21,'HP Tuner only'!$B$9:$P$21,'Pilot Injection'!$U61,AB$54)*_xll.Interp2dTab(-1,0,'HP Tuner only'!$B$25:$O$25,'HP Tuner only'!$A$26:$A$32,'HP Tuner only'!$B$26:$O$32,'Variables &amp; Axis Check'!$B$13,'Variables &amp; Axis Check'!$B$12)</f>
        <v>61.05082099907483</v>
      </c>
      <c r="AC61" s="5">
        <f>_xll.Interp2dTab(-1,0,'HP Tuner only'!$B$8:$P$8,'HP Tuner only'!$A$9:$A$21,'HP Tuner only'!$B$9:$P$21,'Pilot Injection'!$U61,AC$54)*_xll.Interp2dTab(-1,0,'HP Tuner only'!$B$25:$O$25,'HP Tuner only'!$A$26:$A$32,'HP Tuner only'!$B$26:$O$32,'Variables &amp; Axis Check'!$B$13,'Variables &amp; Axis Check'!$B$12)</f>
        <v>70.412523126734342</v>
      </c>
      <c r="AD61" s="5">
        <f>_xll.Interp2dTab(-1,0,'HP Tuner only'!$B$8:$P$8,'HP Tuner only'!$A$9:$A$21,'HP Tuner only'!$B$9:$P$21,'Pilot Injection'!$U61,AD$54)*_xll.Interp2dTab(-1,0,'HP Tuner only'!$B$25:$O$25,'HP Tuner only'!$A$26:$A$32,'HP Tuner only'!$B$26:$O$32,'Variables &amp; Axis Check'!$B$13,'Variables &amp; Axis Check'!$B$12)</f>
        <v>90.013586956521749</v>
      </c>
      <c r="AE61" s="5">
        <f>_xll.Interp2dTab(-1,0,'HP Tuner only'!$B$8:$P$8,'HP Tuner only'!$A$9:$A$21,'HP Tuner only'!$B$9:$P$21,'Pilot Injection'!$U61,AE$54)*_xll.Interp2dTab(-1,0,'HP Tuner only'!$B$25:$O$25,'HP Tuner only'!$A$26:$A$32,'HP Tuner only'!$B$26:$O$32,'Variables &amp; Axis Check'!$B$13,'Variables &amp; Axis Check'!$B$12)</f>
        <v>107.49639529724948</v>
      </c>
      <c r="AF61" s="5">
        <f>_xll.Interp2dTab(-1,0,'HP Tuner only'!$B$8:$P$8,'HP Tuner only'!$A$9:$A$21,'HP Tuner only'!$B$9:$P$21,'Pilot Injection'!$U61,AF$54)*_xll.Interp2dTab(-1,0,'HP Tuner only'!$B$25:$O$25,'HP Tuner only'!$A$26:$A$32,'HP Tuner only'!$B$26:$O$32,'Variables &amp; Axis Check'!$B$13,'Variables &amp; Axis Check'!$B$12)</f>
        <v>137.53050133096733</v>
      </c>
      <c r="AG61" s="5">
        <f>_xll.Interp2dTab(-1,0,'HP Tuner only'!$B$8:$P$8,'HP Tuner only'!$A$9:$A$21,'HP Tuner only'!$B$9:$P$21,'Pilot Injection'!$U61,AG$54)*_xll.Interp2dTab(-1,0,'HP Tuner only'!$B$25:$O$25,'HP Tuner only'!$A$26:$A$32,'HP Tuner only'!$B$26:$O$32,'Variables &amp; Axis Check'!$B$13,'Variables &amp; Axis Check'!$B$12)</f>
        <v>165.08152173913032</v>
      </c>
      <c r="AH61" s="5">
        <f>_xll.Interp2dTab(-1,0,'HP Tuner only'!$B$8:$P$8,'HP Tuner only'!$A$9:$A$21,'HP Tuner only'!$B$9:$P$21,'Pilot Injection'!$U61,AH$54)*_xll.Interp2dTab(-1,0,'HP Tuner only'!$B$25:$O$25,'HP Tuner only'!$A$26:$A$32,'HP Tuner only'!$B$26:$O$32,'Variables &amp; Axis Check'!$B$13,'Variables &amp; Axis Check'!$B$12)</f>
        <v>165.08152173913061</v>
      </c>
      <c r="AI61" s="5">
        <f>_xll.Interp2dTab(-1,0,'HP Tuner only'!$B$8:$P$8,'HP Tuner only'!$A$9:$A$21,'HP Tuner only'!$B$9:$P$21,'Pilot Injection'!$U61,AI$54)*_xll.Interp2dTab(-1,0,'HP Tuner only'!$B$25:$O$25,'HP Tuner only'!$A$26:$A$32,'HP Tuner only'!$B$26:$O$32,'Variables &amp; Axis Check'!$B$13,'Variables &amp; Axis Check'!$B$12)</f>
        <v>165.08152173913004</v>
      </c>
      <c r="AJ61" s="5">
        <f>_xll.Interp2dTab(-1,0,'HP Tuner only'!$B$8:$P$8,'HP Tuner only'!$A$9:$A$21,'HP Tuner only'!$B$9:$P$21,'Pilot Injection'!$U61,AJ$54)*_xll.Interp2dTab(-1,0,'HP Tuner only'!$B$25:$O$25,'HP Tuner only'!$A$26:$A$32,'HP Tuner only'!$B$26:$O$32,'Variables &amp; Axis Check'!$B$13,'Variables &amp; Axis Check'!$B$12)</f>
        <v>165.08152173913004</v>
      </c>
      <c r="AK61" s="5">
        <f>_xll.Interp2dTab(-1,0,'HP Tuner only'!$B$8:$P$8,'HP Tuner only'!$A$9:$A$21,'HP Tuner only'!$B$9:$P$21,'Pilot Injection'!$U61,AK$54)*_xll.Interp2dTab(-1,0,'HP Tuner only'!$B$25:$O$25,'HP Tuner only'!$A$26:$A$32,'HP Tuner only'!$B$26:$O$32,'Variables &amp; Axis Check'!$B$13,'Variables &amp; Axis Check'!$B$12)</f>
        <v>165.08152173913004</v>
      </c>
      <c r="AL61" s="5">
        <f>_xll.Interp2dTab(-1,0,'HP Tuner only'!$B$8:$P$8,'HP Tuner only'!$A$9:$A$21,'HP Tuner only'!$B$9:$P$21,'Pilot Injection'!$U61,AL$54)*_xll.Interp2dTab(-1,0,'HP Tuner only'!$B$25:$O$25,'HP Tuner only'!$A$26:$A$32,'HP Tuner only'!$B$26:$O$32,'Variables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225.06738249251413</v>
      </c>
      <c r="F62" s="5">
        <f>_xll.Interp2dTab(-1,0,'Internal Flash'!$B$71:$L$71,'Internal Flash'!$A$72:$A$84,'Internal Flash'!$B$72:$L$84,'Fuel Pressure Calc'!F12,'Pilot Injection'!F12)</f>
        <v>204.90585323055998</v>
      </c>
      <c r="G62" s="5">
        <f>_xll.Interp2dTab(-1,0,'Internal Flash'!$B$71:$L$71,'Internal Flash'!$A$72:$A$84,'Internal Flash'!$B$72:$L$84,'Fuel Pressure Calc'!G12,'Pilot Injection'!G12)</f>
        <v>200.8032834832</v>
      </c>
      <c r="H62" s="5">
        <f>_xll.Interp2dTab(-1,0,'Internal Flash'!$B$71:$L$71,'Internal Flash'!$A$72:$A$84,'Internal Flash'!$B$72:$L$84,'Fuel Pressure Calc'!H12,'Pilot Injection'!H12)</f>
        <v>210.61189607338665</v>
      </c>
      <c r="I62" s="5">
        <f>_xll.Interp2dTab(-1,0,'Internal Flash'!$B$71:$L$71,'Internal Flash'!$A$72:$A$84,'Internal Flash'!$B$72:$L$84,'Fuel Pressure Calc'!I12,'Pilot Injection'!I12)</f>
        <v>212.68819417816889</v>
      </c>
      <c r="J62" s="5">
        <f>_xll.Interp2dTab(-1,0,'Internal Flash'!$B$71:$L$71,'Internal Flash'!$A$72:$A$84,'Internal Flash'!$B$72:$L$84,'Fuel Pressure Calc'!J12,'Pilot Injection'!J12)</f>
        <v>218.17048534165551</v>
      </c>
      <c r="K62" s="5">
        <f>_xll.Interp2dTab(-1,0,'Internal Flash'!$B$71:$L$71,'Internal Flash'!$A$72:$A$84,'Internal Flash'!$B$72:$L$84,'Fuel Pressure Calc'!K12,'Pilot Injection'!K12)</f>
        <v>232.68962337983996</v>
      </c>
      <c r="L62" s="5">
        <f>_xll.Interp2dTab(-1,0,'Internal Flash'!$B$71:$L$71,'Internal Flash'!$A$72:$A$84,'Internal Flash'!$B$72:$L$84,'Fuel Pressure Calc'!L12,'Pilot Injection'!L12)</f>
        <v>245.45114074374453</v>
      </c>
      <c r="M62" s="5">
        <f>_xll.Interp2dTab(-1,0,'Internal Flash'!$B$71:$L$71,'Internal Flash'!$A$72:$A$84,'Internal Flash'!$B$72:$L$84,'Fuel Pressure Calc'!M12,'Pilot Injection'!M12)</f>
        <v>260.40840417081739</v>
      </c>
      <c r="N62" s="5">
        <f>_xll.Interp2dTab(-1,0,'Internal Flash'!$B$71:$L$71,'Internal Flash'!$A$72:$A$84,'Internal Flash'!$B$72:$L$84,'Fuel Pressure Calc'!N12,'Pilot Injection'!N12)</f>
        <v>284.56421557804543</v>
      </c>
      <c r="O62" s="5">
        <f>_xll.Interp2dTab(-1,0,'Internal Flash'!$B$71:$L$71,'Internal Flash'!$A$72:$A$84,'Internal Flash'!$B$72:$L$84,'Fuel Pressure Calc'!O12,'Pilot Injection'!O12)</f>
        <v>280.38863233989701</v>
      </c>
      <c r="P62" s="5">
        <f>_xll.Interp2dTab(-1,0,'Internal Flash'!$B$71:$L$71,'Internal Flash'!$A$72:$A$84,'Internal Flash'!$B$72:$L$84,'Fuel Pressure Calc'!P12,'Pilot Injection'!P12)</f>
        <v>278.95548724544778</v>
      </c>
      <c r="Q62" s="5">
        <f>_xll.Interp2dTab(-1,0,'Internal Flash'!$B$71:$L$71,'Internal Flash'!$A$72:$A$84,'Internal Flash'!$B$72:$L$84,'Fuel Pressure Calc'!Q12,'Pilot Injection'!Q12)</f>
        <v>277.86735856262521</v>
      </c>
      <c r="R62" s="5">
        <f>_xll.Interp2dTab(-1,0,'Internal Flash'!$B$71:$L$71,'Internal Flash'!$A$72:$A$84,'Internal Flash'!$B$72:$L$84,'Fuel Pressure Calc'!R12,'Pilot Injection'!R12)</f>
        <v>275.33723821069634</v>
      </c>
      <c r="S62" s="16">
        <f t="shared" si="19"/>
        <v>275.33723821069634</v>
      </c>
      <c r="U62" s="8">
        <f>'CSP5'!$A$176</f>
        <v>1550</v>
      </c>
      <c r="V62" s="16">
        <f t="shared" si="20"/>
        <v>60.1222826086955</v>
      </c>
      <c r="W62" s="5">
        <f>_xll.Interp2dTab(-1,0,'HP Tuner only'!$B$8:$P$8,'HP Tuner only'!$A$9:$A$21,'HP Tuner only'!$B$9:$P$21,'Pilot Injection'!$U62,W$54)*_xll.Interp2dTab(-1,0,'HP Tuner only'!$B$25:$O$25,'HP Tuner only'!$A$26:$A$32,'HP Tuner only'!$B$26:$O$32,'Variables &amp; Axis Check'!$B$13,'Variables &amp; Axis Check'!$B$12)</f>
        <v>60.1222826086955</v>
      </c>
      <c r="X62" s="5">
        <f>_xll.Interp2dTab(-1,0,'HP Tuner only'!$B$8:$P$8,'HP Tuner only'!$A$9:$A$21,'HP Tuner only'!$B$9:$P$21,'Pilot Injection'!$U62,X$54)*_xll.Interp2dTab(-1,0,'HP Tuner only'!$B$25:$O$25,'HP Tuner only'!$A$26:$A$32,'HP Tuner only'!$B$26:$O$32,'Variables &amp; Axis Check'!$B$13,'Variables &amp; Axis Check'!$B$12)</f>
        <v>60.1222826086955</v>
      </c>
      <c r="Y62" s="5">
        <f>_xll.Interp2dTab(-1,0,'HP Tuner only'!$B$8:$P$8,'HP Tuner only'!$A$9:$A$21,'HP Tuner only'!$B$9:$P$21,'Pilot Injection'!$U62,Y$54)*_xll.Interp2dTab(-1,0,'HP Tuner only'!$B$25:$O$25,'HP Tuner only'!$A$26:$A$32,'HP Tuner only'!$B$26:$O$32,'Variables &amp; Axis Check'!$B$13,'Variables &amp; Axis Check'!$B$12)</f>
        <v>60.1222826086955</v>
      </c>
      <c r="Z62" s="5">
        <f>_xll.Interp2dTab(-1,0,'HP Tuner only'!$B$8:$P$8,'HP Tuner only'!$A$9:$A$21,'HP Tuner only'!$B$9:$P$21,'Pilot Injection'!$U62,Z$54)*_xll.Interp2dTab(-1,0,'HP Tuner only'!$B$25:$O$25,'HP Tuner only'!$A$26:$A$32,'HP Tuner only'!$B$26:$O$32,'Variables &amp; Axis Check'!$B$13,'Variables &amp; Axis Check'!$B$12)</f>
        <v>60.1222826086955</v>
      </c>
      <c r="AA62" s="5">
        <f>_xll.Interp2dTab(-1,0,'HP Tuner only'!$B$8:$P$8,'HP Tuner only'!$A$9:$A$21,'HP Tuner only'!$B$9:$P$21,'Pilot Injection'!$U62,AA$54)*_xll.Interp2dTab(-1,0,'HP Tuner only'!$B$25:$O$25,'HP Tuner only'!$A$26:$A$32,'HP Tuner only'!$B$26:$O$32,'Variables &amp; Axis Check'!$B$13,'Variables &amp; Axis Check'!$B$12)</f>
        <v>60.122282608695492</v>
      </c>
      <c r="AB62" s="5">
        <f>_xll.Interp2dTab(-1,0,'HP Tuner only'!$B$8:$P$8,'HP Tuner only'!$A$9:$A$21,'HP Tuner only'!$B$9:$P$21,'Pilot Injection'!$U62,AB$54)*_xll.Interp2dTab(-1,0,'HP Tuner only'!$B$25:$O$25,'HP Tuner only'!$A$26:$A$32,'HP Tuner only'!$B$26:$O$32,'Variables &amp; Axis Check'!$B$13,'Variables &amp; Axis Check'!$B$12)</f>
        <v>61.05082099907483</v>
      </c>
      <c r="AC62" s="5">
        <f>_xll.Interp2dTab(-1,0,'HP Tuner only'!$B$8:$P$8,'HP Tuner only'!$A$9:$A$21,'HP Tuner only'!$B$9:$P$21,'Pilot Injection'!$U62,AC$54)*_xll.Interp2dTab(-1,0,'HP Tuner only'!$B$25:$O$25,'HP Tuner only'!$A$26:$A$32,'HP Tuner only'!$B$26:$O$32,'Variables &amp; Axis Check'!$B$13,'Variables &amp; Axis Check'!$B$12)</f>
        <v>70.412523126734342</v>
      </c>
      <c r="AD62" s="5">
        <f>_xll.Interp2dTab(-1,0,'HP Tuner only'!$B$8:$P$8,'HP Tuner only'!$A$9:$A$21,'HP Tuner only'!$B$9:$P$21,'Pilot Injection'!$U62,AD$54)*_xll.Interp2dTab(-1,0,'HP Tuner only'!$B$25:$O$25,'HP Tuner only'!$A$26:$A$32,'HP Tuner only'!$B$26:$O$32,'Variables &amp; Axis Check'!$B$13,'Variables &amp; Axis Check'!$B$12)</f>
        <v>90.013586956521749</v>
      </c>
      <c r="AE62" s="5">
        <f>_xll.Interp2dTab(-1,0,'HP Tuner only'!$B$8:$P$8,'HP Tuner only'!$A$9:$A$21,'HP Tuner only'!$B$9:$P$21,'Pilot Injection'!$U62,AE$54)*_xll.Interp2dTab(-1,0,'HP Tuner only'!$B$25:$O$25,'HP Tuner only'!$A$26:$A$32,'HP Tuner only'!$B$26:$O$32,'Variables &amp; Axis Check'!$B$13,'Variables &amp; Axis Check'!$B$12)</f>
        <v>107.49639529724948</v>
      </c>
      <c r="AF62" s="5">
        <f>_xll.Interp2dTab(-1,0,'HP Tuner only'!$B$8:$P$8,'HP Tuner only'!$A$9:$A$21,'HP Tuner only'!$B$9:$P$21,'Pilot Injection'!$U62,AF$54)*_xll.Interp2dTab(-1,0,'HP Tuner only'!$B$25:$O$25,'HP Tuner only'!$A$26:$A$32,'HP Tuner only'!$B$26:$O$32,'Variables &amp; Axis Check'!$B$13,'Variables &amp; Axis Check'!$B$12)</f>
        <v>137.5305013309673</v>
      </c>
      <c r="AG62" s="5">
        <f>_xll.Interp2dTab(-1,0,'HP Tuner only'!$B$8:$P$8,'HP Tuner only'!$A$9:$A$21,'HP Tuner only'!$B$9:$P$21,'Pilot Injection'!$U62,AG$54)*_xll.Interp2dTab(-1,0,'HP Tuner only'!$B$25:$O$25,'HP Tuner only'!$A$26:$A$32,'HP Tuner only'!$B$26:$O$32,'Variables &amp; Axis Check'!$B$13,'Variables &amp; Axis Check'!$B$12)</f>
        <v>165.08152173913032</v>
      </c>
      <c r="AH62" s="5">
        <f>_xll.Interp2dTab(-1,0,'HP Tuner only'!$B$8:$P$8,'HP Tuner only'!$A$9:$A$21,'HP Tuner only'!$B$9:$P$21,'Pilot Injection'!$U62,AH$54)*_xll.Interp2dTab(-1,0,'HP Tuner only'!$B$25:$O$25,'HP Tuner only'!$A$26:$A$32,'HP Tuner only'!$B$26:$O$32,'Variables &amp; Axis Check'!$B$13,'Variables &amp; Axis Check'!$B$12)</f>
        <v>165.08152173913061</v>
      </c>
      <c r="AI62" s="5">
        <f>_xll.Interp2dTab(-1,0,'HP Tuner only'!$B$8:$P$8,'HP Tuner only'!$A$9:$A$21,'HP Tuner only'!$B$9:$P$21,'Pilot Injection'!$U62,AI$54)*_xll.Interp2dTab(-1,0,'HP Tuner only'!$B$25:$O$25,'HP Tuner only'!$A$26:$A$32,'HP Tuner only'!$B$26:$O$32,'Variables &amp; Axis Check'!$B$13,'Variables &amp; Axis Check'!$B$12)</f>
        <v>165.08152173913004</v>
      </c>
      <c r="AJ62" s="5">
        <f>_xll.Interp2dTab(-1,0,'HP Tuner only'!$B$8:$P$8,'HP Tuner only'!$A$9:$A$21,'HP Tuner only'!$B$9:$P$21,'Pilot Injection'!$U62,AJ$54)*_xll.Interp2dTab(-1,0,'HP Tuner only'!$B$25:$O$25,'HP Tuner only'!$A$26:$A$32,'HP Tuner only'!$B$26:$O$32,'Variables &amp; Axis Check'!$B$13,'Variables &amp; Axis Check'!$B$12)</f>
        <v>165.08152173913004</v>
      </c>
      <c r="AK62" s="5">
        <f>_xll.Interp2dTab(-1,0,'HP Tuner only'!$B$8:$P$8,'HP Tuner only'!$A$9:$A$21,'HP Tuner only'!$B$9:$P$21,'Pilot Injection'!$U62,AK$54)*_xll.Interp2dTab(-1,0,'HP Tuner only'!$B$25:$O$25,'HP Tuner only'!$A$26:$A$32,'HP Tuner only'!$B$26:$O$32,'Variables &amp; Axis Check'!$B$13,'Variables &amp; Axis Check'!$B$12)</f>
        <v>165.08152173913004</v>
      </c>
      <c r="AL62" s="5">
        <f>_xll.Interp2dTab(-1,0,'HP Tuner only'!$B$8:$P$8,'HP Tuner only'!$A$9:$A$21,'HP Tuner only'!$B$9:$P$21,'Pilot Injection'!$U62,AL$54)*_xll.Interp2dTab(-1,0,'HP Tuner only'!$B$25:$O$25,'HP Tuner only'!$A$26:$A$32,'HP Tuner only'!$B$26:$O$32,'Variables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214.53300917786146</v>
      </c>
      <c r="F63" s="5">
        <f>_xll.Interp2dTab(-1,0,'Internal Flash'!$B$71:$L$71,'Internal Flash'!$A$72:$A$84,'Internal Flash'!$B$72:$L$84,'Fuel Pressure Calc'!F13,'Pilot Injection'!F13)</f>
        <v>205.77687868814667</v>
      </c>
      <c r="G63" s="5">
        <f>_xll.Interp2dTab(-1,0,'Internal Flash'!$B$71:$L$71,'Internal Flash'!$A$72:$A$84,'Internal Flash'!$B$72:$L$84,'Fuel Pressure Calc'!G13,'Pilot Injection'!G13)</f>
        <v>200.29641699327999</v>
      </c>
      <c r="H63" s="5">
        <f>_xll.Interp2dTab(-1,0,'Internal Flash'!$B$71:$L$71,'Internal Flash'!$A$72:$A$84,'Internal Flash'!$B$72:$L$84,'Fuel Pressure Calc'!H13,'Pilot Injection'!H13)</f>
        <v>210.80514969948442</v>
      </c>
      <c r="I63" s="5">
        <f>_xll.Interp2dTab(-1,0,'Internal Flash'!$B$71:$L$71,'Internal Flash'!$A$72:$A$84,'Internal Flash'!$B$72:$L$84,'Fuel Pressure Calc'!I13,'Pilot Injection'!I13)</f>
        <v>219.95017120057776</v>
      </c>
      <c r="J63" s="5">
        <f>_xll.Interp2dTab(-1,0,'Internal Flash'!$B$71:$L$71,'Internal Flash'!$A$72:$A$84,'Internal Flash'!$B$72:$L$84,'Fuel Pressure Calc'!J13,'Pilot Injection'!J13)</f>
        <v>231.23124718869218</v>
      </c>
      <c r="K63" s="5">
        <f>_xll.Interp2dTab(-1,0,'Internal Flash'!$B$71:$L$71,'Internal Flash'!$A$72:$A$84,'Internal Flash'!$B$72:$L$84,'Fuel Pressure Calc'!K13,'Pilot Injection'!K13)</f>
        <v>240.55773830082694</v>
      </c>
      <c r="L63" s="5">
        <f>_xll.Interp2dTab(-1,0,'Internal Flash'!$B$71:$L$71,'Internal Flash'!$A$72:$A$84,'Internal Flash'!$B$72:$L$84,'Fuel Pressure Calc'!L13,'Pilot Injection'!L13)</f>
        <v>248.39601247116536</v>
      </c>
      <c r="M63" s="5">
        <f>_xll.Interp2dTab(-1,0,'Internal Flash'!$B$71:$L$71,'Internal Flash'!$A$72:$A$84,'Internal Flash'!$B$72:$L$84,'Fuel Pressure Calc'!M13,'Pilot Injection'!M13)</f>
        <v>257.39610142932173</v>
      </c>
      <c r="N63" s="5">
        <f>_xll.Interp2dTab(-1,0,'Internal Flash'!$B$71:$L$71,'Internal Flash'!$A$72:$A$84,'Internal Flash'!$B$72:$L$84,'Fuel Pressure Calc'!N13,'Pilot Injection'!N13)</f>
        <v>278.57508453519273</v>
      </c>
      <c r="O63" s="5">
        <f>_xll.Interp2dTab(-1,0,'Internal Flash'!$B$71:$L$71,'Internal Flash'!$A$72:$A$84,'Internal Flash'!$B$72:$L$84,'Fuel Pressure Calc'!O13,'Pilot Injection'!O13)</f>
        <v>274.59412593950037</v>
      </c>
      <c r="P63" s="5">
        <f>_xll.Interp2dTab(-1,0,'Internal Flash'!$B$71:$L$71,'Internal Flash'!$A$72:$A$84,'Internal Flash'!$B$72:$L$84,'Fuel Pressure Calc'!P13,'Pilot Injection'!P13)</f>
        <v>272.0640055875715</v>
      </c>
      <c r="Q63" s="5">
        <f>_xll.Interp2dTab(-1,0,'Internal Flash'!$B$71:$L$71,'Internal Flash'!$A$72:$A$84,'Internal Flash'!$B$72:$L$84,'Fuel Pressure Calc'!Q13,'Pilot Injection'!Q13)</f>
        <v>266.63220874811577</v>
      </c>
      <c r="R63" s="5">
        <f>_xll.Interp2dTab(-1,0,'Internal Flash'!$B$71:$L$71,'Internal Flash'!$A$72:$A$84,'Internal Flash'!$B$72:$L$84,'Fuel Pressure Calc'!R13,'Pilot Injection'!R13)</f>
        <v>263.37666927430507</v>
      </c>
      <c r="S63" s="16">
        <f t="shared" si="19"/>
        <v>263.37666927430507</v>
      </c>
      <c r="U63" s="8">
        <f>'CSP5'!$A$177</f>
        <v>1700</v>
      </c>
      <c r="V63" s="16">
        <f t="shared" si="20"/>
        <v>60.1222826086955</v>
      </c>
      <c r="W63" s="5">
        <f>_xll.Interp2dTab(-1,0,'HP Tuner only'!$B$8:$P$8,'HP Tuner only'!$A$9:$A$21,'HP Tuner only'!$B$9:$P$21,'Pilot Injection'!$U63,W$54)*_xll.Interp2dTab(-1,0,'HP Tuner only'!$B$25:$O$25,'HP Tuner only'!$A$26:$A$32,'HP Tuner only'!$B$26:$O$32,'Variables &amp; Axis Check'!$B$13,'Variables &amp; Axis Check'!$B$12)</f>
        <v>60.1222826086955</v>
      </c>
      <c r="X63" s="5">
        <f>_xll.Interp2dTab(-1,0,'HP Tuner only'!$B$8:$P$8,'HP Tuner only'!$A$9:$A$21,'HP Tuner only'!$B$9:$P$21,'Pilot Injection'!$U63,X$54)*_xll.Interp2dTab(-1,0,'HP Tuner only'!$B$25:$O$25,'HP Tuner only'!$A$26:$A$32,'HP Tuner only'!$B$26:$O$32,'Variables &amp; Axis Check'!$B$13,'Variables &amp; Axis Check'!$B$12)</f>
        <v>60.1222826086955</v>
      </c>
      <c r="Y63" s="5">
        <f>_xll.Interp2dTab(-1,0,'HP Tuner only'!$B$8:$P$8,'HP Tuner only'!$A$9:$A$21,'HP Tuner only'!$B$9:$P$21,'Pilot Injection'!$U63,Y$54)*_xll.Interp2dTab(-1,0,'HP Tuner only'!$B$25:$O$25,'HP Tuner only'!$A$26:$A$32,'HP Tuner only'!$B$26:$O$32,'Variables &amp; Axis Check'!$B$13,'Variables &amp; Axis Check'!$B$12)</f>
        <v>60.1222826086955</v>
      </c>
      <c r="Z63" s="5">
        <f>_xll.Interp2dTab(-1,0,'HP Tuner only'!$B$8:$P$8,'HP Tuner only'!$A$9:$A$21,'HP Tuner only'!$B$9:$P$21,'Pilot Injection'!$U63,Z$54)*_xll.Interp2dTab(-1,0,'HP Tuner only'!$B$25:$O$25,'HP Tuner only'!$A$26:$A$32,'HP Tuner only'!$B$26:$O$32,'Variables &amp; Axis Check'!$B$13,'Variables &amp; Axis Check'!$B$12)</f>
        <v>60.1222826086955</v>
      </c>
      <c r="AA63" s="5">
        <f>_xll.Interp2dTab(-1,0,'HP Tuner only'!$B$8:$P$8,'HP Tuner only'!$A$9:$A$21,'HP Tuner only'!$B$9:$P$21,'Pilot Injection'!$U63,AA$54)*_xll.Interp2dTab(-1,0,'HP Tuner only'!$B$25:$O$25,'HP Tuner only'!$A$26:$A$32,'HP Tuner only'!$B$26:$O$32,'Variables &amp; Axis Check'!$B$13,'Variables &amp; Axis Check'!$B$12)</f>
        <v>60.122282608695492</v>
      </c>
      <c r="AB63" s="5">
        <f>_xll.Interp2dTab(-1,0,'HP Tuner only'!$B$8:$P$8,'HP Tuner only'!$A$9:$A$21,'HP Tuner only'!$B$9:$P$21,'Pilot Injection'!$U63,AB$54)*_xll.Interp2dTab(-1,0,'HP Tuner only'!$B$25:$O$25,'HP Tuner only'!$A$26:$A$32,'HP Tuner only'!$B$26:$O$32,'Variables &amp; Axis Check'!$B$13,'Variables &amp; Axis Check'!$B$12)</f>
        <v>61.050820999074837</v>
      </c>
      <c r="AC63" s="5">
        <f>_xll.Interp2dTab(-1,0,'HP Tuner only'!$B$8:$P$8,'HP Tuner only'!$A$9:$A$21,'HP Tuner only'!$B$9:$P$21,'Pilot Injection'!$U63,AC$54)*_xll.Interp2dTab(-1,0,'HP Tuner only'!$B$25:$O$25,'HP Tuner only'!$A$26:$A$32,'HP Tuner only'!$B$26:$O$32,'Variables &amp; Axis Check'!$B$13,'Variables &amp; Axis Check'!$B$12)</f>
        <v>70.412523126734357</v>
      </c>
      <c r="AD63" s="5">
        <f>_xll.Interp2dTab(-1,0,'HP Tuner only'!$B$8:$P$8,'HP Tuner only'!$A$9:$A$21,'HP Tuner only'!$B$9:$P$21,'Pilot Injection'!$U63,AD$54)*_xll.Interp2dTab(-1,0,'HP Tuner only'!$B$25:$O$25,'HP Tuner only'!$A$26:$A$32,'HP Tuner only'!$B$26:$O$32,'Variables &amp; Axis Check'!$B$13,'Variables &amp; Axis Check'!$B$12)</f>
        <v>90.013586956521735</v>
      </c>
      <c r="AE63" s="5">
        <f>_xll.Interp2dTab(-1,0,'HP Tuner only'!$B$8:$P$8,'HP Tuner only'!$A$9:$A$21,'HP Tuner only'!$B$9:$P$21,'Pilot Injection'!$U63,AE$54)*_xll.Interp2dTab(-1,0,'HP Tuner only'!$B$25:$O$25,'HP Tuner only'!$A$26:$A$32,'HP Tuner only'!$B$26:$O$32,'Variables &amp; Axis Check'!$B$13,'Variables &amp; Axis Check'!$B$12)</f>
        <v>107.49639529724946</v>
      </c>
      <c r="AF63" s="5">
        <f>_xll.Interp2dTab(-1,0,'HP Tuner only'!$B$8:$P$8,'HP Tuner only'!$A$9:$A$21,'HP Tuner only'!$B$9:$P$21,'Pilot Injection'!$U63,AF$54)*_xll.Interp2dTab(-1,0,'HP Tuner only'!$B$25:$O$25,'HP Tuner only'!$A$26:$A$32,'HP Tuner only'!$B$26:$O$32,'Variables &amp; Axis Check'!$B$13,'Variables &amp; Axis Check'!$B$12)</f>
        <v>137.53050133096733</v>
      </c>
      <c r="AG63" s="5">
        <f>_xll.Interp2dTab(-1,0,'HP Tuner only'!$B$8:$P$8,'HP Tuner only'!$A$9:$A$21,'HP Tuner only'!$B$9:$P$21,'Pilot Injection'!$U63,AG$54)*_xll.Interp2dTab(-1,0,'HP Tuner only'!$B$25:$O$25,'HP Tuner only'!$A$26:$A$32,'HP Tuner only'!$B$26:$O$32,'Variables &amp; Axis Check'!$B$13,'Variables &amp; Axis Check'!$B$12)</f>
        <v>165.08152173913032</v>
      </c>
      <c r="AH63" s="5">
        <f>_xll.Interp2dTab(-1,0,'HP Tuner only'!$B$8:$P$8,'HP Tuner only'!$A$9:$A$21,'HP Tuner only'!$B$9:$P$21,'Pilot Injection'!$U63,AH$54)*_xll.Interp2dTab(-1,0,'HP Tuner only'!$B$25:$O$25,'HP Tuner only'!$A$26:$A$32,'HP Tuner only'!$B$26:$O$32,'Variables &amp; Axis Check'!$B$13,'Variables &amp; Axis Check'!$B$12)</f>
        <v>165.08152173913061</v>
      </c>
      <c r="AI63" s="5">
        <f>_xll.Interp2dTab(-1,0,'HP Tuner only'!$B$8:$P$8,'HP Tuner only'!$A$9:$A$21,'HP Tuner only'!$B$9:$P$21,'Pilot Injection'!$U63,AI$54)*_xll.Interp2dTab(-1,0,'HP Tuner only'!$B$25:$O$25,'HP Tuner only'!$A$26:$A$32,'HP Tuner only'!$B$26:$O$32,'Variables &amp; Axis Check'!$B$13,'Variables &amp; Axis Check'!$B$12)</f>
        <v>165.08152173913004</v>
      </c>
      <c r="AJ63" s="5">
        <f>_xll.Interp2dTab(-1,0,'HP Tuner only'!$B$8:$P$8,'HP Tuner only'!$A$9:$A$21,'HP Tuner only'!$B$9:$P$21,'Pilot Injection'!$U63,AJ$54)*_xll.Interp2dTab(-1,0,'HP Tuner only'!$B$25:$O$25,'HP Tuner only'!$A$26:$A$32,'HP Tuner only'!$B$26:$O$32,'Variables &amp; Axis Check'!$B$13,'Variables &amp; Axis Check'!$B$12)</f>
        <v>165.08152173913004</v>
      </c>
      <c r="AK63" s="5">
        <f>_xll.Interp2dTab(-1,0,'HP Tuner only'!$B$8:$P$8,'HP Tuner only'!$A$9:$A$21,'HP Tuner only'!$B$9:$P$21,'Pilot Injection'!$U63,AK$54)*_xll.Interp2dTab(-1,0,'HP Tuner only'!$B$25:$O$25,'HP Tuner only'!$A$26:$A$32,'HP Tuner only'!$B$26:$O$32,'Variables &amp; Axis Check'!$B$13,'Variables &amp; Axis Check'!$B$12)</f>
        <v>165.08152173913004</v>
      </c>
      <c r="AL63" s="5">
        <f>_xll.Interp2dTab(-1,0,'HP Tuner only'!$B$8:$P$8,'HP Tuner only'!$A$9:$A$21,'HP Tuner only'!$B$9:$P$21,'Pilot Injection'!$U63,AL$54)*_xll.Interp2dTab(-1,0,'HP Tuner only'!$B$25:$O$25,'HP Tuner only'!$A$26:$A$32,'HP Tuner only'!$B$26:$O$32,'Variables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207.26180874182168</v>
      </c>
      <c r="F64" s="5">
        <f>_xll.Interp2dTab(-1,0,'Internal Flash'!$B$71:$L$71,'Internal Flash'!$A$72:$A$84,'Internal Flash'!$B$72:$L$84,'Fuel Pressure Calc'!F14,'Pilot Injection'!F14)</f>
        <v>204.19890786304001</v>
      </c>
      <c r="G64" s="5">
        <f>_xll.Interp2dTab(-1,0,'Internal Flash'!$B$71:$L$71,'Internal Flash'!$A$72:$A$84,'Internal Flash'!$B$72:$L$84,'Fuel Pressure Calc'!G14,'Pilot Injection'!G14)</f>
        <v>205.39445372279999</v>
      </c>
      <c r="H64" s="5">
        <f>_xll.Interp2dTab(-1,0,'Internal Flash'!$B$71:$L$71,'Internal Flash'!$A$72:$A$84,'Internal Flash'!$B$72:$L$84,'Fuel Pressure Calc'!H14,'Pilot Injection'!H14)</f>
        <v>222.32149839999997</v>
      </c>
      <c r="I64" s="5">
        <f>_xll.Interp2dTab(-1,0,'Internal Flash'!$B$71:$L$71,'Internal Flash'!$A$72:$A$84,'Internal Flash'!$B$72:$L$84,'Fuel Pressure Calc'!I14,'Pilot Injection'!I14)</f>
        <v>224.68003262341432</v>
      </c>
      <c r="J64" s="5">
        <f>_xll.Interp2dTab(-1,0,'Internal Flash'!$B$71:$L$71,'Internal Flash'!$A$72:$A$84,'Internal Flash'!$B$72:$L$84,'Fuel Pressure Calc'!J14,'Pilot Injection'!J14)</f>
        <v>230.11872110981676</v>
      </c>
      <c r="K64" s="5">
        <f>_xll.Interp2dTab(-1,0,'Internal Flash'!$B$71:$L$71,'Internal Flash'!$A$72:$A$84,'Internal Flash'!$B$72:$L$84,'Fuel Pressure Calc'!K14,'Pilot Injection'!K14)</f>
        <v>238.97565246719876</v>
      </c>
      <c r="L64" s="5">
        <f>_xll.Interp2dTab(-1,0,'Internal Flash'!$B$71:$L$71,'Internal Flash'!$A$72:$A$84,'Internal Flash'!$B$72:$L$84,'Fuel Pressure Calc'!L14,'Pilot Injection'!L14)</f>
        <v>246.55136673011614</v>
      </c>
      <c r="M64" s="5">
        <f>_xll.Interp2dTab(-1,0,'Internal Flash'!$B$71:$L$71,'Internal Flash'!$A$72:$A$84,'Internal Flash'!$B$72:$L$84,'Fuel Pressure Calc'!M14,'Pilot Injection'!M14)</f>
        <v>254.88584914474202</v>
      </c>
      <c r="N64" s="5">
        <f>_xll.Interp2dTab(-1,0,'Internal Flash'!$B$71:$L$71,'Internal Flash'!$A$72:$A$84,'Internal Flash'!$B$72:$L$84,'Fuel Pressure Calc'!N14,'Pilot Injection'!N14)</f>
        <v>274.22256980390245</v>
      </c>
      <c r="O64" s="5">
        <f>_xll.Interp2dTab(-1,0,'Internal Flash'!$B$71:$L$71,'Internal Flash'!$A$72:$A$84,'Internal Flash'!$B$72:$L$84,'Fuel Pressure Calc'!O14,'Pilot Injection'!O14)</f>
        <v>272.0640055875715</v>
      </c>
      <c r="P64" s="5">
        <f>_xll.Interp2dTab(-1,0,'Internal Flash'!$B$71:$L$71,'Internal Flash'!$A$72:$A$84,'Internal Flash'!$B$72:$L$84,'Fuel Pressure Calc'!P14,'Pilot Injection'!P14)</f>
        <v>269.16232910004459</v>
      </c>
      <c r="Q64" s="5">
        <f>_xll.Interp2dTab(-1,0,'Internal Flash'!$B$71:$L$71,'Internal Flash'!$A$72:$A$84,'Internal Flash'!$B$72:$L$84,'Fuel Pressure Calc'!Q14,'Pilot Injection'!Q14)</f>
        <v>259.74957366489656</v>
      </c>
      <c r="R64" s="5">
        <f>_xll.Interp2dTab(-1,0,'Internal Flash'!$B$71:$L$71,'Internal Flash'!$A$72:$A$84,'Internal Flash'!$B$72:$L$84,'Fuel Pressure Calc'!R14,'Pilot Injection'!R14)</f>
        <v>256.84789717736965</v>
      </c>
      <c r="S64" s="16">
        <f t="shared" si="19"/>
        <v>256.84789717736965</v>
      </c>
      <c r="U64" s="8">
        <f>'CSP5'!$A$178</f>
        <v>1800</v>
      </c>
      <c r="V64" s="16">
        <f t="shared" si="20"/>
        <v>60.1222826086955</v>
      </c>
      <c r="W64" s="5">
        <f>_xll.Interp2dTab(-1,0,'HP Tuner only'!$B$8:$P$8,'HP Tuner only'!$A$9:$A$21,'HP Tuner only'!$B$9:$P$21,'Pilot Injection'!$U64,W$54)*_xll.Interp2dTab(-1,0,'HP Tuner only'!$B$25:$O$25,'HP Tuner only'!$A$26:$A$32,'HP Tuner only'!$B$26:$O$32,'Variables &amp; Axis Check'!$B$13,'Variables &amp; Axis Check'!$B$12)</f>
        <v>60.1222826086955</v>
      </c>
      <c r="X64" s="5">
        <f>_xll.Interp2dTab(-1,0,'HP Tuner only'!$B$8:$P$8,'HP Tuner only'!$A$9:$A$21,'HP Tuner only'!$B$9:$P$21,'Pilot Injection'!$U64,X$54)*_xll.Interp2dTab(-1,0,'HP Tuner only'!$B$25:$O$25,'HP Tuner only'!$A$26:$A$32,'HP Tuner only'!$B$26:$O$32,'Variables &amp; Axis Check'!$B$13,'Variables &amp; Axis Check'!$B$12)</f>
        <v>60.1222826086955</v>
      </c>
      <c r="Y64" s="5">
        <f>_xll.Interp2dTab(-1,0,'HP Tuner only'!$B$8:$P$8,'HP Tuner only'!$A$9:$A$21,'HP Tuner only'!$B$9:$P$21,'Pilot Injection'!$U64,Y$54)*_xll.Interp2dTab(-1,0,'HP Tuner only'!$B$25:$O$25,'HP Tuner only'!$A$26:$A$32,'HP Tuner only'!$B$26:$O$32,'Variables &amp; Axis Check'!$B$13,'Variables &amp; Axis Check'!$B$12)</f>
        <v>60.1222826086955</v>
      </c>
      <c r="Z64" s="5">
        <f>_xll.Interp2dTab(-1,0,'HP Tuner only'!$B$8:$P$8,'HP Tuner only'!$A$9:$A$21,'HP Tuner only'!$B$9:$P$21,'Pilot Injection'!$U64,Z$54)*_xll.Interp2dTab(-1,0,'HP Tuner only'!$B$25:$O$25,'HP Tuner only'!$A$26:$A$32,'HP Tuner only'!$B$26:$O$32,'Variables &amp; Axis Check'!$B$13,'Variables &amp; Axis Check'!$B$12)</f>
        <v>60.1222826086955</v>
      </c>
      <c r="AA64" s="5">
        <f>_xll.Interp2dTab(-1,0,'HP Tuner only'!$B$8:$P$8,'HP Tuner only'!$A$9:$A$21,'HP Tuner only'!$B$9:$P$21,'Pilot Injection'!$U64,AA$54)*_xll.Interp2dTab(-1,0,'HP Tuner only'!$B$25:$O$25,'HP Tuner only'!$A$26:$A$32,'HP Tuner only'!$B$26:$O$32,'Variables &amp; Axis Check'!$B$13,'Variables &amp; Axis Check'!$B$12)</f>
        <v>60.1222826086955</v>
      </c>
      <c r="AB64" s="5">
        <f>_xll.Interp2dTab(-1,0,'HP Tuner only'!$B$8:$P$8,'HP Tuner only'!$A$9:$A$21,'HP Tuner only'!$B$9:$P$21,'Pilot Injection'!$U64,AB$54)*_xll.Interp2dTab(-1,0,'HP Tuner only'!$B$25:$O$25,'HP Tuner only'!$A$26:$A$32,'HP Tuner only'!$B$26:$O$32,'Variables &amp; Axis Check'!$B$13,'Variables &amp; Axis Check'!$B$12)</f>
        <v>61.05082099907483</v>
      </c>
      <c r="AC64" s="5">
        <f>_xll.Interp2dTab(-1,0,'HP Tuner only'!$B$8:$P$8,'HP Tuner only'!$A$9:$A$21,'HP Tuner only'!$B$9:$P$21,'Pilot Injection'!$U64,AC$54)*_xll.Interp2dTab(-1,0,'HP Tuner only'!$B$25:$O$25,'HP Tuner only'!$A$26:$A$32,'HP Tuner only'!$B$26:$O$32,'Variables &amp; Axis Check'!$B$13,'Variables &amp; Axis Check'!$B$12)</f>
        <v>70.412523126734342</v>
      </c>
      <c r="AD64" s="5">
        <f>_xll.Interp2dTab(-1,0,'HP Tuner only'!$B$8:$P$8,'HP Tuner only'!$A$9:$A$21,'HP Tuner only'!$B$9:$P$21,'Pilot Injection'!$U64,AD$54)*_xll.Interp2dTab(-1,0,'HP Tuner only'!$B$25:$O$25,'HP Tuner only'!$A$26:$A$32,'HP Tuner only'!$B$26:$O$32,'Variables &amp; Axis Check'!$B$13,'Variables &amp; Axis Check'!$B$12)</f>
        <v>90.013586956521749</v>
      </c>
      <c r="AE64" s="5">
        <f>_xll.Interp2dTab(-1,0,'HP Tuner only'!$B$8:$P$8,'HP Tuner only'!$A$9:$A$21,'HP Tuner only'!$B$9:$P$21,'Pilot Injection'!$U64,AE$54)*_xll.Interp2dTab(-1,0,'HP Tuner only'!$B$25:$O$25,'HP Tuner only'!$A$26:$A$32,'HP Tuner only'!$B$26:$O$32,'Variables &amp; Axis Check'!$B$13,'Variables &amp; Axis Check'!$B$12)</f>
        <v>107.49639529724948</v>
      </c>
      <c r="AF64" s="5">
        <f>_xll.Interp2dTab(-1,0,'HP Tuner only'!$B$8:$P$8,'HP Tuner only'!$A$9:$A$21,'HP Tuner only'!$B$9:$P$21,'Pilot Injection'!$U64,AF$54)*_xll.Interp2dTab(-1,0,'HP Tuner only'!$B$25:$O$25,'HP Tuner only'!$A$26:$A$32,'HP Tuner only'!$B$26:$O$32,'Variables &amp; Axis Check'!$B$13,'Variables &amp; Axis Check'!$B$12)</f>
        <v>137.53050133096733</v>
      </c>
      <c r="AG64" s="5">
        <f>_xll.Interp2dTab(-1,0,'HP Tuner only'!$B$8:$P$8,'HP Tuner only'!$A$9:$A$21,'HP Tuner only'!$B$9:$P$21,'Pilot Injection'!$U64,AG$54)*_xll.Interp2dTab(-1,0,'HP Tuner only'!$B$25:$O$25,'HP Tuner only'!$A$26:$A$32,'HP Tuner only'!$B$26:$O$32,'Variables &amp; Axis Check'!$B$13,'Variables &amp; Axis Check'!$B$12)</f>
        <v>165.08152173913032</v>
      </c>
      <c r="AH64" s="5">
        <f>_xll.Interp2dTab(-1,0,'HP Tuner only'!$B$8:$P$8,'HP Tuner only'!$A$9:$A$21,'HP Tuner only'!$B$9:$P$21,'Pilot Injection'!$U64,AH$54)*_xll.Interp2dTab(-1,0,'HP Tuner only'!$B$25:$O$25,'HP Tuner only'!$A$26:$A$32,'HP Tuner only'!$B$26:$O$32,'Variables &amp; Axis Check'!$B$13,'Variables &amp; Axis Check'!$B$12)</f>
        <v>165.08152173913061</v>
      </c>
      <c r="AI64" s="5">
        <f>_xll.Interp2dTab(-1,0,'HP Tuner only'!$B$8:$P$8,'HP Tuner only'!$A$9:$A$21,'HP Tuner only'!$B$9:$P$21,'Pilot Injection'!$U64,AI$54)*_xll.Interp2dTab(-1,0,'HP Tuner only'!$B$25:$O$25,'HP Tuner only'!$A$26:$A$32,'HP Tuner only'!$B$26:$O$32,'Variables &amp; Axis Check'!$B$13,'Variables &amp; Axis Check'!$B$12)</f>
        <v>165.08152173913004</v>
      </c>
      <c r="AJ64" s="5">
        <f>_xll.Interp2dTab(-1,0,'HP Tuner only'!$B$8:$P$8,'HP Tuner only'!$A$9:$A$21,'HP Tuner only'!$B$9:$P$21,'Pilot Injection'!$U64,AJ$54)*_xll.Interp2dTab(-1,0,'HP Tuner only'!$B$25:$O$25,'HP Tuner only'!$A$26:$A$32,'HP Tuner only'!$B$26:$O$32,'Variables &amp; Axis Check'!$B$13,'Variables &amp; Axis Check'!$B$12)</f>
        <v>165.08152173913004</v>
      </c>
      <c r="AK64" s="5">
        <f>_xll.Interp2dTab(-1,0,'HP Tuner only'!$B$8:$P$8,'HP Tuner only'!$A$9:$A$21,'HP Tuner only'!$B$9:$P$21,'Pilot Injection'!$U64,AK$54)*_xll.Interp2dTab(-1,0,'HP Tuner only'!$B$25:$O$25,'HP Tuner only'!$A$26:$A$32,'HP Tuner only'!$B$26:$O$32,'Variables &amp; Axis Check'!$B$13,'Variables &amp; Axis Check'!$B$12)</f>
        <v>165.08152173913004</v>
      </c>
      <c r="AL64" s="5">
        <f>_xll.Interp2dTab(-1,0,'HP Tuner only'!$B$8:$P$8,'HP Tuner only'!$A$9:$A$21,'HP Tuner only'!$B$9:$P$21,'Pilot Injection'!$U64,AL$54)*_xll.Interp2dTab(-1,0,'HP Tuner only'!$B$25:$O$25,'HP Tuner only'!$A$26:$A$32,'HP Tuner only'!$B$26:$O$32,'Variables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199.99413366897141</v>
      </c>
      <c r="F65" s="5">
        <f>_xll.Interp2dTab(-1,0,'Internal Flash'!$B$71:$L$71,'Internal Flash'!$A$72:$A$84,'Internal Flash'!$B$72:$L$84,'Fuel Pressure Calc'!F15,'Pilot Injection'!F15)</f>
        <v>218.65277304623112</v>
      </c>
      <c r="G65" s="5">
        <f>_xll.Interp2dTab(-1,0,'Internal Flash'!$B$71:$L$71,'Internal Flash'!$A$72:$A$84,'Internal Flash'!$B$72:$L$84,'Fuel Pressure Calc'!G15,'Pilot Injection'!G15)</f>
        <v>223.73081480163552</v>
      </c>
      <c r="H65" s="5">
        <f>_xll.Interp2dTab(-1,0,'Internal Flash'!$B$71:$L$71,'Internal Flash'!$A$72:$A$84,'Internal Flash'!$B$72:$L$84,'Fuel Pressure Calc'!H15,'Pilot Injection'!H15)</f>
        <v>227.08306056169334</v>
      </c>
      <c r="I65" s="5">
        <f>_xll.Interp2dTab(-1,0,'Internal Flash'!$B$71:$L$71,'Internal Flash'!$A$72:$A$84,'Internal Flash'!$B$72:$L$84,'Fuel Pressure Calc'!I15,'Pilot Injection'!I15)</f>
        <v>228.67734069221632</v>
      </c>
      <c r="J65" s="5">
        <f>_xll.Interp2dTab(-1,0,'Internal Flash'!$B$71:$L$71,'Internal Flash'!$A$72:$A$84,'Internal Flash'!$B$72:$L$84,'Fuel Pressure Calc'!J15,'Pilot Injection'!J15)</f>
        <v>229.64641292841659</v>
      </c>
      <c r="K65" s="5">
        <f>_xll.Interp2dTab(-1,0,'Internal Flash'!$B$71:$L$71,'Internal Flash'!$A$72:$A$84,'Internal Flash'!$B$72:$L$84,'Fuel Pressure Calc'!K15,'Pilot Injection'!K15)</f>
        <v>233.38276524994018</v>
      </c>
      <c r="L65" s="5">
        <f>_xll.Interp2dTab(-1,0,'Internal Flash'!$B$71:$L$71,'Internal Flash'!$A$72:$A$84,'Internal Flash'!$B$72:$L$84,'Fuel Pressure Calc'!L15,'Pilot Injection'!L15)</f>
        <v>243.66409513543041</v>
      </c>
      <c r="M65" s="5">
        <f>_xll.Interp2dTab(-1,0,'Internal Flash'!$B$71:$L$71,'Internal Flash'!$A$72:$A$84,'Internal Flash'!$B$72:$L$84,'Fuel Pressure Calc'!M15,'Pilot Injection'!M15)</f>
        <v>256.40424564858534</v>
      </c>
      <c r="N65" s="5">
        <f>_xll.Interp2dTab(-1,0,'Internal Flash'!$B$71:$L$71,'Internal Flash'!$A$72:$A$84,'Internal Flash'!$B$72:$L$84,'Fuel Pressure Calc'!N15,'Pilot Injection'!N15)</f>
        <v>280.76903505015207</v>
      </c>
      <c r="O65" s="5">
        <f>_xll.Interp2dTab(-1,0,'Internal Flash'!$B$71:$L$71,'Internal Flash'!$A$72:$A$84,'Internal Flash'!$B$72:$L$84,'Fuel Pressure Calc'!O15,'Pilot Injection'!O15)</f>
        <v>280.76903505015207</v>
      </c>
      <c r="P65" s="5">
        <f>_xll.Interp2dTab(-1,0,'Internal Flash'!$B$71:$L$71,'Internal Flash'!$A$72:$A$84,'Internal Flash'!$B$72:$L$84,'Fuel Pressure Calc'!P15,'Pilot Injection'!P15)</f>
        <v>262.65125015242342</v>
      </c>
      <c r="Q65" s="5">
        <f>_xll.Interp2dTab(-1,0,'Internal Flash'!$B$71:$L$71,'Internal Flash'!$A$72:$A$84,'Internal Flash'!$B$72:$L$84,'Fuel Pressure Calc'!Q15,'Pilot Injection'!Q15)</f>
        <v>259.00646139370065</v>
      </c>
      <c r="R65" s="5">
        <f>_xll.Interp2dTab(-1,0,'Internal Flash'!$B$71:$L$71,'Internal Flash'!$A$72:$A$84,'Internal Flash'!$B$72:$L$84,'Fuel Pressure Calc'!R15,'Pilot Injection'!R15)</f>
        <v>256.10478490617379</v>
      </c>
      <c r="S65" s="16">
        <f t="shared" si="19"/>
        <v>256.10478490617379</v>
      </c>
      <c r="U65" s="8">
        <f>'CSP5'!$A$179</f>
        <v>2000</v>
      </c>
      <c r="V65" s="16">
        <f t="shared" si="20"/>
        <v>60.1222826086955</v>
      </c>
      <c r="W65" s="5">
        <f>_xll.Interp2dTab(-1,0,'HP Tuner only'!$B$8:$P$8,'HP Tuner only'!$A$9:$A$21,'HP Tuner only'!$B$9:$P$21,'Pilot Injection'!$U65,W$54)*_xll.Interp2dTab(-1,0,'HP Tuner only'!$B$25:$O$25,'HP Tuner only'!$A$26:$A$32,'HP Tuner only'!$B$26:$O$32,'Variables &amp; Axis Check'!$B$13,'Variables &amp; Axis Check'!$B$12)</f>
        <v>60.1222826086955</v>
      </c>
      <c r="X65" s="5">
        <f>_xll.Interp2dTab(-1,0,'HP Tuner only'!$B$8:$P$8,'HP Tuner only'!$A$9:$A$21,'HP Tuner only'!$B$9:$P$21,'Pilot Injection'!$U65,X$54)*_xll.Interp2dTab(-1,0,'HP Tuner only'!$B$25:$O$25,'HP Tuner only'!$A$26:$A$32,'HP Tuner only'!$B$26:$O$32,'Variables &amp; Axis Check'!$B$13,'Variables &amp; Axis Check'!$B$12)</f>
        <v>60.1222826086955</v>
      </c>
      <c r="Y65" s="5">
        <f>_xll.Interp2dTab(-1,0,'HP Tuner only'!$B$8:$P$8,'HP Tuner only'!$A$9:$A$21,'HP Tuner only'!$B$9:$P$21,'Pilot Injection'!$U65,Y$54)*_xll.Interp2dTab(-1,0,'HP Tuner only'!$B$25:$O$25,'HP Tuner only'!$A$26:$A$32,'HP Tuner only'!$B$26:$O$32,'Variables &amp; Axis Check'!$B$13,'Variables &amp; Axis Check'!$B$12)</f>
        <v>60.1222826086955</v>
      </c>
      <c r="Z65" s="5">
        <f>_xll.Interp2dTab(-1,0,'HP Tuner only'!$B$8:$P$8,'HP Tuner only'!$A$9:$A$21,'HP Tuner only'!$B$9:$P$21,'Pilot Injection'!$U65,Z$54)*_xll.Interp2dTab(-1,0,'HP Tuner only'!$B$25:$O$25,'HP Tuner only'!$A$26:$A$32,'HP Tuner only'!$B$26:$O$32,'Variables &amp; Axis Check'!$B$13,'Variables &amp; Axis Check'!$B$12)</f>
        <v>60.1222826086955</v>
      </c>
      <c r="AA65" s="5">
        <f>_xll.Interp2dTab(-1,0,'HP Tuner only'!$B$8:$P$8,'HP Tuner only'!$A$9:$A$21,'HP Tuner only'!$B$9:$P$21,'Pilot Injection'!$U65,AA$54)*_xll.Interp2dTab(-1,0,'HP Tuner only'!$B$25:$O$25,'HP Tuner only'!$A$26:$A$32,'HP Tuner only'!$B$26:$O$32,'Variables &amp; Axis Check'!$B$13,'Variables &amp; Axis Check'!$B$12)</f>
        <v>60.1222826086955</v>
      </c>
      <c r="AB65" s="5">
        <f>_xll.Interp2dTab(-1,0,'HP Tuner only'!$B$8:$P$8,'HP Tuner only'!$A$9:$A$21,'HP Tuner only'!$B$9:$P$21,'Pilot Injection'!$U65,AB$54)*_xll.Interp2dTab(-1,0,'HP Tuner only'!$B$25:$O$25,'HP Tuner only'!$A$26:$A$32,'HP Tuner only'!$B$26:$O$32,'Variables &amp; Axis Check'!$B$13,'Variables &amp; Axis Check'!$B$12)</f>
        <v>61.05082099907483</v>
      </c>
      <c r="AC65" s="5">
        <f>_xll.Interp2dTab(-1,0,'HP Tuner only'!$B$8:$P$8,'HP Tuner only'!$A$9:$A$21,'HP Tuner only'!$B$9:$P$21,'Pilot Injection'!$U65,AC$54)*_xll.Interp2dTab(-1,0,'HP Tuner only'!$B$25:$O$25,'HP Tuner only'!$A$26:$A$32,'HP Tuner only'!$B$26:$O$32,'Variables &amp; Axis Check'!$B$13,'Variables &amp; Axis Check'!$B$12)</f>
        <v>70.412523126734342</v>
      </c>
      <c r="AD65" s="5">
        <f>_xll.Interp2dTab(-1,0,'HP Tuner only'!$B$8:$P$8,'HP Tuner only'!$A$9:$A$21,'HP Tuner only'!$B$9:$P$21,'Pilot Injection'!$U65,AD$54)*_xll.Interp2dTab(-1,0,'HP Tuner only'!$B$25:$O$25,'HP Tuner only'!$A$26:$A$32,'HP Tuner only'!$B$26:$O$32,'Variables &amp; Axis Check'!$B$13,'Variables &amp; Axis Check'!$B$12)</f>
        <v>90.013586956521749</v>
      </c>
      <c r="AE65" s="5">
        <f>_xll.Interp2dTab(-1,0,'HP Tuner only'!$B$8:$P$8,'HP Tuner only'!$A$9:$A$21,'HP Tuner only'!$B$9:$P$21,'Pilot Injection'!$U65,AE$54)*_xll.Interp2dTab(-1,0,'HP Tuner only'!$B$25:$O$25,'HP Tuner only'!$A$26:$A$32,'HP Tuner only'!$B$26:$O$32,'Variables &amp; Axis Check'!$B$13,'Variables &amp; Axis Check'!$B$12)</f>
        <v>107.49639529724948</v>
      </c>
      <c r="AF65" s="5">
        <f>_xll.Interp2dTab(-1,0,'HP Tuner only'!$B$8:$P$8,'HP Tuner only'!$A$9:$A$21,'HP Tuner only'!$B$9:$P$21,'Pilot Injection'!$U65,AF$54)*_xll.Interp2dTab(-1,0,'HP Tuner only'!$B$25:$O$25,'HP Tuner only'!$A$26:$A$32,'HP Tuner only'!$B$26:$O$32,'Variables &amp; Axis Check'!$B$13,'Variables &amp; Axis Check'!$B$12)</f>
        <v>137.53050133096733</v>
      </c>
      <c r="AG65" s="5">
        <f>_xll.Interp2dTab(-1,0,'HP Tuner only'!$B$8:$P$8,'HP Tuner only'!$A$9:$A$21,'HP Tuner only'!$B$9:$P$21,'Pilot Injection'!$U65,AG$54)*_xll.Interp2dTab(-1,0,'HP Tuner only'!$B$25:$O$25,'HP Tuner only'!$A$26:$A$32,'HP Tuner only'!$B$26:$O$32,'Variables &amp; Axis Check'!$B$13,'Variables &amp; Axis Check'!$B$12)</f>
        <v>165.08152173913032</v>
      </c>
      <c r="AH65" s="5">
        <f>_xll.Interp2dTab(-1,0,'HP Tuner only'!$B$8:$P$8,'HP Tuner only'!$A$9:$A$21,'HP Tuner only'!$B$9:$P$21,'Pilot Injection'!$U65,AH$54)*_xll.Interp2dTab(-1,0,'HP Tuner only'!$B$25:$O$25,'HP Tuner only'!$A$26:$A$32,'HP Tuner only'!$B$26:$O$32,'Variables &amp; Axis Check'!$B$13,'Variables &amp; Axis Check'!$B$12)</f>
        <v>165.08152173913061</v>
      </c>
      <c r="AI65" s="5">
        <f>_xll.Interp2dTab(-1,0,'HP Tuner only'!$B$8:$P$8,'HP Tuner only'!$A$9:$A$21,'HP Tuner only'!$B$9:$P$21,'Pilot Injection'!$U65,AI$54)*_xll.Interp2dTab(-1,0,'HP Tuner only'!$B$25:$O$25,'HP Tuner only'!$A$26:$A$32,'HP Tuner only'!$B$26:$O$32,'Variables &amp; Axis Check'!$B$13,'Variables &amp; Axis Check'!$B$12)</f>
        <v>165.08152173913004</v>
      </c>
      <c r="AJ65" s="5">
        <f>_xll.Interp2dTab(-1,0,'HP Tuner only'!$B$8:$P$8,'HP Tuner only'!$A$9:$A$21,'HP Tuner only'!$B$9:$P$21,'Pilot Injection'!$U65,AJ$54)*_xll.Interp2dTab(-1,0,'HP Tuner only'!$B$25:$O$25,'HP Tuner only'!$A$26:$A$32,'HP Tuner only'!$B$26:$O$32,'Variables &amp; Axis Check'!$B$13,'Variables &amp; Axis Check'!$B$12)</f>
        <v>165.08152173913004</v>
      </c>
      <c r="AK65" s="5">
        <f>_xll.Interp2dTab(-1,0,'HP Tuner only'!$B$8:$P$8,'HP Tuner only'!$A$9:$A$21,'HP Tuner only'!$B$9:$P$21,'Pilot Injection'!$U65,AK$54)*_xll.Interp2dTab(-1,0,'HP Tuner only'!$B$25:$O$25,'HP Tuner only'!$A$26:$A$32,'HP Tuner only'!$B$26:$O$32,'Variables &amp; Axis Check'!$B$13,'Variables &amp; Axis Check'!$B$12)</f>
        <v>165.08152173913004</v>
      </c>
      <c r="AL65" s="5">
        <f>_xll.Interp2dTab(-1,0,'HP Tuner only'!$B$8:$P$8,'HP Tuner only'!$A$9:$A$21,'HP Tuner only'!$B$9:$P$21,'Pilot Injection'!$U65,AL$54)*_xll.Interp2dTab(-1,0,'HP Tuner only'!$B$25:$O$25,'HP Tuner only'!$A$26:$A$32,'HP Tuner only'!$B$26:$O$32,'Variables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199.13062056439685</v>
      </c>
      <c r="F66" s="5">
        <f>_xll.Interp2dTab(-1,0,'Internal Flash'!$B$71:$L$71,'Internal Flash'!$A$72:$A$84,'Internal Flash'!$B$72:$L$84,'Fuel Pressure Calc'!F16,'Pilot Injection'!F16)</f>
        <v>210.80986320256</v>
      </c>
      <c r="G66" s="5">
        <f>_xll.Interp2dTab(-1,0,'Internal Flash'!$B$71:$L$71,'Internal Flash'!$A$72:$A$84,'Internal Flash'!$B$72:$L$84,'Fuel Pressure Calc'!G16,'Pilot Injection'!G16)</f>
        <v>223.73081480163552</v>
      </c>
      <c r="H66" s="5">
        <f>_xll.Interp2dTab(-1,0,'Internal Flash'!$B$71:$L$71,'Internal Flash'!$A$72:$A$84,'Internal Flash'!$B$72:$L$84,'Fuel Pressure Calc'!H16,'Pilot Injection'!H16)</f>
        <v>235.46332669632</v>
      </c>
      <c r="I66" s="5">
        <f>_xll.Interp2dTab(-1,0,'Internal Flash'!$B$71:$L$71,'Internal Flash'!$A$72:$A$84,'Internal Flash'!$B$72:$L$84,'Fuel Pressure Calc'!I16,'Pilot Injection'!I16)</f>
        <v>243.86522935878227</v>
      </c>
      <c r="J66" s="5">
        <f>_xll.Interp2dTab(-1,0,'Internal Flash'!$B$71:$L$71,'Internal Flash'!$A$72:$A$84,'Internal Flash'!$B$72:$L$84,'Fuel Pressure Calc'!J16,'Pilot Injection'!J16)</f>
        <v>246.36323651026646</v>
      </c>
      <c r="K66" s="5">
        <f>_xll.Interp2dTab(-1,0,'Internal Flash'!$B$71:$L$71,'Internal Flash'!$A$72:$A$84,'Internal Flash'!$B$72:$L$84,'Fuel Pressure Calc'!K16,'Pilot Injection'!K16)</f>
        <v>247.88163301410987</v>
      </c>
      <c r="L66" s="5">
        <f>_xll.Interp2dTab(-1,0,'Internal Flash'!$B$71:$L$71,'Internal Flash'!$A$72:$A$84,'Internal Flash'!$B$72:$L$84,'Fuel Pressure Calc'!L16,'Pilot Injection'!L16)</f>
        <v>250.13473750368379</v>
      </c>
      <c r="M66" s="5">
        <f>_xll.Interp2dTab(-1,0,'Internal Flash'!$B$71:$L$71,'Internal Flash'!$A$72:$A$84,'Internal Flash'!$B$72:$L$84,'Fuel Pressure Calc'!M16,'Pilot Injection'!M16)</f>
        <v>253.88174823091018</v>
      </c>
      <c r="N66" s="5">
        <f>_xll.Interp2dTab(-1,0,'Internal Flash'!$B$71:$L$71,'Internal Flash'!$A$72:$A$84,'Internal Flash'!$B$72:$L$84,'Fuel Pressure Calc'!N16,'Pilot Injection'!N16)</f>
        <v>271.35627961500398</v>
      </c>
      <c r="O66" s="5">
        <f>_xll.Interp2dTab(-1,0,'Internal Flash'!$B$71:$L$71,'Internal Flash'!$A$72:$A$84,'Internal Flash'!$B$72:$L$84,'Fuel Pressure Calc'!O16,'Pilot Injection'!O16)</f>
        <v>268.45460312747707</v>
      </c>
      <c r="P66" s="5">
        <f>_xll.Interp2dTab(-1,0,'Internal Flash'!$B$71:$L$71,'Internal Flash'!$A$72:$A$84,'Internal Flash'!$B$72:$L$84,'Fuel Pressure Calc'!P16,'Pilot Injection'!P16)</f>
        <v>261.9081378812275</v>
      </c>
      <c r="Q66" s="5">
        <f>_xll.Interp2dTab(-1,0,'Internal Flash'!$B$71:$L$71,'Internal Flash'!$A$72:$A$84,'Internal Flash'!$B$72:$L$84,'Fuel Pressure Calc'!Q16,'Pilot Injection'!Q16)</f>
        <v>257.55562314993716</v>
      </c>
      <c r="R66" s="5">
        <f>_xll.Interp2dTab(-1,0,'Internal Flash'!$B$71:$L$71,'Internal Flash'!$A$72:$A$84,'Internal Flash'!$B$72:$L$84,'Fuel Pressure Calc'!R16,'Pilot Injection'!R16)</f>
        <v>255.39705893360625</v>
      </c>
      <c r="S66" s="16">
        <f t="shared" si="19"/>
        <v>255.39705893360625</v>
      </c>
      <c r="U66" s="8">
        <f>'CSP5'!$A$180</f>
        <v>2200</v>
      </c>
      <c r="V66" s="16">
        <f t="shared" si="20"/>
        <v>60.1222826086955</v>
      </c>
      <c r="W66" s="5">
        <f>_xll.Interp2dTab(-1,0,'HP Tuner only'!$B$8:$P$8,'HP Tuner only'!$A$9:$A$21,'HP Tuner only'!$B$9:$P$21,'Pilot Injection'!$U66,W$54)*_xll.Interp2dTab(-1,0,'HP Tuner only'!$B$25:$O$25,'HP Tuner only'!$A$26:$A$32,'HP Tuner only'!$B$26:$O$32,'Variables &amp; Axis Check'!$B$13,'Variables &amp; Axis Check'!$B$12)</f>
        <v>60.1222826086955</v>
      </c>
      <c r="X66" s="5">
        <f>_xll.Interp2dTab(-1,0,'HP Tuner only'!$B$8:$P$8,'HP Tuner only'!$A$9:$A$21,'HP Tuner only'!$B$9:$P$21,'Pilot Injection'!$U66,X$54)*_xll.Interp2dTab(-1,0,'HP Tuner only'!$B$25:$O$25,'HP Tuner only'!$A$26:$A$32,'HP Tuner only'!$B$26:$O$32,'Variables &amp; Axis Check'!$B$13,'Variables &amp; Axis Check'!$B$12)</f>
        <v>60.1222826086955</v>
      </c>
      <c r="Y66" s="5">
        <f>_xll.Interp2dTab(-1,0,'HP Tuner only'!$B$8:$P$8,'HP Tuner only'!$A$9:$A$21,'HP Tuner only'!$B$9:$P$21,'Pilot Injection'!$U66,Y$54)*_xll.Interp2dTab(-1,0,'HP Tuner only'!$B$25:$O$25,'HP Tuner only'!$A$26:$A$32,'HP Tuner only'!$B$26:$O$32,'Variables &amp; Axis Check'!$B$13,'Variables &amp; Axis Check'!$B$12)</f>
        <v>60.1222826086955</v>
      </c>
      <c r="Z66" s="5">
        <f>_xll.Interp2dTab(-1,0,'HP Tuner only'!$B$8:$P$8,'HP Tuner only'!$A$9:$A$21,'HP Tuner only'!$B$9:$P$21,'Pilot Injection'!$U66,Z$54)*_xll.Interp2dTab(-1,0,'HP Tuner only'!$B$25:$O$25,'HP Tuner only'!$A$26:$A$32,'HP Tuner only'!$B$26:$O$32,'Variables &amp; Axis Check'!$B$13,'Variables &amp; Axis Check'!$B$12)</f>
        <v>60.1222826086955</v>
      </c>
      <c r="AA66" s="5">
        <f>_xll.Interp2dTab(-1,0,'HP Tuner only'!$B$8:$P$8,'HP Tuner only'!$A$9:$A$21,'HP Tuner only'!$B$9:$P$21,'Pilot Injection'!$U66,AA$54)*_xll.Interp2dTab(-1,0,'HP Tuner only'!$B$25:$O$25,'HP Tuner only'!$A$26:$A$32,'HP Tuner only'!$B$26:$O$32,'Variables &amp; Axis Check'!$B$13,'Variables &amp; Axis Check'!$B$12)</f>
        <v>60.1222826086955</v>
      </c>
      <c r="AB66" s="5">
        <f>_xll.Interp2dTab(-1,0,'HP Tuner only'!$B$8:$P$8,'HP Tuner only'!$A$9:$A$21,'HP Tuner only'!$B$9:$P$21,'Pilot Injection'!$U66,AB$54)*_xll.Interp2dTab(-1,0,'HP Tuner only'!$B$25:$O$25,'HP Tuner only'!$A$26:$A$32,'HP Tuner only'!$B$26:$O$32,'Variables &amp; Axis Check'!$B$13,'Variables &amp; Axis Check'!$B$12)</f>
        <v>61.05082099907483</v>
      </c>
      <c r="AC66" s="5">
        <f>_xll.Interp2dTab(-1,0,'HP Tuner only'!$B$8:$P$8,'HP Tuner only'!$A$9:$A$21,'HP Tuner only'!$B$9:$P$21,'Pilot Injection'!$U66,AC$54)*_xll.Interp2dTab(-1,0,'HP Tuner only'!$B$25:$O$25,'HP Tuner only'!$A$26:$A$32,'HP Tuner only'!$B$26:$O$32,'Variables &amp; Axis Check'!$B$13,'Variables &amp; Axis Check'!$B$12)</f>
        <v>70.412523126734342</v>
      </c>
      <c r="AD66" s="5">
        <f>_xll.Interp2dTab(-1,0,'HP Tuner only'!$B$8:$P$8,'HP Tuner only'!$A$9:$A$21,'HP Tuner only'!$B$9:$P$21,'Pilot Injection'!$U66,AD$54)*_xll.Interp2dTab(-1,0,'HP Tuner only'!$B$25:$O$25,'HP Tuner only'!$A$26:$A$32,'HP Tuner only'!$B$26:$O$32,'Variables &amp; Axis Check'!$B$13,'Variables &amp; Axis Check'!$B$12)</f>
        <v>90.013586956521749</v>
      </c>
      <c r="AE66" s="5">
        <f>_xll.Interp2dTab(-1,0,'HP Tuner only'!$B$8:$P$8,'HP Tuner only'!$A$9:$A$21,'HP Tuner only'!$B$9:$P$21,'Pilot Injection'!$U66,AE$54)*_xll.Interp2dTab(-1,0,'HP Tuner only'!$B$25:$O$25,'HP Tuner only'!$A$26:$A$32,'HP Tuner only'!$B$26:$O$32,'Variables &amp; Axis Check'!$B$13,'Variables &amp; Axis Check'!$B$12)</f>
        <v>107.49639529724948</v>
      </c>
      <c r="AF66" s="5">
        <f>_xll.Interp2dTab(-1,0,'HP Tuner only'!$B$8:$P$8,'HP Tuner only'!$A$9:$A$21,'HP Tuner only'!$B$9:$P$21,'Pilot Injection'!$U66,AF$54)*_xll.Interp2dTab(-1,0,'HP Tuner only'!$B$25:$O$25,'HP Tuner only'!$A$26:$A$32,'HP Tuner only'!$B$26:$O$32,'Variables &amp; Axis Check'!$B$13,'Variables &amp; Axis Check'!$B$12)</f>
        <v>137.53050133096733</v>
      </c>
      <c r="AG66" s="5">
        <f>_xll.Interp2dTab(-1,0,'HP Tuner only'!$B$8:$P$8,'HP Tuner only'!$A$9:$A$21,'HP Tuner only'!$B$9:$P$21,'Pilot Injection'!$U66,AG$54)*_xll.Interp2dTab(-1,0,'HP Tuner only'!$B$25:$O$25,'HP Tuner only'!$A$26:$A$32,'HP Tuner only'!$B$26:$O$32,'Variables &amp; Axis Check'!$B$13,'Variables &amp; Axis Check'!$B$12)</f>
        <v>165.08152173913032</v>
      </c>
      <c r="AH66" s="5">
        <f>_xll.Interp2dTab(-1,0,'HP Tuner only'!$B$8:$P$8,'HP Tuner only'!$A$9:$A$21,'HP Tuner only'!$B$9:$P$21,'Pilot Injection'!$U66,AH$54)*_xll.Interp2dTab(-1,0,'HP Tuner only'!$B$25:$O$25,'HP Tuner only'!$A$26:$A$32,'HP Tuner only'!$B$26:$O$32,'Variables &amp; Axis Check'!$B$13,'Variables &amp; Axis Check'!$B$12)</f>
        <v>165.08152173913061</v>
      </c>
      <c r="AI66" s="5">
        <f>_xll.Interp2dTab(-1,0,'HP Tuner only'!$B$8:$P$8,'HP Tuner only'!$A$9:$A$21,'HP Tuner only'!$B$9:$P$21,'Pilot Injection'!$U66,AI$54)*_xll.Interp2dTab(-1,0,'HP Tuner only'!$B$25:$O$25,'HP Tuner only'!$A$26:$A$32,'HP Tuner only'!$B$26:$O$32,'Variables &amp; Axis Check'!$B$13,'Variables &amp; Axis Check'!$B$12)</f>
        <v>165.08152173913004</v>
      </c>
      <c r="AJ66" s="5">
        <f>_xll.Interp2dTab(-1,0,'HP Tuner only'!$B$8:$P$8,'HP Tuner only'!$A$9:$A$21,'HP Tuner only'!$B$9:$P$21,'Pilot Injection'!$U66,AJ$54)*_xll.Interp2dTab(-1,0,'HP Tuner only'!$B$25:$O$25,'HP Tuner only'!$A$26:$A$32,'HP Tuner only'!$B$26:$O$32,'Variables &amp; Axis Check'!$B$13,'Variables &amp; Axis Check'!$B$12)</f>
        <v>165.08152173913004</v>
      </c>
      <c r="AK66" s="5">
        <f>_xll.Interp2dTab(-1,0,'HP Tuner only'!$B$8:$P$8,'HP Tuner only'!$A$9:$A$21,'HP Tuner only'!$B$9:$P$21,'Pilot Injection'!$U66,AK$54)*_xll.Interp2dTab(-1,0,'HP Tuner only'!$B$25:$O$25,'HP Tuner only'!$A$26:$A$32,'HP Tuner only'!$B$26:$O$32,'Variables &amp; Axis Check'!$B$13,'Variables &amp; Axis Check'!$B$12)</f>
        <v>165.08152173913004</v>
      </c>
      <c r="AL66" s="5">
        <f>_xll.Interp2dTab(-1,0,'HP Tuner only'!$B$8:$P$8,'HP Tuner only'!$A$9:$A$21,'HP Tuner only'!$B$9:$P$21,'Pilot Injection'!$U66,AL$54)*_xll.Interp2dTab(-1,0,'HP Tuner only'!$B$25:$O$25,'HP Tuner only'!$A$26:$A$32,'HP Tuner only'!$B$26:$O$32,'Variables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199.13062056439685</v>
      </c>
      <c r="F67" s="5">
        <f>_xll.Interp2dTab(-1,0,'Internal Flash'!$B$71:$L$71,'Internal Flash'!$A$72:$A$84,'Internal Flash'!$B$72:$L$84,'Fuel Pressure Calc'!F17,'Pilot Injection'!F17)</f>
        <v>214.55936313039504</v>
      </c>
      <c r="G67" s="5">
        <f>_xll.Interp2dTab(-1,0,'Internal Flash'!$B$71:$L$71,'Internal Flash'!$A$72:$A$84,'Internal Flash'!$B$72:$L$84,'Fuel Pressure Calc'!G17,'Pilot Injection'!G17)</f>
        <v>234.50245835143107</v>
      </c>
      <c r="H67" s="5">
        <f>_xll.Interp2dTab(-1,0,'Internal Flash'!$B$71:$L$71,'Internal Flash'!$A$72:$A$84,'Internal Flash'!$B$72:$L$84,'Fuel Pressure Calc'!H17,'Pilot Injection'!H17)</f>
        <v>251.38356097831993</v>
      </c>
      <c r="I67" s="5">
        <f>_xll.Interp2dTab(-1,0,'Internal Flash'!$B$71:$L$71,'Internal Flash'!$A$72:$A$84,'Internal Flash'!$B$72:$L$84,'Fuel Pressure Calc'!I17,'Pilot Injection'!I17)</f>
        <v>251.38374107942596</v>
      </c>
      <c r="J67" s="5">
        <f>_xll.Interp2dTab(-1,0,'Internal Flash'!$B$71:$L$71,'Internal Flash'!$A$72:$A$84,'Internal Flash'!$B$72:$L$84,'Fuel Pressure Calc'!J17,'Pilot Injection'!J17)</f>
        <v>251.38374107942596</v>
      </c>
      <c r="K67" s="5">
        <f>_xll.Interp2dTab(-1,0,'Internal Flash'!$B$71:$L$71,'Internal Flash'!$A$72:$A$84,'Internal Flash'!$B$72:$L$84,'Fuel Pressure Calc'!K17,'Pilot Injection'!K17)</f>
        <v>253.88174823091018</v>
      </c>
      <c r="L67" s="5">
        <f>_xll.Interp2dTab(-1,0,'Internal Flash'!$B$71:$L$71,'Internal Flash'!$A$72:$A$84,'Internal Flash'!$B$72:$L$84,'Fuel Pressure Calc'!L17,'Pilot Injection'!L17)</f>
        <v>252.63274465516804</v>
      </c>
      <c r="M67" s="5">
        <f>_xll.Interp2dTab(-1,0,'Internal Flash'!$B$71:$L$71,'Internal Flash'!$A$72:$A$84,'Internal Flash'!$B$72:$L$84,'Fuel Pressure Calc'!M17,'Pilot Injection'!M17)</f>
        <v>251.38374107942596</v>
      </c>
      <c r="N67" s="5">
        <f>_xll.Interp2dTab(-1,0,'Internal Flash'!$B$71:$L$71,'Internal Flash'!$A$72:$A$84,'Internal Flash'!$B$72:$L$84,'Fuel Pressure Calc'!N17,'Pilot Injection'!N17)</f>
        <v>262.65125015242342</v>
      </c>
      <c r="O67" s="5">
        <f>_xll.Interp2dTab(-1,0,'Internal Flash'!$B$71:$L$71,'Internal Flash'!$A$72:$A$84,'Internal Flash'!$B$72:$L$84,'Fuel Pressure Calc'!O17,'Pilot Injection'!O17)</f>
        <v>261.9081378812275</v>
      </c>
      <c r="P67" s="5">
        <f>_xll.Interp2dTab(-1,0,'Internal Flash'!$B$71:$L$71,'Internal Flash'!$A$72:$A$84,'Internal Flash'!$B$72:$L$84,'Fuel Pressure Calc'!P17,'Pilot Injection'!P17)</f>
        <v>256.84789717736965</v>
      </c>
      <c r="Q67" s="5">
        <f>_xll.Interp2dTab(-1,0,'Internal Flash'!$B$71:$L$71,'Internal Flash'!$A$72:$A$84,'Internal Flash'!$B$72:$L$84,'Fuel Pressure Calc'!Q17,'Pilot Injection'!Q17)</f>
        <v>250.30143193112005</v>
      </c>
      <c r="R67" s="5">
        <f>_xll.Interp2dTab(-1,0,'Internal Flash'!$B$71:$L$71,'Internal Flash'!$A$72:$A$84,'Internal Flash'!$B$72:$L$84,'Fuel Pressure Calc'!R17,'Pilot Injection'!R17)</f>
        <v>248.85059368735662</v>
      </c>
      <c r="S67" s="16">
        <f t="shared" si="19"/>
        <v>248.85059368735662</v>
      </c>
      <c r="U67" s="8">
        <f>'CSP5'!$A$181</f>
        <v>2400</v>
      </c>
      <c r="V67" s="16">
        <f t="shared" si="20"/>
        <v>60.1222826086955</v>
      </c>
      <c r="W67" s="5">
        <f>_xll.Interp2dTab(-1,0,'HP Tuner only'!$B$8:$P$8,'HP Tuner only'!$A$9:$A$21,'HP Tuner only'!$B$9:$P$21,'Pilot Injection'!$U67,W$54)*_xll.Interp2dTab(-1,0,'HP Tuner only'!$B$25:$O$25,'HP Tuner only'!$A$26:$A$32,'HP Tuner only'!$B$26:$O$32,'Variables &amp; Axis Check'!$B$13,'Variables &amp; Axis Check'!$B$12)</f>
        <v>60.1222826086955</v>
      </c>
      <c r="X67" s="5">
        <f>_xll.Interp2dTab(-1,0,'HP Tuner only'!$B$8:$P$8,'HP Tuner only'!$A$9:$A$21,'HP Tuner only'!$B$9:$P$21,'Pilot Injection'!$U67,X$54)*_xll.Interp2dTab(-1,0,'HP Tuner only'!$B$25:$O$25,'HP Tuner only'!$A$26:$A$32,'HP Tuner only'!$B$26:$O$32,'Variables &amp; Axis Check'!$B$13,'Variables &amp; Axis Check'!$B$12)</f>
        <v>60.1222826086955</v>
      </c>
      <c r="Y67" s="5">
        <f>_xll.Interp2dTab(-1,0,'HP Tuner only'!$B$8:$P$8,'HP Tuner only'!$A$9:$A$21,'HP Tuner only'!$B$9:$P$21,'Pilot Injection'!$U67,Y$54)*_xll.Interp2dTab(-1,0,'HP Tuner only'!$B$25:$O$25,'HP Tuner only'!$A$26:$A$32,'HP Tuner only'!$B$26:$O$32,'Variables &amp; Axis Check'!$B$13,'Variables &amp; Axis Check'!$B$12)</f>
        <v>60.1222826086955</v>
      </c>
      <c r="Z67" s="5">
        <f>_xll.Interp2dTab(-1,0,'HP Tuner only'!$B$8:$P$8,'HP Tuner only'!$A$9:$A$21,'HP Tuner only'!$B$9:$P$21,'Pilot Injection'!$U67,Z$54)*_xll.Interp2dTab(-1,0,'HP Tuner only'!$B$25:$O$25,'HP Tuner only'!$A$26:$A$32,'HP Tuner only'!$B$26:$O$32,'Variables &amp; Axis Check'!$B$13,'Variables &amp; Axis Check'!$B$12)</f>
        <v>60.1222826086955</v>
      </c>
      <c r="AA67" s="5">
        <f>_xll.Interp2dTab(-1,0,'HP Tuner only'!$B$8:$P$8,'HP Tuner only'!$A$9:$A$21,'HP Tuner only'!$B$9:$P$21,'Pilot Injection'!$U67,AA$54)*_xll.Interp2dTab(-1,0,'HP Tuner only'!$B$25:$O$25,'HP Tuner only'!$A$26:$A$32,'HP Tuner only'!$B$26:$O$32,'Variables &amp; Axis Check'!$B$13,'Variables &amp; Axis Check'!$B$12)</f>
        <v>60.1222826086955</v>
      </c>
      <c r="AB67" s="5">
        <f>_xll.Interp2dTab(-1,0,'HP Tuner only'!$B$8:$P$8,'HP Tuner only'!$A$9:$A$21,'HP Tuner only'!$B$9:$P$21,'Pilot Injection'!$U67,AB$54)*_xll.Interp2dTab(-1,0,'HP Tuner only'!$B$25:$O$25,'HP Tuner only'!$A$26:$A$32,'HP Tuner only'!$B$26:$O$32,'Variables &amp; Axis Check'!$B$13,'Variables &amp; Axis Check'!$B$12)</f>
        <v>61.05082099907483</v>
      </c>
      <c r="AC67" s="5">
        <f>_xll.Interp2dTab(-1,0,'HP Tuner only'!$B$8:$P$8,'HP Tuner only'!$A$9:$A$21,'HP Tuner only'!$B$9:$P$21,'Pilot Injection'!$U67,AC$54)*_xll.Interp2dTab(-1,0,'HP Tuner only'!$B$25:$O$25,'HP Tuner only'!$A$26:$A$32,'HP Tuner only'!$B$26:$O$32,'Variables &amp; Axis Check'!$B$13,'Variables &amp; Axis Check'!$B$12)</f>
        <v>70.412523126734342</v>
      </c>
      <c r="AD67" s="5">
        <f>_xll.Interp2dTab(-1,0,'HP Tuner only'!$B$8:$P$8,'HP Tuner only'!$A$9:$A$21,'HP Tuner only'!$B$9:$P$21,'Pilot Injection'!$U67,AD$54)*_xll.Interp2dTab(-1,0,'HP Tuner only'!$B$25:$O$25,'HP Tuner only'!$A$26:$A$32,'HP Tuner only'!$B$26:$O$32,'Variables &amp; Axis Check'!$B$13,'Variables &amp; Axis Check'!$B$12)</f>
        <v>90.013586956521749</v>
      </c>
      <c r="AE67" s="5">
        <f>_xll.Interp2dTab(-1,0,'HP Tuner only'!$B$8:$P$8,'HP Tuner only'!$A$9:$A$21,'HP Tuner only'!$B$9:$P$21,'Pilot Injection'!$U67,AE$54)*_xll.Interp2dTab(-1,0,'HP Tuner only'!$B$25:$O$25,'HP Tuner only'!$A$26:$A$32,'HP Tuner only'!$B$26:$O$32,'Variables &amp; Axis Check'!$B$13,'Variables &amp; Axis Check'!$B$12)</f>
        <v>107.49639529724948</v>
      </c>
      <c r="AF67" s="5">
        <f>_xll.Interp2dTab(-1,0,'HP Tuner only'!$B$8:$P$8,'HP Tuner only'!$A$9:$A$21,'HP Tuner only'!$B$9:$P$21,'Pilot Injection'!$U67,AF$54)*_xll.Interp2dTab(-1,0,'HP Tuner only'!$B$25:$O$25,'HP Tuner only'!$A$26:$A$32,'HP Tuner only'!$B$26:$O$32,'Variables &amp; Axis Check'!$B$13,'Variables &amp; Axis Check'!$B$12)</f>
        <v>137.53050133096733</v>
      </c>
      <c r="AG67" s="5">
        <f>_xll.Interp2dTab(-1,0,'HP Tuner only'!$B$8:$P$8,'HP Tuner only'!$A$9:$A$21,'HP Tuner only'!$B$9:$P$21,'Pilot Injection'!$U67,AG$54)*_xll.Interp2dTab(-1,0,'HP Tuner only'!$B$25:$O$25,'HP Tuner only'!$A$26:$A$32,'HP Tuner only'!$B$26:$O$32,'Variables &amp; Axis Check'!$B$13,'Variables &amp; Axis Check'!$B$12)</f>
        <v>165.08152173913032</v>
      </c>
      <c r="AH67" s="5">
        <f>_xll.Interp2dTab(-1,0,'HP Tuner only'!$B$8:$P$8,'HP Tuner only'!$A$9:$A$21,'HP Tuner only'!$B$9:$P$21,'Pilot Injection'!$U67,AH$54)*_xll.Interp2dTab(-1,0,'HP Tuner only'!$B$25:$O$25,'HP Tuner only'!$A$26:$A$32,'HP Tuner only'!$B$26:$O$32,'Variables &amp; Axis Check'!$B$13,'Variables &amp; Axis Check'!$B$12)</f>
        <v>165.08152173913061</v>
      </c>
      <c r="AI67" s="5">
        <f>_xll.Interp2dTab(-1,0,'HP Tuner only'!$B$8:$P$8,'HP Tuner only'!$A$9:$A$21,'HP Tuner only'!$B$9:$P$21,'Pilot Injection'!$U67,AI$54)*_xll.Interp2dTab(-1,0,'HP Tuner only'!$B$25:$O$25,'HP Tuner only'!$A$26:$A$32,'HP Tuner only'!$B$26:$O$32,'Variables &amp; Axis Check'!$B$13,'Variables &amp; Axis Check'!$B$12)</f>
        <v>165.08152173913004</v>
      </c>
      <c r="AJ67" s="5">
        <f>_xll.Interp2dTab(-1,0,'HP Tuner only'!$B$8:$P$8,'HP Tuner only'!$A$9:$A$21,'HP Tuner only'!$B$9:$P$21,'Pilot Injection'!$U67,AJ$54)*_xll.Interp2dTab(-1,0,'HP Tuner only'!$B$25:$O$25,'HP Tuner only'!$A$26:$A$32,'HP Tuner only'!$B$26:$O$32,'Variables &amp; Axis Check'!$B$13,'Variables &amp; Axis Check'!$B$12)</f>
        <v>165.08152173913004</v>
      </c>
      <c r="AK67" s="5">
        <f>_xll.Interp2dTab(-1,0,'HP Tuner only'!$B$8:$P$8,'HP Tuner only'!$A$9:$A$21,'HP Tuner only'!$B$9:$P$21,'Pilot Injection'!$U67,AK$54)*_xll.Interp2dTab(-1,0,'HP Tuner only'!$B$25:$O$25,'HP Tuner only'!$A$26:$A$32,'HP Tuner only'!$B$26:$O$32,'Variables &amp; Axis Check'!$B$13,'Variables &amp; Axis Check'!$B$12)</f>
        <v>165.08152173913004</v>
      </c>
      <c r="AL67" s="5">
        <f>_xll.Interp2dTab(-1,0,'HP Tuner only'!$B$8:$P$8,'HP Tuner only'!$A$9:$A$21,'HP Tuner only'!$B$9:$P$21,'Pilot Injection'!$U67,AL$54)*_xll.Interp2dTab(-1,0,'HP Tuner only'!$B$25:$O$25,'HP Tuner only'!$A$26:$A$32,'HP Tuner only'!$B$26:$O$32,'Variables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234.50245835143107</v>
      </c>
      <c r="H68" s="5">
        <f>_xll.Interp2dTab(-1,0,'Internal Flash'!$B$71:$L$71,'Internal Flash'!$A$72:$A$84,'Internal Flash'!$B$72:$L$84,'Fuel Pressure Calc'!H18,'Pilot Injection'!H18)</f>
        <v>250.86926725039999</v>
      </c>
      <c r="I68" s="5">
        <f>_xll.Interp2dTab(-1,0,'Internal Flash'!$B$71:$L$71,'Internal Flash'!$A$72:$A$84,'Internal Flash'!$B$72:$L$84,'Fuel Pressure Calc'!I18,'Pilot Injection'!I18)</f>
        <v>251.38374107942596</v>
      </c>
      <c r="J68" s="5">
        <f>_xll.Interp2dTab(-1,0,'Internal Flash'!$B$71:$L$71,'Internal Flash'!$A$72:$A$84,'Internal Flash'!$B$72:$L$84,'Fuel Pressure Calc'!J18,'Pilot Injection'!J18)</f>
        <v>251.38374107942596</v>
      </c>
      <c r="K68" s="5">
        <f>_xll.Interp2dTab(-1,0,'Internal Flash'!$B$71:$L$71,'Internal Flash'!$A$72:$A$84,'Internal Flash'!$B$72:$L$84,'Fuel Pressure Calc'!K18,'Pilot Injection'!K18)</f>
        <v>251.38374107942596</v>
      </c>
      <c r="L68" s="5">
        <f>_xll.Interp2dTab(-1,0,'Internal Flash'!$B$71:$L$71,'Internal Flash'!$A$72:$A$84,'Internal Flash'!$B$72:$L$84,'Fuel Pressure Calc'!L18,'Pilot Injection'!L18)</f>
        <v>251.87354640324637</v>
      </c>
      <c r="M68" s="5">
        <f>_xll.Interp2dTab(-1,0,'Internal Flash'!$B$71:$L$71,'Internal Flash'!$A$72:$A$84,'Internal Flash'!$B$72:$L$84,'Fuel Pressure Calc'!M18,'Pilot Injection'!M18)</f>
        <v>248.88573392794171</v>
      </c>
      <c r="N68" s="5">
        <f>_xll.Interp2dTab(-1,0,'Internal Flash'!$B$71:$L$71,'Internal Flash'!$A$72:$A$84,'Internal Flash'!$B$72:$L$84,'Fuel Pressure Calc'!N18,'Pilot Injection'!N18)</f>
        <v>259.00646139370065</v>
      </c>
      <c r="O68" s="5">
        <f>_xll.Interp2dTab(-1,0,'Internal Flash'!$B$71:$L$71,'Internal Flash'!$A$72:$A$84,'Internal Flash'!$B$72:$L$84,'Fuel Pressure Calc'!O18,'Pilot Injection'!O18)</f>
        <v>255.39705893360625</v>
      </c>
      <c r="P68" s="5">
        <f>_xll.Interp2dTab(-1,0,'Internal Flash'!$B$71:$L$71,'Internal Flash'!$A$72:$A$84,'Internal Flash'!$B$72:$L$84,'Fuel Pressure Calc'!P18,'Pilot Injection'!P18)</f>
        <v>251.75227017488351</v>
      </c>
      <c r="Q68" s="5">
        <f>_xll.Interp2dTab(-1,0,'Internal Flash'!$B$71:$L$71,'Internal Flash'!$A$72:$A$84,'Internal Flash'!$B$72:$L$84,'Fuel Pressure Calc'!Q18,'Pilot Injection'!Q18)</f>
        <v>244.50910091793418</v>
      </c>
      <c r="R68" s="5">
        <f>_xll.Interp2dTab(-1,0,'Internal Flash'!$B$71:$L$71,'Internal Flash'!$A$72:$A$84,'Internal Flash'!$B$72:$L$84,'Fuel Pressure Calc'!R18,'Pilot Injection'!R18)</f>
        <v>244.50910091793418</v>
      </c>
      <c r="S68" s="16">
        <f t="shared" si="19"/>
        <v>244.50910091793418</v>
      </c>
      <c r="U68" s="8">
        <f>'CSP5'!$A$182</f>
        <v>2600</v>
      </c>
      <c r="V68" s="16">
        <f t="shared" si="20"/>
        <v>60.1222826086955</v>
      </c>
      <c r="W68" s="5">
        <f>_xll.Interp2dTab(-1,0,'HP Tuner only'!$B$8:$P$8,'HP Tuner only'!$A$9:$A$21,'HP Tuner only'!$B$9:$P$21,'Pilot Injection'!$U68,W$54)*_xll.Interp2dTab(-1,0,'HP Tuner only'!$B$25:$O$25,'HP Tuner only'!$A$26:$A$32,'HP Tuner only'!$B$26:$O$32,'Variables &amp; Axis Check'!$B$13,'Variables &amp; Axis Check'!$B$12)</f>
        <v>60.1222826086955</v>
      </c>
      <c r="X68" s="5">
        <f>_xll.Interp2dTab(-1,0,'HP Tuner only'!$B$8:$P$8,'HP Tuner only'!$A$9:$A$21,'HP Tuner only'!$B$9:$P$21,'Pilot Injection'!$U68,X$54)*_xll.Interp2dTab(-1,0,'HP Tuner only'!$B$25:$O$25,'HP Tuner only'!$A$26:$A$32,'HP Tuner only'!$B$26:$O$32,'Variables &amp; Axis Check'!$B$13,'Variables &amp; Axis Check'!$B$12)</f>
        <v>60.1222826086955</v>
      </c>
      <c r="Y68" s="5">
        <f>_xll.Interp2dTab(-1,0,'HP Tuner only'!$B$8:$P$8,'HP Tuner only'!$A$9:$A$21,'HP Tuner only'!$B$9:$P$21,'Pilot Injection'!$U68,Y$54)*_xll.Interp2dTab(-1,0,'HP Tuner only'!$B$25:$O$25,'HP Tuner only'!$A$26:$A$32,'HP Tuner only'!$B$26:$O$32,'Variables &amp; Axis Check'!$B$13,'Variables &amp; Axis Check'!$B$12)</f>
        <v>60.1222826086955</v>
      </c>
      <c r="Z68" s="5">
        <f>_xll.Interp2dTab(-1,0,'HP Tuner only'!$B$8:$P$8,'HP Tuner only'!$A$9:$A$21,'HP Tuner only'!$B$9:$P$21,'Pilot Injection'!$U68,Z$54)*_xll.Interp2dTab(-1,0,'HP Tuner only'!$B$25:$O$25,'HP Tuner only'!$A$26:$A$32,'HP Tuner only'!$B$26:$O$32,'Variables &amp; Axis Check'!$B$13,'Variables &amp; Axis Check'!$B$12)</f>
        <v>60.1222826086955</v>
      </c>
      <c r="AA68" s="5">
        <f>_xll.Interp2dTab(-1,0,'HP Tuner only'!$B$8:$P$8,'HP Tuner only'!$A$9:$A$21,'HP Tuner only'!$B$9:$P$21,'Pilot Injection'!$U68,AA$54)*_xll.Interp2dTab(-1,0,'HP Tuner only'!$B$25:$O$25,'HP Tuner only'!$A$26:$A$32,'HP Tuner only'!$B$26:$O$32,'Variables &amp; Axis Check'!$B$13,'Variables &amp; Axis Check'!$B$12)</f>
        <v>60.1222826086955</v>
      </c>
      <c r="AB68" s="5">
        <f>_xll.Interp2dTab(-1,0,'HP Tuner only'!$B$8:$P$8,'HP Tuner only'!$A$9:$A$21,'HP Tuner only'!$B$9:$P$21,'Pilot Injection'!$U68,AB$54)*_xll.Interp2dTab(-1,0,'HP Tuner only'!$B$25:$O$25,'HP Tuner only'!$A$26:$A$32,'HP Tuner only'!$B$26:$O$32,'Variables &amp; Axis Check'!$B$13,'Variables &amp; Axis Check'!$B$12)</f>
        <v>61.05082099907483</v>
      </c>
      <c r="AC68" s="5">
        <f>_xll.Interp2dTab(-1,0,'HP Tuner only'!$B$8:$P$8,'HP Tuner only'!$A$9:$A$21,'HP Tuner only'!$B$9:$P$21,'Pilot Injection'!$U68,AC$54)*_xll.Interp2dTab(-1,0,'HP Tuner only'!$B$25:$O$25,'HP Tuner only'!$A$26:$A$32,'HP Tuner only'!$B$26:$O$32,'Variables &amp; Axis Check'!$B$13,'Variables &amp; Axis Check'!$B$12)</f>
        <v>70.412523126734342</v>
      </c>
      <c r="AD68" s="5">
        <f>_xll.Interp2dTab(-1,0,'HP Tuner only'!$B$8:$P$8,'HP Tuner only'!$A$9:$A$21,'HP Tuner only'!$B$9:$P$21,'Pilot Injection'!$U68,AD$54)*_xll.Interp2dTab(-1,0,'HP Tuner only'!$B$25:$O$25,'HP Tuner only'!$A$26:$A$32,'HP Tuner only'!$B$26:$O$32,'Variables &amp; Axis Check'!$B$13,'Variables &amp; Axis Check'!$B$12)</f>
        <v>90.013586956521749</v>
      </c>
      <c r="AE68" s="5">
        <f>_xll.Interp2dTab(-1,0,'HP Tuner only'!$B$8:$P$8,'HP Tuner only'!$A$9:$A$21,'HP Tuner only'!$B$9:$P$21,'Pilot Injection'!$U68,AE$54)*_xll.Interp2dTab(-1,0,'HP Tuner only'!$B$25:$O$25,'HP Tuner only'!$A$26:$A$32,'HP Tuner only'!$B$26:$O$32,'Variables &amp; Axis Check'!$B$13,'Variables &amp; Axis Check'!$B$12)</f>
        <v>107.49639529724948</v>
      </c>
      <c r="AF68" s="5">
        <f>_xll.Interp2dTab(-1,0,'HP Tuner only'!$B$8:$P$8,'HP Tuner only'!$A$9:$A$21,'HP Tuner only'!$B$9:$P$21,'Pilot Injection'!$U68,AF$54)*_xll.Interp2dTab(-1,0,'HP Tuner only'!$B$25:$O$25,'HP Tuner only'!$A$26:$A$32,'HP Tuner only'!$B$26:$O$32,'Variables &amp; Axis Check'!$B$13,'Variables &amp; Axis Check'!$B$12)</f>
        <v>137.53050133096733</v>
      </c>
      <c r="AG68" s="5">
        <f>_xll.Interp2dTab(-1,0,'HP Tuner only'!$B$8:$P$8,'HP Tuner only'!$A$9:$A$21,'HP Tuner only'!$B$9:$P$21,'Pilot Injection'!$U68,AG$54)*_xll.Interp2dTab(-1,0,'HP Tuner only'!$B$25:$O$25,'HP Tuner only'!$A$26:$A$32,'HP Tuner only'!$B$26:$O$32,'Variables &amp; Axis Check'!$B$13,'Variables &amp; Axis Check'!$B$12)</f>
        <v>165.08152173913032</v>
      </c>
      <c r="AH68" s="5">
        <f>_xll.Interp2dTab(-1,0,'HP Tuner only'!$B$8:$P$8,'HP Tuner only'!$A$9:$A$21,'HP Tuner only'!$B$9:$P$21,'Pilot Injection'!$U68,AH$54)*_xll.Interp2dTab(-1,0,'HP Tuner only'!$B$25:$O$25,'HP Tuner only'!$A$26:$A$32,'HP Tuner only'!$B$26:$O$32,'Variables &amp; Axis Check'!$B$13,'Variables &amp; Axis Check'!$B$12)</f>
        <v>165.08152173913061</v>
      </c>
      <c r="AI68" s="5">
        <f>_xll.Interp2dTab(-1,0,'HP Tuner only'!$B$8:$P$8,'HP Tuner only'!$A$9:$A$21,'HP Tuner only'!$B$9:$P$21,'Pilot Injection'!$U68,AI$54)*_xll.Interp2dTab(-1,0,'HP Tuner only'!$B$25:$O$25,'HP Tuner only'!$A$26:$A$32,'HP Tuner only'!$B$26:$O$32,'Variables &amp; Axis Check'!$B$13,'Variables &amp; Axis Check'!$B$12)</f>
        <v>165.08152173913004</v>
      </c>
      <c r="AJ68" s="5">
        <f>_xll.Interp2dTab(-1,0,'HP Tuner only'!$B$8:$P$8,'HP Tuner only'!$A$9:$A$21,'HP Tuner only'!$B$9:$P$21,'Pilot Injection'!$U68,AJ$54)*_xll.Interp2dTab(-1,0,'HP Tuner only'!$B$25:$O$25,'HP Tuner only'!$A$26:$A$32,'HP Tuner only'!$B$26:$O$32,'Variables &amp; Axis Check'!$B$13,'Variables &amp; Axis Check'!$B$12)</f>
        <v>165.08152173913004</v>
      </c>
      <c r="AK68" s="5">
        <f>_xll.Interp2dTab(-1,0,'HP Tuner only'!$B$8:$P$8,'HP Tuner only'!$A$9:$A$21,'HP Tuner only'!$B$9:$P$21,'Pilot Injection'!$U68,AK$54)*_xll.Interp2dTab(-1,0,'HP Tuner only'!$B$25:$O$25,'HP Tuner only'!$A$26:$A$32,'HP Tuner only'!$B$26:$O$32,'Variables &amp; Axis Check'!$B$13,'Variables &amp; Axis Check'!$B$12)</f>
        <v>165.08152173913004</v>
      </c>
      <c r="AL68" s="5">
        <f>_xll.Interp2dTab(-1,0,'HP Tuner only'!$B$8:$P$8,'HP Tuner only'!$A$9:$A$21,'HP Tuner only'!$B$9:$P$21,'Pilot Injection'!$U68,AL$54)*_xll.Interp2dTab(-1,0,'HP Tuner only'!$B$25:$O$25,'HP Tuner only'!$A$26:$A$32,'HP Tuner only'!$B$26:$O$32,'Variables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231.17474637880889</v>
      </c>
      <c r="H69" s="5">
        <f>_xll.Interp2dTab(-1,0,'Internal Flash'!$B$71:$L$71,'Internal Flash'!$A$72:$A$84,'Internal Flash'!$B$72:$L$84,'Fuel Pressure Calc'!H19,'Pilot Injection'!H19)</f>
        <v>239.84868736639999</v>
      </c>
      <c r="I69" s="5">
        <f>_xll.Interp2dTab(-1,0,'Internal Flash'!$B$71:$L$71,'Internal Flash'!$A$72:$A$84,'Internal Flash'!$B$72:$L$84,'Fuel Pressure Calc'!I19,'Pilot Injection'!I19)</f>
        <v>241.34273194110702</v>
      </c>
      <c r="J69" s="5">
        <f>_xll.Interp2dTab(-1,0,'Internal Flash'!$B$71:$L$71,'Internal Flash'!$A$72:$A$84,'Internal Flash'!$B$72:$L$84,'Fuel Pressure Calc'!J19,'Pilot Injection'!J19)</f>
        <v>243.86522935878227</v>
      </c>
      <c r="K69" s="5">
        <f>_xll.Interp2dTab(-1,0,'Internal Flash'!$B$71:$L$71,'Internal Flash'!$A$72:$A$84,'Internal Flash'!$B$72:$L$84,'Fuel Pressure Calc'!K19,'Pilot Injection'!K19)</f>
        <v>243.86522935878227</v>
      </c>
      <c r="L69" s="5">
        <f>_xll.Interp2dTab(-1,0,'Internal Flash'!$B$71:$L$71,'Internal Flash'!$A$72:$A$84,'Internal Flash'!$B$72:$L$84,'Fuel Pressure Calc'!L19,'Pilot Injection'!L19)</f>
        <v>242.59173551684916</v>
      </c>
      <c r="M69" s="5">
        <f>_xll.Interp2dTab(-1,0,'Internal Flash'!$B$71:$L$71,'Internal Flash'!$A$72:$A$84,'Internal Flash'!$B$72:$L$84,'Fuel Pressure Calc'!M19,'Pilot Injection'!M19)</f>
        <v>241.34273194110702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only'!$B$8:$P$8,'HP Tuner only'!$A$9:$A$21,'HP Tuner only'!$B$9:$P$21,'Pilot Injection'!$U69,W$54)*_xll.Interp2dTab(-1,0,'HP Tuner only'!$B$25:$O$25,'HP Tuner only'!$A$26:$A$32,'HP Tuner only'!$B$26:$O$32,'Variables &amp; Axis Check'!$B$13,'Variables &amp; Axis Check'!$B$12)</f>
        <v>60.1222826086955</v>
      </c>
      <c r="X69" s="5">
        <f>_xll.Interp2dTab(-1,0,'HP Tuner only'!$B$8:$P$8,'HP Tuner only'!$A$9:$A$21,'HP Tuner only'!$B$9:$P$21,'Pilot Injection'!$U69,X$54)*_xll.Interp2dTab(-1,0,'HP Tuner only'!$B$25:$O$25,'HP Tuner only'!$A$26:$A$32,'HP Tuner only'!$B$26:$O$32,'Variables &amp; Axis Check'!$B$13,'Variables &amp; Axis Check'!$B$12)</f>
        <v>60.1222826086955</v>
      </c>
      <c r="Y69" s="5">
        <f>_xll.Interp2dTab(-1,0,'HP Tuner only'!$B$8:$P$8,'HP Tuner only'!$A$9:$A$21,'HP Tuner only'!$B$9:$P$21,'Pilot Injection'!$U69,Y$54)*_xll.Interp2dTab(-1,0,'HP Tuner only'!$B$25:$O$25,'HP Tuner only'!$A$26:$A$32,'HP Tuner only'!$B$26:$O$32,'Variables &amp; Axis Check'!$B$13,'Variables &amp; Axis Check'!$B$12)</f>
        <v>60.1222826086955</v>
      </c>
      <c r="Z69" s="5">
        <f>_xll.Interp2dTab(-1,0,'HP Tuner only'!$B$8:$P$8,'HP Tuner only'!$A$9:$A$21,'HP Tuner only'!$B$9:$P$21,'Pilot Injection'!$U69,Z$54)*_xll.Interp2dTab(-1,0,'HP Tuner only'!$B$25:$O$25,'HP Tuner only'!$A$26:$A$32,'HP Tuner only'!$B$26:$O$32,'Variables &amp; Axis Check'!$B$13,'Variables &amp; Axis Check'!$B$12)</f>
        <v>60.1222826086955</v>
      </c>
      <c r="AA69" s="5">
        <f>_xll.Interp2dTab(-1,0,'HP Tuner only'!$B$8:$P$8,'HP Tuner only'!$A$9:$A$21,'HP Tuner only'!$B$9:$P$21,'Pilot Injection'!$U69,AA$54)*_xll.Interp2dTab(-1,0,'HP Tuner only'!$B$25:$O$25,'HP Tuner only'!$A$26:$A$32,'HP Tuner only'!$B$26:$O$32,'Variables &amp; Axis Check'!$B$13,'Variables &amp; Axis Check'!$B$12)</f>
        <v>60.122282608695492</v>
      </c>
      <c r="AB69" s="5">
        <f>_xll.Interp2dTab(-1,0,'HP Tuner only'!$B$8:$P$8,'HP Tuner only'!$A$9:$A$21,'HP Tuner only'!$B$9:$P$21,'Pilot Injection'!$U69,AB$54)*_xll.Interp2dTab(-1,0,'HP Tuner only'!$B$25:$O$25,'HP Tuner only'!$A$26:$A$32,'HP Tuner only'!$B$26:$O$32,'Variables &amp; Axis Check'!$B$13,'Variables &amp; Axis Check'!$B$12)</f>
        <v>61.050820999074837</v>
      </c>
      <c r="AC69" s="5">
        <f>_xll.Interp2dTab(-1,0,'HP Tuner only'!$B$8:$P$8,'HP Tuner only'!$A$9:$A$21,'HP Tuner only'!$B$9:$P$21,'Pilot Injection'!$U69,AC$54)*_xll.Interp2dTab(-1,0,'HP Tuner only'!$B$25:$O$25,'HP Tuner only'!$A$26:$A$32,'HP Tuner only'!$B$26:$O$32,'Variables &amp; Axis Check'!$B$13,'Variables &amp; Axis Check'!$B$12)</f>
        <v>70.412523126734357</v>
      </c>
      <c r="AD69" s="5">
        <f>_xll.Interp2dTab(-1,0,'HP Tuner only'!$B$8:$P$8,'HP Tuner only'!$A$9:$A$21,'HP Tuner only'!$B$9:$P$21,'Pilot Injection'!$U69,AD$54)*_xll.Interp2dTab(-1,0,'HP Tuner only'!$B$25:$O$25,'HP Tuner only'!$A$26:$A$32,'HP Tuner only'!$B$26:$O$32,'Variables &amp; Axis Check'!$B$13,'Variables &amp; Axis Check'!$B$12)</f>
        <v>90.013586956521735</v>
      </c>
      <c r="AE69" s="5">
        <f>_xll.Interp2dTab(-1,0,'HP Tuner only'!$B$8:$P$8,'HP Tuner only'!$A$9:$A$21,'HP Tuner only'!$B$9:$P$21,'Pilot Injection'!$U69,AE$54)*_xll.Interp2dTab(-1,0,'HP Tuner only'!$B$25:$O$25,'HP Tuner only'!$A$26:$A$32,'HP Tuner only'!$B$26:$O$32,'Variables &amp; Axis Check'!$B$13,'Variables &amp; Axis Check'!$B$12)</f>
        <v>107.49639529724946</v>
      </c>
      <c r="AF69" s="5">
        <f>_xll.Interp2dTab(-1,0,'HP Tuner only'!$B$8:$P$8,'HP Tuner only'!$A$9:$A$21,'HP Tuner only'!$B$9:$P$21,'Pilot Injection'!$U69,AF$54)*_xll.Interp2dTab(-1,0,'HP Tuner only'!$B$25:$O$25,'HP Tuner only'!$A$26:$A$32,'HP Tuner only'!$B$26:$O$32,'Variables &amp; Axis Check'!$B$13,'Variables &amp; Axis Check'!$B$12)</f>
        <v>137.53050133096733</v>
      </c>
      <c r="AG69" s="5">
        <f>_xll.Interp2dTab(-1,0,'HP Tuner only'!$B$8:$P$8,'HP Tuner only'!$A$9:$A$21,'HP Tuner only'!$B$9:$P$21,'Pilot Injection'!$U69,AG$54)*_xll.Interp2dTab(-1,0,'HP Tuner only'!$B$25:$O$25,'HP Tuner only'!$A$26:$A$32,'HP Tuner only'!$B$26:$O$32,'Variables &amp; Axis Check'!$B$13,'Variables &amp; Axis Check'!$B$12)</f>
        <v>165.08152173913032</v>
      </c>
      <c r="AH69" s="5">
        <f>_xll.Interp2dTab(-1,0,'HP Tuner only'!$B$8:$P$8,'HP Tuner only'!$A$9:$A$21,'HP Tuner only'!$B$9:$P$21,'Pilot Injection'!$U69,AH$54)*_xll.Interp2dTab(-1,0,'HP Tuner only'!$B$25:$O$25,'HP Tuner only'!$A$26:$A$32,'HP Tuner only'!$B$26:$O$32,'Variables &amp; Axis Check'!$B$13,'Variables &amp; Axis Check'!$B$12)</f>
        <v>165.08152173913061</v>
      </c>
      <c r="AI69" s="5">
        <f>_xll.Interp2dTab(-1,0,'HP Tuner only'!$B$8:$P$8,'HP Tuner only'!$A$9:$A$21,'HP Tuner only'!$B$9:$P$21,'Pilot Injection'!$U69,AI$54)*_xll.Interp2dTab(-1,0,'HP Tuner only'!$B$25:$O$25,'HP Tuner only'!$A$26:$A$32,'HP Tuner only'!$B$26:$O$32,'Variables &amp; Axis Check'!$B$13,'Variables &amp; Axis Check'!$B$12)</f>
        <v>165.08152173913004</v>
      </c>
      <c r="AJ69" s="5">
        <f>_xll.Interp2dTab(-1,0,'HP Tuner only'!$B$8:$P$8,'HP Tuner only'!$A$9:$A$21,'HP Tuner only'!$B$9:$P$21,'Pilot Injection'!$U69,AJ$54)*_xll.Interp2dTab(-1,0,'HP Tuner only'!$B$25:$O$25,'HP Tuner only'!$A$26:$A$32,'HP Tuner only'!$B$26:$O$32,'Variables &amp; Axis Check'!$B$13,'Variables &amp; Axis Check'!$B$12)</f>
        <v>165.08152173913004</v>
      </c>
      <c r="AK69" s="5">
        <f>_xll.Interp2dTab(-1,0,'HP Tuner only'!$B$8:$P$8,'HP Tuner only'!$A$9:$A$21,'HP Tuner only'!$B$9:$P$21,'Pilot Injection'!$U69,AK$54)*_xll.Interp2dTab(-1,0,'HP Tuner only'!$B$25:$O$25,'HP Tuner only'!$A$26:$A$32,'HP Tuner only'!$B$26:$O$32,'Variables &amp; Axis Check'!$B$13,'Variables &amp; Axis Check'!$B$12)</f>
        <v>165.08152173913004</v>
      </c>
      <c r="AL69" s="5">
        <f>_xll.Interp2dTab(-1,0,'HP Tuner only'!$B$8:$P$8,'HP Tuner only'!$A$9:$A$21,'HP Tuner only'!$B$9:$P$21,'Pilot Injection'!$U69,AL$54)*_xll.Interp2dTab(-1,0,'HP Tuner only'!$B$25:$O$25,'HP Tuner only'!$A$26:$A$32,'HP Tuner only'!$B$26:$O$32,'Variables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225.47305724629334</v>
      </c>
      <c r="H70" s="5">
        <f>_xll.Interp2dTab(-1,0,'Internal Flash'!$B$71:$L$71,'Internal Flash'!$A$72:$A$84,'Internal Flash'!$B$72:$L$84,'Fuel Pressure Calc'!H20,'Pilot Injection'!H20)</f>
        <v>233.82410369647999</v>
      </c>
      <c r="I70" s="5">
        <f>_xll.Interp2dTab(-1,0,'Internal Flash'!$B$71:$L$71,'Internal Flash'!$A$72:$A$84,'Internal Flash'!$B$72:$L$84,'Fuel Pressure Calc'!I20,'Pilot Injection'!I20)</f>
        <v>236.32222737194758</v>
      </c>
      <c r="J70" s="5">
        <f>_xll.Interp2dTab(-1,0,'Internal Flash'!$B$71:$L$71,'Internal Flash'!$A$72:$A$84,'Internal Flash'!$B$72:$L$84,'Fuel Pressure Calc'!J20,'Pilot Injection'!J20)</f>
        <v>236.32222737194758</v>
      </c>
      <c r="K70" s="5">
        <f>_xll.Interp2dTab(-1,0,'Internal Flash'!$B$71:$L$71,'Internal Flash'!$A$72:$A$84,'Internal Flash'!$B$72:$L$84,'Fuel Pressure Calc'!K20,'Pilot Injection'!K20)</f>
        <v>236.32222737194758</v>
      </c>
      <c r="L70" s="5">
        <f>_xll.Interp2dTab(-1,0,'Internal Flash'!$B$71:$L$71,'Internal Flash'!$A$72:$A$84,'Internal Flash'!$B$72:$L$84,'Fuel Pressure Calc'!L20,'Pilot Injection'!L20)</f>
        <v>233.82422022046336</v>
      </c>
      <c r="M70" s="5">
        <f>_xll.Interp2dTab(-1,0,'Internal Flash'!$B$71:$L$71,'Internal Flash'!$A$72:$A$84,'Internal Flash'!$B$72:$L$84,'Fuel Pressure Calc'!M20,'Pilot Injection'!M20)</f>
        <v>231.30935091848698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only'!$B$8:$P$8,'HP Tuner only'!$A$9:$A$21,'HP Tuner only'!$B$9:$P$21,'Pilot Injection'!$U70,W$54)*_xll.Interp2dTab(-1,0,'HP Tuner only'!$B$25:$O$25,'HP Tuner only'!$A$26:$A$32,'HP Tuner only'!$B$26:$O$32,'Variables &amp; Axis Check'!$B$13,'Variables &amp; Axis Check'!$B$12)</f>
        <v>60.1222826086955</v>
      </c>
      <c r="X70" s="5">
        <f>_xll.Interp2dTab(-1,0,'HP Tuner only'!$B$8:$P$8,'HP Tuner only'!$A$9:$A$21,'HP Tuner only'!$B$9:$P$21,'Pilot Injection'!$U70,X$54)*_xll.Interp2dTab(-1,0,'HP Tuner only'!$B$25:$O$25,'HP Tuner only'!$A$26:$A$32,'HP Tuner only'!$B$26:$O$32,'Variables &amp; Axis Check'!$B$13,'Variables &amp; Axis Check'!$B$12)</f>
        <v>60.1222826086955</v>
      </c>
      <c r="Y70" s="5">
        <f>_xll.Interp2dTab(-1,0,'HP Tuner only'!$B$8:$P$8,'HP Tuner only'!$A$9:$A$21,'HP Tuner only'!$B$9:$P$21,'Pilot Injection'!$U70,Y$54)*_xll.Interp2dTab(-1,0,'HP Tuner only'!$B$25:$O$25,'HP Tuner only'!$A$26:$A$32,'HP Tuner only'!$B$26:$O$32,'Variables &amp; Axis Check'!$B$13,'Variables &amp; Axis Check'!$B$12)</f>
        <v>60.1222826086955</v>
      </c>
      <c r="Z70" s="5">
        <f>_xll.Interp2dTab(-1,0,'HP Tuner only'!$B$8:$P$8,'HP Tuner only'!$A$9:$A$21,'HP Tuner only'!$B$9:$P$21,'Pilot Injection'!$U70,Z$54)*_xll.Interp2dTab(-1,0,'HP Tuner only'!$B$25:$O$25,'HP Tuner only'!$A$26:$A$32,'HP Tuner only'!$B$26:$O$32,'Variables &amp; Axis Check'!$B$13,'Variables &amp; Axis Check'!$B$12)</f>
        <v>60.1222826086955</v>
      </c>
      <c r="AA70" s="5">
        <f>_xll.Interp2dTab(-1,0,'HP Tuner only'!$B$8:$P$8,'HP Tuner only'!$A$9:$A$21,'HP Tuner only'!$B$9:$P$21,'Pilot Injection'!$U70,AA$54)*_xll.Interp2dTab(-1,0,'HP Tuner only'!$B$25:$O$25,'HP Tuner only'!$A$26:$A$32,'HP Tuner only'!$B$26:$O$32,'Variables &amp; Axis Check'!$B$13,'Variables &amp; Axis Check'!$B$12)</f>
        <v>60.122282608695492</v>
      </c>
      <c r="AB70" s="5">
        <f>_xll.Interp2dTab(-1,0,'HP Tuner only'!$B$8:$P$8,'HP Tuner only'!$A$9:$A$21,'HP Tuner only'!$B$9:$P$21,'Pilot Injection'!$U70,AB$54)*_xll.Interp2dTab(-1,0,'HP Tuner only'!$B$25:$O$25,'HP Tuner only'!$A$26:$A$32,'HP Tuner only'!$B$26:$O$32,'Variables &amp; Axis Check'!$B$13,'Variables &amp; Axis Check'!$B$12)</f>
        <v>61.05082099907483</v>
      </c>
      <c r="AC70" s="5">
        <f>_xll.Interp2dTab(-1,0,'HP Tuner only'!$B$8:$P$8,'HP Tuner only'!$A$9:$A$21,'HP Tuner only'!$B$9:$P$21,'Pilot Injection'!$U70,AC$54)*_xll.Interp2dTab(-1,0,'HP Tuner only'!$B$25:$O$25,'HP Tuner only'!$A$26:$A$32,'HP Tuner only'!$B$26:$O$32,'Variables &amp; Axis Check'!$B$13,'Variables &amp; Axis Check'!$B$12)</f>
        <v>70.412523126734342</v>
      </c>
      <c r="AD70" s="5">
        <f>_xll.Interp2dTab(-1,0,'HP Tuner only'!$B$8:$P$8,'HP Tuner only'!$A$9:$A$21,'HP Tuner only'!$B$9:$P$21,'Pilot Injection'!$U70,AD$54)*_xll.Interp2dTab(-1,0,'HP Tuner only'!$B$25:$O$25,'HP Tuner only'!$A$26:$A$32,'HP Tuner only'!$B$26:$O$32,'Variables &amp; Axis Check'!$B$13,'Variables &amp; Axis Check'!$B$12)</f>
        <v>90.013586956521749</v>
      </c>
      <c r="AE70" s="5">
        <f>_xll.Interp2dTab(-1,0,'HP Tuner only'!$B$8:$P$8,'HP Tuner only'!$A$9:$A$21,'HP Tuner only'!$B$9:$P$21,'Pilot Injection'!$U70,AE$54)*_xll.Interp2dTab(-1,0,'HP Tuner only'!$B$25:$O$25,'HP Tuner only'!$A$26:$A$32,'HP Tuner only'!$B$26:$O$32,'Variables &amp; Axis Check'!$B$13,'Variables &amp; Axis Check'!$B$12)</f>
        <v>107.49639529724948</v>
      </c>
      <c r="AF70" s="5">
        <f>_xll.Interp2dTab(-1,0,'HP Tuner only'!$B$8:$P$8,'HP Tuner only'!$A$9:$A$21,'HP Tuner only'!$B$9:$P$21,'Pilot Injection'!$U70,AF$54)*_xll.Interp2dTab(-1,0,'HP Tuner only'!$B$25:$O$25,'HP Tuner only'!$A$26:$A$32,'HP Tuner only'!$B$26:$O$32,'Variables &amp; Axis Check'!$B$13,'Variables &amp; Axis Check'!$B$12)</f>
        <v>137.5305013309673</v>
      </c>
      <c r="AG70" s="5">
        <f>_xll.Interp2dTab(-1,0,'HP Tuner only'!$B$8:$P$8,'HP Tuner only'!$A$9:$A$21,'HP Tuner only'!$B$9:$P$21,'Pilot Injection'!$U70,AG$54)*_xll.Interp2dTab(-1,0,'HP Tuner only'!$B$25:$O$25,'HP Tuner only'!$A$26:$A$32,'HP Tuner only'!$B$26:$O$32,'Variables &amp; Axis Check'!$B$13,'Variables &amp; Axis Check'!$B$12)</f>
        <v>165.08152173913032</v>
      </c>
      <c r="AH70" s="5">
        <f>_xll.Interp2dTab(-1,0,'HP Tuner only'!$B$8:$P$8,'HP Tuner only'!$A$9:$A$21,'HP Tuner only'!$B$9:$P$21,'Pilot Injection'!$U70,AH$54)*_xll.Interp2dTab(-1,0,'HP Tuner only'!$B$25:$O$25,'HP Tuner only'!$A$26:$A$32,'HP Tuner only'!$B$26:$O$32,'Variables &amp; Axis Check'!$B$13,'Variables &amp; Axis Check'!$B$12)</f>
        <v>165.08152173913061</v>
      </c>
      <c r="AI70" s="5">
        <f>_xll.Interp2dTab(-1,0,'HP Tuner only'!$B$8:$P$8,'HP Tuner only'!$A$9:$A$21,'HP Tuner only'!$B$9:$P$21,'Pilot Injection'!$U70,AI$54)*_xll.Interp2dTab(-1,0,'HP Tuner only'!$B$25:$O$25,'HP Tuner only'!$A$26:$A$32,'HP Tuner only'!$B$26:$O$32,'Variables &amp; Axis Check'!$B$13,'Variables &amp; Axis Check'!$B$12)</f>
        <v>165.08152173913004</v>
      </c>
      <c r="AJ70" s="5">
        <f>_xll.Interp2dTab(-1,0,'HP Tuner only'!$B$8:$P$8,'HP Tuner only'!$A$9:$A$21,'HP Tuner only'!$B$9:$P$21,'Pilot Injection'!$U70,AJ$54)*_xll.Interp2dTab(-1,0,'HP Tuner only'!$B$25:$O$25,'HP Tuner only'!$A$26:$A$32,'HP Tuner only'!$B$26:$O$32,'Variables &amp; Axis Check'!$B$13,'Variables &amp; Axis Check'!$B$12)</f>
        <v>165.08152173913004</v>
      </c>
      <c r="AK70" s="5">
        <f>_xll.Interp2dTab(-1,0,'HP Tuner only'!$B$8:$P$8,'HP Tuner only'!$A$9:$A$21,'HP Tuner only'!$B$9:$P$21,'Pilot Injection'!$U70,AK$54)*_xll.Interp2dTab(-1,0,'HP Tuner only'!$B$25:$O$25,'HP Tuner only'!$A$26:$A$32,'HP Tuner only'!$B$26:$O$32,'Variables &amp; Axis Check'!$B$13,'Variables &amp; Axis Check'!$B$12)</f>
        <v>165.08152173913004</v>
      </c>
      <c r="AL70" s="5">
        <f>_xll.Interp2dTab(-1,0,'HP Tuner only'!$B$8:$P$8,'HP Tuner only'!$A$9:$A$21,'HP Tuner only'!$B$9:$P$21,'Pilot Injection'!$U70,AL$54)*_xll.Interp2dTab(-1,0,'HP Tuner only'!$B$25:$O$25,'HP Tuner only'!$A$26:$A$32,'HP Tuner only'!$B$26:$O$32,'Variables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231.30924349999998</v>
      </c>
      <c r="I71" s="5">
        <f>_xll.Interp2dTab(-1,0,'Internal Flash'!$B$71:$L$71,'Internal Flash'!$A$72:$A$84,'Internal Flash'!$B$72:$L$84,'Fuel Pressure Calc'!I21,'Pilot Injection'!I21)</f>
        <v>231.30935091848698</v>
      </c>
      <c r="J71" s="5">
        <f>_xll.Interp2dTab(-1,0,'Internal Flash'!$B$71:$L$71,'Internal Flash'!$A$72:$A$84,'Internal Flash'!$B$72:$L$84,'Fuel Pressure Calc'!J21,'Pilot Injection'!J21)</f>
        <v>231.30935091848698</v>
      </c>
      <c r="K71" s="5">
        <f>_xll.Interp2dTab(-1,0,'Internal Flash'!$B$71:$L$71,'Internal Flash'!$A$72:$A$84,'Internal Flash'!$B$72:$L$84,'Fuel Pressure Calc'!K21,'Pilot Injection'!K21)</f>
        <v>231.30935091848698</v>
      </c>
      <c r="L71" s="5">
        <f>_xll.Interp2dTab(-1,0,'Internal Flash'!$B$71:$L$71,'Internal Flash'!$A$72:$A$84,'Internal Flash'!$B$72:$L$84,'Fuel Pressure Calc'!L21,'Pilot Injection'!L21)</f>
        <v>231.30935091848698</v>
      </c>
      <c r="M71" s="5">
        <f>_xll.Interp2dTab(-1,0,'Internal Flash'!$B$71:$L$71,'Internal Flash'!$A$72:$A$84,'Internal Flash'!$B$72:$L$84,'Fuel Pressure Calc'!M21,'Pilot Injection'!M21)</f>
        <v>231.30935091848698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only'!$B$8:$P$8,'HP Tuner only'!$A$9:$A$21,'HP Tuner only'!$B$9:$P$21,'Pilot Injection'!$U71,W$54)*_xll.Interp2dTab(-1,0,'HP Tuner only'!$B$25:$O$25,'HP Tuner only'!$A$26:$A$32,'HP Tuner only'!$B$26:$O$32,'Variables &amp; Axis Check'!$B$13,'Variables &amp; Axis Check'!$B$12)</f>
        <v>60.1222826086955</v>
      </c>
      <c r="X71" s="5">
        <f>_xll.Interp2dTab(-1,0,'HP Tuner only'!$B$8:$P$8,'HP Tuner only'!$A$9:$A$21,'HP Tuner only'!$B$9:$P$21,'Pilot Injection'!$U71,X$54)*_xll.Interp2dTab(-1,0,'HP Tuner only'!$B$25:$O$25,'HP Tuner only'!$A$26:$A$32,'HP Tuner only'!$B$26:$O$32,'Variables &amp; Axis Check'!$B$13,'Variables &amp; Axis Check'!$B$12)</f>
        <v>60.1222826086955</v>
      </c>
      <c r="Y71" s="5">
        <f>_xll.Interp2dTab(-1,0,'HP Tuner only'!$B$8:$P$8,'HP Tuner only'!$A$9:$A$21,'HP Tuner only'!$B$9:$P$21,'Pilot Injection'!$U71,Y$54)*_xll.Interp2dTab(-1,0,'HP Tuner only'!$B$25:$O$25,'HP Tuner only'!$A$26:$A$32,'HP Tuner only'!$B$26:$O$32,'Variables &amp; Axis Check'!$B$13,'Variables &amp; Axis Check'!$B$12)</f>
        <v>60.1222826086955</v>
      </c>
      <c r="Z71" s="5">
        <f>_xll.Interp2dTab(-1,0,'HP Tuner only'!$B$8:$P$8,'HP Tuner only'!$A$9:$A$21,'HP Tuner only'!$B$9:$P$21,'Pilot Injection'!$U71,Z$54)*_xll.Interp2dTab(-1,0,'HP Tuner only'!$B$25:$O$25,'HP Tuner only'!$A$26:$A$32,'HP Tuner only'!$B$26:$O$32,'Variables &amp; Axis Check'!$B$13,'Variables &amp; Axis Check'!$B$12)</f>
        <v>60.1222826086955</v>
      </c>
      <c r="AA71" s="5">
        <f>_xll.Interp2dTab(-1,0,'HP Tuner only'!$B$8:$P$8,'HP Tuner only'!$A$9:$A$21,'HP Tuner only'!$B$9:$P$21,'Pilot Injection'!$U71,AA$54)*_xll.Interp2dTab(-1,0,'HP Tuner only'!$B$25:$O$25,'HP Tuner only'!$A$26:$A$32,'HP Tuner only'!$B$26:$O$32,'Variables &amp; Axis Check'!$B$13,'Variables &amp; Axis Check'!$B$12)</f>
        <v>60.1222826086955</v>
      </c>
      <c r="AB71" s="5">
        <f>_xll.Interp2dTab(-1,0,'HP Tuner only'!$B$8:$P$8,'HP Tuner only'!$A$9:$A$21,'HP Tuner only'!$B$9:$P$21,'Pilot Injection'!$U71,AB$54)*_xll.Interp2dTab(-1,0,'HP Tuner only'!$B$25:$O$25,'HP Tuner only'!$A$26:$A$32,'HP Tuner only'!$B$26:$O$32,'Variables &amp; Axis Check'!$B$13,'Variables &amp; Axis Check'!$B$12)</f>
        <v>61.05082099907483</v>
      </c>
      <c r="AC71" s="5">
        <f>_xll.Interp2dTab(-1,0,'HP Tuner only'!$B$8:$P$8,'HP Tuner only'!$A$9:$A$21,'HP Tuner only'!$B$9:$P$21,'Pilot Injection'!$U71,AC$54)*_xll.Interp2dTab(-1,0,'HP Tuner only'!$B$25:$O$25,'HP Tuner only'!$A$26:$A$32,'HP Tuner only'!$B$26:$O$32,'Variables &amp; Axis Check'!$B$13,'Variables &amp; Axis Check'!$B$12)</f>
        <v>70.412523126734342</v>
      </c>
      <c r="AD71" s="5">
        <f>_xll.Interp2dTab(-1,0,'HP Tuner only'!$B$8:$P$8,'HP Tuner only'!$A$9:$A$21,'HP Tuner only'!$B$9:$P$21,'Pilot Injection'!$U71,AD$54)*_xll.Interp2dTab(-1,0,'HP Tuner only'!$B$25:$O$25,'HP Tuner only'!$A$26:$A$32,'HP Tuner only'!$B$26:$O$32,'Variables &amp; Axis Check'!$B$13,'Variables &amp; Axis Check'!$B$12)</f>
        <v>90.013586956521749</v>
      </c>
      <c r="AE71" s="5">
        <f>_xll.Interp2dTab(-1,0,'HP Tuner only'!$B$8:$P$8,'HP Tuner only'!$A$9:$A$21,'HP Tuner only'!$B$9:$P$21,'Pilot Injection'!$U71,AE$54)*_xll.Interp2dTab(-1,0,'HP Tuner only'!$B$25:$O$25,'HP Tuner only'!$A$26:$A$32,'HP Tuner only'!$B$26:$O$32,'Variables &amp; Axis Check'!$B$13,'Variables &amp; Axis Check'!$B$12)</f>
        <v>107.49639529724948</v>
      </c>
      <c r="AF71" s="5">
        <f>_xll.Interp2dTab(-1,0,'HP Tuner only'!$B$8:$P$8,'HP Tuner only'!$A$9:$A$21,'HP Tuner only'!$B$9:$P$21,'Pilot Injection'!$U71,AF$54)*_xll.Interp2dTab(-1,0,'HP Tuner only'!$B$25:$O$25,'HP Tuner only'!$A$26:$A$32,'HP Tuner only'!$B$26:$O$32,'Variables &amp; Axis Check'!$B$13,'Variables &amp; Axis Check'!$B$12)</f>
        <v>137.53050133096733</v>
      </c>
      <c r="AG71" s="5">
        <f>_xll.Interp2dTab(-1,0,'HP Tuner only'!$B$8:$P$8,'HP Tuner only'!$A$9:$A$21,'HP Tuner only'!$B$9:$P$21,'Pilot Injection'!$U71,AG$54)*_xll.Interp2dTab(-1,0,'HP Tuner only'!$B$25:$O$25,'HP Tuner only'!$A$26:$A$32,'HP Tuner only'!$B$26:$O$32,'Variables &amp; Axis Check'!$B$13,'Variables &amp; Axis Check'!$B$12)</f>
        <v>165.08152173913032</v>
      </c>
      <c r="AH71" s="5">
        <f>_xll.Interp2dTab(-1,0,'HP Tuner only'!$B$8:$P$8,'HP Tuner only'!$A$9:$A$21,'HP Tuner only'!$B$9:$P$21,'Pilot Injection'!$U71,AH$54)*_xll.Interp2dTab(-1,0,'HP Tuner only'!$B$25:$O$25,'HP Tuner only'!$A$26:$A$32,'HP Tuner only'!$B$26:$O$32,'Variables &amp; Axis Check'!$B$13,'Variables &amp; Axis Check'!$B$12)</f>
        <v>165.08152173913061</v>
      </c>
      <c r="AI71" s="5">
        <f>_xll.Interp2dTab(-1,0,'HP Tuner only'!$B$8:$P$8,'HP Tuner only'!$A$9:$A$21,'HP Tuner only'!$B$9:$P$21,'Pilot Injection'!$U71,AI$54)*_xll.Interp2dTab(-1,0,'HP Tuner only'!$B$25:$O$25,'HP Tuner only'!$A$26:$A$32,'HP Tuner only'!$B$26:$O$32,'Variables &amp; Axis Check'!$B$13,'Variables &amp; Axis Check'!$B$12)</f>
        <v>165.08152173913004</v>
      </c>
      <c r="AJ71" s="5">
        <f>_xll.Interp2dTab(-1,0,'HP Tuner only'!$B$8:$P$8,'HP Tuner only'!$A$9:$A$21,'HP Tuner only'!$B$9:$P$21,'Pilot Injection'!$U71,AJ$54)*_xll.Interp2dTab(-1,0,'HP Tuner only'!$B$25:$O$25,'HP Tuner only'!$A$26:$A$32,'HP Tuner only'!$B$26:$O$32,'Variables &amp; Axis Check'!$B$13,'Variables &amp; Axis Check'!$B$12)</f>
        <v>165.08152173913004</v>
      </c>
      <c r="AK71" s="5">
        <f>_xll.Interp2dTab(-1,0,'HP Tuner only'!$B$8:$P$8,'HP Tuner only'!$A$9:$A$21,'HP Tuner only'!$B$9:$P$21,'Pilot Injection'!$U71,AK$54)*_xll.Interp2dTab(-1,0,'HP Tuner only'!$B$25:$O$25,'HP Tuner only'!$A$26:$A$32,'HP Tuner only'!$B$26:$O$32,'Variables &amp; Axis Check'!$B$13,'Variables &amp; Axis Check'!$B$12)</f>
        <v>165.08152173913004</v>
      </c>
      <c r="AL71" s="5">
        <f>_xll.Interp2dTab(-1,0,'HP Tuner only'!$B$8:$P$8,'HP Tuner only'!$A$9:$A$21,'HP Tuner only'!$B$9:$P$21,'Pilot Injection'!$U71,AL$54)*_xll.Interp2dTab(-1,0,'HP Tuner only'!$B$25:$O$25,'HP Tuner only'!$A$26:$A$32,'HP Tuner only'!$B$26:$O$32,'Variables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only'!$B$8:$P$8,'HP Tuner only'!$A$9:$A$21,'HP Tuner only'!$B$9:$P$21,'Pilot Injection'!$U72,W$54)*_xll.Interp2dTab(-1,0,'HP Tuner only'!$B$25:$O$25,'HP Tuner only'!$A$26:$A$32,'HP Tuner only'!$B$26:$O$32,'Variables &amp; Axis Check'!$B$13,'Variables &amp; Axis Check'!$B$12)</f>
        <v>60.122282608695059</v>
      </c>
      <c r="X72" s="5">
        <f>_xll.Interp2dTab(-1,0,'HP Tuner only'!$B$8:$P$8,'HP Tuner only'!$A$9:$A$21,'HP Tuner only'!$B$9:$P$21,'Pilot Injection'!$U72,X$54)*_xll.Interp2dTab(-1,0,'HP Tuner only'!$B$25:$O$25,'HP Tuner only'!$A$26:$A$32,'HP Tuner only'!$B$26:$O$32,'Variables &amp; Axis Check'!$B$13,'Variables &amp; Axis Check'!$B$12)</f>
        <v>60.122282608696196</v>
      </c>
      <c r="Y72" s="5">
        <f>_xll.Interp2dTab(-1,0,'HP Tuner only'!$B$8:$P$8,'HP Tuner only'!$A$9:$A$21,'HP Tuner only'!$B$9:$P$21,'Pilot Injection'!$U72,Y$54)*_xll.Interp2dTab(-1,0,'HP Tuner only'!$B$25:$O$25,'HP Tuner only'!$A$26:$A$32,'HP Tuner only'!$B$26:$O$32,'Variables &amp; Axis Check'!$B$13,'Variables &amp; Axis Check'!$B$12)</f>
        <v>60.122282608695059</v>
      </c>
      <c r="Z72" s="5">
        <f>_xll.Interp2dTab(-1,0,'HP Tuner only'!$B$8:$P$8,'HP Tuner only'!$A$9:$A$21,'HP Tuner only'!$B$9:$P$21,'Pilot Injection'!$U72,Z$54)*_xll.Interp2dTab(-1,0,'HP Tuner only'!$B$25:$O$25,'HP Tuner only'!$A$26:$A$32,'HP Tuner only'!$B$26:$O$32,'Variables &amp; Axis Check'!$B$13,'Variables &amp; Axis Check'!$B$12)</f>
        <v>60.122282608696196</v>
      </c>
      <c r="AA72" s="5">
        <f>_xll.Interp2dTab(-1,0,'HP Tuner only'!$B$8:$P$8,'HP Tuner only'!$A$9:$A$21,'HP Tuner only'!$B$9:$P$21,'Pilot Injection'!$U72,AA$54)*_xll.Interp2dTab(-1,0,'HP Tuner only'!$B$25:$O$25,'HP Tuner only'!$A$26:$A$32,'HP Tuner only'!$B$26:$O$32,'Variables &amp; Axis Check'!$B$13,'Variables &amp; Axis Check'!$B$12)</f>
        <v>60.122282608696729</v>
      </c>
      <c r="AB72" s="5">
        <f>_xll.Interp2dTab(-1,0,'HP Tuner only'!$B$8:$P$8,'HP Tuner only'!$A$9:$A$21,'HP Tuner only'!$B$9:$P$21,'Pilot Injection'!$U72,AB$54)*_xll.Interp2dTab(-1,0,'HP Tuner only'!$B$25:$O$25,'HP Tuner only'!$A$26:$A$32,'HP Tuner only'!$B$26:$O$32,'Variables &amp; Axis Check'!$B$13,'Variables &amp; Axis Check'!$B$12)</f>
        <v>61.050820999072926</v>
      </c>
      <c r="AC72" s="5">
        <f>_xll.Interp2dTab(-1,0,'HP Tuner only'!$B$8:$P$8,'HP Tuner only'!$A$9:$A$21,'HP Tuner only'!$B$9:$P$21,'Pilot Injection'!$U72,AC$54)*_xll.Interp2dTab(-1,0,'HP Tuner only'!$B$25:$O$25,'HP Tuner only'!$A$26:$A$32,'HP Tuner only'!$B$26:$O$32,'Variables &amp; Axis Check'!$B$13,'Variables &amp; Axis Check'!$B$12)</f>
        <v>70.412523126733504</v>
      </c>
      <c r="AD72" s="5">
        <f>_xll.Interp2dTab(-1,0,'HP Tuner only'!$B$8:$P$8,'HP Tuner only'!$A$9:$A$21,'HP Tuner only'!$B$9:$P$21,'Pilot Injection'!$U72,AD$54)*_xll.Interp2dTab(-1,0,'HP Tuner only'!$B$25:$O$25,'HP Tuner only'!$A$26:$A$32,'HP Tuner only'!$B$26:$O$32,'Variables &amp; Axis Check'!$B$13,'Variables &amp; Axis Check'!$B$12)</f>
        <v>90.013586956520157</v>
      </c>
      <c r="AE72" s="5">
        <f>_xll.Interp2dTab(-1,0,'HP Tuner only'!$B$8:$P$8,'HP Tuner only'!$A$9:$A$21,'HP Tuner only'!$B$9:$P$21,'Pilot Injection'!$U72,AE$54)*_xll.Interp2dTab(-1,0,'HP Tuner only'!$B$25:$O$25,'HP Tuner only'!$A$26:$A$32,'HP Tuner only'!$B$26:$O$32,'Variables &amp; Axis Check'!$B$13,'Variables &amp; Axis Check'!$B$12)</f>
        <v>107.49639529725073</v>
      </c>
      <c r="AF72" s="5">
        <f>_xll.Interp2dTab(-1,0,'HP Tuner only'!$B$8:$P$8,'HP Tuner only'!$A$9:$A$21,'HP Tuner only'!$B$9:$P$21,'Pilot Injection'!$U72,AF$54)*_xll.Interp2dTab(-1,0,'HP Tuner only'!$B$25:$O$25,'HP Tuner only'!$A$26:$A$32,'HP Tuner only'!$B$26:$O$32,'Variables &amp; Axis Check'!$B$13,'Variables &amp; Axis Check'!$B$12)</f>
        <v>137.53050133096849</v>
      </c>
      <c r="AG72" s="5">
        <f>_xll.Interp2dTab(-1,0,'HP Tuner only'!$B$8:$P$8,'HP Tuner only'!$A$9:$A$21,'HP Tuner only'!$B$9:$P$21,'Pilot Injection'!$U72,AG$54)*_xll.Interp2dTab(-1,0,'HP Tuner only'!$B$25:$O$25,'HP Tuner only'!$A$26:$A$32,'HP Tuner only'!$B$26:$O$32,'Variables &amp; Axis Check'!$B$13,'Variables &amp; Axis Check'!$B$12)</f>
        <v>165.08152173912094</v>
      </c>
      <c r="AH72" s="5">
        <f>_xll.Interp2dTab(-1,0,'HP Tuner only'!$B$8:$P$8,'HP Tuner only'!$A$9:$A$21,'HP Tuner only'!$B$9:$P$21,'Pilot Injection'!$U72,AH$54)*_xll.Interp2dTab(-1,0,'HP Tuner only'!$B$25:$O$25,'HP Tuner only'!$A$26:$A$32,'HP Tuner only'!$B$26:$O$32,'Variables &amp; Axis Check'!$B$13,'Variables &amp; Axis Check'!$B$12)</f>
        <v>165.08152173933922</v>
      </c>
      <c r="AI72" s="5">
        <f>_xll.Interp2dTab(-1,0,'HP Tuner only'!$B$8:$P$8,'HP Tuner only'!$A$9:$A$21,'HP Tuner only'!$B$9:$P$21,'Pilot Injection'!$U72,AI$54)*_xll.Interp2dTab(-1,0,'HP Tuner only'!$B$25:$O$25,'HP Tuner only'!$A$26:$A$32,'HP Tuner only'!$B$26:$O$32,'Variables &amp; Axis Check'!$B$13,'Variables &amp; Axis Check'!$B$12)</f>
        <v>165.0815217391937</v>
      </c>
      <c r="AJ72" s="5">
        <f>_xll.Interp2dTab(-1,0,'HP Tuner only'!$B$8:$P$8,'HP Tuner only'!$A$9:$A$21,'HP Tuner only'!$B$9:$P$21,'Pilot Injection'!$U72,AJ$54)*_xll.Interp2dTab(-1,0,'HP Tuner only'!$B$25:$O$25,'HP Tuner only'!$A$26:$A$32,'HP Tuner only'!$B$26:$O$32,'Variables &amp; Axis Check'!$B$13,'Variables &amp; Axis Check'!$B$12)</f>
        <v>165.0815217391937</v>
      </c>
      <c r="AK72" s="5">
        <f>_xll.Interp2dTab(-1,0,'HP Tuner only'!$B$8:$P$8,'HP Tuner only'!$A$9:$A$21,'HP Tuner only'!$B$9:$P$21,'Pilot Injection'!$U72,AK$54)*_xll.Interp2dTab(-1,0,'HP Tuner only'!$B$25:$O$25,'HP Tuner only'!$A$26:$A$32,'HP Tuner only'!$B$26:$O$32,'Variables &amp; Axis Check'!$B$13,'Variables &amp; Axis Check'!$B$12)</f>
        <v>165.08152173904818</v>
      </c>
      <c r="AL72" s="5">
        <f>_xll.Interp2dTab(-1,0,'HP Tuner only'!$B$8:$P$8,'HP Tuner only'!$A$9:$A$21,'HP Tuner only'!$B$9:$P$21,'Pilot Injection'!$U72,AL$54)*_xll.Interp2dTab(-1,0,'HP Tuner only'!$B$25:$O$25,'HP Tuner only'!$A$26:$A$32,'HP Tuner only'!$B$26:$O$32,'Variables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only'!$B$8:$P$8,'HP Tuner only'!$A$9:$A$21,'HP Tuner only'!$B$9:$P$21,'Pilot Injection'!$U73,W$54)*_xll.Interp2dTab(-1,0,'HP Tuner only'!$B$25:$O$25,'HP Tuner only'!$A$26:$A$32,'HP Tuner only'!$B$26:$O$32,'Variables &amp; Axis Check'!$B$13,'Variables &amp; Axis Check'!$B$12)</f>
        <v>60.122282608697333</v>
      </c>
      <c r="X73" s="5">
        <f>_xll.Interp2dTab(-1,0,'HP Tuner only'!$B$8:$P$8,'HP Tuner only'!$A$9:$A$21,'HP Tuner only'!$B$9:$P$21,'Pilot Injection'!$U73,X$54)*_xll.Interp2dTab(-1,0,'HP Tuner only'!$B$25:$O$25,'HP Tuner only'!$A$26:$A$32,'HP Tuner only'!$B$26:$O$32,'Variables &amp; Axis Check'!$B$13,'Variables &amp; Axis Check'!$B$12)</f>
        <v>60.122282608695059</v>
      </c>
      <c r="Y73" s="5">
        <f>_xll.Interp2dTab(-1,0,'HP Tuner only'!$B$8:$P$8,'HP Tuner only'!$A$9:$A$21,'HP Tuner only'!$B$9:$P$21,'Pilot Injection'!$U73,Y$54)*_xll.Interp2dTab(-1,0,'HP Tuner only'!$B$25:$O$25,'HP Tuner only'!$A$26:$A$32,'HP Tuner only'!$B$26:$O$32,'Variables &amp; Axis Check'!$B$13,'Variables &amp; Axis Check'!$B$12)</f>
        <v>60.122282608695059</v>
      </c>
      <c r="Z73" s="5">
        <f>_xll.Interp2dTab(-1,0,'HP Tuner only'!$B$8:$P$8,'HP Tuner only'!$A$9:$A$21,'HP Tuner only'!$B$9:$P$21,'Pilot Injection'!$U73,Z$54)*_xll.Interp2dTab(-1,0,'HP Tuner only'!$B$25:$O$25,'HP Tuner only'!$A$26:$A$32,'HP Tuner only'!$B$26:$O$32,'Variables &amp; Axis Check'!$B$13,'Variables &amp; Axis Check'!$B$12)</f>
        <v>60.122282608695059</v>
      </c>
      <c r="AA73" s="5">
        <f>_xll.Interp2dTab(-1,0,'HP Tuner only'!$B$8:$P$8,'HP Tuner only'!$A$9:$A$21,'HP Tuner only'!$B$9:$P$21,'Pilot Injection'!$U73,AA$54)*_xll.Interp2dTab(-1,0,'HP Tuner only'!$B$25:$O$25,'HP Tuner only'!$A$26:$A$32,'HP Tuner only'!$B$26:$O$32,'Variables &amp; Axis Check'!$B$13,'Variables &amp; Axis Check'!$B$12)</f>
        <v>60.122282608694455</v>
      </c>
      <c r="AB73" s="5">
        <f>_xll.Interp2dTab(-1,0,'HP Tuner only'!$B$8:$P$8,'HP Tuner only'!$A$9:$A$21,'HP Tuner only'!$B$9:$P$21,'Pilot Injection'!$U73,AB$54)*_xll.Interp2dTab(-1,0,'HP Tuner only'!$B$25:$O$25,'HP Tuner only'!$A$26:$A$32,'HP Tuner only'!$B$26:$O$32,'Variables &amp; Axis Check'!$B$13,'Variables &amp; Axis Check'!$B$12)</f>
        <v>61.050820999075199</v>
      </c>
      <c r="AC73" s="5">
        <f>_xll.Interp2dTab(-1,0,'HP Tuner only'!$B$8:$P$8,'HP Tuner only'!$A$9:$A$21,'HP Tuner only'!$B$9:$P$21,'Pilot Injection'!$U73,AC$54)*_xll.Interp2dTab(-1,0,'HP Tuner only'!$B$25:$O$25,'HP Tuner only'!$A$26:$A$32,'HP Tuner only'!$B$26:$O$32,'Variables &amp; Axis Check'!$B$13,'Variables &amp; Axis Check'!$B$12)</f>
        <v>70.412523126735778</v>
      </c>
      <c r="AD73" s="5">
        <f>_xll.Interp2dTab(-1,0,'HP Tuner only'!$B$8:$P$8,'HP Tuner only'!$A$9:$A$21,'HP Tuner only'!$B$9:$P$21,'Pilot Injection'!$U73,AD$54)*_xll.Interp2dTab(-1,0,'HP Tuner only'!$B$25:$O$25,'HP Tuner only'!$A$26:$A$32,'HP Tuner only'!$B$26:$O$32,'Variables &amp; Axis Check'!$B$13,'Variables &amp; Axis Check'!$B$12)</f>
        <v>90.013586956522431</v>
      </c>
      <c r="AE73" s="5">
        <f>_xll.Interp2dTab(-1,0,'HP Tuner only'!$B$8:$P$8,'HP Tuner only'!$A$9:$A$21,'HP Tuner only'!$B$9:$P$21,'Pilot Injection'!$U73,AE$54)*_xll.Interp2dTab(-1,0,'HP Tuner only'!$B$25:$O$25,'HP Tuner only'!$A$26:$A$32,'HP Tuner only'!$B$26:$O$32,'Variables &amp; Axis Check'!$B$13,'Variables &amp; Axis Check'!$B$12)</f>
        <v>107.49639529725073</v>
      </c>
      <c r="AF73" s="5">
        <f>_xll.Interp2dTab(-1,0,'HP Tuner only'!$B$8:$P$8,'HP Tuner only'!$A$9:$A$21,'HP Tuner only'!$B$9:$P$21,'Pilot Injection'!$U73,AF$54)*_xll.Interp2dTab(-1,0,'HP Tuner only'!$B$25:$O$25,'HP Tuner only'!$A$26:$A$32,'HP Tuner only'!$B$26:$O$32,'Variables &amp; Axis Check'!$B$13,'Variables &amp; Axis Check'!$B$12)</f>
        <v>137.53050133096622</v>
      </c>
      <c r="AG73" s="5">
        <f>_xll.Interp2dTab(-1,0,'HP Tuner only'!$B$8:$P$8,'HP Tuner only'!$A$9:$A$21,'HP Tuner only'!$B$9:$P$21,'Pilot Injection'!$U73,AG$54)*_xll.Interp2dTab(-1,0,'HP Tuner only'!$B$25:$O$25,'HP Tuner only'!$A$26:$A$32,'HP Tuner only'!$B$26:$O$32,'Variables &amp; Axis Check'!$B$13,'Variables &amp; Axis Check'!$B$12)</f>
        <v>165.08152173904818</v>
      </c>
      <c r="AH73" s="5">
        <f>_xll.Interp2dTab(-1,0,'HP Tuner only'!$B$8:$P$8,'HP Tuner only'!$A$9:$A$21,'HP Tuner only'!$B$9:$P$21,'Pilot Injection'!$U73,AH$54)*_xll.Interp2dTab(-1,0,'HP Tuner only'!$B$25:$O$25,'HP Tuner only'!$A$26:$A$32,'HP Tuner only'!$B$26:$O$32,'Variables &amp; Axis Check'!$B$13,'Variables &amp; Axis Check'!$B$12)</f>
        <v>165.0815217391937</v>
      </c>
      <c r="AI73" s="5">
        <f>_xll.Interp2dTab(-1,0,'HP Tuner only'!$B$8:$P$8,'HP Tuner only'!$A$9:$A$21,'HP Tuner only'!$B$9:$P$21,'Pilot Injection'!$U73,AI$54)*_xll.Interp2dTab(-1,0,'HP Tuner only'!$B$25:$O$25,'HP Tuner only'!$A$26:$A$32,'HP Tuner only'!$B$26:$O$32,'Variables &amp; Axis Check'!$B$13,'Variables &amp; Axis Check'!$B$12)</f>
        <v>165.0815217391937</v>
      </c>
      <c r="AJ73" s="5">
        <f>_xll.Interp2dTab(-1,0,'HP Tuner only'!$B$8:$P$8,'HP Tuner only'!$A$9:$A$21,'HP Tuner only'!$B$9:$P$21,'Pilot Injection'!$U73,AJ$54)*_xll.Interp2dTab(-1,0,'HP Tuner only'!$B$25:$O$25,'HP Tuner only'!$A$26:$A$32,'HP Tuner only'!$B$26:$O$32,'Variables &amp; Axis Check'!$B$13,'Variables &amp; Axis Check'!$B$12)</f>
        <v>165.0815217391937</v>
      </c>
      <c r="AK73" s="5">
        <f>_xll.Interp2dTab(-1,0,'HP Tuner only'!$B$8:$P$8,'HP Tuner only'!$A$9:$A$21,'HP Tuner only'!$B$9:$P$21,'Pilot Injection'!$U73,AK$54)*_xll.Interp2dTab(-1,0,'HP Tuner only'!$B$25:$O$25,'HP Tuner only'!$A$26:$A$32,'HP Tuner only'!$B$26:$O$32,'Variables &amp; Axis Check'!$B$13,'Variables &amp; Axis Check'!$B$12)</f>
        <v>165.0815217391937</v>
      </c>
      <c r="AL73" s="5">
        <f>_xll.Interp2dTab(-1,0,'HP Tuner only'!$B$8:$P$8,'HP Tuner only'!$A$9:$A$21,'HP Tuner only'!$B$9:$P$21,'Pilot Injection'!$U73,AL$54)*_xll.Interp2dTab(-1,0,'HP Tuner only'!$B$25:$O$25,'HP Tuner only'!$A$26:$A$32,'HP Tuner only'!$B$26:$O$32,'Variables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only'!$B$8:$P$8,'HP Tuner only'!$A$9:$A$21,'HP Tuner only'!$B$9:$P$21,'Pilot Injection'!$U74,W$54)*_xll.Interp2dTab(-1,0,'HP Tuner only'!$B$25:$O$25,'HP Tuner only'!$A$26:$A$32,'HP Tuner only'!$B$26:$O$32,'Variables &amp; Axis Check'!$B$13,'Variables &amp; Axis Check'!$B$12)</f>
        <v>60.122282608695059</v>
      </c>
      <c r="X74" s="5">
        <f>_xll.Interp2dTab(-1,0,'HP Tuner only'!$B$8:$P$8,'HP Tuner only'!$A$9:$A$21,'HP Tuner only'!$B$9:$P$21,'Pilot Injection'!$U74,X$54)*_xll.Interp2dTab(-1,0,'HP Tuner only'!$B$25:$O$25,'HP Tuner only'!$A$26:$A$32,'HP Tuner only'!$B$26:$O$32,'Variables &amp; Axis Check'!$B$13,'Variables &amp; Axis Check'!$B$12)</f>
        <v>60.122282608692785</v>
      </c>
      <c r="Y74" s="5">
        <f>_xll.Interp2dTab(-1,0,'HP Tuner only'!$B$8:$P$8,'HP Tuner only'!$A$9:$A$21,'HP Tuner only'!$B$9:$P$21,'Pilot Injection'!$U74,Y$54)*_xll.Interp2dTab(-1,0,'HP Tuner only'!$B$25:$O$25,'HP Tuner only'!$A$26:$A$32,'HP Tuner only'!$B$26:$O$32,'Variables &amp; Axis Check'!$B$13,'Variables &amp; Axis Check'!$B$12)</f>
        <v>60.122282608695059</v>
      </c>
      <c r="Z74" s="5">
        <f>_xll.Interp2dTab(-1,0,'HP Tuner only'!$B$8:$P$8,'HP Tuner only'!$A$9:$A$21,'HP Tuner only'!$B$9:$P$21,'Pilot Injection'!$U74,Z$54)*_xll.Interp2dTab(-1,0,'HP Tuner only'!$B$25:$O$25,'HP Tuner only'!$A$26:$A$32,'HP Tuner only'!$B$26:$O$32,'Variables &amp; Axis Check'!$B$13,'Variables &amp; Axis Check'!$B$12)</f>
        <v>60.122282608695059</v>
      </c>
      <c r="AA74" s="5">
        <f>_xll.Interp2dTab(-1,0,'HP Tuner only'!$B$8:$P$8,'HP Tuner only'!$A$9:$A$21,'HP Tuner only'!$B$9:$P$21,'Pilot Injection'!$U74,AA$54)*_xll.Interp2dTab(-1,0,'HP Tuner only'!$B$25:$O$25,'HP Tuner only'!$A$26:$A$32,'HP Tuner only'!$B$26:$O$32,'Variables &amp; Axis Check'!$B$13,'Variables &amp; Axis Check'!$B$12)</f>
        <v>60.122282608694455</v>
      </c>
      <c r="AB74" s="5">
        <f>_xll.Interp2dTab(-1,0,'HP Tuner only'!$B$8:$P$8,'HP Tuner only'!$A$9:$A$21,'HP Tuner only'!$B$9:$P$21,'Pilot Injection'!$U74,AB$54)*_xll.Interp2dTab(-1,0,'HP Tuner only'!$B$25:$O$25,'HP Tuner only'!$A$26:$A$32,'HP Tuner only'!$B$26:$O$32,'Variables &amp; Axis Check'!$B$13,'Variables &amp; Axis Check'!$B$12)</f>
        <v>61.050820999077473</v>
      </c>
      <c r="AC74" s="5">
        <f>_xll.Interp2dTab(-1,0,'HP Tuner only'!$B$8:$P$8,'HP Tuner only'!$A$9:$A$21,'HP Tuner only'!$B$9:$P$21,'Pilot Injection'!$U74,AC$54)*_xll.Interp2dTab(-1,0,'HP Tuner only'!$B$25:$O$25,'HP Tuner only'!$A$26:$A$32,'HP Tuner only'!$B$26:$O$32,'Variables &amp; Axis Check'!$B$13,'Variables &amp; Axis Check'!$B$12)</f>
        <v>70.412523126738051</v>
      </c>
      <c r="AD74" s="5">
        <f>_xll.Interp2dTab(-1,0,'HP Tuner only'!$B$8:$P$8,'HP Tuner only'!$A$9:$A$21,'HP Tuner only'!$B$9:$P$21,'Pilot Injection'!$U74,AD$54)*_xll.Interp2dTab(-1,0,'HP Tuner only'!$B$25:$O$25,'HP Tuner only'!$A$26:$A$32,'HP Tuner only'!$B$26:$O$32,'Variables &amp; Axis Check'!$B$13,'Variables &amp; Axis Check'!$B$12)</f>
        <v>90.013586956524705</v>
      </c>
      <c r="AE74" s="5">
        <f>_xll.Interp2dTab(-1,0,'HP Tuner only'!$B$8:$P$8,'HP Tuner only'!$A$9:$A$21,'HP Tuner only'!$B$9:$P$21,'Pilot Injection'!$U74,AE$54)*_xll.Interp2dTab(-1,0,'HP Tuner only'!$B$25:$O$25,'HP Tuner only'!$A$26:$A$32,'HP Tuner only'!$B$26:$O$32,'Variables &amp; Axis Check'!$B$13,'Variables &amp; Axis Check'!$B$12)</f>
        <v>107.49639529724845</v>
      </c>
      <c r="AF74" s="5">
        <f>_xll.Interp2dTab(-1,0,'HP Tuner only'!$B$8:$P$8,'HP Tuner only'!$A$9:$A$21,'HP Tuner only'!$B$9:$P$21,'Pilot Injection'!$U74,AF$54)*_xll.Interp2dTab(-1,0,'HP Tuner only'!$B$25:$O$25,'HP Tuner only'!$A$26:$A$32,'HP Tuner only'!$B$26:$O$32,'Variables &amp; Axis Check'!$B$13,'Variables &amp; Axis Check'!$B$12)</f>
        <v>137.53050133096622</v>
      </c>
      <c r="AG74" s="5">
        <f>_xll.Interp2dTab(-1,0,'HP Tuner only'!$B$8:$P$8,'HP Tuner only'!$A$9:$A$21,'HP Tuner only'!$B$9:$P$21,'Pilot Injection'!$U74,AG$54)*_xll.Interp2dTab(-1,0,'HP Tuner only'!$B$25:$O$25,'HP Tuner only'!$A$26:$A$32,'HP Tuner only'!$B$26:$O$32,'Variables &amp; Axis Check'!$B$13,'Variables &amp; Axis Check'!$B$12)</f>
        <v>165.08152173890267</v>
      </c>
      <c r="AH74" s="5">
        <f>_xll.Interp2dTab(-1,0,'HP Tuner only'!$B$8:$P$8,'HP Tuner only'!$A$9:$A$21,'HP Tuner only'!$B$9:$P$21,'Pilot Injection'!$U74,AH$54)*_xll.Interp2dTab(-1,0,'HP Tuner only'!$B$25:$O$25,'HP Tuner only'!$A$26:$A$32,'HP Tuner only'!$B$26:$O$32,'Variables &amp; Axis Check'!$B$13,'Variables &amp; Axis Check'!$B$12)</f>
        <v>165.08152173890267</v>
      </c>
      <c r="AI74" s="5">
        <f>_xll.Interp2dTab(-1,0,'HP Tuner only'!$B$8:$P$8,'HP Tuner only'!$A$9:$A$21,'HP Tuner only'!$B$9:$P$21,'Pilot Injection'!$U74,AI$54)*_xll.Interp2dTab(-1,0,'HP Tuner only'!$B$25:$O$25,'HP Tuner only'!$A$26:$A$32,'HP Tuner only'!$B$26:$O$32,'Variables &amp; Axis Check'!$B$13,'Variables &amp; Axis Check'!$B$12)</f>
        <v>165.08152173890267</v>
      </c>
      <c r="AJ74" s="5">
        <f>_xll.Interp2dTab(-1,0,'HP Tuner only'!$B$8:$P$8,'HP Tuner only'!$A$9:$A$21,'HP Tuner only'!$B$9:$P$21,'Pilot Injection'!$U74,AJ$54)*_xll.Interp2dTab(-1,0,'HP Tuner only'!$B$25:$O$25,'HP Tuner only'!$A$26:$A$32,'HP Tuner only'!$B$26:$O$32,'Variables &amp; Axis Check'!$B$13,'Variables &amp; Axis Check'!$B$12)</f>
        <v>165.0815217391937</v>
      </c>
      <c r="AK74" s="5">
        <f>_xll.Interp2dTab(-1,0,'HP Tuner only'!$B$8:$P$8,'HP Tuner only'!$A$9:$A$21,'HP Tuner only'!$B$9:$P$21,'Pilot Injection'!$U74,AK$54)*_xll.Interp2dTab(-1,0,'HP Tuner only'!$B$25:$O$25,'HP Tuner only'!$A$26:$A$32,'HP Tuner only'!$B$26:$O$32,'Variables &amp; Axis Check'!$B$13,'Variables &amp; Axis Check'!$B$12)</f>
        <v>165.08152173948474</v>
      </c>
      <c r="AL74" s="5">
        <f>_xll.Interp2dTab(-1,0,'HP Tuner only'!$B$8:$P$8,'HP Tuner only'!$A$9:$A$21,'HP Tuner only'!$B$9:$P$21,'Pilot Injection'!$U74,AL$54)*_xll.Interp2dTab(-1,0,'HP Tuner only'!$B$25:$O$25,'HP Tuner only'!$A$26:$A$32,'HP Tuner only'!$B$26:$O$32,'Variables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39" t="s">
        <v>1137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U77" s="17"/>
      <c r="V77" s="39" t="s">
        <v>1422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1.0743219712027956</v>
      </c>
      <c r="I80" s="16">
        <f t="shared" si="24"/>
        <v>1.0426692654417744</v>
      </c>
      <c r="J80" s="16">
        <f t="shared" si="24"/>
        <v>1.0237525117212847</v>
      </c>
      <c r="K80" s="16">
        <f t="shared" si="24"/>
        <v>1.0072460960686054</v>
      </c>
      <c r="L80" s="16">
        <f t="shared" si="24"/>
        <v>0.99203793782681049</v>
      </c>
      <c r="M80" s="16">
        <f t="shared" si="24"/>
        <v>0.92242661189079123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4.8350440740459515</v>
      </c>
      <c r="W80" s="16">
        <f t="shared" ref="W80:AM80" si="25">W81</f>
        <v>4.8350440740459515</v>
      </c>
      <c r="X80" s="16">
        <f t="shared" si="25"/>
        <v>4.8350440740458831</v>
      </c>
      <c r="Y80" s="16">
        <f t="shared" si="25"/>
        <v>4.8350440740458831</v>
      </c>
      <c r="Z80" s="16">
        <f t="shared" si="25"/>
        <v>4.8350440740459515</v>
      </c>
      <c r="AA80" s="16">
        <f t="shared" si="25"/>
        <v>5.4098799758471285</v>
      </c>
      <c r="AB80" s="16">
        <f t="shared" si="25"/>
        <v>5.8465505718741859</v>
      </c>
      <c r="AC80" s="16">
        <f t="shared" si="25"/>
        <v>6.0642925674473762</v>
      </c>
      <c r="AD80" s="16">
        <f t="shared" si="25"/>
        <v>6.0642925674473762</v>
      </c>
      <c r="AE80" s="16">
        <f t="shared" si="25"/>
        <v>6.0642925674473762</v>
      </c>
      <c r="AF80" s="16">
        <f t="shared" si="25"/>
        <v>6.0642925674473078</v>
      </c>
      <c r="AG80" s="16">
        <f t="shared" si="25"/>
        <v>26.551767457472593</v>
      </c>
      <c r="AH80" s="16">
        <f t="shared" si="25"/>
        <v>26.551767457471669</v>
      </c>
      <c r="AI80" s="16">
        <f t="shared" si="25"/>
        <v>26.551767457472312</v>
      </c>
      <c r="AJ80" s="16">
        <f t="shared" si="25"/>
        <v>26.551767457472312</v>
      </c>
      <c r="AK80" s="16">
        <f t="shared" si="25"/>
        <v>26.551767457470664</v>
      </c>
      <c r="AL80" s="16">
        <f t="shared" si="25"/>
        <v>26.551767457479443</v>
      </c>
      <c r="AM80" s="16">
        <f t="shared" si="25"/>
        <v>26.551767457479443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1.0743219712027956</v>
      </c>
      <c r="I81" s="5">
        <f t="shared" si="26"/>
        <v>1.0426692654417744</v>
      </c>
      <c r="J81" s="5">
        <f t="shared" si="26"/>
        <v>1.0237525117212847</v>
      </c>
      <c r="K81" s="5">
        <f t="shared" si="26"/>
        <v>1.0072460960686054</v>
      </c>
      <c r="L81" s="5">
        <f t="shared" si="26"/>
        <v>0.99203793782681049</v>
      </c>
      <c r="M81" s="5">
        <f t="shared" si="26"/>
        <v>0.92242661189079123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4.8350440740459515</v>
      </c>
      <c r="W81" s="5">
        <f>_xll.Interp2dTab(-1,0,'HP Tuner only'!$B$36:$P$36,'HP Tuner only'!$A$37:$A$49,'HP Tuner only'!$B$37:$P$49,'Pilot Injection'!$U81,'Pilot Injection'!W$79)*_xll.Interp2dTab(-1,0,'HP Tuner only'!$B$53:$P$53,'HP Tuner only'!$A$54:$A$66,'HP Tuner only'!$B$54:$P$66,'Pilot Injection'!$U81,'Variables &amp; Axis Check'!$B$2)</f>
        <v>4.8350440740459515</v>
      </c>
      <c r="X81" s="5">
        <f>_xll.Interp2dTab(-1,0,'HP Tuner only'!$B$36:$P$36,'HP Tuner only'!$A$37:$A$49,'HP Tuner only'!$B$37:$P$49,'Pilot Injection'!$U81,'Pilot Injection'!X$79)*_xll.Interp2dTab(-1,0,'HP Tuner only'!$B$53:$P$53,'HP Tuner only'!$A$54:$A$66,'HP Tuner only'!$B$54:$P$66,'Pilot Injection'!$U81,'Variables &amp; Axis Check'!$B$2)</f>
        <v>4.8350440740458831</v>
      </c>
      <c r="Y81" s="5">
        <f>_xll.Interp2dTab(-1,0,'HP Tuner only'!$B$36:$P$36,'HP Tuner only'!$A$37:$A$49,'HP Tuner only'!$B$37:$P$49,'Pilot Injection'!$U81,'Pilot Injection'!Y$79)*_xll.Interp2dTab(-1,0,'HP Tuner only'!$B$53:$P$53,'HP Tuner only'!$A$54:$A$66,'HP Tuner only'!$B$54:$P$66,'Pilot Injection'!$U81,'Variables &amp; Axis Check'!$B$2)</f>
        <v>4.8350440740458831</v>
      </c>
      <c r="Z81" s="5">
        <f>_xll.Interp2dTab(-1,0,'HP Tuner only'!$B$36:$P$36,'HP Tuner only'!$A$37:$A$49,'HP Tuner only'!$B$37:$P$49,'Pilot Injection'!$U81,'Pilot Injection'!Z$79)*_xll.Interp2dTab(-1,0,'HP Tuner only'!$B$53:$P$53,'HP Tuner only'!$A$54:$A$66,'HP Tuner only'!$B$54:$P$66,'Pilot Injection'!$U81,'Variables &amp; Axis Check'!$B$2)</f>
        <v>4.8350440740459515</v>
      </c>
      <c r="AA81" s="5">
        <f>_xll.Interp2dTab(-1,0,'HP Tuner only'!$B$36:$P$36,'HP Tuner only'!$A$37:$A$49,'HP Tuner only'!$B$37:$P$49,'Pilot Injection'!$U81,'Pilot Injection'!AA$79)*_xll.Interp2dTab(-1,0,'HP Tuner only'!$B$53:$P$53,'HP Tuner only'!$A$54:$A$66,'HP Tuner only'!$B$54:$P$66,'Pilot Injection'!$U81,'Variables &amp; Axis Check'!$B$2)</f>
        <v>5.4098799758471285</v>
      </c>
      <c r="AB81" s="5">
        <f>_xll.Interp2dTab(-1,0,'HP Tuner only'!$B$36:$P$36,'HP Tuner only'!$A$37:$A$49,'HP Tuner only'!$B$37:$P$49,'Pilot Injection'!$U81,'Pilot Injection'!AB$79)*_xll.Interp2dTab(-1,0,'HP Tuner only'!$B$53:$P$53,'HP Tuner only'!$A$54:$A$66,'HP Tuner only'!$B$54:$P$66,'Pilot Injection'!$U81,'Variables &amp; Axis Check'!$B$2)</f>
        <v>5.8465505718741859</v>
      </c>
      <c r="AC81" s="5">
        <f>_xll.Interp2dTab(-1,0,'HP Tuner only'!$B$36:$P$36,'HP Tuner only'!$A$37:$A$49,'HP Tuner only'!$B$37:$P$49,'Pilot Injection'!$U81,'Pilot Injection'!AC$79)*_xll.Interp2dTab(-1,0,'HP Tuner only'!$B$53:$P$53,'HP Tuner only'!$A$54:$A$66,'HP Tuner only'!$B$54:$P$66,'Pilot Injection'!$U81,'Variables &amp; Axis Check'!$B$2)</f>
        <v>6.0642925674473762</v>
      </c>
      <c r="AD81" s="5">
        <f>_xll.Interp2dTab(-1,0,'HP Tuner only'!$B$36:$P$36,'HP Tuner only'!$A$37:$A$49,'HP Tuner only'!$B$37:$P$49,'Pilot Injection'!$U81,'Pilot Injection'!AD$79)*_xll.Interp2dTab(-1,0,'HP Tuner only'!$B$53:$P$53,'HP Tuner only'!$A$54:$A$66,'HP Tuner only'!$B$54:$P$66,'Pilot Injection'!$U81,'Variables &amp; Axis Check'!$B$2)</f>
        <v>6.0642925674473762</v>
      </c>
      <c r="AE81" s="5">
        <f>_xll.Interp2dTab(-1,0,'HP Tuner only'!$B$36:$P$36,'HP Tuner only'!$A$37:$A$49,'HP Tuner only'!$B$37:$P$49,'Pilot Injection'!$U81,'Pilot Injection'!AE$79)*_xll.Interp2dTab(-1,0,'HP Tuner only'!$B$53:$P$53,'HP Tuner only'!$A$54:$A$66,'HP Tuner only'!$B$54:$P$66,'Pilot Injection'!$U81,'Variables &amp; Axis Check'!$B$2)</f>
        <v>6.0642925674473762</v>
      </c>
      <c r="AF81" s="5">
        <f>_xll.Interp2dTab(-1,0,'HP Tuner only'!$B$36:$P$36,'HP Tuner only'!$A$37:$A$49,'HP Tuner only'!$B$37:$P$49,'Pilot Injection'!$U81,'Pilot Injection'!AF$79)*_xll.Interp2dTab(-1,0,'HP Tuner only'!$B$53:$P$53,'HP Tuner only'!$A$54:$A$66,'HP Tuner only'!$B$54:$P$66,'Pilot Injection'!$U81,'Variables &amp; Axis Check'!$B$2)</f>
        <v>6.0642925674473078</v>
      </c>
      <c r="AG81" s="5">
        <f>_xll.Interp2dTab(-1,0,'HP Tuner only'!$B$36:$P$36,'HP Tuner only'!$A$37:$A$49,'HP Tuner only'!$B$37:$P$49,'Pilot Injection'!$U81,'Pilot Injection'!AG$79)*_xll.Interp2dTab(-1,0,'HP Tuner only'!$B$53:$P$53,'HP Tuner only'!$A$54:$A$66,'HP Tuner only'!$B$54:$P$66,'Pilot Injection'!$U81,'Variables &amp; Axis Check'!$B$2)</f>
        <v>26.551767457472593</v>
      </c>
      <c r="AH81" s="5">
        <f>_xll.Interp2dTab(-1,0,'HP Tuner only'!$B$36:$P$36,'HP Tuner only'!$A$37:$A$49,'HP Tuner only'!$B$37:$P$49,'Pilot Injection'!$U81,'Pilot Injection'!AH$79)*_xll.Interp2dTab(-1,0,'HP Tuner only'!$B$53:$P$53,'HP Tuner only'!$A$54:$A$66,'HP Tuner only'!$B$54:$P$66,'Pilot Injection'!$U81,'Variables &amp; Axis Check'!$B$2)</f>
        <v>26.551767457471669</v>
      </c>
      <c r="AI81" s="5">
        <f>_xll.Interp2dTab(-1,0,'HP Tuner only'!$B$36:$P$36,'HP Tuner only'!$A$37:$A$49,'HP Tuner only'!$B$37:$P$49,'Pilot Injection'!$U81,'Pilot Injection'!AI$79)*_xll.Interp2dTab(-1,0,'HP Tuner only'!$B$53:$P$53,'HP Tuner only'!$A$54:$A$66,'HP Tuner only'!$B$54:$P$66,'Pilot Injection'!$U81,'Variables &amp; Axis Check'!$B$2)</f>
        <v>26.551767457472312</v>
      </c>
      <c r="AJ81" s="5">
        <f>_xll.Interp2dTab(-1,0,'HP Tuner only'!$B$36:$P$36,'HP Tuner only'!$A$37:$A$49,'HP Tuner only'!$B$37:$P$49,'Pilot Injection'!$U81,'Pilot Injection'!AJ$79)*_xll.Interp2dTab(-1,0,'HP Tuner only'!$B$53:$P$53,'HP Tuner only'!$A$54:$A$66,'HP Tuner only'!$B$54:$P$66,'Pilot Injection'!$U81,'Variables &amp; Axis Check'!$B$2)</f>
        <v>26.551767457472312</v>
      </c>
      <c r="AK81" s="5">
        <f>_xll.Interp2dTab(-1,0,'HP Tuner only'!$B$36:$P$36,'HP Tuner only'!$A$37:$A$49,'HP Tuner only'!$B$37:$P$49,'Pilot Injection'!$U81,'Pilot Injection'!AK$79)*_xll.Interp2dTab(-1,0,'HP Tuner only'!$B$53:$P$53,'HP Tuner only'!$A$54:$A$66,'HP Tuner only'!$B$54:$P$66,'Pilot Injection'!$U81,'Variables &amp; Axis Check'!$B$2)</f>
        <v>26.551767457470664</v>
      </c>
      <c r="AL81" s="5">
        <f>_xll.Interp2dTab(-1,0,'HP Tuner only'!$B$36:$P$36,'HP Tuner only'!$A$37:$A$49,'HP Tuner only'!$B$37:$P$49,'Pilot Injection'!$U81,'Pilot Injection'!AL$79)*_xll.Interp2dTab(-1,0,'HP Tuner only'!$B$53:$P$53,'HP Tuner only'!$A$54:$A$66,'HP Tuner only'!$B$54:$P$66,'Pilot Injection'!$U81,'Variables &amp; Axis Check'!$B$2)</f>
        <v>26.551767457479443</v>
      </c>
      <c r="AM81" s="16">
        <f>AL81</f>
        <v>26.551767457479443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1.0024052984357068</v>
      </c>
      <c r="H82" s="5">
        <f t="shared" si="28"/>
        <v>1.08663969778401</v>
      </c>
      <c r="I82" s="5">
        <f t="shared" si="28"/>
        <v>1.05326097029692</v>
      </c>
      <c r="J82" s="5">
        <f t="shared" si="28"/>
        <v>1.05326097029692</v>
      </c>
      <c r="K82" s="5">
        <f t="shared" si="28"/>
        <v>0.93667568560103609</v>
      </c>
      <c r="L82" s="5">
        <f t="shared" si="28"/>
        <v>0.95783172345119172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4.8350440740458147</v>
      </c>
      <c r="W82" s="5">
        <f>_xll.Interp2dTab(-1,0,'HP Tuner only'!$B$36:$P$36,'HP Tuner only'!$A$37:$A$49,'HP Tuner only'!$B$37:$P$49,'Pilot Injection'!$U82,'Pilot Injection'!W$79)*_xll.Interp2dTab(-1,0,'HP Tuner only'!$B$53:$P$53,'HP Tuner only'!$A$54:$A$66,'HP Tuner only'!$B$54:$P$66,'Pilot Injection'!$U82,'Variables &amp; Axis Check'!$B$2)</f>
        <v>4.8350440740458147</v>
      </c>
      <c r="X82" s="5">
        <f>_xll.Interp2dTab(-1,0,'HP Tuner only'!$B$36:$P$36,'HP Tuner only'!$A$37:$A$49,'HP Tuner only'!$B$37:$P$49,'Pilot Injection'!$U82,'Pilot Injection'!X$79)*_xll.Interp2dTab(-1,0,'HP Tuner only'!$B$53:$P$53,'HP Tuner only'!$A$54:$A$66,'HP Tuner only'!$B$54:$P$66,'Pilot Injection'!$U82,'Variables &amp; Axis Check'!$B$2)</f>
        <v>4.8350440740458485</v>
      </c>
      <c r="Y82" s="5">
        <f>_xll.Interp2dTab(-1,0,'HP Tuner only'!$B$36:$P$36,'HP Tuner only'!$A$37:$A$49,'HP Tuner only'!$B$37:$P$49,'Pilot Injection'!$U82,'Pilot Injection'!Y$79)*_xll.Interp2dTab(-1,0,'HP Tuner only'!$B$53:$P$53,'HP Tuner only'!$A$54:$A$66,'HP Tuner only'!$B$54:$P$66,'Pilot Injection'!$U82,'Variables &amp; Axis Check'!$B$2)</f>
        <v>4.8350440740458147</v>
      </c>
      <c r="Z82" s="5">
        <f>_xll.Interp2dTab(-1,0,'HP Tuner only'!$B$36:$P$36,'HP Tuner only'!$A$37:$A$49,'HP Tuner only'!$B$37:$P$49,'Pilot Injection'!$U82,'Pilot Injection'!Z$79)*_xll.Interp2dTab(-1,0,'HP Tuner only'!$B$53:$P$53,'HP Tuner only'!$A$54:$A$66,'HP Tuner only'!$B$54:$P$66,'Pilot Injection'!$U82,'Variables &amp; Axis Check'!$B$2)</f>
        <v>4.8350440740458147</v>
      </c>
      <c r="AA82" s="5">
        <f>_xll.Interp2dTab(-1,0,'HP Tuner only'!$B$36:$P$36,'HP Tuner only'!$A$37:$A$49,'HP Tuner only'!$B$37:$P$49,'Pilot Injection'!$U82,'Pilot Injection'!AA$79)*_xll.Interp2dTab(-1,0,'HP Tuner only'!$B$53:$P$53,'HP Tuner only'!$A$54:$A$66,'HP Tuner only'!$B$54:$P$66,'Pilot Injection'!$U82,'Variables &amp; Axis Check'!$B$2)</f>
        <v>5.4098799758469918</v>
      </c>
      <c r="AB82" s="5">
        <f>_xll.Interp2dTab(-1,0,'HP Tuner only'!$B$36:$P$36,'HP Tuner only'!$A$37:$A$49,'HP Tuner only'!$B$37:$P$49,'Pilot Injection'!$U82,'Pilot Injection'!AB$79)*_xll.Interp2dTab(-1,0,'HP Tuner only'!$B$53:$P$53,'HP Tuner only'!$A$54:$A$66,'HP Tuner only'!$B$54:$P$66,'Pilot Injection'!$U82,'Variables &amp; Axis Check'!$B$2)</f>
        <v>5.8465505718741166</v>
      </c>
      <c r="AC82" s="5">
        <f>_xll.Interp2dTab(-1,0,'HP Tuner only'!$B$36:$P$36,'HP Tuner only'!$A$37:$A$49,'HP Tuner only'!$B$37:$P$49,'Pilot Injection'!$U82,'Pilot Injection'!AC$79)*_xll.Interp2dTab(-1,0,'HP Tuner only'!$B$53:$P$53,'HP Tuner only'!$A$54:$A$66,'HP Tuner only'!$B$54:$P$66,'Pilot Injection'!$U82,'Variables &amp; Axis Check'!$B$2)</f>
        <v>6.0642925674473762</v>
      </c>
      <c r="AD82" s="5">
        <f>_xll.Interp2dTab(-1,0,'HP Tuner only'!$B$36:$P$36,'HP Tuner only'!$A$37:$A$49,'HP Tuner only'!$B$37:$P$49,'Pilot Injection'!$U82,'Pilot Injection'!AD$79)*_xll.Interp2dTab(-1,0,'HP Tuner only'!$B$53:$P$53,'HP Tuner only'!$A$54:$A$66,'HP Tuner only'!$B$54:$P$66,'Pilot Injection'!$U82,'Variables &amp; Axis Check'!$B$2)</f>
        <v>6.0642925674473762</v>
      </c>
      <c r="AE82" s="5">
        <f>_xll.Interp2dTab(-1,0,'HP Tuner only'!$B$36:$P$36,'HP Tuner only'!$A$37:$A$49,'HP Tuner only'!$B$37:$P$49,'Pilot Injection'!$U82,'Pilot Injection'!AE$79)*_xll.Interp2dTab(-1,0,'HP Tuner only'!$B$53:$P$53,'HP Tuner only'!$A$54:$A$66,'HP Tuner only'!$B$54:$P$66,'Pilot Injection'!$U82,'Variables &amp; Axis Check'!$B$2)</f>
        <v>6.0642925674473762</v>
      </c>
      <c r="AF82" s="5">
        <f>_xll.Interp2dTab(-1,0,'HP Tuner only'!$B$36:$P$36,'HP Tuner only'!$A$37:$A$49,'HP Tuner only'!$B$37:$P$49,'Pilot Injection'!$U82,'Pilot Injection'!AF$79)*_xll.Interp2dTab(-1,0,'HP Tuner only'!$B$53:$P$53,'HP Tuner only'!$A$54:$A$66,'HP Tuner only'!$B$54:$P$66,'Pilot Injection'!$U82,'Variables &amp; Axis Check'!$B$2)</f>
        <v>6.0642925674473762</v>
      </c>
      <c r="AG82" s="5">
        <f>_xll.Interp2dTab(-1,0,'HP Tuner only'!$B$36:$P$36,'HP Tuner only'!$A$37:$A$49,'HP Tuner only'!$B$37:$P$49,'Pilot Injection'!$U82,'Pilot Injection'!AG$79)*_xll.Interp2dTab(-1,0,'HP Tuner only'!$B$53:$P$53,'HP Tuner only'!$A$54:$A$66,'HP Tuner only'!$B$54:$P$66,'Pilot Injection'!$U82,'Variables &amp; Axis Check'!$B$2)</f>
        <v>26.551767457471495</v>
      </c>
      <c r="AH82" s="5">
        <f>_xll.Interp2dTab(-1,0,'HP Tuner only'!$B$36:$P$36,'HP Tuner only'!$A$37:$A$49,'HP Tuner only'!$B$37:$P$49,'Pilot Injection'!$U82,'Pilot Injection'!AH$79)*_xll.Interp2dTab(-1,0,'HP Tuner only'!$B$53:$P$53,'HP Tuner only'!$A$54:$A$66,'HP Tuner only'!$B$54:$P$66,'Pilot Injection'!$U82,'Variables &amp; Axis Check'!$B$2)</f>
        <v>26.551767457472767</v>
      </c>
      <c r="AI82" s="5">
        <f>_xll.Interp2dTab(-1,0,'HP Tuner only'!$B$36:$P$36,'HP Tuner only'!$A$37:$A$49,'HP Tuner only'!$B$37:$P$49,'Pilot Injection'!$U82,'Pilot Injection'!AI$79)*_xll.Interp2dTab(-1,0,'HP Tuner only'!$B$53:$P$53,'HP Tuner only'!$A$54:$A$66,'HP Tuner only'!$B$54:$P$66,'Pilot Injection'!$U82,'Variables &amp; Axis Check'!$B$2)</f>
        <v>26.551767457472035</v>
      </c>
      <c r="AJ82" s="5">
        <f>_xll.Interp2dTab(-1,0,'HP Tuner only'!$B$36:$P$36,'HP Tuner only'!$A$37:$A$49,'HP Tuner only'!$B$37:$P$49,'Pilot Injection'!$U82,'Pilot Injection'!AJ$79)*_xll.Interp2dTab(-1,0,'HP Tuner only'!$B$53:$P$53,'HP Tuner only'!$A$54:$A$66,'HP Tuner only'!$B$54:$P$66,'Pilot Injection'!$U82,'Variables &amp; Axis Check'!$B$2)</f>
        <v>26.551767457471762</v>
      </c>
      <c r="AK82" s="5">
        <f>_xll.Interp2dTab(-1,0,'HP Tuner only'!$B$36:$P$36,'HP Tuner only'!$A$37:$A$49,'HP Tuner only'!$B$37:$P$49,'Pilot Injection'!$U82,'Pilot Injection'!AK$79)*_xll.Interp2dTab(-1,0,'HP Tuner only'!$B$53:$P$53,'HP Tuner only'!$A$54:$A$66,'HP Tuner only'!$B$54:$P$66,'Pilot Injection'!$U82,'Variables &amp; Axis Check'!$B$2)</f>
        <v>26.551767457470664</v>
      </c>
      <c r="AL82" s="5">
        <f>_xll.Interp2dTab(-1,0,'HP Tuner only'!$B$36:$P$36,'HP Tuner only'!$A$37:$A$49,'HP Tuner only'!$B$37:$P$49,'Pilot Injection'!$U82,'Pilot Injection'!AL$79)*_xll.Interp2dTab(-1,0,'HP Tuner only'!$B$53:$P$53,'HP Tuner only'!$A$54:$A$66,'HP Tuner only'!$B$54:$P$66,'Pilot Injection'!$U82,'Variables &amp; Axis Check'!$B$2)</f>
        <v>26.551767457470664</v>
      </c>
      <c r="AM82" s="16">
        <f t="shared" ref="AM82:AM99" si="31">AL82</f>
        <v>26.551767457470664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1.2190062879451136</v>
      </c>
      <c r="G83" s="5">
        <f t="shared" si="32"/>
        <v>1.1921495221565235</v>
      </c>
      <c r="H83" s="5">
        <f t="shared" si="32"/>
        <v>1.3290268629666815</v>
      </c>
      <c r="I83" s="5">
        <f t="shared" si="32"/>
        <v>1.2883442018323044</v>
      </c>
      <c r="J83" s="5">
        <f t="shared" si="32"/>
        <v>1.2472626910789628</v>
      </c>
      <c r="K83" s="5">
        <f t="shared" si="32"/>
        <v>1.0839490942171546</v>
      </c>
      <c r="L83" s="5">
        <f t="shared" si="32"/>
        <v>1.1431329217950719</v>
      </c>
      <c r="M83" s="5">
        <f t="shared" si="32"/>
        <v>1.1084635946881467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4.8350440740458458</v>
      </c>
      <c r="W83" s="5">
        <f>_xll.Interp2dTab(-1,0,'HP Tuner only'!$B$36:$P$36,'HP Tuner only'!$A$37:$A$49,'HP Tuner only'!$B$37:$P$49,'Pilot Injection'!$U83,'Pilot Injection'!W$79)*_xll.Interp2dTab(-1,0,'HP Tuner only'!$B$53:$P$53,'HP Tuner only'!$A$54:$A$66,'HP Tuner only'!$B$54:$P$66,'Pilot Injection'!$U83,'Variables &amp; Axis Check'!$B$2)</f>
        <v>4.8350440740458458</v>
      </c>
      <c r="X83" s="5">
        <f>_xll.Interp2dTab(-1,0,'HP Tuner only'!$B$36:$P$36,'HP Tuner only'!$A$37:$A$49,'HP Tuner only'!$B$37:$P$49,'Pilot Injection'!$U83,'Pilot Injection'!X$79)*_xll.Interp2dTab(-1,0,'HP Tuner only'!$B$53:$P$53,'HP Tuner only'!$A$54:$A$66,'HP Tuner only'!$B$54:$P$66,'Pilot Injection'!$U83,'Variables &amp; Axis Check'!$B$2)</f>
        <v>4.8350440740458458</v>
      </c>
      <c r="Y83" s="5">
        <f>_xll.Interp2dTab(-1,0,'HP Tuner only'!$B$36:$P$36,'HP Tuner only'!$A$37:$A$49,'HP Tuner only'!$B$37:$P$49,'Pilot Injection'!$U83,'Pilot Injection'!Y$79)*_xll.Interp2dTab(-1,0,'HP Tuner only'!$B$53:$P$53,'HP Tuner only'!$A$54:$A$66,'HP Tuner only'!$B$54:$P$66,'Pilot Injection'!$U83,'Variables &amp; Axis Check'!$B$2)</f>
        <v>4.8350440740458458</v>
      </c>
      <c r="Z83" s="5">
        <f>_xll.Interp2dTab(-1,0,'HP Tuner only'!$B$36:$P$36,'HP Tuner only'!$A$37:$A$49,'HP Tuner only'!$B$37:$P$49,'Pilot Injection'!$U83,'Pilot Injection'!Z$79)*_xll.Interp2dTab(-1,0,'HP Tuner only'!$B$53:$P$53,'HP Tuner only'!$A$54:$A$66,'HP Tuner only'!$B$54:$P$66,'Pilot Injection'!$U83,'Variables &amp; Axis Check'!$B$2)</f>
        <v>4.8350440740458458</v>
      </c>
      <c r="AA83" s="5">
        <f>_xll.Interp2dTab(-1,0,'HP Tuner only'!$B$36:$P$36,'HP Tuner only'!$A$37:$A$49,'HP Tuner only'!$B$37:$P$49,'Pilot Injection'!$U83,'Pilot Injection'!AA$79)*_xll.Interp2dTab(-1,0,'HP Tuner only'!$B$53:$P$53,'HP Tuner only'!$A$54:$A$66,'HP Tuner only'!$B$54:$P$66,'Pilot Injection'!$U83,'Variables &amp; Axis Check'!$B$2)</f>
        <v>5.4098799758470495</v>
      </c>
      <c r="AB83" s="5">
        <f>_xll.Interp2dTab(-1,0,'HP Tuner only'!$B$36:$P$36,'HP Tuner only'!$A$37:$A$49,'HP Tuner only'!$B$37:$P$49,'Pilot Injection'!$U83,'Pilot Injection'!AB$79)*_xll.Interp2dTab(-1,0,'HP Tuner only'!$B$53:$P$53,'HP Tuner only'!$A$54:$A$66,'HP Tuner only'!$B$54:$P$66,'Pilot Injection'!$U83,'Variables &amp; Axis Check'!$B$2)</f>
        <v>5.8465505718740785</v>
      </c>
      <c r="AC83" s="5">
        <f>_xll.Interp2dTab(-1,0,'HP Tuner only'!$B$36:$P$36,'HP Tuner only'!$A$37:$A$49,'HP Tuner only'!$B$37:$P$49,'Pilot Injection'!$U83,'Pilot Injection'!AC$79)*_xll.Interp2dTab(-1,0,'HP Tuner only'!$B$53:$P$53,'HP Tuner only'!$A$54:$A$66,'HP Tuner only'!$B$54:$P$66,'Pilot Injection'!$U83,'Variables &amp; Axis Check'!$B$2)</f>
        <v>6.0642925674473389</v>
      </c>
      <c r="AD83" s="5">
        <f>_xll.Interp2dTab(-1,0,'HP Tuner only'!$B$36:$P$36,'HP Tuner only'!$A$37:$A$49,'HP Tuner only'!$B$37:$P$49,'Pilot Injection'!$U83,'Pilot Injection'!AD$79)*_xll.Interp2dTab(-1,0,'HP Tuner only'!$B$53:$P$53,'HP Tuner only'!$A$54:$A$66,'HP Tuner only'!$B$54:$P$66,'Pilot Injection'!$U83,'Variables &amp; Axis Check'!$B$2)</f>
        <v>6.0642925674473389</v>
      </c>
      <c r="AE83" s="5">
        <f>_xll.Interp2dTab(-1,0,'HP Tuner only'!$B$36:$P$36,'HP Tuner only'!$A$37:$A$49,'HP Tuner only'!$B$37:$P$49,'Pilot Injection'!$U83,'Pilot Injection'!AE$79)*_xll.Interp2dTab(-1,0,'HP Tuner only'!$B$53:$P$53,'HP Tuner only'!$A$54:$A$66,'HP Tuner only'!$B$54:$P$66,'Pilot Injection'!$U83,'Variables &amp; Axis Check'!$B$2)</f>
        <v>6.0642925674473389</v>
      </c>
      <c r="AF83" s="5">
        <f>_xll.Interp2dTab(-1,0,'HP Tuner only'!$B$36:$P$36,'HP Tuner only'!$A$37:$A$49,'HP Tuner only'!$B$37:$P$49,'Pilot Injection'!$U83,'Pilot Injection'!AF$79)*_xll.Interp2dTab(-1,0,'HP Tuner only'!$B$53:$P$53,'HP Tuner only'!$A$54:$A$66,'HP Tuner only'!$B$54:$P$66,'Pilot Injection'!$U83,'Variables &amp; Axis Check'!$B$2)</f>
        <v>6.0642925674473389</v>
      </c>
      <c r="AG83" s="5">
        <f>_xll.Interp2dTab(-1,0,'HP Tuner only'!$B$36:$P$36,'HP Tuner only'!$A$37:$A$49,'HP Tuner only'!$B$37:$P$49,'Pilot Injection'!$U83,'Pilot Injection'!AG$79)*_xll.Interp2dTab(-1,0,'HP Tuner only'!$B$53:$P$53,'HP Tuner only'!$A$54:$A$66,'HP Tuner only'!$B$54:$P$66,'Pilot Injection'!$U83,'Variables &amp; Axis Check'!$B$2)</f>
        <v>26.551767457472135</v>
      </c>
      <c r="AH83" s="5">
        <f>_xll.Interp2dTab(-1,0,'HP Tuner only'!$B$36:$P$36,'HP Tuner only'!$A$37:$A$49,'HP Tuner only'!$B$37:$P$49,'Pilot Injection'!$U83,'Pilot Injection'!AH$79)*_xll.Interp2dTab(-1,0,'HP Tuner only'!$B$53:$P$53,'HP Tuner only'!$A$54:$A$66,'HP Tuner only'!$B$54:$P$66,'Pilot Injection'!$U83,'Variables &amp; Axis Check'!$B$2)</f>
        <v>26.551767457472135</v>
      </c>
      <c r="AI83" s="5">
        <f>_xll.Interp2dTab(-1,0,'HP Tuner only'!$B$36:$P$36,'HP Tuner only'!$A$37:$A$49,'HP Tuner only'!$B$37:$P$49,'Pilot Injection'!$U83,'Pilot Injection'!AI$79)*_xll.Interp2dTab(-1,0,'HP Tuner only'!$B$53:$P$53,'HP Tuner only'!$A$54:$A$66,'HP Tuner only'!$B$54:$P$66,'Pilot Injection'!$U83,'Variables &amp; Axis Check'!$B$2)</f>
        <v>26.551767457472135</v>
      </c>
      <c r="AJ83" s="5">
        <f>_xll.Interp2dTab(-1,0,'HP Tuner only'!$B$36:$P$36,'HP Tuner only'!$A$37:$A$49,'HP Tuner only'!$B$37:$P$49,'Pilot Injection'!$U83,'Pilot Injection'!AJ$79)*_xll.Interp2dTab(-1,0,'HP Tuner only'!$B$53:$P$53,'HP Tuner only'!$A$54:$A$66,'HP Tuner only'!$B$54:$P$66,'Pilot Injection'!$U83,'Variables &amp; Axis Check'!$B$2)</f>
        <v>26.551767457472135</v>
      </c>
      <c r="AK83" s="5">
        <f>_xll.Interp2dTab(-1,0,'HP Tuner only'!$B$36:$P$36,'HP Tuner only'!$A$37:$A$49,'HP Tuner only'!$B$37:$P$49,'Pilot Injection'!$U83,'Pilot Injection'!AK$79)*_xll.Interp2dTab(-1,0,'HP Tuner only'!$B$53:$P$53,'HP Tuner only'!$A$54:$A$66,'HP Tuner only'!$B$54:$P$66,'Pilot Injection'!$U83,'Variables &amp; Axis Check'!$B$2)</f>
        <v>26.551767457472138</v>
      </c>
      <c r="AL83" s="5">
        <f>_xll.Interp2dTab(-1,0,'HP Tuner only'!$B$36:$P$36,'HP Tuner only'!$A$37:$A$49,'HP Tuner only'!$B$37:$P$49,'Pilot Injection'!$U83,'Pilot Injection'!AL$79)*_xll.Interp2dTab(-1,0,'HP Tuner only'!$B$53:$P$53,'HP Tuner only'!$A$54:$A$66,'HP Tuner only'!$B$54:$P$66,'Pilot Injection'!$U83,'Variables &amp; Axis Check'!$B$2)</f>
        <v>26.551767457472138</v>
      </c>
      <c r="AM83" s="16">
        <f t="shared" si="31"/>
        <v>26.551767457472138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1.5280157490393087</v>
      </c>
      <c r="E84" s="5">
        <f t="shared" si="33"/>
        <v>1.553452233330278</v>
      </c>
      <c r="F84" s="5">
        <f t="shared" si="33"/>
        <v>1.4443215104045057</v>
      </c>
      <c r="G84" s="5">
        <f t="shared" si="33"/>
        <v>1.3011387197988866</v>
      </c>
      <c r="H84" s="5">
        <f t="shared" si="33"/>
        <v>1.5181962779048446</v>
      </c>
      <c r="I84" s="5">
        <f t="shared" si="33"/>
        <v>1.4977552349329148</v>
      </c>
      <c r="J84" s="5">
        <f t="shared" si="33"/>
        <v>1.4568731489890561</v>
      </c>
      <c r="K84" s="5">
        <f t="shared" si="33"/>
        <v>1.4159910630451968</v>
      </c>
      <c r="L84" s="5">
        <f t="shared" si="33"/>
        <v>1.3751096755304661</v>
      </c>
      <c r="M84" s="5">
        <f t="shared" si="33"/>
        <v>1.3579511297164124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5.3784823450980381</v>
      </c>
      <c r="W84" s="5">
        <f>_xll.Interp2dTab(-1,0,'HP Tuner only'!$B$36:$P$36,'HP Tuner only'!$A$37:$A$49,'HP Tuner only'!$B$37:$P$49,'Pilot Injection'!$U84,'Pilot Injection'!W$79)*_xll.Interp2dTab(-1,0,'HP Tuner only'!$B$53:$P$53,'HP Tuner only'!$A$54:$A$66,'HP Tuner only'!$B$54:$P$66,'Pilot Injection'!$U84,'Variables &amp; Axis Check'!$B$2)</f>
        <v>5.3784823450980381</v>
      </c>
      <c r="X84" s="5">
        <f>_xll.Interp2dTab(-1,0,'HP Tuner only'!$B$36:$P$36,'HP Tuner only'!$A$37:$A$49,'HP Tuner only'!$B$37:$P$49,'Pilot Injection'!$U84,'Pilot Injection'!X$79)*_xll.Interp2dTab(-1,0,'HP Tuner only'!$B$53:$P$53,'HP Tuner only'!$A$54:$A$66,'HP Tuner only'!$B$54:$P$66,'Pilot Injection'!$U84,'Variables &amp; Axis Check'!$B$2)</f>
        <v>5.3784823450980381</v>
      </c>
      <c r="Y84" s="5">
        <f>_xll.Interp2dTab(-1,0,'HP Tuner only'!$B$36:$P$36,'HP Tuner only'!$A$37:$A$49,'HP Tuner only'!$B$37:$P$49,'Pilot Injection'!$U84,'Pilot Injection'!Y$79)*_xll.Interp2dTab(-1,0,'HP Tuner only'!$B$53:$P$53,'HP Tuner only'!$A$54:$A$66,'HP Tuner only'!$B$54:$P$66,'Pilot Injection'!$U84,'Variables &amp; Axis Check'!$B$2)</f>
        <v>5.3784823450980381</v>
      </c>
      <c r="Z84" s="5">
        <f>_xll.Interp2dTab(-1,0,'HP Tuner only'!$B$36:$P$36,'HP Tuner only'!$A$37:$A$49,'HP Tuner only'!$B$37:$P$49,'Pilot Injection'!$U84,'Pilot Injection'!Z$79)*_xll.Interp2dTab(-1,0,'HP Tuner only'!$B$53:$P$53,'HP Tuner only'!$A$54:$A$66,'HP Tuner only'!$B$54:$P$66,'Pilot Injection'!$U84,'Variables &amp; Axis Check'!$B$2)</f>
        <v>5.3784823450980381</v>
      </c>
      <c r="AA84" s="5">
        <f>_xll.Interp2dTab(-1,0,'HP Tuner only'!$B$36:$P$36,'HP Tuner only'!$A$37:$A$49,'HP Tuner only'!$B$37:$P$49,'Pilot Injection'!$U84,'Pilot Injection'!AA$79)*_xll.Interp2dTab(-1,0,'HP Tuner only'!$B$53:$P$53,'HP Tuner only'!$A$54:$A$66,'HP Tuner only'!$B$54:$P$66,'Pilot Injection'!$U84,'Variables &amp; Axis Check'!$B$2)</f>
        <v>6.0179273432858595</v>
      </c>
      <c r="AB84" s="5">
        <f>_xll.Interp2dTab(-1,0,'HP Tuner only'!$B$36:$P$36,'HP Tuner only'!$A$37:$A$49,'HP Tuner only'!$B$37:$P$49,'Pilot Injection'!$U84,'Pilot Injection'!AB$79)*_xll.Interp2dTab(-1,0,'HP Tuner only'!$B$53:$P$53,'HP Tuner only'!$A$54:$A$66,'HP Tuner only'!$B$54:$P$66,'Pilot Injection'!$U84,'Variables &amp; Axis Check'!$B$2)</f>
        <v>6.50367784636029</v>
      </c>
      <c r="AC84" s="5">
        <f>_xll.Interp2dTab(-1,0,'HP Tuner only'!$B$36:$P$36,'HP Tuner only'!$A$37:$A$49,'HP Tuner only'!$B$37:$P$49,'Pilot Injection'!$U84,'Pilot Injection'!AC$79)*_xll.Interp2dTab(-1,0,'HP Tuner only'!$B$53:$P$53,'HP Tuner only'!$A$54:$A$66,'HP Tuner only'!$B$54:$P$66,'Pilot Injection'!$U84,'Variables &amp; Axis Check'!$B$2)</f>
        <v>6.745893110800937</v>
      </c>
      <c r="AD84" s="5">
        <f>_xll.Interp2dTab(-1,0,'HP Tuner only'!$B$36:$P$36,'HP Tuner only'!$A$37:$A$49,'HP Tuner only'!$B$37:$P$49,'Pilot Injection'!$U84,'Pilot Injection'!AD$79)*_xll.Interp2dTab(-1,0,'HP Tuner only'!$B$53:$P$53,'HP Tuner only'!$A$54:$A$66,'HP Tuner only'!$B$54:$P$66,'Pilot Injection'!$U84,'Variables &amp; Axis Check'!$B$2)</f>
        <v>6.745893110800937</v>
      </c>
      <c r="AE84" s="5">
        <f>_xll.Interp2dTab(-1,0,'HP Tuner only'!$B$36:$P$36,'HP Tuner only'!$A$37:$A$49,'HP Tuner only'!$B$37:$P$49,'Pilot Injection'!$U84,'Pilot Injection'!AE$79)*_xll.Interp2dTab(-1,0,'HP Tuner only'!$B$53:$P$53,'HP Tuner only'!$A$54:$A$66,'HP Tuner only'!$B$54:$P$66,'Pilot Injection'!$U84,'Variables &amp; Axis Check'!$B$2)</f>
        <v>6.745893110800937</v>
      </c>
      <c r="AF84" s="5">
        <f>_xll.Interp2dTab(-1,0,'HP Tuner only'!$B$36:$P$36,'HP Tuner only'!$A$37:$A$49,'HP Tuner only'!$B$37:$P$49,'Pilot Injection'!$U84,'Pilot Injection'!AF$79)*_xll.Interp2dTab(-1,0,'HP Tuner only'!$B$53:$P$53,'HP Tuner only'!$A$54:$A$66,'HP Tuner only'!$B$54:$P$66,'Pilot Injection'!$U84,'Variables &amp; Axis Check'!$B$2)</f>
        <v>6.745893110800937</v>
      </c>
      <c r="AG84" s="5">
        <f>_xll.Interp2dTab(-1,0,'HP Tuner only'!$B$36:$P$36,'HP Tuner only'!$A$37:$A$49,'HP Tuner only'!$B$37:$P$49,'Pilot Injection'!$U84,'Pilot Injection'!AG$79)*_xll.Interp2dTab(-1,0,'HP Tuner only'!$B$53:$P$53,'HP Tuner only'!$A$54:$A$66,'HP Tuner only'!$B$54:$P$66,'Pilot Injection'!$U84,'Variables &amp; Axis Check'!$B$2)</f>
        <v>29.536072539182484</v>
      </c>
      <c r="AH84" s="5">
        <f>_xll.Interp2dTab(-1,0,'HP Tuner only'!$B$36:$P$36,'HP Tuner only'!$A$37:$A$49,'HP Tuner only'!$B$37:$P$49,'Pilot Injection'!$U84,'Pilot Injection'!AH$79)*_xll.Interp2dTab(-1,0,'HP Tuner only'!$B$53:$P$53,'HP Tuner only'!$A$54:$A$66,'HP Tuner only'!$B$54:$P$66,'Pilot Injection'!$U84,'Variables &amp; Axis Check'!$B$2)</f>
        <v>29.536072539182484</v>
      </c>
      <c r="AI84" s="5">
        <f>_xll.Interp2dTab(-1,0,'HP Tuner only'!$B$36:$P$36,'HP Tuner only'!$A$37:$A$49,'HP Tuner only'!$B$37:$P$49,'Pilot Injection'!$U84,'Pilot Injection'!AI$79)*_xll.Interp2dTab(-1,0,'HP Tuner only'!$B$53:$P$53,'HP Tuner only'!$A$54:$A$66,'HP Tuner only'!$B$54:$P$66,'Pilot Injection'!$U84,'Variables &amp; Axis Check'!$B$2)</f>
        <v>29.536072539182484</v>
      </c>
      <c r="AJ84" s="5">
        <f>_xll.Interp2dTab(-1,0,'HP Tuner only'!$B$36:$P$36,'HP Tuner only'!$A$37:$A$49,'HP Tuner only'!$B$37:$P$49,'Pilot Injection'!$U84,'Pilot Injection'!AJ$79)*_xll.Interp2dTab(-1,0,'HP Tuner only'!$B$53:$P$53,'HP Tuner only'!$A$54:$A$66,'HP Tuner only'!$B$54:$P$66,'Pilot Injection'!$U84,'Variables &amp; Axis Check'!$B$2)</f>
        <v>29.536072539182484</v>
      </c>
      <c r="AK84" s="5">
        <f>_xll.Interp2dTab(-1,0,'HP Tuner only'!$B$36:$P$36,'HP Tuner only'!$A$37:$A$49,'HP Tuner only'!$B$37:$P$49,'Pilot Injection'!$U84,'Pilot Injection'!AK$79)*_xll.Interp2dTab(-1,0,'HP Tuner only'!$B$53:$P$53,'HP Tuner only'!$A$54:$A$66,'HP Tuner only'!$B$54:$P$66,'Pilot Injection'!$U84,'Variables &amp; Axis Check'!$B$2)</f>
        <v>29.536072539182488</v>
      </c>
      <c r="AL84" s="5">
        <f>_xll.Interp2dTab(-1,0,'HP Tuner only'!$B$36:$P$36,'HP Tuner only'!$A$37:$A$49,'HP Tuner only'!$B$37:$P$49,'Pilot Injection'!$U84,'Pilot Injection'!AL$79)*_xll.Interp2dTab(-1,0,'HP Tuner only'!$B$53:$P$53,'HP Tuner only'!$A$54:$A$66,'HP Tuner only'!$B$54:$P$66,'Pilot Injection'!$U84,'Variables &amp; Axis Check'!$B$2)</f>
        <v>29.536072539182488</v>
      </c>
      <c r="AM84" s="16">
        <f t="shared" si="31"/>
        <v>29.536072539182488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1.767833035136041</v>
      </c>
      <c r="F85" s="5">
        <f t="shared" si="34"/>
        <v>1.6901899272832202</v>
      </c>
      <c r="G85" s="5">
        <f t="shared" si="34"/>
        <v>1.470232136613888</v>
      </c>
      <c r="H85" s="5">
        <f t="shared" si="34"/>
        <v>1.5491211338751996</v>
      </c>
      <c r="I85" s="5">
        <f t="shared" si="34"/>
        <v>1.689862753746862</v>
      </c>
      <c r="J85" s="5">
        <f t="shared" si="34"/>
        <v>1.7973062819194978</v>
      </c>
      <c r="K85" s="5">
        <f t="shared" si="34"/>
        <v>1.7853407933505636</v>
      </c>
      <c r="L85" s="5">
        <f t="shared" si="34"/>
        <v>1.772778048070387</v>
      </c>
      <c r="M85" s="5">
        <f t="shared" si="34"/>
        <v>1.7482487605836217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4.2922685325924963</v>
      </c>
      <c r="W85" s="5">
        <f>_xll.Interp2dTab(-1,0,'HP Tuner only'!$B$36:$P$36,'HP Tuner only'!$A$37:$A$49,'HP Tuner only'!$B$37:$P$49,'Pilot Injection'!$U85,'Pilot Injection'!W$79)*_xll.Interp2dTab(-1,0,'HP Tuner only'!$B$53:$P$53,'HP Tuner only'!$A$54:$A$66,'HP Tuner only'!$B$54:$P$66,'Pilot Injection'!$U85,'Variables &amp; Axis Check'!$B$2)</f>
        <v>4.2922685325924963</v>
      </c>
      <c r="X85" s="5">
        <f>_xll.Interp2dTab(-1,0,'HP Tuner only'!$B$36:$P$36,'HP Tuner only'!$A$37:$A$49,'HP Tuner only'!$B$37:$P$49,'Pilot Injection'!$U85,'Pilot Injection'!X$79)*_xll.Interp2dTab(-1,0,'HP Tuner only'!$B$53:$P$53,'HP Tuner only'!$A$54:$A$66,'HP Tuner only'!$B$54:$P$66,'Pilot Injection'!$U85,'Variables &amp; Axis Check'!$B$2)</f>
        <v>4.2922685325924963</v>
      </c>
      <c r="Y85" s="5">
        <f>_xll.Interp2dTab(-1,0,'HP Tuner only'!$B$36:$P$36,'HP Tuner only'!$A$37:$A$49,'HP Tuner only'!$B$37:$P$49,'Pilot Injection'!$U85,'Pilot Injection'!Y$79)*_xll.Interp2dTab(-1,0,'HP Tuner only'!$B$53:$P$53,'HP Tuner only'!$A$54:$A$66,'HP Tuner only'!$B$54:$P$66,'Pilot Injection'!$U85,'Variables &amp; Axis Check'!$B$2)</f>
        <v>4.2922685325924963</v>
      </c>
      <c r="Z85" s="5">
        <f>_xll.Interp2dTab(-1,0,'HP Tuner only'!$B$36:$P$36,'HP Tuner only'!$A$37:$A$49,'HP Tuner only'!$B$37:$P$49,'Pilot Injection'!$U85,'Pilot Injection'!Z$79)*_xll.Interp2dTab(-1,0,'HP Tuner only'!$B$53:$P$53,'HP Tuner only'!$A$54:$A$66,'HP Tuner only'!$B$54:$P$66,'Pilot Injection'!$U85,'Variables &amp; Axis Check'!$B$2)</f>
        <v>4.2922685325924963</v>
      </c>
      <c r="AA85" s="5">
        <f>_xll.Interp2dTab(-1,0,'HP Tuner only'!$B$36:$P$36,'HP Tuner only'!$A$37:$A$49,'HP Tuner only'!$B$37:$P$49,'Pilot Injection'!$U85,'Pilot Injection'!AA$79)*_xll.Interp2dTab(-1,0,'HP Tuner only'!$B$53:$P$53,'HP Tuner only'!$A$54:$A$66,'HP Tuner only'!$B$54:$P$66,'Pilot Injection'!$U85,'Variables &amp; Axis Check'!$B$2)</f>
        <v>4.8025741295880415</v>
      </c>
      <c r="AB85" s="5">
        <f>_xll.Interp2dTab(-1,0,'HP Tuner only'!$B$36:$P$36,'HP Tuner only'!$A$37:$A$49,'HP Tuner only'!$B$37:$P$49,'Pilot Injection'!$U85,'Pilot Injection'!AB$79)*_xll.Interp2dTab(-1,0,'HP Tuner only'!$B$53:$P$53,'HP Tuner only'!$A$54:$A$66,'HP Tuner only'!$B$54:$P$66,'Pilot Injection'!$U85,'Variables &amp; Axis Check'!$B$2)</f>
        <v>5.1902246721128487</v>
      </c>
      <c r="AC85" s="5">
        <f>_xll.Interp2dTab(-1,0,'HP Tuner only'!$B$36:$P$36,'HP Tuner only'!$A$37:$A$49,'HP Tuner only'!$B$37:$P$49,'Pilot Injection'!$U85,'Pilot Injection'!AC$79)*_xll.Interp2dTab(-1,0,'HP Tuner only'!$B$53:$P$53,'HP Tuner only'!$A$54:$A$66,'HP Tuner only'!$B$54:$P$66,'Pilot Injection'!$U85,'Variables &amp; Axis Check'!$B$2)</f>
        <v>5.3835232442685612</v>
      </c>
      <c r="AD85" s="5">
        <f>_xll.Interp2dTab(-1,0,'HP Tuner only'!$B$36:$P$36,'HP Tuner only'!$A$37:$A$49,'HP Tuner only'!$B$37:$P$49,'Pilot Injection'!$U85,'Pilot Injection'!AD$79)*_xll.Interp2dTab(-1,0,'HP Tuner only'!$B$53:$P$53,'HP Tuner only'!$A$54:$A$66,'HP Tuner only'!$B$54:$P$66,'Pilot Injection'!$U85,'Variables &amp; Axis Check'!$B$2)</f>
        <v>5.3835232442685612</v>
      </c>
      <c r="AE85" s="5">
        <f>_xll.Interp2dTab(-1,0,'HP Tuner only'!$B$36:$P$36,'HP Tuner only'!$A$37:$A$49,'HP Tuner only'!$B$37:$P$49,'Pilot Injection'!$U85,'Pilot Injection'!AE$79)*_xll.Interp2dTab(-1,0,'HP Tuner only'!$B$53:$P$53,'HP Tuner only'!$A$54:$A$66,'HP Tuner only'!$B$54:$P$66,'Pilot Injection'!$U85,'Variables &amp; Axis Check'!$B$2)</f>
        <v>5.3835232442685612</v>
      </c>
      <c r="AF85" s="5">
        <f>_xll.Interp2dTab(-1,0,'HP Tuner only'!$B$36:$P$36,'HP Tuner only'!$A$37:$A$49,'HP Tuner only'!$B$37:$P$49,'Pilot Injection'!$U85,'Pilot Injection'!AF$79)*_xll.Interp2dTab(-1,0,'HP Tuner only'!$B$53:$P$53,'HP Tuner only'!$A$54:$A$66,'HP Tuner only'!$B$54:$P$66,'Pilot Injection'!$U85,'Variables &amp; Axis Check'!$B$2)</f>
        <v>5.3835232442685612</v>
      </c>
      <c r="AG85" s="5">
        <f>_xll.Interp2dTab(-1,0,'HP Tuner only'!$B$36:$P$36,'HP Tuner only'!$A$37:$A$49,'HP Tuner only'!$B$37:$P$49,'Pilot Injection'!$U85,'Pilot Injection'!AG$79)*_xll.Interp2dTab(-1,0,'HP Tuner only'!$B$53:$P$53,'HP Tuner only'!$A$54:$A$66,'HP Tuner only'!$B$54:$P$66,'Pilot Injection'!$U85,'Variables &amp; Axis Check'!$B$2)</f>
        <v>23.571101772202891</v>
      </c>
      <c r="AH85" s="5">
        <f>_xll.Interp2dTab(-1,0,'HP Tuner only'!$B$36:$P$36,'HP Tuner only'!$A$37:$A$49,'HP Tuner only'!$B$37:$P$49,'Pilot Injection'!$U85,'Pilot Injection'!AH$79)*_xll.Interp2dTab(-1,0,'HP Tuner only'!$B$53:$P$53,'HP Tuner only'!$A$54:$A$66,'HP Tuner only'!$B$54:$P$66,'Pilot Injection'!$U85,'Variables &amp; Axis Check'!$B$2)</f>
        <v>23.571101772202891</v>
      </c>
      <c r="AI85" s="5">
        <f>_xll.Interp2dTab(-1,0,'HP Tuner only'!$B$36:$P$36,'HP Tuner only'!$A$37:$A$49,'HP Tuner only'!$B$37:$P$49,'Pilot Injection'!$U85,'Pilot Injection'!AI$79)*_xll.Interp2dTab(-1,0,'HP Tuner only'!$B$53:$P$53,'HP Tuner only'!$A$54:$A$66,'HP Tuner only'!$B$54:$P$66,'Pilot Injection'!$U85,'Variables &amp; Axis Check'!$B$2)</f>
        <v>23.571101772202891</v>
      </c>
      <c r="AJ85" s="5">
        <f>_xll.Interp2dTab(-1,0,'HP Tuner only'!$B$36:$P$36,'HP Tuner only'!$A$37:$A$49,'HP Tuner only'!$B$37:$P$49,'Pilot Injection'!$U85,'Pilot Injection'!AJ$79)*_xll.Interp2dTab(-1,0,'HP Tuner only'!$B$53:$P$53,'HP Tuner only'!$A$54:$A$66,'HP Tuner only'!$B$54:$P$66,'Pilot Injection'!$U85,'Variables &amp; Axis Check'!$B$2)</f>
        <v>23.571101772202891</v>
      </c>
      <c r="AK85" s="5">
        <f>_xll.Interp2dTab(-1,0,'HP Tuner only'!$B$36:$P$36,'HP Tuner only'!$A$37:$A$49,'HP Tuner only'!$B$37:$P$49,'Pilot Injection'!$U85,'Pilot Injection'!AK$79)*_xll.Interp2dTab(-1,0,'HP Tuner only'!$B$53:$P$53,'HP Tuner only'!$A$54:$A$66,'HP Tuner only'!$B$54:$P$66,'Pilot Injection'!$U85,'Variables &amp; Axis Check'!$B$2)</f>
        <v>23.571101772202898</v>
      </c>
      <c r="AL85" s="5">
        <f>_xll.Interp2dTab(-1,0,'HP Tuner only'!$B$36:$P$36,'HP Tuner only'!$A$37:$A$49,'HP Tuner only'!$B$37:$P$49,'Pilot Injection'!$U85,'Pilot Injection'!AL$79)*_xll.Interp2dTab(-1,0,'HP Tuner only'!$B$53:$P$53,'HP Tuner only'!$A$54:$A$66,'HP Tuner only'!$B$54:$P$66,'Pilot Injection'!$U85,'Variables &amp; Axis Check'!$B$2)</f>
        <v>23.571101772202898</v>
      </c>
      <c r="AM85" s="16">
        <f t="shared" si="31"/>
        <v>23.571101772202898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1.749021874526546</v>
      </c>
      <c r="G86" s="5">
        <f t="shared" si="35"/>
        <v>1.6916455121825278</v>
      </c>
      <c r="H86" s="5">
        <f t="shared" si="35"/>
        <v>1.7431949064496961</v>
      </c>
      <c r="I86" s="5">
        <f t="shared" si="35"/>
        <v>1.7625301817236585</v>
      </c>
      <c r="J86" s="5">
        <f t="shared" si="35"/>
        <v>1.7292207884732482</v>
      </c>
      <c r="K86" s="5">
        <f t="shared" si="35"/>
        <v>1.8696805046908795</v>
      </c>
      <c r="L86" s="5">
        <f t="shared" si="35"/>
        <v>2.09511481608576</v>
      </c>
      <c r="M86" s="5">
        <f t="shared" si="35"/>
        <v>2.2161306573576853</v>
      </c>
      <c r="N86" s="5">
        <f t="shared" si="35"/>
        <v>2.464350634992853</v>
      </c>
      <c r="O86" s="5">
        <f t="shared" si="35"/>
        <v>2.4862135895645103</v>
      </c>
      <c r="P86" s="5">
        <f t="shared" si="35"/>
        <v>2.5091672733430146</v>
      </c>
      <c r="Q86" s="5">
        <f t="shared" si="35"/>
        <v>2.5091672733430146</v>
      </c>
      <c r="R86" s="5">
        <f t="shared" si="35"/>
        <v>2.5310279245606382</v>
      </c>
      <c r="S86" s="16">
        <f t="shared" si="29"/>
        <v>2.5310279245606382</v>
      </c>
      <c r="U86" s="8">
        <f>'CSP5'!$A$175</f>
        <v>1400</v>
      </c>
      <c r="V86" s="16">
        <f t="shared" si="30"/>
        <v>3.4234300285078323</v>
      </c>
      <c r="W86" s="5">
        <f>_xll.Interp2dTab(-1,0,'HP Tuner only'!$B$36:$P$36,'HP Tuner only'!$A$37:$A$49,'HP Tuner only'!$B$37:$P$49,'Pilot Injection'!$U86,'Pilot Injection'!W$79)*_xll.Interp2dTab(-1,0,'HP Tuner only'!$B$53:$P$53,'HP Tuner only'!$A$54:$A$66,'HP Tuner only'!$B$54:$P$66,'Pilot Injection'!$U86,'Variables &amp; Axis Check'!$B$2)</f>
        <v>3.4234300285078323</v>
      </c>
      <c r="X86" s="5">
        <f>_xll.Interp2dTab(-1,0,'HP Tuner only'!$B$36:$P$36,'HP Tuner only'!$A$37:$A$49,'HP Tuner only'!$B$37:$P$49,'Pilot Injection'!$U86,'Pilot Injection'!X$79)*_xll.Interp2dTab(-1,0,'HP Tuner only'!$B$53:$P$53,'HP Tuner only'!$A$54:$A$66,'HP Tuner only'!$B$54:$P$66,'Pilot Injection'!$U86,'Variables &amp; Axis Check'!$B$2)</f>
        <v>3.4234300285078323</v>
      </c>
      <c r="Y86" s="5">
        <f>_xll.Interp2dTab(-1,0,'HP Tuner only'!$B$36:$P$36,'HP Tuner only'!$A$37:$A$49,'HP Tuner only'!$B$37:$P$49,'Pilot Injection'!$U86,'Pilot Injection'!Y$79)*_xll.Interp2dTab(-1,0,'HP Tuner only'!$B$53:$P$53,'HP Tuner only'!$A$54:$A$66,'HP Tuner only'!$B$54:$P$66,'Pilot Injection'!$U86,'Variables &amp; Axis Check'!$B$2)</f>
        <v>3.4234300285078323</v>
      </c>
      <c r="Z86" s="5">
        <f>_xll.Interp2dTab(-1,0,'HP Tuner only'!$B$36:$P$36,'HP Tuner only'!$A$37:$A$49,'HP Tuner only'!$B$37:$P$49,'Pilot Injection'!$U86,'Pilot Injection'!Z$79)*_xll.Interp2dTab(-1,0,'HP Tuner only'!$B$53:$P$53,'HP Tuner only'!$A$54:$A$66,'HP Tuner only'!$B$54:$P$66,'Pilot Injection'!$U86,'Variables &amp; Axis Check'!$B$2)</f>
        <v>3.4234300285078323</v>
      </c>
      <c r="AA86" s="5">
        <f>_xll.Interp2dTab(-1,0,'HP Tuner only'!$B$36:$P$36,'HP Tuner only'!$A$37:$A$49,'HP Tuner only'!$B$37:$P$49,'Pilot Injection'!$U86,'Pilot Injection'!AA$79)*_xll.Interp2dTab(-1,0,'HP Tuner only'!$B$53:$P$53,'HP Tuner only'!$A$54:$A$66,'HP Tuner only'!$B$54:$P$66,'Pilot Injection'!$U86,'Variables &amp; Axis Check'!$B$2)</f>
        <v>3.4234300285078323</v>
      </c>
      <c r="AB86" s="5">
        <f>_xll.Interp2dTab(-1,0,'HP Tuner only'!$B$36:$P$36,'HP Tuner only'!$A$37:$A$49,'HP Tuner only'!$B$37:$P$49,'Pilot Injection'!$U86,'Pilot Injection'!AB$79)*_xll.Interp2dTab(-1,0,'HP Tuner only'!$B$53:$P$53,'HP Tuner only'!$A$54:$A$66,'HP Tuner only'!$B$54:$P$66,'Pilot Injection'!$U86,'Variables &amp; Axis Check'!$B$2)</f>
        <v>3.4234300285078323</v>
      </c>
      <c r="AC86" s="5">
        <f>_xll.Interp2dTab(-1,0,'HP Tuner only'!$B$36:$P$36,'HP Tuner only'!$A$37:$A$49,'HP Tuner only'!$B$37:$P$49,'Pilot Injection'!$U86,'Pilot Injection'!AC$79)*_xll.Interp2dTab(-1,0,'HP Tuner only'!$B$53:$P$53,'HP Tuner only'!$A$54:$A$66,'HP Tuner only'!$B$54:$P$66,'Pilot Injection'!$U86,'Variables &amp; Axis Check'!$B$2)</f>
        <v>3.4234300285078323</v>
      </c>
      <c r="AD86" s="5">
        <f>_xll.Interp2dTab(-1,0,'HP Tuner only'!$B$36:$P$36,'HP Tuner only'!$A$37:$A$49,'HP Tuner only'!$B$37:$P$49,'Pilot Injection'!$U86,'Pilot Injection'!AD$79)*_xll.Interp2dTab(-1,0,'HP Tuner only'!$B$53:$P$53,'HP Tuner only'!$A$54:$A$66,'HP Tuner only'!$B$54:$P$66,'Pilot Injection'!$U86,'Variables &amp; Axis Check'!$B$2)</f>
        <v>3.4234300285078323</v>
      </c>
      <c r="AE86" s="5">
        <f>_xll.Interp2dTab(-1,0,'HP Tuner only'!$B$36:$P$36,'HP Tuner only'!$A$37:$A$49,'HP Tuner only'!$B$37:$P$49,'Pilot Injection'!$U86,'Pilot Injection'!AE$79)*_xll.Interp2dTab(-1,0,'HP Tuner only'!$B$53:$P$53,'HP Tuner only'!$A$54:$A$66,'HP Tuner only'!$B$54:$P$66,'Pilot Injection'!$U86,'Variables &amp; Axis Check'!$B$2)</f>
        <v>3.4234300285078323</v>
      </c>
      <c r="AF86" s="5">
        <f>_xll.Interp2dTab(-1,0,'HP Tuner only'!$B$36:$P$36,'HP Tuner only'!$A$37:$A$49,'HP Tuner only'!$B$37:$P$49,'Pilot Injection'!$U86,'Pilot Injection'!AF$79)*_xll.Interp2dTab(-1,0,'HP Tuner only'!$B$53:$P$53,'HP Tuner only'!$A$54:$A$66,'HP Tuner only'!$B$54:$P$66,'Pilot Injection'!$U86,'Variables &amp; Axis Check'!$B$2)</f>
        <v>3.4234300285078323</v>
      </c>
      <c r="AG86" s="5">
        <f>_xll.Interp2dTab(-1,0,'HP Tuner only'!$B$36:$P$36,'HP Tuner only'!$A$37:$A$49,'HP Tuner only'!$B$37:$P$49,'Pilot Injection'!$U86,'Pilot Injection'!AG$79)*_xll.Interp2dTab(-1,0,'HP Tuner only'!$B$53:$P$53,'HP Tuner only'!$A$54:$A$66,'HP Tuner only'!$B$54:$P$66,'Pilot Injection'!$U86,'Variables &amp; Axis Check'!$B$2)</f>
        <v>18.799853037907443</v>
      </c>
      <c r="AH86" s="5">
        <f>_xll.Interp2dTab(-1,0,'HP Tuner only'!$B$36:$P$36,'HP Tuner only'!$A$37:$A$49,'HP Tuner only'!$B$37:$P$49,'Pilot Injection'!$U86,'Pilot Injection'!AH$79)*_xll.Interp2dTab(-1,0,'HP Tuner only'!$B$53:$P$53,'HP Tuner only'!$A$54:$A$66,'HP Tuner only'!$B$54:$P$66,'Pilot Injection'!$U86,'Variables &amp; Axis Check'!$B$2)</f>
        <v>18.799853037907443</v>
      </c>
      <c r="AI86" s="5">
        <f>_xll.Interp2dTab(-1,0,'HP Tuner only'!$B$36:$P$36,'HP Tuner only'!$A$37:$A$49,'HP Tuner only'!$B$37:$P$49,'Pilot Injection'!$U86,'Pilot Injection'!AI$79)*_xll.Interp2dTab(-1,0,'HP Tuner only'!$B$53:$P$53,'HP Tuner only'!$A$54:$A$66,'HP Tuner only'!$B$54:$P$66,'Pilot Injection'!$U86,'Variables &amp; Axis Check'!$B$2)</f>
        <v>18.799853037907443</v>
      </c>
      <c r="AJ86" s="5">
        <f>_xll.Interp2dTab(-1,0,'HP Tuner only'!$B$36:$P$36,'HP Tuner only'!$A$37:$A$49,'HP Tuner only'!$B$37:$P$49,'Pilot Injection'!$U86,'Pilot Injection'!AJ$79)*_xll.Interp2dTab(-1,0,'HP Tuner only'!$B$53:$P$53,'HP Tuner only'!$A$54:$A$66,'HP Tuner only'!$B$54:$P$66,'Pilot Injection'!$U86,'Variables &amp; Axis Check'!$B$2)</f>
        <v>18.799853037907443</v>
      </c>
      <c r="AK86" s="5">
        <f>_xll.Interp2dTab(-1,0,'HP Tuner only'!$B$36:$P$36,'HP Tuner only'!$A$37:$A$49,'HP Tuner only'!$B$37:$P$49,'Pilot Injection'!$U86,'Pilot Injection'!AK$79)*_xll.Interp2dTab(-1,0,'HP Tuner only'!$B$53:$P$53,'HP Tuner only'!$A$54:$A$66,'HP Tuner only'!$B$54:$P$66,'Pilot Injection'!$U86,'Variables &amp; Axis Check'!$B$2)</f>
        <v>18.799853037907443</v>
      </c>
      <c r="AL86" s="5">
        <f>_xll.Interp2dTab(-1,0,'HP Tuner only'!$B$36:$P$36,'HP Tuner only'!$A$37:$A$49,'HP Tuner only'!$B$37:$P$49,'Pilot Injection'!$U86,'Pilot Injection'!AL$79)*_xll.Interp2dTab(-1,0,'HP Tuner only'!$B$53:$P$53,'HP Tuner only'!$A$54:$A$66,'HP Tuner only'!$B$54:$P$66,'Pilot Injection'!$U86,'Variables &amp; Axis Check'!$B$2)</f>
        <v>18.799853037907443</v>
      </c>
      <c r="AM86" s="16">
        <f t="shared" si="31"/>
        <v>18.799853037907443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2.0931266571803815</v>
      </c>
      <c r="F87" s="5">
        <f t="shared" si="36"/>
        <v>1.905624435044208</v>
      </c>
      <c r="G87" s="5">
        <f t="shared" si="36"/>
        <v>1.86747053639376</v>
      </c>
      <c r="H87" s="5">
        <f t="shared" si="36"/>
        <v>1.9586906334824956</v>
      </c>
      <c r="I87" s="5">
        <f t="shared" si="36"/>
        <v>1.9780002058569708</v>
      </c>
      <c r="J87" s="5">
        <f t="shared" si="36"/>
        <v>2.0289855136773962</v>
      </c>
      <c r="K87" s="5">
        <f t="shared" si="36"/>
        <v>2.1640134974325114</v>
      </c>
      <c r="L87" s="5">
        <f t="shared" si="36"/>
        <v>2.282695608916824</v>
      </c>
      <c r="M87" s="5">
        <f t="shared" si="36"/>
        <v>2.4217981587886017</v>
      </c>
      <c r="N87" s="5">
        <f t="shared" si="36"/>
        <v>2.6464472048758223</v>
      </c>
      <c r="O87" s="5">
        <f t="shared" si="36"/>
        <v>2.6076142807610423</v>
      </c>
      <c r="P87" s="5">
        <f t="shared" si="36"/>
        <v>2.5942860313826643</v>
      </c>
      <c r="Q87" s="5">
        <f t="shared" si="36"/>
        <v>2.5841664346324147</v>
      </c>
      <c r="R87" s="5">
        <f t="shared" si="36"/>
        <v>2.560636315359476</v>
      </c>
      <c r="S87" s="16">
        <f t="shared" si="29"/>
        <v>2.560636315359476</v>
      </c>
      <c r="U87" s="8">
        <f>'CSP5'!$A$176</f>
        <v>1550</v>
      </c>
      <c r="V87" s="16">
        <f t="shared" si="30"/>
        <v>3.4234300285078323</v>
      </c>
      <c r="W87" s="5">
        <f>_xll.Interp2dTab(-1,0,'HP Tuner only'!$B$36:$P$36,'HP Tuner only'!$A$37:$A$49,'HP Tuner only'!$B$37:$P$49,'Pilot Injection'!$U87,'Pilot Injection'!W$79)*_xll.Interp2dTab(-1,0,'HP Tuner only'!$B$53:$P$53,'HP Tuner only'!$A$54:$A$66,'HP Tuner only'!$B$54:$P$66,'Pilot Injection'!$U87,'Variables &amp; Axis Check'!$B$2)</f>
        <v>3.4234300285078323</v>
      </c>
      <c r="X87" s="5">
        <f>_xll.Interp2dTab(-1,0,'HP Tuner only'!$B$36:$P$36,'HP Tuner only'!$A$37:$A$49,'HP Tuner only'!$B$37:$P$49,'Pilot Injection'!$U87,'Pilot Injection'!X$79)*_xll.Interp2dTab(-1,0,'HP Tuner only'!$B$53:$P$53,'HP Tuner only'!$A$54:$A$66,'HP Tuner only'!$B$54:$P$66,'Pilot Injection'!$U87,'Variables &amp; Axis Check'!$B$2)</f>
        <v>3.4234300285078323</v>
      </c>
      <c r="Y87" s="5">
        <f>_xll.Interp2dTab(-1,0,'HP Tuner only'!$B$36:$P$36,'HP Tuner only'!$A$37:$A$49,'HP Tuner only'!$B$37:$P$49,'Pilot Injection'!$U87,'Pilot Injection'!Y$79)*_xll.Interp2dTab(-1,0,'HP Tuner only'!$B$53:$P$53,'HP Tuner only'!$A$54:$A$66,'HP Tuner only'!$B$54:$P$66,'Pilot Injection'!$U87,'Variables &amp; Axis Check'!$B$2)</f>
        <v>3.4234300285078332</v>
      </c>
      <c r="Z87" s="5">
        <f>_xll.Interp2dTab(-1,0,'HP Tuner only'!$B$36:$P$36,'HP Tuner only'!$A$37:$A$49,'HP Tuner only'!$B$37:$P$49,'Pilot Injection'!$U87,'Pilot Injection'!Z$79)*_xll.Interp2dTab(-1,0,'HP Tuner only'!$B$53:$P$53,'HP Tuner only'!$A$54:$A$66,'HP Tuner only'!$B$54:$P$66,'Pilot Injection'!$U87,'Variables &amp; Axis Check'!$B$2)</f>
        <v>3.4234300285078323</v>
      </c>
      <c r="AA87" s="5">
        <f>_xll.Interp2dTab(-1,0,'HP Tuner only'!$B$36:$P$36,'HP Tuner only'!$A$37:$A$49,'HP Tuner only'!$B$37:$P$49,'Pilot Injection'!$U87,'Pilot Injection'!AA$79)*_xll.Interp2dTab(-1,0,'HP Tuner only'!$B$53:$P$53,'HP Tuner only'!$A$54:$A$66,'HP Tuner only'!$B$54:$P$66,'Pilot Injection'!$U87,'Variables &amp; Axis Check'!$B$2)</f>
        <v>3.4234300285078323</v>
      </c>
      <c r="AB87" s="5">
        <f>_xll.Interp2dTab(-1,0,'HP Tuner only'!$B$36:$P$36,'HP Tuner only'!$A$37:$A$49,'HP Tuner only'!$B$37:$P$49,'Pilot Injection'!$U87,'Pilot Injection'!AB$79)*_xll.Interp2dTab(-1,0,'HP Tuner only'!$B$53:$P$53,'HP Tuner only'!$A$54:$A$66,'HP Tuner only'!$B$54:$P$66,'Pilot Injection'!$U87,'Variables &amp; Axis Check'!$B$2)</f>
        <v>3.4234300285078323</v>
      </c>
      <c r="AC87" s="5">
        <f>_xll.Interp2dTab(-1,0,'HP Tuner only'!$B$36:$P$36,'HP Tuner only'!$A$37:$A$49,'HP Tuner only'!$B$37:$P$49,'Pilot Injection'!$U87,'Pilot Injection'!AC$79)*_xll.Interp2dTab(-1,0,'HP Tuner only'!$B$53:$P$53,'HP Tuner only'!$A$54:$A$66,'HP Tuner only'!$B$54:$P$66,'Pilot Injection'!$U87,'Variables &amp; Axis Check'!$B$2)</f>
        <v>3.4234300285078323</v>
      </c>
      <c r="AD87" s="5">
        <f>_xll.Interp2dTab(-1,0,'HP Tuner only'!$B$36:$P$36,'HP Tuner only'!$A$37:$A$49,'HP Tuner only'!$B$37:$P$49,'Pilot Injection'!$U87,'Pilot Injection'!AD$79)*_xll.Interp2dTab(-1,0,'HP Tuner only'!$B$53:$P$53,'HP Tuner only'!$A$54:$A$66,'HP Tuner only'!$B$54:$P$66,'Pilot Injection'!$U87,'Variables &amp; Axis Check'!$B$2)</f>
        <v>3.4234300285078323</v>
      </c>
      <c r="AE87" s="5">
        <f>_xll.Interp2dTab(-1,0,'HP Tuner only'!$B$36:$P$36,'HP Tuner only'!$A$37:$A$49,'HP Tuner only'!$B$37:$P$49,'Pilot Injection'!$U87,'Pilot Injection'!AE$79)*_xll.Interp2dTab(-1,0,'HP Tuner only'!$B$53:$P$53,'HP Tuner only'!$A$54:$A$66,'HP Tuner only'!$B$54:$P$66,'Pilot Injection'!$U87,'Variables &amp; Axis Check'!$B$2)</f>
        <v>3.4234300285078323</v>
      </c>
      <c r="AF87" s="5">
        <f>_xll.Interp2dTab(-1,0,'HP Tuner only'!$B$36:$P$36,'HP Tuner only'!$A$37:$A$49,'HP Tuner only'!$B$37:$P$49,'Pilot Injection'!$U87,'Pilot Injection'!AF$79)*_xll.Interp2dTab(-1,0,'HP Tuner only'!$B$53:$P$53,'HP Tuner only'!$A$54:$A$66,'HP Tuner only'!$B$54:$P$66,'Pilot Injection'!$U87,'Variables &amp; Axis Check'!$B$2)</f>
        <v>3.4234300285078323</v>
      </c>
      <c r="AG87" s="5">
        <f>_xll.Interp2dTab(-1,0,'HP Tuner only'!$B$36:$P$36,'HP Tuner only'!$A$37:$A$49,'HP Tuner only'!$B$37:$P$49,'Pilot Injection'!$U87,'Pilot Injection'!AG$79)*_xll.Interp2dTab(-1,0,'HP Tuner only'!$B$53:$P$53,'HP Tuner only'!$A$54:$A$66,'HP Tuner only'!$B$54:$P$66,'Pilot Injection'!$U87,'Variables &amp; Axis Check'!$B$2)</f>
        <v>18.799853037907443</v>
      </c>
      <c r="AH87" s="5">
        <f>_xll.Interp2dTab(-1,0,'HP Tuner only'!$B$36:$P$36,'HP Tuner only'!$A$37:$A$49,'HP Tuner only'!$B$37:$P$49,'Pilot Injection'!$U87,'Pilot Injection'!AH$79)*_xll.Interp2dTab(-1,0,'HP Tuner only'!$B$53:$P$53,'HP Tuner only'!$A$54:$A$66,'HP Tuner only'!$B$54:$P$66,'Pilot Injection'!$U87,'Variables &amp; Axis Check'!$B$2)</f>
        <v>18.799853037907443</v>
      </c>
      <c r="AI87" s="5">
        <f>_xll.Interp2dTab(-1,0,'HP Tuner only'!$B$36:$P$36,'HP Tuner only'!$A$37:$A$49,'HP Tuner only'!$B$37:$P$49,'Pilot Injection'!$U87,'Pilot Injection'!AI$79)*_xll.Interp2dTab(-1,0,'HP Tuner only'!$B$53:$P$53,'HP Tuner only'!$A$54:$A$66,'HP Tuner only'!$B$54:$P$66,'Pilot Injection'!$U87,'Variables &amp; Axis Check'!$B$2)</f>
        <v>18.799853037907443</v>
      </c>
      <c r="AJ87" s="5">
        <f>_xll.Interp2dTab(-1,0,'HP Tuner only'!$B$36:$P$36,'HP Tuner only'!$A$37:$A$49,'HP Tuner only'!$B$37:$P$49,'Pilot Injection'!$U87,'Pilot Injection'!AJ$79)*_xll.Interp2dTab(-1,0,'HP Tuner only'!$B$53:$P$53,'HP Tuner only'!$A$54:$A$66,'HP Tuner only'!$B$54:$P$66,'Pilot Injection'!$U87,'Variables &amp; Axis Check'!$B$2)</f>
        <v>18.799853037907443</v>
      </c>
      <c r="AK87" s="5">
        <f>_xll.Interp2dTab(-1,0,'HP Tuner only'!$B$36:$P$36,'HP Tuner only'!$A$37:$A$49,'HP Tuner only'!$B$37:$P$49,'Pilot Injection'!$U87,'Pilot Injection'!AK$79)*_xll.Interp2dTab(-1,0,'HP Tuner only'!$B$53:$P$53,'HP Tuner only'!$A$54:$A$66,'HP Tuner only'!$B$54:$P$66,'Pilot Injection'!$U87,'Variables &amp; Axis Check'!$B$2)</f>
        <v>18.799853037907443</v>
      </c>
      <c r="AL87" s="5">
        <f>_xll.Interp2dTab(-1,0,'HP Tuner only'!$B$36:$P$36,'HP Tuner only'!$A$37:$A$49,'HP Tuner only'!$B$37:$P$49,'Pilot Injection'!$U87,'Pilot Injection'!AL$79)*_xll.Interp2dTab(-1,0,'HP Tuner only'!$B$53:$P$53,'HP Tuner only'!$A$54:$A$66,'HP Tuner only'!$B$54:$P$66,'Pilot Injection'!$U87,'Variables &amp; Axis Check'!$B$2)</f>
        <v>18.799853037907457</v>
      </c>
      <c r="AM87" s="16">
        <f t="shared" si="31"/>
        <v>18.799853037907457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2.1882366936141868</v>
      </c>
      <c r="F88" s="5">
        <f t="shared" si="37"/>
        <v>2.0989241626190962</v>
      </c>
      <c r="G88" s="5">
        <f t="shared" si="37"/>
        <v>2.0430234533314557</v>
      </c>
      <c r="H88" s="5">
        <f t="shared" si="37"/>
        <v>2.150212526934741</v>
      </c>
      <c r="I88" s="5">
        <f t="shared" si="37"/>
        <v>2.2434917462458932</v>
      </c>
      <c r="J88" s="5">
        <f t="shared" si="37"/>
        <v>2.3585587213246604</v>
      </c>
      <c r="K88" s="5">
        <f t="shared" si="37"/>
        <v>2.4536889306684349</v>
      </c>
      <c r="L88" s="5">
        <f t="shared" si="37"/>
        <v>2.5336393272058868</v>
      </c>
      <c r="M88" s="5">
        <f t="shared" si="37"/>
        <v>2.6254402345790817</v>
      </c>
      <c r="N88" s="5">
        <f t="shared" si="37"/>
        <v>2.8414658622589659</v>
      </c>
      <c r="O88" s="5">
        <f t="shared" si="37"/>
        <v>2.8008600845829039</v>
      </c>
      <c r="P88" s="5">
        <f t="shared" si="37"/>
        <v>2.7750528569932293</v>
      </c>
      <c r="Q88" s="5">
        <f t="shared" si="37"/>
        <v>2.7196485292307808</v>
      </c>
      <c r="R88" s="5">
        <f t="shared" si="37"/>
        <v>2.6864420265979114</v>
      </c>
      <c r="S88" s="16">
        <f t="shared" si="29"/>
        <v>2.6864420265979114</v>
      </c>
      <c r="U88" s="8">
        <f>'CSP5'!$A$177</f>
        <v>1700</v>
      </c>
      <c r="V88" s="16">
        <f t="shared" si="30"/>
        <v>3.4234300285078323</v>
      </c>
      <c r="W88" s="5">
        <f>_xll.Interp2dTab(-1,0,'HP Tuner only'!$B$36:$P$36,'HP Tuner only'!$A$37:$A$49,'HP Tuner only'!$B$37:$P$49,'Pilot Injection'!$U88,'Pilot Injection'!W$79)*_xll.Interp2dTab(-1,0,'HP Tuner only'!$B$53:$P$53,'HP Tuner only'!$A$54:$A$66,'HP Tuner only'!$B$54:$P$66,'Pilot Injection'!$U88,'Variables &amp; Axis Check'!$B$2)</f>
        <v>3.4234300285078323</v>
      </c>
      <c r="X88" s="5">
        <f>_xll.Interp2dTab(-1,0,'HP Tuner only'!$B$36:$P$36,'HP Tuner only'!$A$37:$A$49,'HP Tuner only'!$B$37:$P$49,'Pilot Injection'!$U88,'Pilot Injection'!X$79)*_xll.Interp2dTab(-1,0,'HP Tuner only'!$B$53:$P$53,'HP Tuner only'!$A$54:$A$66,'HP Tuner only'!$B$54:$P$66,'Pilot Injection'!$U88,'Variables &amp; Axis Check'!$B$2)</f>
        <v>3.4234300285078323</v>
      </c>
      <c r="Y88" s="5">
        <f>_xll.Interp2dTab(-1,0,'HP Tuner only'!$B$36:$P$36,'HP Tuner only'!$A$37:$A$49,'HP Tuner only'!$B$37:$P$49,'Pilot Injection'!$U88,'Pilot Injection'!Y$79)*_xll.Interp2dTab(-1,0,'HP Tuner only'!$B$53:$P$53,'HP Tuner only'!$A$54:$A$66,'HP Tuner only'!$B$54:$P$66,'Pilot Injection'!$U88,'Variables &amp; Axis Check'!$B$2)</f>
        <v>3.4234300285078323</v>
      </c>
      <c r="Z88" s="5">
        <f>_xll.Interp2dTab(-1,0,'HP Tuner only'!$B$36:$P$36,'HP Tuner only'!$A$37:$A$49,'HP Tuner only'!$B$37:$P$49,'Pilot Injection'!$U88,'Pilot Injection'!Z$79)*_xll.Interp2dTab(-1,0,'HP Tuner only'!$B$53:$P$53,'HP Tuner only'!$A$54:$A$66,'HP Tuner only'!$B$54:$P$66,'Pilot Injection'!$U88,'Variables &amp; Axis Check'!$B$2)</f>
        <v>3.4234300285078323</v>
      </c>
      <c r="AA88" s="5">
        <f>_xll.Interp2dTab(-1,0,'HP Tuner only'!$B$36:$P$36,'HP Tuner only'!$A$37:$A$49,'HP Tuner only'!$B$37:$P$49,'Pilot Injection'!$U88,'Pilot Injection'!AA$79)*_xll.Interp2dTab(-1,0,'HP Tuner only'!$B$53:$P$53,'HP Tuner only'!$A$54:$A$66,'HP Tuner only'!$B$54:$P$66,'Pilot Injection'!$U88,'Variables &amp; Axis Check'!$B$2)</f>
        <v>3.4234300285078314</v>
      </c>
      <c r="AB88" s="5">
        <f>_xll.Interp2dTab(-1,0,'HP Tuner only'!$B$36:$P$36,'HP Tuner only'!$A$37:$A$49,'HP Tuner only'!$B$37:$P$49,'Pilot Injection'!$U88,'Pilot Injection'!AB$79)*_xll.Interp2dTab(-1,0,'HP Tuner only'!$B$53:$P$53,'HP Tuner only'!$A$54:$A$66,'HP Tuner only'!$B$54:$P$66,'Pilot Injection'!$U88,'Variables &amp; Axis Check'!$B$2)</f>
        <v>3.4234300285078314</v>
      </c>
      <c r="AC88" s="5">
        <f>_xll.Interp2dTab(-1,0,'HP Tuner only'!$B$36:$P$36,'HP Tuner only'!$A$37:$A$49,'HP Tuner only'!$B$37:$P$49,'Pilot Injection'!$U88,'Pilot Injection'!AC$79)*_xll.Interp2dTab(-1,0,'HP Tuner only'!$B$53:$P$53,'HP Tuner only'!$A$54:$A$66,'HP Tuner only'!$B$54:$P$66,'Pilot Injection'!$U88,'Variables &amp; Axis Check'!$B$2)</f>
        <v>3.4234300285078323</v>
      </c>
      <c r="AD88" s="5">
        <f>_xll.Interp2dTab(-1,0,'HP Tuner only'!$B$36:$P$36,'HP Tuner only'!$A$37:$A$49,'HP Tuner only'!$B$37:$P$49,'Pilot Injection'!$U88,'Pilot Injection'!AD$79)*_xll.Interp2dTab(-1,0,'HP Tuner only'!$B$53:$P$53,'HP Tuner only'!$A$54:$A$66,'HP Tuner only'!$B$54:$P$66,'Pilot Injection'!$U88,'Variables &amp; Axis Check'!$B$2)</f>
        <v>3.4234300285078323</v>
      </c>
      <c r="AE88" s="5">
        <f>_xll.Interp2dTab(-1,0,'HP Tuner only'!$B$36:$P$36,'HP Tuner only'!$A$37:$A$49,'HP Tuner only'!$B$37:$P$49,'Pilot Injection'!$U88,'Pilot Injection'!AE$79)*_xll.Interp2dTab(-1,0,'HP Tuner only'!$B$53:$P$53,'HP Tuner only'!$A$54:$A$66,'HP Tuner only'!$B$54:$P$66,'Pilot Injection'!$U88,'Variables &amp; Axis Check'!$B$2)</f>
        <v>3.4234300285078323</v>
      </c>
      <c r="AF88" s="5">
        <f>_xll.Interp2dTab(-1,0,'HP Tuner only'!$B$36:$P$36,'HP Tuner only'!$A$37:$A$49,'HP Tuner only'!$B$37:$P$49,'Pilot Injection'!$U88,'Pilot Injection'!AF$79)*_xll.Interp2dTab(-1,0,'HP Tuner only'!$B$53:$P$53,'HP Tuner only'!$A$54:$A$66,'HP Tuner only'!$B$54:$P$66,'Pilot Injection'!$U88,'Variables &amp; Axis Check'!$B$2)</f>
        <v>3.4234300285078323</v>
      </c>
      <c r="AG88" s="5">
        <f>_xll.Interp2dTab(-1,0,'HP Tuner only'!$B$36:$P$36,'HP Tuner only'!$A$37:$A$49,'HP Tuner only'!$B$37:$P$49,'Pilot Injection'!$U88,'Pilot Injection'!AG$79)*_xll.Interp2dTab(-1,0,'HP Tuner only'!$B$53:$P$53,'HP Tuner only'!$A$54:$A$66,'HP Tuner only'!$B$54:$P$66,'Pilot Injection'!$U88,'Variables &amp; Axis Check'!$B$2)</f>
        <v>18.79985303790744</v>
      </c>
      <c r="AH88" s="5">
        <f>_xll.Interp2dTab(-1,0,'HP Tuner only'!$B$36:$P$36,'HP Tuner only'!$A$37:$A$49,'HP Tuner only'!$B$37:$P$49,'Pilot Injection'!$U88,'Pilot Injection'!AH$79)*_xll.Interp2dTab(-1,0,'HP Tuner only'!$B$53:$P$53,'HP Tuner only'!$A$54:$A$66,'HP Tuner only'!$B$54:$P$66,'Pilot Injection'!$U88,'Variables &amp; Axis Check'!$B$2)</f>
        <v>18.79985303790744</v>
      </c>
      <c r="AI88" s="5">
        <f>_xll.Interp2dTab(-1,0,'HP Tuner only'!$B$36:$P$36,'HP Tuner only'!$A$37:$A$49,'HP Tuner only'!$B$37:$P$49,'Pilot Injection'!$U88,'Pilot Injection'!AI$79)*_xll.Interp2dTab(-1,0,'HP Tuner only'!$B$53:$P$53,'HP Tuner only'!$A$54:$A$66,'HP Tuner only'!$B$54:$P$66,'Pilot Injection'!$U88,'Variables &amp; Axis Check'!$B$2)</f>
        <v>18.799853037907443</v>
      </c>
      <c r="AJ88" s="5">
        <f>_xll.Interp2dTab(-1,0,'HP Tuner only'!$B$36:$P$36,'HP Tuner only'!$A$37:$A$49,'HP Tuner only'!$B$37:$P$49,'Pilot Injection'!$U88,'Pilot Injection'!AJ$79)*_xll.Interp2dTab(-1,0,'HP Tuner only'!$B$53:$P$53,'HP Tuner only'!$A$54:$A$66,'HP Tuner only'!$B$54:$P$66,'Pilot Injection'!$U88,'Variables &amp; Axis Check'!$B$2)</f>
        <v>18.799853037907443</v>
      </c>
      <c r="AK88" s="5">
        <f>_xll.Interp2dTab(-1,0,'HP Tuner only'!$B$36:$P$36,'HP Tuner only'!$A$37:$A$49,'HP Tuner only'!$B$37:$P$49,'Pilot Injection'!$U88,'Pilot Injection'!AK$79)*_xll.Interp2dTab(-1,0,'HP Tuner only'!$B$53:$P$53,'HP Tuner only'!$A$54:$A$66,'HP Tuner only'!$B$54:$P$66,'Pilot Injection'!$U88,'Variables &amp; Axis Check'!$B$2)</f>
        <v>18.799853037907443</v>
      </c>
      <c r="AL88" s="5">
        <f>_xll.Interp2dTab(-1,0,'HP Tuner only'!$B$36:$P$36,'HP Tuner only'!$A$37:$A$49,'HP Tuner only'!$B$37:$P$49,'Pilot Injection'!$U88,'Pilot Injection'!AL$79)*_xll.Interp2dTab(-1,0,'HP Tuner only'!$B$53:$P$53,'HP Tuner only'!$A$54:$A$66,'HP Tuner only'!$B$54:$P$66,'Pilot Injection'!$U88,'Variables &amp; Axis Check'!$B$2)</f>
        <v>18.799853037907443</v>
      </c>
      <c r="AM88" s="16">
        <f t="shared" si="31"/>
        <v>18.799853037907443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2.2384275344116742</v>
      </c>
      <c r="F89" s="5">
        <f t="shared" si="38"/>
        <v>2.2053482049208322</v>
      </c>
      <c r="G89" s="5">
        <f t="shared" si="38"/>
        <v>2.2182601002062401</v>
      </c>
      <c r="H89" s="5">
        <f t="shared" si="38"/>
        <v>2.4010721827199997</v>
      </c>
      <c r="I89" s="5">
        <f t="shared" si="38"/>
        <v>2.4265443523328747</v>
      </c>
      <c r="J89" s="5">
        <f t="shared" si="38"/>
        <v>2.4852821879860212</v>
      </c>
      <c r="K89" s="5">
        <f t="shared" si="38"/>
        <v>2.5809370466457464</v>
      </c>
      <c r="L89" s="5">
        <f t="shared" si="38"/>
        <v>2.662754760685254</v>
      </c>
      <c r="M89" s="5">
        <f t="shared" si="38"/>
        <v>2.7527671707632138</v>
      </c>
      <c r="N89" s="5">
        <f t="shared" si="38"/>
        <v>2.9616037538821463</v>
      </c>
      <c r="O89" s="5">
        <f t="shared" si="38"/>
        <v>2.9382912603457725</v>
      </c>
      <c r="P89" s="5">
        <f t="shared" si="38"/>
        <v>2.9069531542804818</v>
      </c>
      <c r="Q89" s="5">
        <f t="shared" si="38"/>
        <v>2.8052953955808828</v>
      </c>
      <c r="R89" s="5">
        <f t="shared" si="38"/>
        <v>2.7739572895155922</v>
      </c>
      <c r="S89" s="16">
        <f t="shared" si="29"/>
        <v>2.7739572895155922</v>
      </c>
      <c r="U89" s="8">
        <f>'CSP5'!$A$178</f>
        <v>1800</v>
      </c>
      <c r="V89" s="16">
        <f t="shared" si="30"/>
        <v>3.4234300285078323</v>
      </c>
      <c r="W89" s="5">
        <f>_xll.Interp2dTab(-1,0,'HP Tuner only'!$B$36:$P$36,'HP Tuner only'!$A$37:$A$49,'HP Tuner only'!$B$37:$P$49,'Pilot Injection'!$U89,'Pilot Injection'!W$79)*_xll.Interp2dTab(-1,0,'HP Tuner only'!$B$53:$P$53,'HP Tuner only'!$A$54:$A$66,'HP Tuner only'!$B$54:$P$66,'Pilot Injection'!$U89,'Variables &amp; Axis Check'!$B$2)</f>
        <v>3.4234300285078323</v>
      </c>
      <c r="X89" s="5">
        <f>_xll.Interp2dTab(-1,0,'HP Tuner only'!$B$36:$P$36,'HP Tuner only'!$A$37:$A$49,'HP Tuner only'!$B$37:$P$49,'Pilot Injection'!$U89,'Pilot Injection'!X$79)*_xll.Interp2dTab(-1,0,'HP Tuner only'!$B$53:$P$53,'HP Tuner only'!$A$54:$A$66,'HP Tuner only'!$B$54:$P$66,'Pilot Injection'!$U89,'Variables &amp; Axis Check'!$B$2)</f>
        <v>3.4234300285078323</v>
      </c>
      <c r="Y89" s="5">
        <f>_xll.Interp2dTab(-1,0,'HP Tuner only'!$B$36:$P$36,'HP Tuner only'!$A$37:$A$49,'HP Tuner only'!$B$37:$P$49,'Pilot Injection'!$U89,'Pilot Injection'!Y$79)*_xll.Interp2dTab(-1,0,'HP Tuner only'!$B$53:$P$53,'HP Tuner only'!$A$54:$A$66,'HP Tuner only'!$B$54:$P$66,'Pilot Injection'!$U89,'Variables &amp; Axis Check'!$B$2)</f>
        <v>3.4234300285078323</v>
      </c>
      <c r="Z89" s="5">
        <f>_xll.Interp2dTab(-1,0,'HP Tuner only'!$B$36:$P$36,'HP Tuner only'!$A$37:$A$49,'HP Tuner only'!$B$37:$P$49,'Pilot Injection'!$U89,'Pilot Injection'!Z$79)*_xll.Interp2dTab(-1,0,'HP Tuner only'!$B$53:$P$53,'HP Tuner only'!$A$54:$A$66,'HP Tuner only'!$B$54:$P$66,'Pilot Injection'!$U89,'Variables &amp; Axis Check'!$B$2)</f>
        <v>3.4234300285078323</v>
      </c>
      <c r="AA89" s="5">
        <f>_xll.Interp2dTab(-1,0,'HP Tuner only'!$B$36:$P$36,'HP Tuner only'!$A$37:$A$49,'HP Tuner only'!$B$37:$P$49,'Pilot Injection'!$U89,'Pilot Injection'!AA$79)*_xll.Interp2dTab(-1,0,'HP Tuner only'!$B$53:$P$53,'HP Tuner only'!$A$54:$A$66,'HP Tuner only'!$B$54:$P$66,'Pilot Injection'!$U89,'Variables &amp; Axis Check'!$B$2)</f>
        <v>3.4234300285078323</v>
      </c>
      <c r="AB89" s="5">
        <f>_xll.Interp2dTab(-1,0,'HP Tuner only'!$B$36:$P$36,'HP Tuner only'!$A$37:$A$49,'HP Tuner only'!$B$37:$P$49,'Pilot Injection'!$U89,'Pilot Injection'!AB$79)*_xll.Interp2dTab(-1,0,'HP Tuner only'!$B$53:$P$53,'HP Tuner only'!$A$54:$A$66,'HP Tuner only'!$B$54:$P$66,'Pilot Injection'!$U89,'Variables &amp; Axis Check'!$B$2)</f>
        <v>3.4234300285078323</v>
      </c>
      <c r="AC89" s="5">
        <f>_xll.Interp2dTab(-1,0,'HP Tuner only'!$B$36:$P$36,'HP Tuner only'!$A$37:$A$49,'HP Tuner only'!$B$37:$P$49,'Pilot Injection'!$U89,'Pilot Injection'!AC$79)*_xll.Interp2dTab(-1,0,'HP Tuner only'!$B$53:$P$53,'HP Tuner only'!$A$54:$A$66,'HP Tuner only'!$B$54:$P$66,'Pilot Injection'!$U89,'Variables &amp; Axis Check'!$B$2)</f>
        <v>3.4234300285078323</v>
      </c>
      <c r="AD89" s="5">
        <f>_xll.Interp2dTab(-1,0,'HP Tuner only'!$B$36:$P$36,'HP Tuner only'!$A$37:$A$49,'HP Tuner only'!$B$37:$P$49,'Pilot Injection'!$U89,'Pilot Injection'!AD$79)*_xll.Interp2dTab(-1,0,'HP Tuner only'!$B$53:$P$53,'HP Tuner only'!$A$54:$A$66,'HP Tuner only'!$B$54:$P$66,'Pilot Injection'!$U89,'Variables &amp; Axis Check'!$B$2)</f>
        <v>3.4234300285078323</v>
      </c>
      <c r="AE89" s="5">
        <f>_xll.Interp2dTab(-1,0,'HP Tuner only'!$B$36:$P$36,'HP Tuner only'!$A$37:$A$49,'HP Tuner only'!$B$37:$P$49,'Pilot Injection'!$U89,'Pilot Injection'!AE$79)*_xll.Interp2dTab(-1,0,'HP Tuner only'!$B$53:$P$53,'HP Tuner only'!$A$54:$A$66,'HP Tuner only'!$B$54:$P$66,'Pilot Injection'!$U89,'Variables &amp; Axis Check'!$B$2)</f>
        <v>3.4234300285078323</v>
      </c>
      <c r="AF89" s="5">
        <f>_xll.Interp2dTab(-1,0,'HP Tuner only'!$B$36:$P$36,'HP Tuner only'!$A$37:$A$49,'HP Tuner only'!$B$37:$P$49,'Pilot Injection'!$U89,'Pilot Injection'!AF$79)*_xll.Interp2dTab(-1,0,'HP Tuner only'!$B$53:$P$53,'HP Tuner only'!$A$54:$A$66,'HP Tuner only'!$B$54:$P$66,'Pilot Injection'!$U89,'Variables &amp; Axis Check'!$B$2)</f>
        <v>3.4234300285078323</v>
      </c>
      <c r="AG89" s="5">
        <f>_xll.Interp2dTab(-1,0,'HP Tuner only'!$B$36:$P$36,'HP Tuner only'!$A$37:$A$49,'HP Tuner only'!$B$37:$P$49,'Pilot Injection'!$U89,'Pilot Injection'!AG$79)*_xll.Interp2dTab(-1,0,'HP Tuner only'!$B$53:$P$53,'HP Tuner only'!$A$54:$A$66,'HP Tuner only'!$B$54:$P$66,'Pilot Injection'!$U89,'Variables &amp; Axis Check'!$B$2)</f>
        <v>18.799853037907443</v>
      </c>
      <c r="AH89" s="5">
        <f>_xll.Interp2dTab(-1,0,'HP Tuner only'!$B$36:$P$36,'HP Tuner only'!$A$37:$A$49,'HP Tuner only'!$B$37:$P$49,'Pilot Injection'!$U89,'Pilot Injection'!AH$79)*_xll.Interp2dTab(-1,0,'HP Tuner only'!$B$53:$P$53,'HP Tuner only'!$A$54:$A$66,'HP Tuner only'!$B$54:$P$66,'Pilot Injection'!$U89,'Variables &amp; Axis Check'!$B$2)</f>
        <v>18.799853037907443</v>
      </c>
      <c r="AI89" s="5">
        <f>_xll.Interp2dTab(-1,0,'HP Tuner only'!$B$36:$P$36,'HP Tuner only'!$A$37:$A$49,'HP Tuner only'!$B$37:$P$49,'Pilot Injection'!$U89,'Pilot Injection'!AI$79)*_xll.Interp2dTab(-1,0,'HP Tuner only'!$B$53:$P$53,'HP Tuner only'!$A$54:$A$66,'HP Tuner only'!$B$54:$P$66,'Pilot Injection'!$U89,'Variables &amp; Axis Check'!$B$2)</f>
        <v>18.799853037907443</v>
      </c>
      <c r="AJ89" s="5">
        <f>_xll.Interp2dTab(-1,0,'HP Tuner only'!$B$36:$P$36,'HP Tuner only'!$A$37:$A$49,'HP Tuner only'!$B$37:$P$49,'Pilot Injection'!$U89,'Pilot Injection'!AJ$79)*_xll.Interp2dTab(-1,0,'HP Tuner only'!$B$53:$P$53,'HP Tuner only'!$A$54:$A$66,'HP Tuner only'!$B$54:$P$66,'Pilot Injection'!$U89,'Variables &amp; Axis Check'!$B$2)</f>
        <v>18.799853037907443</v>
      </c>
      <c r="AK89" s="5">
        <f>_xll.Interp2dTab(-1,0,'HP Tuner only'!$B$36:$P$36,'HP Tuner only'!$A$37:$A$49,'HP Tuner only'!$B$37:$P$49,'Pilot Injection'!$U89,'Pilot Injection'!AK$79)*_xll.Interp2dTab(-1,0,'HP Tuner only'!$B$53:$P$53,'HP Tuner only'!$A$54:$A$66,'HP Tuner only'!$B$54:$P$66,'Pilot Injection'!$U89,'Variables &amp; Axis Check'!$B$2)</f>
        <v>18.799853037907443</v>
      </c>
      <c r="AL89" s="5">
        <f>_xll.Interp2dTab(-1,0,'HP Tuner only'!$B$36:$P$36,'HP Tuner only'!$A$37:$A$49,'HP Tuner only'!$B$37:$P$49,'Pilot Injection'!$U89,'Pilot Injection'!AL$79)*_xll.Interp2dTab(-1,0,'HP Tuner only'!$B$53:$P$53,'HP Tuner only'!$A$54:$A$66,'HP Tuner only'!$B$54:$P$66,'Pilot Injection'!$U89,'Variables &amp; Axis Check'!$B$2)</f>
        <v>18.799853037907443</v>
      </c>
      <c r="AM89" s="16">
        <f t="shared" si="31"/>
        <v>18.799853037907443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2.3999296040276574</v>
      </c>
      <c r="F90" s="5">
        <f t="shared" si="39"/>
        <v>2.6238332765547732</v>
      </c>
      <c r="G90" s="5">
        <f t="shared" si="39"/>
        <v>2.6847697776196262</v>
      </c>
      <c r="H90" s="5">
        <f t="shared" si="39"/>
        <v>2.7249967267403199</v>
      </c>
      <c r="I90" s="5">
        <f t="shared" si="39"/>
        <v>2.7441280883065957</v>
      </c>
      <c r="J90" s="5">
        <f t="shared" si="39"/>
        <v>2.7557569551409991</v>
      </c>
      <c r="K90" s="5">
        <f t="shared" si="39"/>
        <v>2.8005931829992821</v>
      </c>
      <c r="L90" s="5">
        <f t="shared" si="39"/>
        <v>2.923969141625165</v>
      </c>
      <c r="M90" s="5">
        <f t="shared" si="39"/>
        <v>3.0768509477830239</v>
      </c>
      <c r="N90" s="5">
        <f t="shared" si="39"/>
        <v>3.369228420601825</v>
      </c>
      <c r="O90" s="5">
        <f t="shared" si="39"/>
        <v>3.369228420601825</v>
      </c>
      <c r="P90" s="5">
        <f t="shared" si="39"/>
        <v>3.1518150018290809</v>
      </c>
      <c r="Q90" s="5">
        <f t="shared" si="39"/>
        <v>3.1080775367244078</v>
      </c>
      <c r="R90" s="5">
        <f t="shared" si="39"/>
        <v>3.0732574188740855</v>
      </c>
      <c r="S90" s="16">
        <f t="shared" si="29"/>
        <v>3.0732574188740855</v>
      </c>
      <c r="U90" s="8">
        <f>'CSP5'!$A$179</f>
        <v>2000</v>
      </c>
      <c r="V90" s="16">
        <f t="shared" si="30"/>
        <v>3.2067174496857991</v>
      </c>
      <c r="W90" s="5">
        <f>_xll.Interp2dTab(-1,0,'HP Tuner only'!$B$36:$P$36,'HP Tuner only'!$A$37:$A$49,'HP Tuner only'!$B$37:$P$49,'Pilot Injection'!$U90,'Pilot Injection'!W$79)*_xll.Interp2dTab(-1,0,'HP Tuner only'!$B$53:$P$53,'HP Tuner only'!$A$54:$A$66,'HP Tuner only'!$B$54:$P$66,'Pilot Injection'!$U90,'Variables &amp; Axis Check'!$B$2)</f>
        <v>3.2067174496857991</v>
      </c>
      <c r="X90" s="5">
        <f>_xll.Interp2dTab(-1,0,'HP Tuner only'!$B$36:$P$36,'HP Tuner only'!$A$37:$A$49,'HP Tuner only'!$B$37:$P$49,'Pilot Injection'!$U90,'Pilot Injection'!X$79)*_xll.Interp2dTab(-1,0,'HP Tuner only'!$B$53:$P$53,'HP Tuner only'!$A$54:$A$66,'HP Tuner only'!$B$54:$P$66,'Pilot Injection'!$U90,'Variables &amp; Axis Check'!$B$2)</f>
        <v>3.2067174496857991</v>
      </c>
      <c r="Y90" s="5">
        <f>_xll.Interp2dTab(-1,0,'HP Tuner only'!$B$36:$P$36,'HP Tuner only'!$A$37:$A$49,'HP Tuner only'!$B$37:$P$49,'Pilot Injection'!$U90,'Pilot Injection'!Y$79)*_xll.Interp2dTab(-1,0,'HP Tuner only'!$B$53:$P$53,'HP Tuner only'!$A$54:$A$66,'HP Tuner only'!$B$54:$P$66,'Pilot Injection'!$U90,'Variables &amp; Axis Check'!$B$2)</f>
        <v>3.2067174496857991</v>
      </c>
      <c r="Z90" s="5">
        <f>_xll.Interp2dTab(-1,0,'HP Tuner only'!$B$36:$P$36,'HP Tuner only'!$A$37:$A$49,'HP Tuner only'!$B$37:$P$49,'Pilot Injection'!$U90,'Pilot Injection'!Z$79)*_xll.Interp2dTab(-1,0,'HP Tuner only'!$B$53:$P$53,'HP Tuner only'!$A$54:$A$66,'HP Tuner only'!$B$54:$P$66,'Pilot Injection'!$U90,'Variables &amp; Axis Check'!$B$2)</f>
        <v>3.2067174496857991</v>
      </c>
      <c r="AA90" s="5">
        <f>_xll.Interp2dTab(-1,0,'HP Tuner only'!$B$36:$P$36,'HP Tuner only'!$A$37:$A$49,'HP Tuner only'!$B$37:$P$49,'Pilot Injection'!$U90,'Pilot Injection'!AA$79)*_xll.Interp2dTab(-1,0,'HP Tuner only'!$B$53:$P$53,'HP Tuner only'!$A$54:$A$66,'HP Tuner only'!$B$54:$P$66,'Pilot Injection'!$U90,'Variables &amp; Axis Check'!$B$2)</f>
        <v>3.2067174496857991</v>
      </c>
      <c r="AB90" s="5">
        <f>_xll.Interp2dTab(-1,0,'HP Tuner only'!$B$36:$P$36,'HP Tuner only'!$A$37:$A$49,'HP Tuner only'!$B$37:$P$49,'Pilot Injection'!$U90,'Pilot Injection'!AB$79)*_xll.Interp2dTab(-1,0,'HP Tuner only'!$B$53:$P$53,'HP Tuner only'!$A$54:$A$66,'HP Tuner only'!$B$54:$P$66,'Pilot Injection'!$U90,'Variables &amp; Axis Check'!$B$2)</f>
        <v>3.2067174496857991</v>
      </c>
      <c r="AC90" s="5">
        <f>_xll.Interp2dTab(-1,0,'HP Tuner only'!$B$36:$P$36,'HP Tuner only'!$A$37:$A$49,'HP Tuner only'!$B$37:$P$49,'Pilot Injection'!$U90,'Pilot Injection'!AC$79)*_xll.Interp2dTab(-1,0,'HP Tuner only'!$B$53:$P$53,'HP Tuner only'!$A$54:$A$66,'HP Tuner only'!$B$54:$P$66,'Pilot Injection'!$U90,'Variables &amp; Axis Check'!$B$2)</f>
        <v>3.2067174496857991</v>
      </c>
      <c r="AD90" s="5">
        <f>_xll.Interp2dTab(-1,0,'HP Tuner only'!$B$36:$P$36,'HP Tuner only'!$A$37:$A$49,'HP Tuner only'!$B$37:$P$49,'Pilot Injection'!$U90,'Pilot Injection'!AD$79)*_xll.Interp2dTab(-1,0,'HP Tuner only'!$B$53:$P$53,'HP Tuner only'!$A$54:$A$66,'HP Tuner only'!$B$54:$P$66,'Pilot Injection'!$U90,'Variables &amp; Axis Check'!$B$2)</f>
        <v>3.2067174496857991</v>
      </c>
      <c r="AE90" s="5">
        <f>_xll.Interp2dTab(-1,0,'HP Tuner only'!$B$36:$P$36,'HP Tuner only'!$A$37:$A$49,'HP Tuner only'!$B$37:$P$49,'Pilot Injection'!$U90,'Pilot Injection'!AE$79)*_xll.Interp2dTab(-1,0,'HP Tuner only'!$B$53:$P$53,'HP Tuner only'!$A$54:$A$66,'HP Tuner only'!$B$54:$P$66,'Pilot Injection'!$U90,'Variables &amp; Axis Check'!$B$2)</f>
        <v>3.2067174496857991</v>
      </c>
      <c r="AF90" s="5">
        <f>_xll.Interp2dTab(-1,0,'HP Tuner only'!$B$36:$P$36,'HP Tuner only'!$A$37:$A$49,'HP Tuner only'!$B$37:$P$49,'Pilot Injection'!$U90,'Pilot Injection'!AF$79)*_xll.Interp2dTab(-1,0,'HP Tuner only'!$B$53:$P$53,'HP Tuner only'!$A$54:$A$66,'HP Tuner only'!$B$54:$P$66,'Pilot Injection'!$U90,'Variables &amp; Axis Check'!$B$2)</f>
        <v>3.2067174496857991</v>
      </c>
      <c r="AG90" s="5">
        <f>_xll.Interp2dTab(-1,0,'HP Tuner only'!$B$36:$P$36,'HP Tuner only'!$A$37:$A$49,'HP Tuner only'!$B$37:$P$49,'Pilot Injection'!$U90,'Pilot Injection'!AG$79)*_xll.Interp2dTab(-1,0,'HP Tuner only'!$B$53:$P$53,'HP Tuner only'!$A$54:$A$66,'HP Tuner only'!$B$54:$P$66,'Pilot Injection'!$U90,'Variables &amp; Axis Check'!$B$2)</f>
        <v>17.609770401664409</v>
      </c>
      <c r="AH90" s="5">
        <f>_xll.Interp2dTab(-1,0,'HP Tuner only'!$B$36:$P$36,'HP Tuner only'!$A$37:$A$49,'HP Tuner only'!$B$37:$P$49,'Pilot Injection'!$U90,'Pilot Injection'!AH$79)*_xll.Interp2dTab(-1,0,'HP Tuner only'!$B$53:$P$53,'HP Tuner only'!$A$54:$A$66,'HP Tuner only'!$B$54:$P$66,'Pilot Injection'!$U90,'Variables &amp; Axis Check'!$B$2)</f>
        <v>17.609770401664409</v>
      </c>
      <c r="AI90" s="5">
        <f>_xll.Interp2dTab(-1,0,'HP Tuner only'!$B$36:$P$36,'HP Tuner only'!$A$37:$A$49,'HP Tuner only'!$B$37:$P$49,'Pilot Injection'!$U90,'Pilot Injection'!AI$79)*_xll.Interp2dTab(-1,0,'HP Tuner only'!$B$53:$P$53,'HP Tuner only'!$A$54:$A$66,'HP Tuner only'!$B$54:$P$66,'Pilot Injection'!$U90,'Variables &amp; Axis Check'!$B$2)</f>
        <v>17.609770401664409</v>
      </c>
      <c r="AJ90" s="5">
        <f>_xll.Interp2dTab(-1,0,'HP Tuner only'!$B$36:$P$36,'HP Tuner only'!$A$37:$A$49,'HP Tuner only'!$B$37:$P$49,'Pilot Injection'!$U90,'Pilot Injection'!AJ$79)*_xll.Interp2dTab(-1,0,'HP Tuner only'!$B$53:$P$53,'HP Tuner only'!$A$54:$A$66,'HP Tuner only'!$B$54:$P$66,'Pilot Injection'!$U90,'Variables &amp; Axis Check'!$B$2)</f>
        <v>17.609770401664409</v>
      </c>
      <c r="AK90" s="5">
        <f>_xll.Interp2dTab(-1,0,'HP Tuner only'!$B$36:$P$36,'HP Tuner only'!$A$37:$A$49,'HP Tuner only'!$B$37:$P$49,'Pilot Injection'!$U90,'Pilot Injection'!AK$79)*_xll.Interp2dTab(-1,0,'HP Tuner only'!$B$53:$P$53,'HP Tuner only'!$A$54:$A$66,'HP Tuner only'!$B$54:$P$66,'Pilot Injection'!$U90,'Variables &amp; Axis Check'!$B$2)</f>
        <v>17.609770401664413</v>
      </c>
      <c r="AL90" s="5">
        <f>_xll.Interp2dTab(-1,0,'HP Tuner only'!$B$36:$P$36,'HP Tuner only'!$A$37:$A$49,'HP Tuner only'!$B$37:$P$49,'Pilot Injection'!$U90,'Pilot Injection'!AL$79)*_xll.Interp2dTab(-1,0,'HP Tuner only'!$B$53:$P$53,'HP Tuner only'!$A$54:$A$66,'HP Tuner only'!$B$54:$P$66,'Pilot Injection'!$U90,'Variables &amp; Axis Check'!$B$2)</f>
        <v>17.609770401664413</v>
      </c>
      <c r="AM90" s="16">
        <f t="shared" si="31"/>
        <v>17.609770401664413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2.6285241914500386</v>
      </c>
      <c r="F91" s="5">
        <f t="shared" si="40"/>
        <v>2.7826901942737918</v>
      </c>
      <c r="G91" s="5">
        <f t="shared" si="40"/>
        <v>2.9532467553815884</v>
      </c>
      <c r="H91" s="5">
        <f t="shared" si="40"/>
        <v>3.1081159123914244</v>
      </c>
      <c r="I91" s="5">
        <f t="shared" si="40"/>
        <v>3.2190210275359257</v>
      </c>
      <c r="J91" s="5">
        <f t="shared" si="40"/>
        <v>3.251994721935517</v>
      </c>
      <c r="K91" s="5">
        <f t="shared" si="40"/>
        <v>3.27203755578625</v>
      </c>
      <c r="L91" s="5">
        <f t="shared" si="40"/>
        <v>3.301778535048626</v>
      </c>
      <c r="M91" s="5">
        <f t="shared" si="40"/>
        <v>3.3512390766480142</v>
      </c>
      <c r="N91" s="5">
        <f t="shared" si="40"/>
        <v>3.5819028909180526</v>
      </c>
      <c r="O91" s="5">
        <f t="shared" si="40"/>
        <v>3.5436007612826974</v>
      </c>
      <c r="P91" s="5">
        <f t="shared" si="40"/>
        <v>3.457187420032203</v>
      </c>
      <c r="Q91" s="5">
        <f t="shared" si="40"/>
        <v>3.3997342255791705</v>
      </c>
      <c r="R91" s="5">
        <f t="shared" si="40"/>
        <v>3.3712411779236025</v>
      </c>
      <c r="S91" s="16">
        <f t="shared" si="29"/>
        <v>3.3712411779236025</v>
      </c>
      <c r="U91" s="8">
        <f>'CSP5'!$A$180</f>
        <v>2200</v>
      </c>
      <c r="V91" s="16">
        <f t="shared" si="30"/>
        <v>3.2067174496857991</v>
      </c>
      <c r="W91" s="5">
        <f>_xll.Interp2dTab(-1,0,'HP Tuner only'!$B$36:$P$36,'HP Tuner only'!$A$37:$A$49,'HP Tuner only'!$B$37:$P$49,'Pilot Injection'!$U91,'Pilot Injection'!W$79)*_xll.Interp2dTab(-1,0,'HP Tuner only'!$B$53:$P$53,'HP Tuner only'!$A$54:$A$66,'HP Tuner only'!$B$54:$P$66,'Pilot Injection'!$U91,'Variables &amp; Axis Check'!$B$2)</f>
        <v>3.2067174496857991</v>
      </c>
      <c r="X91" s="5">
        <f>_xll.Interp2dTab(-1,0,'HP Tuner only'!$B$36:$P$36,'HP Tuner only'!$A$37:$A$49,'HP Tuner only'!$B$37:$P$49,'Pilot Injection'!$U91,'Pilot Injection'!X$79)*_xll.Interp2dTab(-1,0,'HP Tuner only'!$B$53:$P$53,'HP Tuner only'!$A$54:$A$66,'HP Tuner only'!$B$54:$P$66,'Pilot Injection'!$U91,'Variables &amp; Axis Check'!$B$2)</f>
        <v>3.2067174496857991</v>
      </c>
      <c r="Y91" s="5">
        <f>_xll.Interp2dTab(-1,0,'HP Tuner only'!$B$36:$P$36,'HP Tuner only'!$A$37:$A$49,'HP Tuner only'!$B$37:$P$49,'Pilot Injection'!$U91,'Pilot Injection'!Y$79)*_xll.Interp2dTab(-1,0,'HP Tuner only'!$B$53:$P$53,'HP Tuner only'!$A$54:$A$66,'HP Tuner only'!$B$54:$P$66,'Pilot Injection'!$U91,'Variables &amp; Axis Check'!$B$2)</f>
        <v>3.2067174496857991</v>
      </c>
      <c r="Z91" s="5">
        <f>_xll.Interp2dTab(-1,0,'HP Tuner only'!$B$36:$P$36,'HP Tuner only'!$A$37:$A$49,'HP Tuner only'!$B$37:$P$49,'Pilot Injection'!$U91,'Pilot Injection'!Z$79)*_xll.Interp2dTab(-1,0,'HP Tuner only'!$B$53:$P$53,'HP Tuner only'!$A$54:$A$66,'HP Tuner only'!$B$54:$P$66,'Pilot Injection'!$U91,'Variables &amp; Axis Check'!$B$2)</f>
        <v>3.2067174496857991</v>
      </c>
      <c r="AA91" s="5">
        <f>_xll.Interp2dTab(-1,0,'HP Tuner only'!$B$36:$P$36,'HP Tuner only'!$A$37:$A$49,'HP Tuner only'!$B$37:$P$49,'Pilot Injection'!$U91,'Pilot Injection'!AA$79)*_xll.Interp2dTab(-1,0,'HP Tuner only'!$B$53:$P$53,'HP Tuner only'!$A$54:$A$66,'HP Tuner only'!$B$54:$P$66,'Pilot Injection'!$U91,'Variables &amp; Axis Check'!$B$2)</f>
        <v>3.2067174496857991</v>
      </c>
      <c r="AB91" s="5">
        <f>_xll.Interp2dTab(-1,0,'HP Tuner only'!$B$36:$P$36,'HP Tuner only'!$A$37:$A$49,'HP Tuner only'!$B$37:$P$49,'Pilot Injection'!$U91,'Pilot Injection'!AB$79)*_xll.Interp2dTab(-1,0,'HP Tuner only'!$B$53:$P$53,'HP Tuner only'!$A$54:$A$66,'HP Tuner only'!$B$54:$P$66,'Pilot Injection'!$U91,'Variables &amp; Axis Check'!$B$2)</f>
        <v>3.2067174496857991</v>
      </c>
      <c r="AC91" s="5">
        <f>_xll.Interp2dTab(-1,0,'HP Tuner only'!$B$36:$P$36,'HP Tuner only'!$A$37:$A$49,'HP Tuner only'!$B$37:$P$49,'Pilot Injection'!$U91,'Pilot Injection'!AC$79)*_xll.Interp2dTab(-1,0,'HP Tuner only'!$B$53:$P$53,'HP Tuner only'!$A$54:$A$66,'HP Tuner only'!$B$54:$P$66,'Pilot Injection'!$U91,'Variables &amp; Axis Check'!$B$2)</f>
        <v>3.2067174496857991</v>
      </c>
      <c r="AD91" s="5">
        <f>_xll.Interp2dTab(-1,0,'HP Tuner only'!$B$36:$P$36,'HP Tuner only'!$A$37:$A$49,'HP Tuner only'!$B$37:$P$49,'Pilot Injection'!$U91,'Pilot Injection'!AD$79)*_xll.Interp2dTab(-1,0,'HP Tuner only'!$B$53:$P$53,'HP Tuner only'!$A$54:$A$66,'HP Tuner only'!$B$54:$P$66,'Pilot Injection'!$U91,'Variables &amp; Axis Check'!$B$2)</f>
        <v>3.2067174496857991</v>
      </c>
      <c r="AE91" s="5">
        <f>_xll.Interp2dTab(-1,0,'HP Tuner only'!$B$36:$P$36,'HP Tuner only'!$A$37:$A$49,'HP Tuner only'!$B$37:$P$49,'Pilot Injection'!$U91,'Pilot Injection'!AE$79)*_xll.Interp2dTab(-1,0,'HP Tuner only'!$B$53:$P$53,'HP Tuner only'!$A$54:$A$66,'HP Tuner only'!$B$54:$P$66,'Pilot Injection'!$U91,'Variables &amp; Axis Check'!$B$2)</f>
        <v>3.2067174496857991</v>
      </c>
      <c r="AF91" s="5">
        <f>_xll.Interp2dTab(-1,0,'HP Tuner only'!$B$36:$P$36,'HP Tuner only'!$A$37:$A$49,'HP Tuner only'!$B$37:$P$49,'Pilot Injection'!$U91,'Pilot Injection'!AF$79)*_xll.Interp2dTab(-1,0,'HP Tuner only'!$B$53:$P$53,'HP Tuner only'!$A$54:$A$66,'HP Tuner only'!$B$54:$P$66,'Pilot Injection'!$U91,'Variables &amp; Axis Check'!$B$2)</f>
        <v>3.2067174496857991</v>
      </c>
      <c r="AG91" s="5">
        <f>_xll.Interp2dTab(-1,0,'HP Tuner only'!$B$36:$P$36,'HP Tuner only'!$A$37:$A$49,'HP Tuner only'!$B$37:$P$49,'Pilot Injection'!$U91,'Pilot Injection'!AG$79)*_xll.Interp2dTab(-1,0,'HP Tuner only'!$B$53:$P$53,'HP Tuner only'!$A$54:$A$66,'HP Tuner only'!$B$54:$P$66,'Pilot Injection'!$U91,'Variables &amp; Axis Check'!$B$2)</f>
        <v>17.609770401664409</v>
      </c>
      <c r="AH91" s="5">
        <f>_xll.Interp2dTab(-1,0,'HP Tuner only'!$B$36:$P$36,'HP Tuner only'!$A$37:$A$49,'HP Tuner only'!$B$37:$P$49,'Pilot Injection'!$U91,'Pilot Injection'!AH$79)*_xll.Interp2dTab(-1,0,'HP Tuner only'!$B$53:$P$53,'HP Tuner only'!$A$54:$A$66,'HP Tuner only'!$B$54:$P$66,'Pilot Injection'!$U91,'Variables &amp; Axis Check'!$B$2)</f>
        <v>17.609770401664409</v>
      </c>
      <c r="AI91" s="5">
        <f>_xll.Interp2dTab(-1,0,'HP Tuner only'!$B$36:$P$36,'HP Tuner only'!$A$37:$A$49,'HP Tuner only'!$B$37:$P$49,'Pilot Injection'!$U91,'Pilot Injection'!AI$79)*_xll.Interp2dTab(-1,0,'HP Tuner only'!$B$53:$P$53,'HP Tuner only'!$A$54:$A$66,'HP Tuner only'!$B$54:$P$66,'Pilot Injection'!$U91,'Variables &amp; Axis Check'!$B$2)</f>
        <v>17.609770401664409</v>
      </c>
      <c r="AJ91" s="5">
        <f>_xll.Interp2dTab(-1,0,'HP Tuner only'!$B$36:$P$36,'HP Tuner only'!$A$37:$A$49,'HP Tuner only'!$B$37:$P$49,'Pilot Injection'!$U91,'Pilot Injection'!AJ$79)*_xll.Interp2dTab(-1,0,'HP Tuner only'!$B$53:$P$53,'HP Tuner only'!$A$54:$A$66,'HP Tuner only'!$B$54:$P$66,'Pilot Injection'!$U91,'Variables &amp; Axis Check'!$B$2)</f>
        <v>17.609770401664409</v>
      </c>
      <c r="AK91" s="5">
        <f>_xll.Interp2dTab(-1,0,'HP Tuner only'!$B$36:$P$36,'HP Tuner only'!$A$37:$A$49,'HP Tuner only'!$B$37:$P$49,'Pilot Injection'!$U91,'Pilot Injection'!AK$79)*_xll.Interp2dTab(-1,0,'HP Tuner only'!$B$53:$P$53,'HP Tuner only'!$A$54:$A$66,'HP Tuner only'!$B$54:$P$66,'Pilot Injection'!$U91,'Variables &amp; Axis Check'!$B$2)</f>
        <v>17.609770401664413</v>
      </c>
      <c r="AL91" s="5">
        <f>_xll.Interp2dTab(-1,0,'HP Tuner only'!$B$36:$P$36,'HP Tuner only'!$A$37:$A$49,'HP Tuner only'!$B$37:$P$49,'Pilot Injection'!$U91,'Pilot Injection'!AL$79)*_xll.Interp2dTab(-1,0,'HP Tuner only'!$B$53:$P$53,'HP Tuner only'!$A$54:$A$66,'HP Tuner only'!$B$54:$P$66,'Pilot Injection'!$U91,'Variables &amp; Axis Check'!$B$2)</f>
        <v>17.609770401664413</v>
      </c>
      <c r="AM91" s="16">
        <f t="shared" si="31"/>
        <v>17.609770401664413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2.8674809361273144</v>
      </c>
      <c r="F92" s="5">
        <f t="shared" si="41"/>
        <v>3.0896548290776882</v>
      </c>
      <c r="G92" s="5">
        <f t="shared" si="41"/>
        <v>3.3768354002606076</v>
      </c>
      <c r="H92" s="5">
        <f t="shared" si="41"/>
        <v>3.619923278087807</v>
      </c>
      <c r="I92" s="5">
        <f t="shared" si="41"/>
        <v>3.6199258715437339</v>
      </c>
      <c r="J92" s="5">
        <f t="shared" si="41"/>
        <v>3.6199258715437339</v>
      </c>
      <c r="K92" s="5">
        <f t="shared" si="41"/>
        <v>3.6558971745251063</v>
      </c>
      <c r="L92" s="5">
        <f t="shared" si="41"/>
        <v>3.6379115230344197</v>
      </c>
      <c r="M92" s="5">
        <f t="shared" si="41"/>
        <v>3.6199258715437339</v>
      </c>
      <c r="N92" s="5">
        <f t="shared" si="41"/>
        <v>3.7821780021948972</v>
      </c>
      <c r="O92" s="5">
        <f t="shared" si="41"/>
        <v>3.771477185489676</v>
      </c>
      <c r="P92" s="5">
        <f t="shared" si="41"/>
        <v>3.6986097193541227</v>
      </c>
      <c r="Q92" s="5">
        <f t="shared" si="41"/>
        <v>3.6043406198081285</v>
      </c>
      <c r="R92" s="5">
        <f t="shared" si="41"/>
        <v>3.5834485490979353</v>
      </c>
      <c r="S92" s="16">
        <f t="shared" si="29"/>
        <v>3.5834485490979353</v>
      </c>
      <c r="U92" s="8">
        <f>'CSP5'!$A$181</f>
        <v>2400</v>
      </c>
      <c r="V92" s="16">
        <f t="shared" si="30"/>
        <v>4.782900602921198</v>
      </c>
      <c r="W92" s="5">
        <f>_xll.Interp2dTab(-1,0,'HP Tuner only'!$B$36:$P$36,'HP Tuner only'!$A$37:$A$49,'HP Tuner only'!$B$37:$P$49,'Pilot Injection'!$U92,'Pilot Injection'!W$79)*_xll.Interp2dTab(-1,0,'HP Tuner only'!$B$53:$P$53,'HP Tuner only'!$A$54:$A$66,'HP Tuner only'!$B$54:$P$66,'Pilot Injection'!$U92,'Variables &amp; Axis Check'!$B$2)</f>
        <v>4.782900602921198</v>
      </c>
      <c r="X92" s="5">
        <f>_xll.Interp2dTab(-1,0,'HP Tuner only'!$B$36:$P$36,'HP Tuner only'!$A$37:$A$49,'HP Tuner only'!$B$37:$P$49,'Pilot Injection'!$U92,'Pilot Injection'!X$79)*_xll.Interp2dTab(-1,0,'HP Tuner only'!$B$53:$P$53,'HP Tuner only'!$A$54:$A$66,'HP Tuner only'!$B$54:$P$66,'Pilot Injection'!$U92,'Variables &amp; Axis Check'!$B$2)</f>
        <v>4.782900602921198</v>
      </c>
      <c r="Y92" s="5">
        <f>_xll.Interp2dTab(-1,0,'HP Tuner only'!$B$36:$P$36,'HP Tuner only'!$A$37:$A$49,'HP Tuner only'!$B$37:$P$49,'Pilot Injection'!$U92,'Pilot Injection'!Y$79)*_xll.Interp2dTab(-1,0,'HP Tuner only'!$B$53:$P$53,'HP Tuner only'!$A$54:$A$66,'HP Tuner only'!$B$54:$P$66,'Pilot Injection'!$U92,'Variables &amp; Axis Check'!$B$2)</f>
        <v>4.782900602921198</v>
      </c>
      <c r="Z92" s="5">
        <f>_xll.Interp2dTab(-1,0,'HP Tuner only'!$B$36:$P$36,'HP Tuner only'!$A$37:$A$49,'HP Tuner only'!$B$37:$P$49,'Pilot Injection'!$U92,'Pilot Injection'!Z$79)*_xll.Interp2dTab(-1,0,'HP Tuner only'!$B$53:$P$53,'HP Tuner only'!$A$54:$A$66,'HP Tuner only'!$B$54:$P$66,'Pilot Injection'!$U92,'Variables &amp; Axis Check'!$B$2)</f>
        <v>4.782900602921198</v>
      </c>
      <c r="AA92" s="5">
        <f>_xll.Interp2dTab(-1,0,'HP Tuner only'!$B$36:$P$36,'HP Tuner only'!$A$37:$A$49,'HP Tuner only'!$B$37:$P$49,'Pilot Injection'!$U92,'Pilot Injection'!AA$79)*_xll.Interp2dTab(-1,0,'HP Tuner only'!$B$53:$P$53,'HP Tuner only'!$A$54:$A$66,'HP Tuner only'!$B$54:$P$66,'Pilot Injection'!$U92,'Variables &amp; Axis Check'!$B$2)</f>
        <v>4.7800477827343446</v>
      </c>
      <c r="AB92" s="5">
        <f>_xll.Interp2dTab(-1,0,'HP Tuner only'!$B$36:$P$36,'HP Tuner only'!$A$37:$A$49,'HP Tuner only'!$B$37:$P$49,'Pilot Injection'!$U92,'Pilot Injection'!AB$79)*_xll.Interp2dTab(-1,0,'HP Tuner only'!$B$53:$P$53,'HP Tuner only'!$A$54:$A$66,'HP Tuner only'!$B$54:$P$66,'Pilot Injection'!$U92,'Variables &amp; Axis Check'!$B$2)</f>
        <v>3.7302099539730329</v>
      </c>
      <c r="AC92" s="5">
        <f>_xll.Interp2dTab(-1,0,'HP Tuner only'!$B$36:$P$36,'HP Tuner only'!$A$37:$A$49,'HP Tuner only'!$B$37:$P$49,'Pilot Injection'!$U92,'Pilot Injection'!AC$79)*_xll.Interp2dTab(-1,0,'HP Tuner only'!$B$53:$P$53,'HP Tuner only'!$A$54:$A$66,'HP Tuner only'!$B$54:$P$66,'Pilot Injection'!$U92,'Variables &amp; Axis Check'!$B$2)</f>
        <v>3.2067174496857991</v>
      </c>
      <c r="AD92" s="5">
        <f>_xll.Interp2dTab(-1,0,'HP Tuner only'!$B$36:$P$36,'HP Tuner only'!$A$37:$A$49,'HP Tuner only'!$B$37:$P$49,'Pilot Injection'!$U92,'Pilot Injection'!AD$79)*_xll.Interp2dTab(-1,0,'HP Tuner only'!$B$53:$P$53,'HP Tuner only'!$A$54:$A$66,'HP Tuner only'!$B$54:$P$66,'Pilot Injection'!$U92,'Variables &amp; Axis Check'!$B$2)</f>
        <v>3.2067174496857991</v>
      </c>
      <c r="AE92" s="5">
        <f>_xll.Interp2dTab(-1,0,'HP Tuner only'!$B$36:$P$36,'HP Tuner only'!$A$37:$A$49,'HP Tuner only'!$B$37:$P$49,'Pilot Injection'!$U92,'Pilot Injection'!AE$79)*_xll.Interp2dTab(-1,0,'HP Tuner only'!$B$53:$P$53,'HP Tuner only'!$A$54:$A$66,'HP Tuner only'!$B$54:$P$66,'Pilot Injection'!$U92,'Variables &amp; Axis Check'!$B$2)</f>
        <v>3.2067174496857991</v>
      </c>
      <c r="AF92" s="5">
        <f>_xll.Interp2dTab(-1,0,'HP Tuner only'!$B$36:$P$36,'HP Tuner only'!$A$37:$A$49,'HP Tuner only'!$B$37:$P$49,'Pilot Injection'!$U92,'Pilot Injection'!AF$79)*_xll.Interp2dTab(-1,0,'HP Tuner only'!$B$53:$P$53,'HP Tuner only'!$A$54:$A$66,'HP Tuner only'!$B$54:$P$66,'Pilot Injection'!$U92,'Variables &amp; Axis Check'!$B$2)</f>
        <v>3.2067174496857991</v>
      </c>
      <c r="AG92" s="5">
        <f>_xll.Interp2dTab(-1,0,'HP Tuner only'!$B$36:$P$36,'HP Tuner only'!$A$37:$A$49,'HP Tuner only'!$B$37:$P$49,'Pilot Injection'!$U92,'Pilot Injection'!AG$79)*_xll.Interp2dTab(-1,0,'HP Tuner only'!$B$53:$P$53,'HP Tuner only'!$A$54:$A$66,'HP Tuner only'!$B$54:$P$66,'Pilot Injection'!$U92,'Variables &amp; Axis Check'!$B$2)</f>
        <v>17.609770401664409</v>
      </c>
      <c r="AH92" s="5">
        <f>_xll.Interp2dTab(-1,0,'HP Tuner only'!$B$36:$P$36,'HP Tuner only'!$A$37:$A$49,'HP Tuner only'!$B$37:$P$49,'Pilot Injection'!$U92,'Pilot Injection'!AH$79)*_xll.Interp2dTab(-1,0,'HP Tuner only'!$B$53:$P$53,'HP Tuner only'!$A$54:$A$66,'HP Tuner only'!$B$54:$P$66,'Pilot Injection'!$U92,'Variables &amp; Axis Check'!$B$2)</f>
        <v>17.609770401664409</v>
      </c>
      <c r="AI92" s="5">
        <f>_xll.Interp2dTab(-1,0,'HP Tuner only'!$B$36:$P$36,'HP Tuner only'!$A$37:$A$49,'HP Tuner only'!$B$37:$P$49,'Pilot Injection'!$U92,'Pilot Injection'!AI$79)*_xll.Interp2dTab(-1,0,'HP Tuner only'!$B$53:$P$53,'HP Tuner only'!$A$54:$A$66,'HP Tuner only'!$B$54:$P$66,'Pilot Injection'!$U92,'Variables &amp; Axis Check'!$B$2)</f>
        <v>17.609770401664409</v>
      </c>
      <c r="AJ92" s="5">
        <f>_xll.Interp2dTab(-1,0,'HP Tuner only'!$B$36:$P$36,'HP Tuner only'!$A$37:$A$49,'HP Tuner only'!$B$37:$P$49,'Pilot Injection'!$U92,'Pilot Injection'!AJ$79)*_xll.Interp2dTab(-1,0,'HP Tuner only'!$B$53:$P$53,'HP Tuner only'!$A$54:$A$66,'HP Tuner only'!$B$54:$P$66,'Pilot Injection'!$U92,'Variables &amp; Axis Check'!$B$2)</f>
        <v>17.609770401664409</v>
      </c>
      <c r="AK92" s="5">
        <f>_xll.Interp2dTab(-1,0,'HP Tuner only'!$B$36:$P$36,'HP Tuner only'!$A$37:$A$49,'HP Tuner only'!$B$37:$P$49,'Pilot Injection'!$U92,'Pilot Injection'!AK$79)*_xll.Interp2dTab(-1,0,'HP Tuner only'!$B$53:$P$53,'HP Tuner only'!$A$54:$A$66,'HP Tuner only'!$B$54:$P$66,'Pilot Injection'!$U92,'Variables &amp; Axis Check'!$B$2)</f>
        <v>17.609770401664413</v>
      </c>
      <c r="AL92" s="5">
        <f>_xll.Interp2dTab(-1,0,'HP Tuner only'!$B$36:$P$36,'HP Tuner only'!$A$37:$A$49,'HP Tuner only'!$B$37:$P$49,'Pilot Injection'!$U92,'Pilot Injection'!AL$79)*_xll.Interp2dTab(-1,0,'HP Tuner only'!$B$53:$P$53,'HP Tuner only'!$A$54:$A$66,'HP Tuner only'!$B$54:$P$66,'Pilot Injection'!$U92,'Variables &amp; Axis Check'!$B$2)</f>
        <v>17.609770401664413</v>
      </c>
      <c r="AM92" s="16">
        <f t="shared" si="31"/>
        <v>17.609770401664413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3.6582383502823248</v>
      </c>
      <c r="H93" s="5">
        <f t="shared" si="42"/>
        <v>3.9135605691062394</v>
      </c>
      <c r="I93" s="5">
        <f t="shared" si="42"/>
        <v>3.9215863608390449</v>
      </c>
      <c r="J93" s="5">
        <f t="shared" si="42"/>
        <v>3.9215863608390449</v>
      </c>
      <c r="K93" s="5">
        <f t="shared" si="42"/>
        <v>3.9215863608390449</v>
      </c>
      <c r="L93" s="5">
        <f t="shared" si="42"/>
        <v>3.9292273238906432</v>
      </c>
      <c r="M93" s="5">
        <f t="shared" si="42"/>
        <v>3.8826174492758909</v>
      </c>
      <c r="N93" s="5">
        <f t="shared" si="42"/>
        <v>4.0405007977417302</v>
      </c>
      <c r="O93" s="5">
        <f t="shared" si="42"/>
        <v>3.9841941193642576</v>
      </c>
      <c r="P93" s="5">
        <f t="shared" si="42"/>
        <v>3.9273354147281827</v>
      </c>
      <c r="Q93" s="5">
        <f t="shared" si="42"/>
        <v>3.8143419743197731</v>
      </c>
      <c r="R93" s="5">
        <f t="shared" si="42"/>
        <v>3.8143419743197731</v>
      </c>
      <c r="S93" s="16">
        <f t="shared" si="29"/>
        <v>3.8143419743197731</v>
      </c>
      <c r="U93" s="8">
        <f>'CSP5'!$A$182</f>
        <v>2600</v>
      </c>
      <c r="V93" s="16">
        <f t="shared" si="30"/>
        <v>4.782900602921198</v>
      </c>
      <c r="W93" s="5">
        <f>_xll.Interp2dTab(-1,0,'HP Tuner only'!$B$36:$P$36,'HP Tuner only'!$A$37:$A$49,'HP Tuner only'!$B$37:$P$49,'Pilot Injection'!$U93,'Pilot Injection'!W$79)*_xll.Interp2dTab(-1,0,'HP Tuner only'!$B$53:$P$53,'HP Tuner only'!$A$54:$A$66,'HP Tuner only'!$B$54:$P$66,'Pilot Injection'!$U93,'Variables &amp; Axis Check'!$B$2)</f>
        <v>4.782900602921198</v>
      </c>
      <c r="X93" s="5">
        <f>_xll.Interp2dTab(-1,0,'HP Tuner only'!$B$36:$P$36,'HP Tuner only'!$A$37:$A$49,'HP Tuner only'!$B$37:$P$49,'Pilot Injection'!$U93,'Pilot Injection'!X$79)*_xll.Interp2dTab(-1,0,'HP Tuner only'!$B$53:$P$53,'HP Tuner only'!$A$54:$A$66,'HP Tuner only'!$B$54:$P$66,'Pilot Injection'!$U93,'Variables &amp; Axis Check'!$B$2)</f>
        <v>5.0544103862215364</v>
      </c>
      <c r="Y93" s="5">
        <f>_xll.Interp2dTab(-1,0,'HP Tuner only'!$B$36:$P$36,'HP Tuner only'!$A$37:$A$49,'HP Tuner only'!$B$37:$P$49,'Pilot Injection'!$U93,'Pilot Injection'!Y$79)*_xll.Interp2dTab(-1,0,'HP Tuner only'!$B$53:$P$53,'HP Tuner only'!$A$54:$A$66,'HP Tuner only'!$B$54:$P$66,'Pilot Injection'!$U93,'Variables &amp; Axis Check'!$B$2)</f>
        <v>5.3259201695218739</v>
      </c>
      <c r="Z93" s="5">
        <f>_xll.Interp2dTab(-1,0,'HP Tuner only'!$B$36:$P$36,'HP Tuner only'!$A$37:$A$49,'HP Tuner only'!$B$37:$P$49,'Pilot Injection'!$U93,'Pilot Injection'!Z$79)*_xll.Interp2dTab(-1,0,'HP Tuner only'!$B$53:$P$53,'HP Tuner only'!$A$54:$A$66,'HP Tuner only'!$B$54:$P$66,'Pilot Injection'!$U93,'Variables &amp; Axis Check'!$B$2)</f>
        <v>5.5974299528222113</v>
      </c>
      <c r="AA93" s="5">
        <f>_xll.Interp2dTab(-1,0,'HP Tuner only'!$B$36:$P$36,'HP Tuner only'!$A$37:$A$49,'HP Tuner only'!$B$37:$P$49,'Pilot Injection'!$U93,'Pilot Injection'!AA$79)*_xll.Interp2dTab(-1,0,'HP Tuner only'!$B$53:$P$53,'HP Tuner only'!$A$54:$A$66,'HP Tuner only'!$B$54:$P$66,'Pilot Injection'!$U93,'Variables &amp; Axis Check'!$B$2)</f>
        <v>5.5938393343111716</v>
      </c>
      <c r="AB93" s="5">
        <f>_xll.Interp2dTab(-1,0,'HP Tuner only'!$B$36:$P$36,'HP Tuner only'!$A$37:$A$49,'HP Tuner only'!$B$37:$P$49,'Pilot Injection'!$U93,'Pilot Injection'!AB$79)*_xll.Interp2dTab(-1,0,'HP Tuner only'!$B$53:$P$53,'HP Tuner only'!$A$54:$A$66,'HP Tuner only'!$B$54:$P$66,'Pilot Injection'!$U93,'Variables &amp; Axis Check'!$B$2)</f>
        <v>4.0009819389491863</v>
      </c>
      <c r="AC93" s="5">
        <f>_xll.Interp2dTab(-1,0,'HP Tuner only'!$B$36:$P$36,'HP Tuner only'!$A$37:$A$49,'HP Tuner only'!$B$37:$P$49,'Pilot Injection'!$U93,'Pilot Injection'!AC$79)*_xll.Interp2dTab(-1,0,'HP Tuner only'!$B$53:$P$53,'HP Tuner only'!$A$54:$A$66,'HP Tuner only'!$B$54:$P$66,'Pilot Injection'!$U93,'Variables &amp; Axis Check'!$B$2)</f>
        <v>3.2067174496857991</v>
      </c>
      <c r="AD93" s="5">
        <f>_xll.Interp2dTab(-1,0,'HP Tuner only'!$B$36:$P$36,'HP Tuner only'!$A$37:$A$49,'HP Tuner only'!$B$37:$P$49,'Pilot Injection'!$U93,'Pilot Injection'!AD$79)*_xll.Interp2dTab(-1,0,'HP Tuner only'!$B$53:$P$53,'HP Tuner only'!$A$54:$A$66,'HP Tuner only'!$B$54:$P$66,'Pilot Injection'!$U93,'Variables &amp; Axis Check'!$B$2)</f>
        <v>3.2067174496857991</v>
      </c>
      <c r="AE93" s="5">
        <f>_xll.Interp2dTab(-1,0,'HP Tuner only'!$B$36:$P$36,'HP Tuner only'!$A$37:$A$49,'HP Tuner only'!$B$37:$P$49,'Pilot Injection'!$U93,'Pilot Injection'!AE$79)*_xll.Interp2dTab(-1,0,'HP Tuner only'!$B$53:$P$53,'HP Tuner only'!$A$54:$A$66,'HP Tuner only'!$B$54:$P$66,'Pilot Injection'!$U93,'Variables &amp; Axis Check'!$B$2)</f>
        <v>3.2067174496857991</v>
      </c>
      <c r="AF93" s="5">
        <f>_xll.Interp2dTab(-1,0,'HP Tuner only'!$B$36:$P$36,'HP Tuner only'!$A$37:$A$49,'HP Tuner only'!$B$37:$P$49,'Pilot Injection'!$U93,'Pilot Injection'!AF$79)*_xll.Interp2dTab(-1,0,'HP Tuner only'!$B$53:$P$53,'HP Tuner only'!$A$54:$A$66,'HP Tuner only'!$B$54:$P$66,'Pilot Injection'!$U93,'Variables &amp; Axis Check'!$B$2)</f>
        <v>3.2067174496857991</v>
      </c>
      <c r="AG93" s="5">
        <f>_xll.Interp2dTab(-1,0,'HP Tuner only'!$B$36:$P$36,'HP Tuner only'!$A$37:$A$49,'HP Tuner only'!$B$37:$P$49,'Pilot Injection'!$U93,'Pilot Injection'!AG$79)*_xll.Interp2dTab(-1,0,'HP Tuner only'!$B$53:$P$53,'HP Tuner only'!$A$54:$A$66,'HP Tuner only'!$B$54:$P$66,'Pilot Injection'!$U93,'Variables &amp; Axis Check'!$B$2)</f>
        <v>17.609770401664409</v>
      </c>
      <c r="AH93" s="5">
        <f>_xll.Interp2dTab(-1,0,'HP Tuner only'!$B$36:$P$36,'HP Tuner only'!$A$37:$A$49,'HP Tuner only'!$B$37:$P$49,'Pilot Injection'!$U93,'Pilot Injection'!AH$79)*_xll.Interp2dTab(-1,0,'HP Tuner only'!$B$53:$P$53,'HP Tuner only'!$A$54:$A$66,'HP Tuner only'!$B$54:$P$66,'Pilot Injection'!$U93,'Variables &amp; Axis Check'!$B$2)</f>
        <v>17.609770401664409</v>
      </c>
      <c r="AI93" s="5">
        <f>_xll.Interp2dTab(-1,0,'HP Tuner only'!$B$36:$P$36,'HP Tuner only'!$A$37:$A$49,'HP Tuner only'!$B$37:$P$49,'Pilot Injection'!$U93,'Pilot Injection'!AI$79)*_xll.Interp2dTab(-1,0,'HP Tuner only'!$B$53:$P$53,'HP Tuner only'!$A$54:$A$66,'HP Tuner only'!$B$54:$P$66,'Pilot Injection'!$U93,'Variables &amp; Axis Check'!$B$2)</f>
        <v>17.609770401664409</v>
      </c>
      <c r="AJ93" s="5">
        <f>_xll.Interp2dTab(-1,0,'HP Tuner only'!$B$36:$P$36,'HP Tuner only'!$A$37:$A$49,'HP Tuner only'!$B$37:$P$49,'Pilot Injection'!$U93,'Pilot Injection'!AJ$79)*_xll.Interp2dTab(-1,0,'HP Tuner only'!$B$53:$P$53,'HP Tuner only'!$A$54:$A$66,'HP Tuner only'!$B$54:$P$66,'Pilot Injection'!$U93,'Variables &amp; Axis Check'!$B$2)</f>
        <v>17.609770401664409</v>
      </c>
      <c r="AK93" s="5">
        <f>_xll.Interp2dTab(-1,0,'HP Tuner only'!$B$36:$P$36,'HP Tuner only'!$A$37:$A$49,'HP Tuner only'!$B$37:$P$49,'Pilot Injection'!$U93,'Pilot Injection'!AK$79)*_xll.Interp2dTab(-1,0,'HP Tuner only'!$B$53:$P$53,'HP Tuner only'!$A$54:$A$66,'HP Tuner only'!$B$54:$P$66,'Pilot Injection'!$U93,'Variables &amp; Axis Check'!$B$2)</f>
        <v>17.609770401664413</v>
      </c>
      <c r="AL93" s="5">
        <f>_xll.Interp2dTab(-1,0,'HP Tuner only'!$B$36:$P$36,'HP Tuner only'!$A$37:$A$49,'HP Tuner only'!$B$37:$P$49,'Pilot Injection'!$U93,'Pilot Injection'!AL$79)*_xll.Interp2dTab(-1,0,'HP Tuner only'!$B$53:$P$53,'HP Tuner only'!$A$54:$A$66,'HP Tuner only'!$B$54:$P$66,'Pilot Injection'!$U93,'Variables &amp; Axis Check'!$B$2)</f>
        <v>17.609770401664413</v>
      </c>
      <c r="AM93" s="16">
        <f t="shared" si="31"/>
        <v>17.609770401664413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3.8837357391639893</v>
      </c>
      <c r="H94" s="5">
        <f t="shared" si="43"/>
        <v>4.0294579477555192</v>
      </c>
      <c r="I94" s="5">
        <f t="shared" si="43"/>
        <v>4.0545578966105982</v>
      </c>
      <c r="J94" s="5">
        <f t="shared" si="43"/>
        <v>4.0969358532275422</v>
      </c>
      <c r="K94" s="5">
        <f t="shared" si="43"/>
        <v>4.0969358532275422</v>
      </c>
      <c r="L94" s="5">
        <f t="shared" si="43"/>
        <v>4.0755411566830659</v>
      </c>
      <c r="M94" s="5">
        <f t="shared" si="43"/>
        <v>4.0545578966105982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only'!$B$36:$P$36,'HP Tuner only'!$A$37:$A$49,'HP Tuner only'!$B$37:$P$49,'Pilot Injection'!$U94,'Pilot Injection'!W$79)*_xll.Interp2dTab(-1,0,'HP Tuner only'!$B$53:$P$53,'HP Tuner only'!$A$54:$A$66,'HP Tuner only'!$B$54:$P$66,'Pilot Injection'!$U94,'Variables &amp; Axis Check'!$B$2)</f>
        <v>4.782900602921198</v>
      </c>
      <c r="X94" s="5">
        <f>_xll.Interp2dTab(-1,0,'HP Tuner only'!$B$36:$P$36,'HP Tuner only'!$A$37:$A$49,'HP Tuner only'!$B$37:$P$49,'Pilot Injection'!$U94,'Pilot Injection'!X$79)*_xll.Interp2dTab(-1,0,'HP Tuner only'!$B$53:$P$53,'HP Tuner only'!$A$54:$A$66,'HP Tuner only'!$B$54:$P$66,'Pilot Injection'!$U94,'Variables &amp; Axis Check'!$B$2)</f>
        <v>5.0544103862215364</v>
      </c>
      <c r="Y94" s="5">
        <f>_xll.Interp2dTab(-1,0,'HP Tuner only'!$B$36:$P$36,'HP Tuner only'!$A$37:$A$49,'HP Tuner only'!$B$37:$P$49,'Pilot Injection'!$U94,'Pilot Injection'!Y$79)*_xll.Interp2dTab(-1,0,'HP Tuner only'!$B$53:$P$53,'HP Tuner only'!$A$54:$A$66,'HP Tuner only'!$B$54:$P$66,'Pilot Injection'!$U94,'Variables &amp; Axis Check'!$B$2)</f>
        <v>5.3259201695218739</v>
      </c>
      <c r="Z94" s="5">
        <f>_xll.Interp2dTab(-1,0,'HP Tuner only'!$B$36:$P$36,'HP Tuner only'!$A$37:$A$49,'HP Tuner only'!$B$37:$P$49,'Pilot Injection'!$U94,'Pilot Injection'!Z$79)*_xll.Interp2dTab(-1,0,'HP Tuner only'!$B$53:$P$53,'HP Tuner only'!$A$54:$A$66,'HP Tuner only'!$B$54:$P$66,'Pilot Injection'!$U94,'Variables &amp; Axis Check'!$B$2)</f>
        <v>5.5974299528222113</v>
      </c>
      <c r="AA94" s="5">
        <f>_xll.Interp2dTab(-1,0,'HP Tuner only'!$B$36:$P$36,'HP Tuner only'!$A$37:$A$49,'HP Tuner only'!$B$37:$P$49,'Pilot Injection'!$U94,'Pilot Injection'!AA$79)*_xll.Interp2dTab(-1,0,'HP Tuner only'!$B$53:$P$53,'HP Tuner only'!$A$54:$A$66,'HP Tuner only'!$B$54:$P$66,'Pilot Injection'!$U94,'Variables &amp; Axis Check'!$B$2)</f>
        <v>5.5953149309595442</v>
      </c>
      <c r="AB94" s="5">
        <f>_xll.Interp2dTab(-1,0,'HP Tuner only'!$B$36:$P$36,'HP Tuner only'!$A$37:$A$49,'HP Tuner only'!$B$37:$P$49,'Pilot Injection'!$U94,'Pilot Injection'!AB$79)*_xll.Interp2dTab(-1,0,'HP Tuner only'!$B$53:$P$53,'HP Tuner only'!$A$54:$A$66,'HP Tuner only'!$B$54:$P$66,'Pilot Injection'!$U94,'Variables &amp; Axis Check'!$B$2)</f>
        <v>4.5454771021982383</v>
      </c>
      <c r="AC94" s="5">
        <f>_xll.Interp2dTab(-1,0,'HP Tuner only'!$B$36:$P$36,'HP Tuner only'!$A$37:$A$49,'HP Tuner only'!$B$37:$P$49,'Pilot Injection'!$U94,'Pilot Injection'!AC$79)*_xll.Interp2dTab(-1,0,'HP Tuner only'!$B$53:$P$53,'HP Tuner only'!$A$54:$A$66,'HP Tuner only'!$B$54:$P$66,'Pilot Injection'!$U94,'Variables &amp; Axis Check'!$B$2)</f>
        <v>4.0219845979110067</v>
      </c>
      <c r="AD94" s="5">
        <f>_xll.Interp2dTab(-1,0,'HP Tuner only'!$B$36:$P$36,'HP Tuner only'!$A$37:$A$49,'HP Tuner only'!$B$37:$P$49,'Pilot Injection'!$U94,'Pilot Injection'!AD$79)*_xll.Interp2dTab(-1,0,'HP Tuner only'!$B$53:$P$53,'HP Tuner only'!$A$54:$A$66,'HP Tuner only'!$B$54:$P$66,'Pilot Injection'!$U94,'Variables &amp; Axis Check'!$B$2)</f>
        <v>4.0219845979110067</v>
      </c>
      <c r="AE94" s="5">
        <f>_xll.Interp2dTab(-1,0,'HP Tuner only'!$B$36:$P$36,'HP Tuner only'!$A$37:$A$49,'HP Tuner only'!$B$37:$P$49,'Pilot Injection'!$U94,'Pilot Injection'!AE$79)*_xll.Interp2dTab(-1,0,'HP Tuner only'!$B$53:$P$53,'HP Tuner only'!$A$54:$A$66,'HP Tuner only'!$B$54:$P$66,'Pilot Injection'!$U94,'Variables &amp; Axis Check'!$B$2)</f>
        <v>3.6160148343049849</v>
      </c>
      <c r="AF94" s="5">
        <f>_xll.Interp2dTab(-1,0,'HP Tuner only'!$B$36:$P$36,'HP Tuner only'!$A$37:$A$49,'HP Tuner only'!$B$37:$P$49,'Pilot Injection'!$U94,'Pilot Injection'!AF$79)*_xll.Interp2dTab(-1,0,'HP Tuner only'!$B$53:$P$53,'HP Tuner only'!$A$54:$A$66,'HP Tuner only'!$B$54:$P$66,'Pilot Injection'!$U94,'Variables &amp; Axis Check'!$B$2)</f>
        <v>3.2067174496857991</v>
      </c>
      <c r="AG94" s="5">
        <f>_xll.Interp2dTab(-1,0,'HP Tuner only'!$B$36:$P$36,'HP Tuner only'!$A$37:$A$49,'HP Tuner only'!$B$37:$P$49,'Pilot Injection'!$U94,'Pilot Injection'!AG$79)*_xll.Interp2dTab(-1,0,'HP Tuner only'!$B$53:$P$53,'HP Tuner only'!$A$54:$A$66,'HP Tuner only'!$B$54:$P$66,'Pilot Injection'!$U94,'Variables &amp; Axis Check'!$B$2)</f>
        <v>17.609770401664409</v>
      </c>
      <c r="AH94" s="5">
        <f>_xll.Interp2dTab(-1,0,'HP Tuner only'!$B$36:$P$36,'HP Tuner only'!$A$37:$A$49,'HP Tuner only'!$B$37:$P$49,'Pilot Injection'!$U94,'Pilot Injection'!AH$79)*_xll.Interp2dTab(-1,0,'HP Tuner only'!$B$53:$P$53,'HP Tuner only'!$A$54:$A$66,'HP Tuner only'!$B$54:$P$66,'Pilot Injection'!$U94,'Variables &amp; Axis Check'!$B$2)</f>
        <v>17.609770401664409</v>
      </c>
      <c r="AI94" s="5">
        <f>_xll.Interp2dTab(-1,0,'HP Tuner only'!$B$36:$P$36,'HP Tuner only'!$A$37:$A$49,'HP Tuner only'!$B$37:$P$49,'Pilot Injection'!$U94,'Pilot Injection'!AI$79)*_xll.Interp2dTab(-1,0,'HP Tuner only'!$B$53:$P$53,'HP Tuner only'!$A$54:$A$66,'HP Tuner only'!$B$54:$P$66,'Pilot Injection'!$U94,'Variables &amp; Axis Check'!$B$2)</f>
        <v>17.609770401664409</v>
      </c>
      <c r="AJ94" s="5">
        <f>_xll.Interp2dTab(-1,0,'HP Tuner only'!$B$36:$P$36,'HP Tuner only'!$A$37:$A$49,'HP Tuner only'!$B$37:$P$49,'Pilot Injection'!$U94,'Pilot Injection'!AJ$79)*_xll.Interp2dTab(-1,0,'HP Tuner only'!$B$53:$P$53,'HP Tuner only'!$A$54:$A$66,'HP Tuner only'!$B$54:$P$66,'Pilot Injection'!$U94,'Variables &amp; Axis Check'!$B$2)</f>
        <v>17.609770401664409</v>
      </c>
      <c r="AK94" s="5">
        <f>_xll.Interp2dTab(-1,0,'HP Tuner only'!$B$36:$P$36,'HP Tuner only'!$A$37:$A$49,'HP Tuner only'!$B$37:$P$49,'Pilot Injection'!$U94,'Pilot Injection'!AK$79)*_xll.Interp2dTab(-1,0,'HP Tuner only'!$B$53:$P$53,'HP Tuner only'!$A$54:$A$66,'HP Tuner only'!$B$54:$P$66,'Pilot Injection'!$U94,'Variables &amp; Axis Check'!$B$2)</f>
        <v>17.609770401664413</v>
      </c>
      <c r="AL94" s="5">
        <f>_xll.Interp2dTab(-1,0,'HP Tuner only'!$B$36:$P$36,'HP Tuner only'!$A$37:$A$49,'HP Tuner only'!$B$37:$P$49,'Pilot Injection'!$U94,'Pilot Injection'!AL$79)*_xll.Interp2dTab(-1,0,'HP Tuner only'!$B$53:$P$53,'HP Tuner only'!$A$54:$A$66,'HP Tuner only'!$B$54:$P$66,'Pilot Injection'!$U94,'Variables &amp; Axis Check'!$B$2)</f>
        <v>17.609770401664413</v>
      </c>
      <c r="AM94" s="16">
        <f t="shared" si="31"/>
        <v>17.609770401664413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3.9232311960855042</v>
      </c>
      <c r="H95" s="5">
        <f t="shared" si="44"/>
        <v>4.0685394043187522</v>
      </c>
      <c r="I95" s="5">
        <f t="shared" si="44"/>
        <v>4.1120067562718878</v>
      </c>
      <c r="J95" s="5">
        <f t="shared" si="44"/>
        <v>4.1120067562718878</v>
      </c>
      <c r="K95" s="5">
        <f t="shared" si="44"/>
        <v>4.1120067562718878</v>
      </c>
      <c r="L95" s="5">
        <f t="shared" si="44"/>
        <v>4.0685414318360626</v>
      </c>
      <c r="M95" s="5">
        <f t="shared" si="44"/>
        <v>4.0247827059816732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only'!$B$36:$P$36,'HP Tuner only'!$A$37:$A$49,'HP Tuner only'!$B$37:$P$49,'Pilot Injection'!$U95,'Pilot Injection'!W$79)*_xll.Interp2dTab(-1,0,'HP Tuner only'!$B$53:$P$53,'HP Tuner only'!$A$54:$A$66,'HP Tuner only'!$B$54:$P$66,'Pilot Injection'!$U95,'Variables &amp; Axis Check'!$B$2)</f>
        <v>4.782900602921198</v>
      </c>
      <c r="X95" s="5">
        <f>_xll.Interp2dTab(-1,0,'HP Tuner only'!$B$36:$P$36,'HP Tuner only'!$A$37:$A$49,'HP Tuner only'!$B$37:$P$49,'Pilot Injection'!$U95,'Pilot Injection'!X$79)*_xll.Interp2dTab(-1,0,'HP Tuner only'!$B$53:$P$53,'HP Tuner only'!$A$54:$A$66,'HP Tuner only'!$B$54:$P$66,'Pilot Injection'!$U95,'Variables &amp; Axis Check'!$B$2)</f>
        <v>5.0544103862215355</v>
      </c>
      <c r="Y95" s="5">
        <f>_xll.Interp2dTab(-1,0,'HP Tuner only'!$B$36:$P$36,'HP Tuner only'!$A$37:$A$49,'HP Tuner only'!$B$37:$P$49,'Pilot Injection'!$U95,'Pilot Injection'!Y$79)*_xll.Interp2dTab(-1,0,'HP Tuner only'!$B$53:$P$53,'HP Tuner only'!$A$54:$A$66,'HP Tuner only'!$B$54:$P$66,'Pilot Injection'!$U95,'Variables &amp; Axis Check'!$B$2)</f>
        <v>5.3259201695218739</v>
      </c>
      <c r="Z95" s="5">
        <f>_xll.Interp2dTab(-1,0,'HP Tuner only'!$B$36:$P$36,'HP Tuner only'!$A$37:$A$49,'HP Tuner only'!$B$37:$P$49,'Pilot Injection'!$U95,'Pilot Injection'!Z$79)*_xll.Interp2dTab(-1,0,'HP Tuner only'!$B$53:$P$53,'HP Tuner only'!$A$54:$A$66,'HP Tuner only'!$B$54:$P$66,'Pilot Injection'!$U95,'Variables &amp; Axis Check'!$B$2)</f>
        <v>5.5974299528222113</v>
      </c>
      <c r="AA95" s="5">
        <f>_xll.Interp2dTab(-1,0,'HP Tuner only'!$B$36:$P$36,'HP Tuner only'!$A$37:$A$49,'HP Tuner only'!$B$37:$P$49,'Pilot Injection'!$U95,'Pilot Injection'!AA$79)*_xll.Interp2dTab(-1,0,'HP Tuner only'!$B$53:$P$53,'HP Tuner only'!$A$54:$A$66,'HP Tuner only'!$B$54:$P$66,'Pilot Injection'!$U95,'Variables &amp; Axis Check'!$B$2)</f>
        <v>5.5960035427287842</v>
      </c>
      <c r="AB95" s="5">
        <f>_xll.Interp2dTab(-1,0,'HP Tuner only'!$B$36:$P$36,'HP Tuner only'!$A$37:$A$49,'HP Tuner only'!$B$37:$P$49,'Pilot Injection'!$U95,'Pilot Injection'!AB$79)*_xll.Interp2dTab(-1,0,'HP Tuner only'!$B$53:$P$53,'HP Tuner only'!$A$54:$A$66,'HP Tuner only'!$B$54:$P$66,'Pilot Injection'!$U95,'Variables &amp; Axis Check'!$B$2)</f>
        <v>4.7995748450477951</v>
      </c>
      <c r="AC95" s="5">
        <f>_xll.Interp2dTab(-1,0,'HP Tuner only'!$B$36:$P$36,'HP Tuner only'!$A$37:$A$49,'HP Tuner only'!$B$37:$P$49,'Pilot Injection'!$U95,'Pilot Injection'!AC$79)*_xll.Interp2dTab(-1,0,'HP Tuner only'!$B$53:$P$53,'HP Tuner only'!$A$54:$A$66,'HP Tuner only'!$B$54:$P$66,'Pilot Injection'!$U95,'Variables &amp; Axis Check'!$B$2)</f>
        <v>4.4024426004161032</v>
      </c>
      <c r="AD95" s="5">
        <f>_xll.Interp2dTab(-1,0,'HP Tuner only'!$B$36:$P$36,'HP Tuner only'!$A$37:$A$49,'HP Tuner only'!$B$37:$P$49,'Pilot Injection'!$U95,'Pilot Injection'!AD$79)*_xll.Interp2dTab(-1,0,'HP Tuner only'!$B$53:$P$53,'HP Tuner only'!$A$54:$A$66,'HP Tuner only'!$B$54:$P$66,'Pilot Injection'!$U95,'Variables &amp; Axis Check'!$B$2)</f>
        <v>4.4024426004161024</v>
      </c>
      <c r="AE95" s="5">
        <f>_xll.Interp2dTab(-1,0,'HP Tuner only'!$B$36:$P$36,'HP Tuner only'!$A$37:$A$49,'HP Tuner only'!$B$37:$P$49,'Pilot Injection'!$U95,'Pilot Injection'!AE$79)*_xll.Interp2dTab(-1,0,'HP Tuner only'!$B$53:$P$53,'HP Tuner only'!$A$54:$A$66,'HP Tuner only'!$B$54:$P$66,'Pilot Injection'!$U95,'Variables &amp; Axis Check'!$B$2)</f>
        <v>4.1994577186130915</v>
      </c>
      <c r="AF95" s="5">
        <f>_xll.Interp2dTab(-1,0,'HP Tuner only'!$B$36:$P$36,'HP Tuner only'!$A$37:$A$49,'HP Tuner only'!$B$37:$P$49,'Pilot Injection'!$U95,'Pilot Injection'!AF$79)*_xll.Interp2dTab(-1,0,'HP Tuner only'!$B$53:$P$53,'HP Tuner only'!$A$54:$A$66,'HP Tuner only'!$B$54:$P$66,'Pilot Injection'!$U95,'Variables &amp; Axis Check'!$B$2)</f>
        <v>3.6012993547134351</v>
      </c>
      <c r="AG95" s="5">
        <f>_xll.Interp2dTab(-1,0,'HP Tuner only'!$B$36:$P$36,'HP Tuner only'!$A$37:$A$49,'HP Tuner only'!$B$37:$P$49,'Pilot Injection'!$U95,'Pilot Injection'!AG$79)*_xll.Interp2dTab(-1,0,'HP Tuner only'!$B$53:$P$53,'HP Tuner only'!$A$54:$A$66,'HP Tuner only'!$B$54:$P$66,'Pilot Injection'!$U95,'Variables &amp; Axis Check'!$B$2)</f>
        <v>17.609770401664406</v>
      </c>
      <c r="AH95" s="5">
        <f>_xll.Interp2dTab(-1,0,'HP Tuner only'!$B$36:$P$36,'HP Tuner only'!$A$37:$A$49,'HP Tuner only'!$B$37:$P$49,'Pilot Injection'!$U95,'Pilot Injection'!AH$79)*_xll.Interp2dTab(-1,0,'HP Tuner only'!$B$53:$P$53,'HP Tuner only'!$A$54:$A$66,'HP Tuner only'!$B$54:$P$66,'Pilot Injection'!$U95,'Variables &amp; Axis Check'!$B$2)</f>
        <v>17.609770401664406</v>
      </c>
      <c r="AI95" s="5">
        <f>_xll.Interp2dTab(-1,0,'HP Tuner only'!$B$36:$P$36,'HP Tuner only'!$A$37:$A$49,'HP Tuner only'!$B$37:$P$49,'Pilot Injection'!$U95,'Pilot Injection'!AI$79)*_xll.Interp2dTab(-1,0,'HP Tuner only'!$B$53:$P$53,'HP Tuner only'!$A$54:$A$66,'HP Tuner only'!$B$54:$P$66,'Pilot Injection'!$U95,'Variables &amp; Axis Check'!$B$2)</f>
        <v>17.609770401664409</v>
      </c>
      <c r="AJ95" s="5">
        <f>_xll.Interp2dTab(-1,0,'HP Tuner only'!$B$36:$P$36,'HP Tuner only'!$A$37:$A$49,'HP Tuner only'!$B$37:$P$49,'Pilot Injection'!$U95,'Pilot Injection'!AJ$79)*_xll.Interp2dTab(-1,0,'HP Tuner only'!$B$53:$P$53,'HP Tuner only'!$A$54:$A$66,'HP Tuner only'!$B$54:$P$66,'Pilot Injection'!$U95,'Variables &amp; Axis Check'!$B$2)</f>
        <v>17.609770401664409</v>
      </c>
      <c r="AK95" s="5">
        <f>_xll.Interp2dTab(-1,0,'HP Tuner only'!$B$36:$P$36,'HP Tuner only'!$A$37:$A$49,'HP Tuner only'!$B$37:$P$49,'Pilot Injection'!$U95,'Pilot Injection'!AK$79)*_xll.Interp2dTab(-1,0,'HP Tuner only'!$B$53:$P$53,'HP Tuner only'!$A$54:$A$66,'HP Tuner only'!$B$54:$P$66,'Pilot Injection'!$U95,'Variables &amp; Axis Check'!$B$2)</f>
        <v>17.609770401664413</v>
      </c>
      <c r="AL95" s="5">
        <f>_xll.Interp2dTab(-1,0,'HP Tuner only'!$B$36:$P$36,'HP Tuner only'!$A$37:$A$49,'HP Tuner only'!$B$37:$P$49,'Pilot Injection'!$U95,'Pilot Injection'!AL$79)*_xll.Interp2dTab(-1,0,'HP Tuner only'!$B$53:$P$53,'HP Tuner only'!$A$54:$A$66,'HP Tuner only'!$B$54:$P$66,'Pilot Injection'!$U95,'Variables &amp; Axis Check'!$B$2)</f>
        <v>17.609770401664413</v>
      </c>
      <c r="AM95" s="16">
        <f t="shared" si="31"/>
        <v>17.609770401664413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4.163566383</v>
      </c>
      <c r="I96" s="5">
        <f t="shared" si="45"/>
        <v>4.1635683165327659</v>
      </c>
      <c r="J96" s="5">
        <f t="shared" si="45"/>
        <v>4.1635683165327659</v>
      </c>
      <c r="K96" s="5">
        <f t="shared" si="45"/>
        <v>4.1635683165327659</v>
      </c>
      <c r="L96" s="5">
        <f t="shared" si="45"/>
        <v>4.1635683165327659</v>
      </c>
      <c r="M96" s="5">
        <f t="shared" si="45"/>
        <v>4.1635683165327659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only'!$B$36:$P$36,'HP Tuner only'!$A$37:$A$49,'HP Tuner only'!$B$37:$P$49,'Pilot Injection'!$U96,'Pilot Injection'!W$79)*_xll.Interp2dTab(-1,0,'HP Tuner only'!$B$53:$P$53,'HP Tuner only'!$A$54:$A$66,'HP Tuner only'!$B$54:$P$66,'Pilot Injection'!$U96,'Variables &amp; Axis Check'!$B$2)</f>
        <v>4.782900602921198</v>
      </c>
      <c r="X96" s="5">
        <f>_xll.Interp2dTab(-1,0,'HP Tuner only'!$B$36:$P$36,'HP Tuner only'!$A$37:$A$49,'HP Tuner only'!$B$37:$P$49,'Pilot Injection'!$U96,'Pilot Injection'!X$79)*_xll.Interp2dTab(-1,0,'HP Tuner only'!$B$53:$P$53,'HP Tuner only'!$A$54:$A$66,'HP Tuner only'!$B$54:$P$66,'Pilot Injection'!$U96,'Variables &amp; Axis Check'!$B$2)</f>
        <v>5.0544103862215364</v>
      </c>
      <c r="Y96" s="5">
        <f>_xll.Interp2dTab(-1,0,'HP Tuner only'!$B$36:$P$36,'HP Tuner only'!$A$37:$A$49,'HP Tuner only'!$B$37:$P$49,'Pilot Injection'!$U96,'Pilot Injection'!Y$79)*_xll.Interp2dTab(-1,0,'HP Tuner only'!$B$53:$P$53,'HP Tuner only'!$A$54:$A$66,'HP Tuner only'!$B$54:$P$66,'Pilot Injection'!$U96,'Variables &amp; Axis Check'!$B$2)</f>
        <v>5.3259201695218739</v>
      </c>
      <c r="Z96" s="5">
        <f>_xll.Interp2dTab(-1,0,'HP Tuner only'!$B$36:$P$36,'HP Tuner only'!$A$37:$A$49,'HP Tuner only'!$B$37:$P$49,'Pilot Injection'!$U96,'Pilot Injection'!Z$79)*_xll.Interp2dTab(-1,0,'HP Tuner only'!$B$53:$P$53,'HP Tuner only'!$A$54:$A$66,'HP Tuner only'!$B$54:$P$66,'Pilot Injection'!$U96,'Variables &amp; Axis Check'!$B$2)</f>
        <v>5.5974299528222113</v>
      </c>
      <c r="AA96" s="5">
        <f>_xll.Interp2dTab(-1,0,'HP Tuner only'!$B$36:$P$36,'HP Tuner only'!$A$37:$A$49,'HP Tuner only'!$B$37:$P$49,'Pilot Injection'!$U96,'Pilot Injection'!AA$79)*_xll.Interp2dTab(-1,0,'HP Tuner only'!$B$53:$P$53,'HP Tuner only'!$A$54:$A$66,'HP Tuner only'!$B$54:$P$66,'Pilot Injection'!$U96,'Variables &amp; Axis Check'!$B$2)</f>
        <v>5.596692154498025</v>
      </c>
      <c r="AB96" s="5">
        <f>_xll.Interp2dTab(-1,0,'HP Tuner only'!$B$36:$P$36,'HP Tuner only'!$A$37:$A$49,'HP Tuner only'!$B$37:$P$49,'Pilot Injection'!$U96,'Pilot Injection'!AB$79)*_xll.Interp2dTab(-1,0,'HP Tuner only'!$B$53:$P$53,'HP Tuner only'!$A$54:$A$66,'HP Tuner only'!$B$54:$P$66,'Pilot Injection'!$U96,'Variables &amp; Axis Check'!$B$2)</f>
        <v>5.0536725878973519</v>
      </c>
      <c r="AC96" s="5">
        <f>_xll.Interp2dTab(-1,0,'HP Tuner only'!$B$36:$P$36,'HP Tuner only'!$A$37:$A$49,'HP Tuner only'!$B$37:$P$49,'Pilot Injection'!$U96,'Pilot Injection'!AC$79)*_xll.Interp2dTab(-1,0,'HP Tuner only'!$B$53:$P$53,'HP Tuner only'!$A$54:$A$66,'HP Tuner only'!$B$54:$P$66,'Pilot Injection'!$U96,'Variables &amp; Axis Check'!$B$2)</f>
        <v>4.782900602921198</v>
      </c>
      <c r="AD96" s="5">
        <f>_xll.Interp2dTab(-1,0,'HP Tuner only'!$B$36:$P$36,'HP Tuner only'!$A$37:$A$49,'HP Tuner only'!$B$37:$P$49,'Pilot Injection'!$U96,'Pilot Injection'!AD$79)*_xll.Interp2dTab(-1,0,'HP Tuner only'!$B$53:$P$53,'HP Tuner only'!$A$54:$A$66,'HP Tuner only'!$B$54:$P$66,'Pilot Injection'!$U96,'Variables &amp; Axis Check'!$B$2)</f>
        <v>4.782900602921198</v>
      </c>
      <c r="AE96" s="5">
        <f>_xll.Interp2dTab(-1,0,'HP Tuner only'!$B$36:$P$36,'HP Tuner only'!$A$37:$A$49,'HP Tuner only'!$B$37:$P$49,'Pilot Injection'!$U96,'Pilot Injection'!AE$79)*_xll.Interp2dTab(-1,0,'HP Tuner only'!$B$53:$P$53,'HP Tuner only'!$A$54:$A$66,'HP Tuner only'!$B$54:$P$66,'Pilot Injection'!$U96,'Variables &amp; Axis Check'!$B$2)</f>
        <v>4.782900602921198</v>
      </c>
      <c r="AF96" s="5">
        <f>_xll.Interp2dTab(-1,0,'HP Tuner only'!$B$36:$P$36,'HP Tuner only'!$A$37:$A$49,'HP Tuner only'!$B$37:$P$49,'Pilot Injection'!$U96,'Pilot Injection'!AF$79)*_xll.Interp2dTab(-1,0,'HP Tuner only'!$B$53:$P$53,'HP Tuner only'!$A$54:$A$66,'HP Tuner only'!$B$54:$P$66,'Pilot Injection'!$U96,'Variables &amp; Axis Check'!$B$2)</f>
        <v>3.9958812597410716</v>
      </c>
      <c r="AG96" s="5">
        <f>_xll.Interp2dTab(-1,0,'HP Tuner only'!$B$36:$P$36,'HP Tuner only'!$A$37:$A$49,'HP Tuner only'!$B$37:$P$49,'Pilot Injection'!$U96,'Pilot Injection'!AG$79)*_xll.Interp2dTab(-1,0,'HP Tuner only'!$B$53:$P$53,'HP Tuner only'!$A$54:$A$66,'HP Tuner only'!$B$54:$P$66,'Pilot Injection'!$U96,'Variables &amp; Axis Check'!$B$2)</f>
        <v>17.609770401664409</v>
      </c>
      <c r="AH96" s="5">
        <f>_xll.Interp2dTab(-1,0,'HP Tuner only'!$B$36:$P$36,'HP Tuner only'!$A$37:$A$49,'HP Tuner only'!$B$37:$P$49,'Pilot Injection'!$U96,'Pilot Injection'!AH$79)*_xll.Interp2dTab(-1,0,'HP Tuner only'!$B$53:$P$53,'HP Tuner only'!$A$54:$A$66,'HP Tuner only'!$B$54:$P$66,'Pilot Injection'!$U96,'Variables &amp; Axis Check'!$B$2)</f>
        <v>17.609770401664409</v>
      </c>
      <c r="AI96" s="5">
        <f>_xll.Interp2dTab(-1,0,'HP Tuner only'!$B$36:$P$36,'HP Tuner only'!$A$37:$A$49,'HP Tuner only'!$B$37:$P$49,'Pilot Injection'!$U96,'Pilot Injection'!AI$79)*_xll.Interp2dTab(-1,0,'HP Tuner only'!$B$53:$P$53,'HP Tuner only'!$A$54:$A$66,'HP Tuner only'!$B$54:$P$66,'Pilot Injection'!$U96,'Variables &amp; Axis Check'!$B$2)</f>
        <v>17.609770401664409</v>
      </c>
      <c r="AJ96" s="5">
        <f>_xll.Interp2dTab(-1,0,'HP Tuner only'!$B$36:$P$36,'HP Tuner only'!$A$37:$A$49,'HP Tuner only'!$B$37:$P$49,'Pilot Injection'!$U96,'Pilot Injection'!AJ$79)*_xll.Interp2dTab(-1,0,'HP Tuner only'!$B$53:$P$53,'HP Tuner only'!$A$54:$A$66,'HP Tuner only'!$B$54:$P$66,'Pilot Injection'!$U96,'Variables &amp; Axis Check'!$B$2)</f>
        <v>17.609770401664409</v>
      </c>
      <c r="AK96" s="5">
        <f>_xll.Interp2dTab(-1,0,'HP Tuner only'!$B$36:$P$36,'HP Tuner only'!$A$37:$A$49,'HP Tuner only'!$B$37:$P$49,'Pilot Injection'!$U96,'Pilot Injection'!AK$79)*_xll.Interp2dTab(-1,0,'HP Tuner only'!$B$53:$P$53,'HP Tuner only'!$A$54:$A$66,'HP Tuner only'!$B$54:$P$66,'Pilot Injection'!$U96,'Variables &amp; Axis Check'!$B$2)</f>
        <v>17.609770401664413</v>
      </c>
      <c r="AL96" s="5">
        <f>_xll.Interp2dTab(-1,0,'HP Tuner only'!$B$36:$P$36,'HP Tuner only'!$A$37:$A$49,'HP Tuner only'!$B$37:$P$49,'Pilot Injection'!$U96,'Pilot Injection'!AL$79)*_xll.Interp2dTab(-1,0,'HP Tuner only'!$B$53:$P$53,'HP Tuner only'!$A$54:$A$66,'HP Tuner only'!$B$54:$P$66,'Pilot Injection'!$U96,'Variables &amp; Axis Check'!$B$2)</f>
        <v>17.609770401664413</v>
      </c>
      <c r="AM96" s="16">
        <f t="shared" si="31"/>
        <v>17.609770401664413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only'!$B$36:$P$36,'HP Tuner only'!$A$37:$A$49,'HP Tuner only'!$B$37:$P$49,'Pilot Injection'!$U97,'Pilot Injection'!W$79)*_xll.Interp2dTab(-1,0,'HP Tuner only'!$B$53:$P$53,'HP Tuner only'!$A$54:$A$66,'HP Tuner only'!$B$54:$P$66,'Pilot Injection'!$U97,'Variables &amp; Axis Check'!$B$2)</f>
        <v>11.196335502292795</v>
      </c>
      <c r="X97" s="5">
        <f>_xll.Interp2dTab(-1,0,'HP Tuner only'!$B$36:$P$36,'HP Tuner only'!$A$37:$A$49,'HP Tuner only'!$B$37:$P$49,'Pilot Injection'!$U97,'Pilot Injection'!X$79)*_xll.Interp2dTab(-1,0,'HP Tuner only'!$B$53:$P$53,'HP Tuner only'!$A$54:$A$66,'HP Tuner only'!$B$54:$P$66,'Pilot Injection'!$U97,'Variables &amp; Axis Check'!$B$2)</f>
        <v>11.196335502292797</v>
      </c>
      <c r="Y97" s="5">
        <f>_xll.Interp2dTab(-1,0,'HP Tuner only'!$B$36:$P$36,'HP Tuner only'!$A$37:$A$49,'HP Tuner only'!$B$37:$P$49,'Pilot Injection'!$U97,'Pilot Injection'!Y$79)*_xll.Interp2dTab(-1,0,'HP Tuner only'!$B$53:$P$53,'HP Tuner only'!$A$54:$A$66,'HP Tuner only'!$B$54:$P$66,'Pilot Injection'!$U97,'Variables &amp; Axis Check'!$B$2)</f>
        <v>11.196335502292795</v>
      </c>
      <c r="Z97" s="5">
        <f>_xll.Interp2dTab(-1,0,'HP Tuner only'!$B$36:$P$36,'HP Tuner only'!$A$37:$A$49,'HP Tuner only'!$B$37:$P$49,'Pilot Injection'!$U97,'Pilot Injection'!Z$79)*_xll.Interp2dTab(-1,0,'HP Tuner only'!$B$53:$P$53,'HP Tuner only'!$A$54:$A$66,'HP Tuner only'!$B$54:$P$66,'Pilot Injection'!$U97,'Variables &amp; Axis Check'!$B$2)</f>
        <v>11.196335502292795</v>
      </c>
      <c r="AA97" s="5">
        <f>_xll.Interp2dTab(-1,0,'HP Tuner only'!$B$36:$P$36,'HP Tuner only'!$A$37:$A$49,'HP Tuner only'!$B$37:$P$49,'Pilot Injection'!$U97,'Pilot Injection'!AA$79)*_xll.Interp2dTab(-1,0,'HP Tuner only'!$B$53:$P$53,'HP Tuner only'!$A$54:$A$66,'HP Tuner only'!$B$54:$P$66,'Pilot Injection'!$U97,'Variables &amp; Axis Check'!$B$2)</f>
        <v>11.196335502292795</v>
      </c>
      <c r="AB97" s="5">
        <f>_xll.Interp2dTab(-1,0,'HP Tuner only'!$B$36:$P$36,'HP Tuner only'!$A$37:$A$49,'HP Tuner only'!$B$37:$P$49,'Pilot Injection'!$U97,'Pilot Injection'!AB$79)*_xll.Interp2dTab(-1,0,'HP Tuner only'!$B$53:$P$53,'HP Tuner only'!$A$54:$A$66,'HP Tuner only'!$B$54:$P$66,'Pilot Injection'!$U97,'Variables &amp; Axis Check'!$B$2)</f>
        <v>11.196335502292797</v>
      </c>
      <c r="AC97" s="5">
        <f>_xll.Interp2dTab(-1,0,'HP Tuner only'!$B$36:$P$36,'HP Tuner only'!$A$37:$A$49,'HP Tuner only'!$B$37:$P$49,'Pilot Injection'!$U97,'Pilot Injection'!AC$79)*_xll.Interp2dTab(-1,0,'HP Tuner only'!$B$53:$P$53,'HP Tuner only'!$A$54:$A$66,'HP Tuner only'!$B$54:$P$66,'Pilot Injection'!$U97,'Variables &amp; Axis Check'!$B$2)</f>
        <v>11.196335502292795</v>
      </c>
      <c r="AD97" s="5">
        <f>_xll.Interp2dTab(-1,0,'HP Tuner only'!$B$36:$P$36,'HP Tuner only'!$A$37:$A$49,'HP Tuner only'!$B$37:$P$49,'Pilot Injection'!$U97,'Pilot Injection'!AD$79)*_xll.Interp2dTab(-1,0,'HP Tuner only'!$B$53:$P$53,'HP Tuner only'!$A$54:$A$66,'HP Tuner only'!$B$54:$P$66,'Pilot Injection'!$U97,'Variables &amp; Axis Check'!$B$2)</f>
        <v>11.196335502292795</v>
      </c>
      <c r="AE97" s="5">
        <f>_xll.Interp2dTab(-1,0,'HP Tuner only'!$B$36:$P$36,'HP Tuner only'!$A$37:$A$49,'HP Tuner only'!$B$37:$P$49,'Pilot Injection'!$U97,'Pilot Injection'!AE$79)*_xll.Interp2dTab(-1,0,'HP Tuner only'!$B$53:$P$53,'HP Tuner only'!$A$54:$A$66,'HP Tuner only'!$B$54:$P$66,'Pilot Injection'!$U97,'Variables &amp; Axis Check'!$B$2)</f>
        <v>11.196335502292795</v>
      </c>
      <c r="AF97" s="5">
        <f>_xll.Interp2dTab(-1,0,'HP Tuner only'!$B$36:$P$36,'HP Tuner only'!$A$37:$A$49,'HP Tuner only'!$B$37:$P$49,'Pilot Injection'!$U97,'Pilot Injection'!AF$79)*_xll.Interp2dTab(-1,0,'HP Tuner only'!$B$53:$P$53,'HP Tuner only'!$A$54:$A$66,'HP Tuner only'!$B$54:$P$66,'Pilot Injection'!$U97,'Variables &amp; Axis Check'!$B$2)</f>
        <v>11.196335502292795</v>
      </c>
      <c r="AG97" s="5">
        <f>_xll.Interp2dTab(-1,0,'HP Tuner only'!$B$36:$P$36,'HP Tuner only'!$A$37:$A$49,'HP Tuner only'!$B$37:$P$49,'Pilot Injection'!$U97,'Pilot Injection'!AG$79)*_xll.Interp2dTab(-1,0,'HP Tuner only'!$B$53:$P$53,'HP Tuner only'!$A$54:$A$66,'HP Tuner only'!$B$54:$P$66,'Pilot Injection'!$U97,'Variables &amp; Axis Check'!$B$2)</f>
        <v>17.609770401664409</v>
      </c>
      <c r="AH97" s="5">
        <f>_xll.Interp2dTab(-1,0,'HP Tuner only'!$B$36:$P$36,'HP Tuner only'!$A$37:$A$49,'HP Tuner only'!$B$37:$P$49,'Pilot Injection'!$U97,'Pilot Injection'!AH$79)*_xll.Interp2dTab(-1,0,'HP Tuner only'!$B$53:$P$53,'HP Tuner only'!$A$54:$A$66,'HP Tuner only'!$B$54:$P$66,'Pilot Injection'!$U97,'Variables &amp; Axis Check'!$B$2)</f>
        <v>17.609770401664409</v>
      </c>
      <c r="AI97" s="5">
        <f>_xll.Interp2dTab(-1,0,'HP Tuner only'!$B$36:$P$36,'HP Tuner only'!$A$37:$A$49,'HP Tuner only'!$B$37:$P$49,'Pilot Injection'!$U97,'Pilot Injection'!AI$79)*_xll.Interp2dTab(-1,0,'HP Tuner only'!$B$53:$P$53,'HP Tuner only'!$A$54:$A$66,'HP Tuner only'!$B$54:$P$66,'Pilot Injection'!$U97,'Variables &amp; Axis Check'!$B$2)</f>
        <v>17.609770401664409</v>
      </c>
      <c r="AJ97" s="5">
        <f>_xll.Interp2dTab(-1,0,'HP Tuner only'!$B$36:$P$36,'HP Tuner only'!$A$37:$A$49,'HP Tuner only'!$B$37:$P$49,'Pilot Injection'!$U97,'Pilot Injection'!AJ$79)*_xll.Interp2dTab(-1,0,'HP Tuner only'!$B$53:$P$53,'HP Tuner only'!$A$54:$A$66,'HP Tuner only'!$B$54:$P$66,'Pilot Injection'!$U97,'Variables &amp; Axis Check'!$B$2)</f>
        <v>17.609770401664409</v>
      </c>
      <c r="AK97" s="5">
        <f>_xll.Interp2dTab(-1,0,'HP Tuner only'!$B$36:$P$36,'HP Tuner only'!$A$37:$A$49,'HP Tuner only'!$B$37:$P$49,'Pilot Injection'!$U97,'Pilot Injection'!AK$79)*_xll.Interp2dTab(-1,0,'HP Tuner only'!$B$53:$P$53,'HP Tuner only'!$A$54:$A$66,'HP Tuner only'!$B$54:$P$66,'Pilot Injection'!$U97,'Variables &amp; Axis Check'!$B$2)</f>
        <v>17.609770401664413</v>
      </c>
      <c r="AL97" s="5">
        <f>_xll.Interp2dTab(-1,0,'HP Tuner only'!$B$36:$P$36,'HP Tuner only'!$A$37:$A$49,'HP Tuner only'!$B$37:$P$49,'Pilot Injection'!$U97,'Pilot Injection'!AL$79)*_xll.Interp2dTab(-1,0,'HP Tuner only'!$B$53:$P$53,'HP Tuner only'!$A$54:$A$66,'HP Tuner only'!$B$54:$P$66,'Pilot Injection'!$U97,'Variables &amp; Axis Check'!$B$2)</f>
        <v>17.609770401664413</v>
      </c>
      <c r="AM97" s="16">
        <f t="shared" si="31"/>
        <v>17.609770401664413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11.19633550229304</v>
      </c>
      <c r="W98" s="5">
        <f>_xll.Interp2dTab(-1,0,'HP Tuner only'!$B$36:$P$36,'HP Tuner only'!$A$37:$A$49,'HP Tuner only'!$B$37:$P$49,'Pilot Injection'!$U98,'Pilot Injection'!W$79)*_xll.Interp2dTab(-1,0,'HP Tuner only'!$B$53:$P$53,'HP Tuner only'!$A$54:$A$66,'HP Tuner only'!$B$54:$P$66,'Pilot Injection'!$U98,'Variables &amp; Axis Check'!$B$2)</f>
        <v>11.19633550229304</v>
      </c>
      <c r="X98" s="5">
        <f>_xll.Interp2dTab(-1,0,'HP Tuner only'!$B$36:$P$36,'HP Tuner only'!$A$37:$A$49,'HP Tuner only'!$B$37:$P$49,'Pilot Injection'!$U98,'Pilot Injection'!X$79)*_xll.Interp2dTab(-1,0,'HP Tuner only'!$B$53:$P$53,'HP Tuner only'!$A$54:$A$66,'HP Tuner only'!$B$54:$P$66,'Pilot Injection'!$U98,'Variables &amp; Axis Check'!$B$2)</f>
        <v>11.19633550229295</v>
      </c>
      <c r="Y98" s="5">
        <f>_xll.Interp2dTab(-1,0,'HP Tuner only'!$B$36:$P$36,'HP Tuner only'!$A$37:$A$49,'HP Tuner only'!$B$37:$P$49,'Pilot Injection'!$U98,'Pilot Injection'!Y$79)*_xll.Interp2dTab(-1,0,'HP Tuner only'!$B$53:$P$53,'HP Tuner only'!$A$54:$A$66,'HP Tuner only'!$B$54:$P$66,'Pilot Injection'!$U98,'Variables &amp; Axis Check'!$B$2)</f>
        <v>11.196335502292859</v>
      </c>
      <c r="Z98" s="5">
        <f>_xll.Interp2dTab(-1,0,'HP Tuner only'!$B$36:$P$36,'HP Tuner only'!$A$37:$A$49,'HP Tuner only'!$B$37:$P$49,'Pilot Injection'!$U98,'Pilot Injection'!Z$79)*_xll.Interp2dTab(-1,0,'HP Tuner only'!$B$53:$P$53,'HP Tuner only'!$A$54:$A$66,'HP Tuner only'!$B$54:$P$66,'Pilot Injection'!$U98,'Variables &amp; Axis Check'!$B$2)</f>
        <v>11.19633550229304</v>
      </c>
      <c r="AA98" s="5">
        <f>_xll.Interp2dTab(-1,0,'HP Tuner only'!$B$36:$P$36,'HP Tuner only'!$A$37:$A$49,'HP Tuner only'!$B$37:$P$49,'Pilot Injection'!$U98,'Pilot Injection'!AA$79)*_xll.Interp2dTab(-1,0,'HP Tuner only'!$B$53:$P$53,'HP Tuner only'!$A$54:$A$66,'HP Tuner only'!$B$54:$P$66,'Pilot Injection'!$U98,'Variables &amp; Axis Check'!$B$2)</f>
        <v>11.196335502293021</v>
      </c>
      <c r="AB98" s="5">
        <f>_xll.Interp2dTab(-1,0,'HP Tuner only'!$B$36:$P$36,'HP Tuner only'!$A$37:$A$49,'HP Tuner only'!$B$37:$P$49,'Pilot Injection'!$U98,'Pilot Injection'!AB$79)*_xll.Interp2dTab(-1,0,'HP Tuner only'!$B$53:$P$53,'HP Tuner only'!$A$54:$A$66,'HP Tuner only'!$B$54:$P$66,'Pilot Injection'!$U98,'Variables &amp; Axis Check'!$B$2)</f>
        <v>11.19633550229304</v>
      </c>
      <c r="AC98" s="5">
        <f>_xll.Interp2dTab(-1,0,'HP Tuner only'!$B$36:$P$36,'HP Tuner only'!$A$37:$A$49,'HP Tuner only'!$B$37:$P$49,'Pilot Injection'!$U98,'Pilot Injection'!AC$79)*_xll.Interp2dTab(-1,0,'HP Tuner only'!$B$53:$P$53,'HP Tuner only'!$A$54:$A$66,'HP Tuner only'!$B$54:$P$66,'Pilot Injection'!$U98,'Variables &amp; Axis Check'!$B$2)</f>
        <v>11.19633550229295</v>
      </c>
      <c r="AD98" s="5">
        <f>_xll.Interp2dTab(-1,0,'HP Tuner only'!$B$36:$P$36,'HP Tuner only'!$A$37:$A$49,'HP Tuner only'!$B$37:$P$49,'Pilot Injection'!$U98,'Pilot Injection'!AD$79)*_xll.Interp2dTab(-1,0,'HP Tuner only'!$B$53:$P$53,'HP Tuner only'!$A$54:$A$66,'HP Tuner only'!$B$54:$P$66,'Pilot Injection'!$U98,'Variables &amp; Axis Check'!$B$2)</f>
        <v>11.19633550229304</v>
      </c>
      <c r="AE98" s="5">
        <f>_xll.Interp2dTab(-1,0,'HP Tuner only'!$B$36:$P$36,'HP Tuner only'!$A$37:$A$49,'HP Tuner only'!$B$37:$P$49,'Pilot Injection'!$U98,'Pilot Injection'!AE$79)*_xll.Interp2dTab(-1,0,'HP Tuner only'!$B$53:$P$53,'HP Tuner only'!$A$54:$A$66,'HP Tuner only'!$B$54:$P$66,'Pilot Injection'!$U98,'Variables &amp; Axis Check'!$B$2)</f>
        <v>11.196335502292859</v>
      </c>
      <c r="AF98" s="5">
        <f>_xll.Interp2dTab(-1,0,'HP Tuner only'!$B$36:$P$36,'HP Tuner only'!$A$37:$A$49,'HP Tuner only'!$B$37:$P$49,'Pilot Injection'!$U98,'Pilot Injection'!AF$79)*_xll.Interp2dTab(-1,0,'HP Tuner only'!$B$53:$P$53,'HP Tuner only'!$A$54:$A$66,'HP Tuner only'!$B$54:$P$66,'Pilot Injection'!$U98,'Variables &amp; Axis Check'!$B$2)</f>
        <v>11.196335502292859</v>
      </c>
      <c r="AG98" s="5">
        <f>_xll.Interp2dTab(-1,0,'HP Tuner only'!$B$36:$P$36,'HP Tuner only'!$A$37:$A$49,'HP Tuner only'!$B$37:$P$49,'Pilot Injection'!$U98,'Pilot Injection'!AG$79)*_xll.Interp2dTab(-1,0,'HP Tuner only'!$B$53:$P$53,'HP Tuner only'!$A$54:$A$66,'HP Tuner only'!$B$54:$P$66,'Pilot Injection'!$U98,'Variables &amp; Axis Check'!$B$2)</f>
        <v>17.609770401664463</v>
      </c>
      <c r="AH98" s="5">
        <f>_xll.Interp2dTab(-1,0,'HP Tuner only'!$B$36:$P$36,'HP Tuner only'!$A$37:$A$49,'HP Tuner only'!$B$37:$P$49,'Pilot Injection'!$U98,'Pilot Injection'!AH$79)*_xll.Interp2dTab(-1,0,'HP Tuner only'!$B$53:$P$53,'HP Tuner only'!$A$54:$A$66,'HP Tuner only'!$B$54:$P$66,'Pilot Injection'!$U98,'Variables &amp; Axis Check'!$B$2)</f>
        <v>17.609770401664576</v>
      </c>
      <c r="AI98" s="5">
        <f>_xll.Interp2dTab(-1,0,'HP Tuner only'!$B$36:$P$36,'HP Tuner only'!$A$37:$A$49,'HP Tuner only'!$B$37:$P$49,'Pilot Injection'!$U98,'Pilot Injection'!AI$79)*_xll.Interp2dTab(-1,0,'HP Tuner only'!$B$53:$P$53,'HP Tuner only'!$A$54:$A$66,'HP Tuner only'!$B$54:$P$66,'Pilot Injection'!$U98,'Variables &amp; Axis Check'!$B$2)</f>
        <v>17.609770401664637</v>
      </c>
      <c r="AJ98" s="5">
        <f>_xll.Interp2dTab(-1,0,'HP Tuner only'!$B$36:$P$36,'HP Tuner only'!$A$37:$A$49,'HP Tuner only'!$B$37:$P$49,'Pilot Injection'!$U98,'Pilot Injection'!AJ$79)*_xll.Interp2dTab(-1,0,'HP Tuner only'!$B$53:$P$53,'HP Tuner only'!$A$54:$A$66,'HP Tuner only'!$B$54:$P$66,'Pilot Injection'!$U98,'Variables &amp; Axis Check'!$B$2)</f>
        <v>17.609770401664637</v>
      </c>
      <c r="AK98" s="5">
        <f>_xll.Interp2dTab(-1,0,'HP Tuner only'!$B$36:$P$36,'HP Tuner only'!$A$37:$A$49,'HP Tuner only'!$B$37:$P$49,'Pilot Injection'!$U98,'Pilot Injection'!AK$79)*_xll.Interp2dTab(-1,0,'HP Tuner only'!$B$53:$P$53,'HP Tuner only'!$A$54:$A$66,'HP Tuner only'!$B$54:$P$66,'Pilot Injection'!$U98,'Variables &amp; Axis Check'!$B$2)</f>
        <v>17.609770401665003</v>
      </c>
      <c r="AL98" s="5">
        <f>_xll.Interp2dTab(-1,0,'HP Tuner only'!$B$36:$P$36,'HP Tuner only'!$A$37:$A$49,'HP Tuner only'!$B$37:$P$49,'Pilot Injection'!$U98,'Pilot Injection'!AL$79)*_xll.Interp2dTab(-1,0,'HP Tuner only'!$B$53:$P$53,'HP Tuner only'!$A$54:$A$66,'HP Tuner only'!$B$54:$P$66,'Pilot Injection'!$U98,'Variables &amp; Axis Check'!$B$2)</f>
        <v>17.609770401663546</v>
      </c>
      <c r="AM98" s="16">
        <f t="shared" si="31"/>
        <v>17.609770401663546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11.196335502293703</v>
      </c>
      <c r="W99" s="5">
        <f>_xll.Interp2dTab(-1,0,'HP Tuner only'!$B$36:$P$36,'HP Tuner only'!$A$37:$A$49,'HP Tuner only'!$B$37:$P$49,'Pilot Injection'!$U99,'Pilot Injection'!W$79)*_xll.Interp2dTab(-1,0,'HP Tuner only'!$B$53:$P$53,'HP Tuner only'!$A$54:$A$66,'HP Tuner only'!$B$54:$P$66,'Pilot Injection'!$U99,'Variables &amp; Axis Check'!$B$2)</f>
        <v>11.196335502293703</v>
      </c>
      <c r="X99" s="5">
        <f>_xll.Interp2dTab(-1,0,'HP Tuner only'!$B$36:$P$36,'HP Tuner only'!$A$37:$A$49,'HP Tuner only'!$B$37:$P$49,'Pilot Injection'!$U99,'Pilot Injection'!X$79)*_xll.Interp2dTab(-1,0,'HP Tuner only'!$B$53:$P$53,'HP Tuner only'!$A$54:$A$66,'HP Tuner only'!$B$54:$P$66,'Pilot Injection'!$U99,'Variables &amp; Axis Check'!$B$2)</f>
        <v>11.196335502293158</v>
      </c>
      <c r="Y99" s="5">
        <f>_xll.Interp2dTab(-1,0,'HP Tuner only'!$B$36:$P$36,'HP Tuner only'!$A$37:$A$49,'HP Tuner only'!$B$37:$P$49,'Pilot Injection'!$U99,'Pilot Injection'!Y$79)*_xll.Interp2dTab(-1,0,'HP Tuner only'!$B$53:$P$53,'HP Tuner only'!$A$54:$A$66,'HP Tuner only'!$B$54:$P$66,'Pilot Injection'!$U99,'Variables &amp; Axis Check'!$B$2)</f>
        <v>11.196335502292975</v>
      </c>
      <c r="Z99" s="5">
        <f>_xll.Interp2dTab(-1,0,'HP Tuner only'!$B$36:$P$36,'HP Tuner only'!$A$37:$A$49,'HP Tuner only'!$B$37:$P$49,'Pilot Injection'!$U99,'Pilot Injection'!Z$79)*_xll.Interp2dTab(-1,0,'HP Tuner only'!$B$53:$P$53,'HP Tuner only'!$A$54:$A$66,'HP Tuner only'!$B$54:$P$66,'Pilot Injection'!$U99,'Variables &amp; Axis Check'!$B$2)</f>
        <v>11.196335502292248</v>
      </c>
      <c r="AA99" s="5">
        <f>_xll.Interp2dTab(-1,0,'HP Tuner only'!$B$36:$P$36,'HP Tuner only'!$A$37:$A$49,'HP Tuner only'!$B$37:$P$49,'Pilot Injection'!$U99,'Pilot Injection'!AA$79)*_xll.Interp2dTab(-1,0,'HP Tuner only'!$B$53:$P$53,'HP Tuner only'!$A$54:$A$66,'HP Tuner only'!$B$54:$P$66,'Pilot Injection'!$U99,'Variables &amp; Axis Check'!$B$2)</f>
        <v>11.196335502292955</v>
      </c>
      <c r="AB99" s="5">
        <f>_xll.Interp2dTab(-1,0,'HP Tuner only'!$B$36:$P$36,'HP Tuner only'!$A$37:$A$49,'HP Tuner only'!$B$37:$P$49,'Pilot Injection'!$U99,'Pilot Injection'!AB$79)*_xll.Interp2dTab(-1,0,'HP Tuner only'!$B$53:$P$53,'HP Tuner only'!$A$54:$A$66,'HP Tuner only'!$B$54:$P$66,'Pilot Injection'!$U99,'Variables &amp; Axis Check'!$B$2)</f>
        <v>11.196335502293339</v>
      </c>
      <c r="AC99" s="5">
        <f>_xll.Interp2dTab(-1,0,'HP Tuner only'!$B$36:$P$36,'HP Tuner only'!$A$37:$A$49,'HP Tuner only'!$B$37:$P$49,'Pilot Injection'!$U99,'Pilot Injection'!AC$79)*_xll.Interp2dTab(-1,0,'HP Tuner only'!$B$53:$P$53,'HP Tuner only'!$A$54:$A$66,'HP Tuner only'!$B$54:$P$66,'Pilot Injection'!$U99,'Variables &amp; Axis Check'!$B$2)</f>
        <v>11.196335502292975</v>
      </c>
      <c r="AD99" s="5">
        <f>_xll.Interp2dTab(-1,0,'HP Tuner only'!$B$36:$P$36,'HP Tuner only'!$A$37:$A$49,'HP Tuner only'!$B$37:$P$49,'Pilot Injection'!$U99,'Pilot Injection'!AD$79)*_xll.Interp2dTab(-1,0,'HP Tuner only'!$B$53:$P$53,'HP Tuner only'!$A$54:$A$66,'HP Tuner only'!$B$54:$P$66,'Pilot Injection'!$U99,'Variables &amp; Axis Check'!$B$2)</f>
        <v>11.196335502293703</v>
      </c>
      <c r="AE99" s="5">
        <f>_xll.Interp2dTab(-1,0,'HP Tuner only'!$B$36:$P$36,'HP Tuner only'!$A$37:$A$49,'HP Tuner only'!$B$37:$P$49,'Pilot Injection'!$U99,'Pilot Injection'!AE$79)*_xll.Interp2dTab(-1,0,'HP Tuner only'!$B$53:$P$53,'HP Tuner only'!$A$54:$A$66,'HP Tuner only'!$B$54:$P$66,'Pilot Injection'!$U99,'Variables &amp; Axis Check'!$B$2)</f>
        <v>11.196335502293703</v>
      </c>
      <c r="AF99" s="5">
        <f>_xll.Interp2dTab(-1,0,'HP Tuner only'!$B$36:$P$36,'HP Tuner only'!$A$37:$A$49,'HP Tuner only'!$B$37:$P$49,'Pilot Injection'!$U99,'Pilot Injection'!AF$79)*_xll.Interp2dTab(-1,0,'HP Tuner only'!$B$53:$P$53,'HP Tuner only'!$A$54:$A$66,'HP Tuner only'!$B$54:$P$66,'Pilot Injection'!$U99,'Variables &amp; Axis Check'!$B$2)</f>
        <v>11.196335502292975</v>
      </c>
      <c r="AG99" s="5">
        <f>_xll.Interp2dTab(-1,0,'HP Tuner only'!$B$36:$P$36,'HP Tuner only'!$A$37:$A$49,'HP Tuner only'!$B$37:$P$49,'Pilot Injection'!$U99,'Pilot Injection'!AG$79)*_xll.Interp2dTab(-1,0,'HP Tuner only'!$B$53:$P$53,'HP Tuner only'!$A$54:$A$66,'HP Tuner only'!$B$54:$P$66,'Pilot Injection'!$U99,'Variables &amp; Axis Check'!$B$2)</f>
        <v>17.609770401664566</v>
      </c>
      <c r="AH99" s="5">
        <f>_xll.Interp2dTab(-1,0,'HP Tuner only'!$B$36:$P$36,'HP Tuner only'!$A$37:$A$49,'HP Tuner only'!$B$37:$P$49,'Pilot Injection'!$U99,'Pilot Injection'!AH$79)*_xll.Interp2dTab(-1,0,'HP Tuner only'!$B$53:$P$53,'HP Tuner only'!$A$54:$A$66,'HP Tuner only'!$B$54:$P$66,'Pilot Injection'!$U99,'Variables &amp; Axis Check'!$B$2)</f>
        <v>17.609770401665777</v>
      </c>
      <c r="AI99" s="5">
        <f>_xll.Interp2dTab(-1,0,'HP Tuner only'!$B$36:$P$36,'HP Tuner only'!$A$37:$A$49,'HP Tuner only'!$B$37:$P$49,'Pilot Injection'!$U99,'Pilot Injection'!AI$79)*_xll.Interp2dTab(-1,0,'HP Tuner only'!$B$53:$P$53,'HP Tuner only'!$A$54:$A$66,'HP Tuner only'!$B$54:$P$66,'Pilot Injection'!$U99,'Variables &amp; Axis Check'!$B$2)</f>
        <v>17.609770401664743</v>
      </c>
      <c r="AJ99" s="5">
        <f>_xll.Interp2dTab(-1,0,'HP Tuner only'!$B$36:$P$36,'HP Tuner only'!$A$37:$A$49,'HP Tuner only'!$B$37:$P$49,'Pilot Injection'!$U99,'Pilot Injection'!AJ$79)*_xll.Interp2dTab(-1,0,'HP Tuner only'!$B$53:$P$53,'HP Tuner only'!$A$54:$A$66,'HP Tuner only'!$B$54:$P$66,'Pilot Injection'!$U99,'Variables &amp; Axis Check'!$B$2)</f>
        <v>17.609770401664015</v>
      </c>
      <c r="AK99" s="5">
        <f>_xll.Interp2dTab(-1,0,'HP Tuner only'!$B$36:$P$36,'HP Tuner only'!$A$37:$A$49,'HP Tuner only'!$B$37:$P$49,'Pilot Injection'!$U99,'Pilot Injection'!AK$79)*_xll.Interp2dTab(-1,0,'HP Tuner only'!$B$53:$P$53,'HP Tuner only'!$A$54:$A$66,'HP Tuner only'!$B$54:$P$66,'Pilot Injection'!$U99,'Variables &amp; Axis Check'!$B$2)</f>
        <v>17.609770401669838</v>
      </c>
      <c r="AL99" s="5">
        <f>_xll.Interp2dTab(-1,0,'HP Tuner only'!$B$36:$P$36,'HP Tuner only'!$A$37:$A$49,'HP Tuner only'!$B$37:$P$49,'Pilot Injection'!$U99,'Pilot Injection'!AL$79)*_xll.Interp2dTab(-1,0,'HP Tuner only'!$B$53:$P$53,'HP Tuner only'!$A$54:$A$66,'HP Tuner only'!$B$54:$P$66,'Pilot Injection'!$U99,'Variables &amp; Axis Check'!$B$2)</f>
        <v>17.609770401675657</v>
      </c>
      <c r="AM99" s="16">
        <f t="shared" si="31"/>
        <v>17.609770401675657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11.196335502293703</v>
      </c>
      <c r="W100" s="16">
        <f t="shared" ref="W100:AM100" si="50">W99</f>
        <v>11.196335502293703</v>
      </c>
      <c r="X100" s="16">
        <f t="shared" si="50"/>
        <v>11.196335502293158</v>
      </c>
      <c r="Y100" s="16">
        <f t="shared" si="50"/>
        <v>11.196335502292975</v>
      </c>
      <c r="Z100" s="16">
        <f t="shared" si="50"/>
        <v>11.196335502292248</v>
      </c>
      <c r="AA100" s="16">
        <f t="shared" si="50"/>
        <v>11.196335502292955</v>
      </c>
      <c r="AB100" s="16">
        <f t="shared" si="50"/>
        <v>11.196335502293339</v>
      </c>
      <c r="AC100" s="16">
        <f t="shared" si="50"/>
        <v>11.196335502292975</v>
      </c>
      <c r="AD100" s="16">
        <f t="shared" si="50"/>
        <v>11.196335502293703</v>
      </c>
      <c r="AE100" s="16">
        <f t="shared" si="50"/>
        <v>11.196335502293703</v>
      </c>
      <c r="AF100" s="16">
        <f t="shared" si="50"/>
        <v>11.196335502292975</v>
      </c>
      <c r="AG100" s="16">
        <f t="shared" si="50"/>
        <v>17.609770401664566</v>
      </c>
      <c r="AH100" s="16">
        <f t="shared" si="50"/>
        <v>17.609770401665777</v>
      </c>
      <c r="AI100" s="16">
        <f t="shared" si="50"/>
        <v>17.609770401664743</v>
      </c>
      <c r="AJ100" s="16">
        <f t="shared" si="50"/>
        <v>17.609770401664015</v>
      </c>
      <c r="AK100" s="16">
        <f t="shared" si="50"/>
        <v>17.609770401669838</v>
      </c>
      <c r="AL100" s="16">
        <f t="shared" si="50"/>
        <v>17.609770401675657</v>
      </c>
      <c r="AM100" s="16">
        <f t="shared" si="50"/>
        <v>17.609770401675657</v>
      </c>
    </row>
    <row r="102" spans="1:39" x14ac:dyDescent="0.25">
      <c r="A102" s="17"/>
      <c r="B102" s="39" t="s">
        <v>1146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U102" s="17"/>
      <c r="V102" s="39" t="s">
        <v>1145</v>
      </c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7.9687659375000006</v>
      </c>
      <c r="C105" s="16">
        <f t="shared" ref="C105:S105" si="51">C106</f>
        <v>7.9687659375000006</v>
      </c>
      <c r="D105" s="16">
        <f t="shared" si="51"/>
        <v>7.9687659375000006</v>
      </c>
      <c r="E105" s="16">
        <f t="shared" si="51"/>
        <v>7.9687659375000015</v>
      </c>
      <c r="F105" s="16">
        <f t="shared" si="51"/>
        <v>8.1194359531251443</v>
      </c>
      <c r="G105" s="16">
        <f t="shared" si="51"/>
        <v>9.9609579218760018</v>
      </c>
      <c r="H105" s="16">
        <f t="shared" si="51"/>
        <v>8.2676793393999102</v>
      </c>
      <c r="I105" s="16">
        <f t="shared" si="51"/>
        <v>4.2983266708990051</v>
      </c>
      <c r="J105" s="16">
        <f t="shared" si="51"/>
        <v>6.1691637447626366</v>
      </c>
      <c r="K105" s="16">
        <f t="shared" si="51"/>
        <v>7.1062479521489976</v>
      </c>
      <c r="L105" s="16">
        <f t="shared" si="51"/>
        <v>8.2781229521489994</v>
      </c>
      <c r="M105" s="16">
        <f t="shared" si="51"/>
        <v>11.015647031250001</v>
      </c>
      <c r="N105" s="16">
        <f t="shared" si="51"/>
        <v>12.750025700000402</v>
      </c>
      <c r="O105" s="16">
        <f t="shared" si="51"/>
        <v>12.750025700000396</v>
      </c>
      <c r="P105" s="16">
        <f t="shared" si="51"/>
        <v>12.750025700000403</v>
      </c>
      <c r="Q105" s="16">
        <f t="shared" si="51"/>
        <v>12.750025700000403</v>
      </c>
      <c r="R105" s="16">
        <f t="shared" si="51"/>
        <v>12.750025700000389</v>
      </c>
      <c r="S105" s="16">
        <f t="shared" si="51"/>
        <v>12.750025700000389</v>
      </c>
      <c r="U105" s="16">
        <f>'CSP5'!$A$169</f>
        <v>619</v>
      </c>
      <c r="V105" s="16">
        <f>V106</f>
        <v>7.9687659375000006</v>
      </c>
      <c r="W105" s="16">
        <f t="shared" ref="W105:AM105" si="52">W106</f>
        <v>7.9687659375000006</v>
      </c>
      <c r="X105" s="16">
        <f t="shared" si="52"/>
        <v>7.9687659375000006</v>
      </c>
      <c r="Y105" s="16">
        <f t="shared" si="52"/>
        <v>7.9687659375000015</v>
      </c>
      <c r="Z105" s="16">
        <f t="shared" si="52"/>
        <v>8.1194359531251443</v>
      </c>
      <c r="AA105" s="16">
        <f t="shared" si="52"/>
        <v>9.9609579218760018</v>
      </c>
      <c r="AB105" s="16">
        <f t="shared" si="52"/>
        <v>9.9609579218760018</v>
      </c>
      <c r="AC105" s="16">
        <f t="shared" si="52"/>
        <v>10.488302476563</v>
      </c>
      <c r="AD105" s="16">
        <f t="shared" si="52"/>
        <v>11.015647031250001</v>
      </c>
      <c r="AE105" s="16">
        <f t="shared" si="52"/>
        <v>11.015647031250001</v>
      </c>
      <c r="AF105" s="16">
        <f t="shared" si="52"/>
        <v>11.015647031250001</v>
      </c>
      <c r="AG105" s="16">
        <f t="shared" si="52"/>
        <v>11.015647031250001</v>
      </c>
      <c r="AH105" s="16">
        <f t="shared" si="52"/>
        <v>12.750025700000402</v>
      </c>
      <c r="AI105" s="16">
        <f t="shared" si="52"/>
        <v>12.750025700000396</v>
      </c>
      <c r="AJ105" s="16">
        <f t="shared" si="52"/>
        <v>12.750025700000403</v>
      </c>
      <c r="AK105" s="16">
        <f t="shared" si="52"/>
        <v>12.750025700000403</v>
      </c>
      <c r="AL105" s="16">
        <f t="shared" si="52"/>
        <v>12.750025700000389</v>
      </c>
      <c r="AM105" s="16">
        <f t="shared" si="52"/>
        <v>12.750025700000389</v>
      </c>
    </row>
    <row r="106" spans="1:39" s="5" customFormat="1" x14ac:dyDescent="0.25">
      <c r="A106" s="8">
        <f>'CSP5'!$A$170</f>
        <v>620</v>
      </c>
      <c r="B106" s="16">
        <f>C106</f>
        <v>7.9687659375000006</v>
      </c>
      <c r="C106" s="5">
        <f>MIN('Main Injection'!C56+'CSP5'!C195,'Pilot Injection'!W106,W131,W156,W181)</f>
        <v>7.9687659375000006</v>
      </c>
      <c r="D106" s="5">
        <f>MIN('Main Injection'!D56+'CSP5'!D195,'Pilot Injection'!X106,X131,X156,X181)</f>
        <v>7.9687659375000006</v>
      </c>
      <c r="E106" s="5">
        <f>MIN('Main Injection'!E56+'CSP5'!E195,'Pilot Injection'!Y106,Y131,Y156,Y181)</f>
        <v>7.9687659375000015</v>
      </c>
      <c r="F106" s="5">
        <f>MIN('Main Injection'!F56+'CSP5'!F195,'Pilot Injection'!Z106,Z131,Z156,Z181)</f>
        <v>8.1194359531251443</v>
      </c>
      <c r="G106" s="5">
        <f>MIN('Main Injection'!G56+'CSP5'!G195,'Pilot Injection'!AA106,AA131,AA156,AA181)</f>
        <v>9.9609579218760018</v>
      </c>
      <c r="H106" s="5">
        <f>MIN('Main Injection'!H56+'CSP5'!H195,'Pilot Injection'!AB106,AB131,AB156,AB181)</f>
        <v>8.2676793393999102</v>
      </c>
      <c r="I106" s="5">
        <f>MIN('Main Injection'!I56+'CSP5'!I195,'Pilot Injection'!AC106,AC131,AC156,AC181)</f>
        <v>4.2983266708990051</v>
      </c>
      <c r="J106" s="5">
        <f>MIN('Main Injection'!J56+'CSP5'!J195,'Pilot Injection'!AD106,AD131,AD156,AD181)</f>
        <v>6.1691637447626366</v>
      </c>
      <c r="K106" s="5">
        <f>MIN('Main Injection'!K56+'CSP5'!K195,'Pilot Injection'!AE106,AE131,AE156,AE181)</f>
        <v>7.1062479521489976</v>
      </c>
      <c r="L106" s="5">
        <f>MIN('Main Injection'!L56+'CSP5'!L195,'Pilot Injection'!AF106,AF131,AF156,AF181)</f>
        <v>8.2781229521489994</v>
      </c>
      <c r="M106" s="5">
        <f>MIN('Main Injection'!M56+'CSP5'!M195,'Pilot Injection'!AG106,AG131,AG156,AG181)</f>
        <v>11.015647031250001</v>
      </c>
      <c r="N106" s="5">
        <f>MIN('Main Injection'!N56+'CSP5'!N195,'Pilot Injection'!AH106,AH131,AH156,AH181)</f>
        <v>12.750025700000402</v>
      </c>
      <c r="O106" s="5">
        <f>MIN('Main Injection'!O56+'CSP5'!O195,'Pilot Injection'!AI106,AI131,AI156,AI181)</f>
        <v>12.750025700000396</v>
      </c>
      <c r="P106" s="5">
        <f>MIN('Main Injection'!P56+'CSP5'!P195,'Pilot Injection'!AJ106,AJ131,AJ156,AJ181)</f>
        <v>12.750025700000403</v>
      </c>
      <c r="Q106" s="5">
        <f>MIN('Main Injection'!Q56+'CSP5'!Q195,'Pilot Injection'!AK106,AK131,AK156,AK181)</f>
        <v>12.750025700000403</v>
      </c>
      <c r="R106" s="5">
        <f>MIN('Main Injection'!R56+'CSP5'!R195,'Pilot Injection'!AL106,AL131,AL156,AL181)</f>
        <v>12.750025700000389</v>
      </c>
      <c r="S106" s="16">
        <f>R106</f>
        <v>12.750025700000389</v>
      </c>
      <c r="U106" s="8">
        <f>'CSP5'!$A$170</f>
        <v>620</v>
      </c>
      <c r="V106" s="16">
        <f>W106</f>
        <v>7.9687659375000006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7.9687659375000006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7.9687659375000006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7.9687659375000015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8.1194359531251443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9.9609579218760018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9.9609579218760018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10.488302476563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11.015647031250001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11.015647031250001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11.015647031250001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11.015647031250001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12.750025700000402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12.750025700000396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12.750025700000403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12.750025700000403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12.750025700000389</v>
      </c>
      <c r="AM106" s="16">
        <f>AL106</f>
        <v>12.750025700000389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7.9687659375000006</v>
      </c>
      <c r="C107" s="5">
        <f>MIN('Main Injection'!C57+'CSP5'!C196,'Pilot Injection'!W107,W132,W157,W182)</f>
        <v>7.9687659375000006</v>
      </c>
      <c r="D107" s="5">
        <f>MIN('Main Injection'!D57+'CSP5'!D196,'Pilot Injection'!X107,X132,X157,X182)</f>
        <v>7.9687659375000006</v>
      </c>
      <c r="E107" s="5">
        <f>MIN('Main Injection'!E57+'CSP5'!E196,'Pilot Injection'!Y107,Y132,Y157,Y182)</f>
        <v>7.9687659375000006</v>
      </c>
      <c r="F107" s="5">
        <f>MIN('Main Injection'!F57+'CSP5'!F196,'Pilot Injection'!Z107,Z132,Z157,Z182)</f>
        <v>8.1194359531251443</v>
      </c>
      <c r="G107" s="5">
        <f>MIN('Main Injection'!G57+'CSP5'!G196,'Pilot Injection'!AA107,AA132,AA157,AA182)</f>
        <v>6.7304701384059999</v>
      </c>
      <c r="H107" s="5">
        <f>MIN('Main Injection'!H57+'CSP5'!H196,'Pilot Injection'!AB107,AB132,AB157,AB182)</f>
        <v>7.2129923393999089</v>
      </c>
      <c r="I107" s="5">
        <f>MIN('Main Injection'!I57+'CSP5'!I196,'Pilot Injection'!AC107,AC132,AC157,AC182)</f>
        <v>5.2358266708989998</v>
      </c>
      <c r="J107" s="5">
        <f>MIN('Main Injection'!J57+'CSP5'!J196,'Pilot Injection'!AD107,AD132,AD157,AD182)</f>
        <v>6.7551007447626361</v>
      </c>
      <c r="K107" s="5">
        <f>MIN('Main Injection'!K57+'CSP5'!K196,'Pilot Injection'!AE107,AE132,AE157,AE182)</f>
        <v>6.8718729521489994</v>
      </c>
      <c r="L107" s="5">
        <f>MIN('Main Injection'!L57+'CSP5'!L196,'Pilot Injection'!AF107,AF132,AF157,AF182)</f>
        <v>7.5749979521489994</v>
      </c>
      <c r="M107" s="5">
        <f>MIN('Main Injection'!M57+'CSP5'!M196,'Pilot Injection'!AG107,AG132,AG157,AG182)</f>
        <v>9.0984349521490007</v>
      </c>
      <c r="N107" s="5">
        <f>MIN('Main Injection'!N57+'CSP5'!N196,'Pilot Injection'!AH107,AH132,AH157,AH182)</f>
        <v>10.270309952149001</v>
      </c>
      <c r="O107" s="5">
        <f>MIN('Main Injection'!O57+'CSP5'!O196,'Pilot Injection'!AI107,AI132,AI157,AI182)</f>
        <v>10.739059952149001</v>
      </c>
      <c r="P107" s="5">
        <f>MIN('Main Injection'!P57+'CSP5'!P196,'Pilot Injection'!AJ107,AJ132,AJ157,AJ182)</f>
        <v>11.324997952148999</v>
      </c>
      <c r="Q107" s="5">
        <f>MIN('Main Injection'!Q57+'CSP5'!Q196,'Pilot Injection'!AK107,AK132,AK157,AK182)</f>
        <v>11.793747952148999</v>
      </c>
      <c r="R107" s="5">
        <f>MIN('Main Injection'!R57+'CSP5'!R196,'Pilot Injection'!AL107,AL132,AL157,AL182)</f>
        <v>12.379684952149001</v>
      </c>
      <c r="S107" s="16">
        <f t="shared" ref="S107:S124" si="54">R107</f>
        <v>12.379684952149001</v>
      </c>
      <c r="U107" s="8">
        <f>'CSP5'!$A$171</f>
        <v>650</v>
      </c>
      <c r="V107" s="16">
        <f t="shared" ref="V107:V124" si="55">W107</f>
        <v>7.9687659375000006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7.9687659375000006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7.9687659375000006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7.9687659375000006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8.1194359531251443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9.9609579218760018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9.9609579218760018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10.488302476563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11.015647031250001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11.015647031250001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11.015647031250001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11.015647031250001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13.945340890626001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13.945340890626007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13.945340890626014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13.945340890625999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13.945340890625999</v>
      </c>
      <c r="AM107" s="16">
        <f t="shared" ref="AM107:AM124" si="56">AL107</f>
        <v>13.945340890625999</v>
      </c>
    </row>
    <row r="108" spans="1:39" s="5" customFormat="1" x14ac:dyDescent="0.25">
      <c r="A108" s="8">
        <f>'CSP5'!$A$172</f>
        <v>800</v>
      </c>
      <c r="B108" s="16">
        <f t="shared" si="53"/>
        <v>7.9687659375000006</v>
      </c>
      <c r="C108" s="5">
        <f>MIN('Main Injection'!C58+'CSP5'!C197,'Pilot Injection'!W108,W133,W158,W183)</f>
        <v>7.9687659375000006</v>
      </c>
      <c r="D108" s="5">
        <f>MIN('Main Injection'!D58+'CSP5'!D197,'Pilot Injection'!X108,X133,X158,X183)</f>
        <v>7.9687659375000006</v>
      </c>
      <c r="E108" s="5">
        <f>MIN('Main Injection'!E58+'CSP5'!E197,'Pilot Injection'!Y108,Y133,Y158,Y183)</f>
        <v>7.9687659375000006</v>
      </c>
      <c r="F108" s="5">
        <f>MIN('Main Injection'!F58+'CSP5'!F197,'Pilot Injection'!Z108,Z133,Z158,Z183)</f>
        <v>9.023456046876003</v>
      </c>
      <c r="G108" s="5">
        <f>MIN('Main Injection'!G58+'CSP5'!G197,'Pilot Injection'!AA108,AA133,AA158,AA183)</f>
        <v>7.1992201384059999</v>
      </c>
      <c r="H108" s="5">
        <f>MIN('Main Injection'!H58+'CSP5'!H197,'Pilot Injection'!AB108,AB133,AB158,AB183)</f>
        <v>6.5098673393999089</v>
      </c>
      <c r="I108" s="5">
        <f>MIN('Main Injection'!I58+'CSP5'!I197,'Pilot Injection'!AC108,AC133,AC158,AC183)</f>
        <v>4.5327016708989998</v>
      </c>
      <c r="J108" s="5">
        <f>MIN('Main Injection'!J58+'CSP5'!J197,'Pilot Injection'!AD108,AD133,AD158,AD183)</f>
        <v>6.7551007447626361</v>
      </c>
      <c r="K108" s="5">
        <f>MIN('Main Injection'!K58+'CSP5'!K197,'Pilot Injection'!AE108,AE133,AE158,AE183)</f>
        <v>7.9265599521490007</v>
      </c>
      <c r="L108" s="5">
        <f>MIN('Main Injection'!L58+'CSP5'!L197,'Pilot Injection'!AF108,AF133,AF158,AF183)</f>
        <v>7.9265599521490007</v>
      </c>
      <c r="M108" s="5">
        <f>MIN('Main Injection'!M58+'CSP5'!M197,'Pilot Injection'!AG108,AG133,AG158,AG183)</f>
        <v>8.5124979521489994</v>
      </c>
      <c r="N108" s="5">
        <f>MIN('Main Injection'!N58+'CSP5'!N197,'Pilot Injection'!AH108,AH133,AH158,AH183)</f>
        <v>8.8640599521490007</v>
      </c>
      <c r="O108" s="5">
        <f>MIN('Main Injection'!O58+'CSP5'!O197,'Pilot Injection'!AI108,AI133,AI158,AI183)</f>
        <v>8.9812479521489994</v>
      </c>
      <c r="P108" s="5">
        <f>MIN('Main Injection'!P58+'CSP5'!P197,'Pilot Injection'!AJ108,AJ133,AJ158,AJ183)</f>
        <v>9.2156229521489994</v>
      </c>
      <c r="Q108" s="5">
        <f>MIN('Main Injection'!Q58+'CSP5'!Q197,'Pilot Injection'!AK108,AK133,AK158,AK183)</f>
        <v>9.4499979521489994</v>
      </c>
      <c r="R108" s="5">
        <f>MIN('Main Injection'!R58+'CSP5'!R197,'Pilot Injection'!AL108,AL133,AL158,AL183)</f>
        <v>9.5671849521490007</v>
      </c>
      <c r="S108" s="16">
        <f t="shared" si="54"/>
        <v>9.5671849521490007</v>
      </c>
      <c r="U108" s="8">
        <f>'CSP5'!$A$172</f>
        <v>800</v>
      </c>
      <c r="V108" s="16">
        <f t="shared" si="55"/>
        <v>7.9687659375000006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7.9687659375000006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7.9687659375000006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7.9687659375000006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9.023456046876003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9.9609579218760018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10.488302476563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11.015647031250001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11.015647031250001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11.015647031250001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11.015647031250001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11.015647031250001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15.000030000000001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15.000030000000001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15.000030000000001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15.000030000000001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15.000030000000001</v>
      </c>
      <c r="AM108" s="16">
        <f t="shared" si="56"/>
        <v>15.000030000000001</v>
      </c>
    </row>
    <row r="109" spans="1:39" s="5" customFormat="1" x14ac:dyDescent="0.25">
      <c r="A109" s="8">
        <f>'CSP5'!$A$173</f>
        <v>1000</v>
      </c>
      <c r="B109" s="16">
        <f t="shared" si="53"/>
        <v>7.9687659375000006</v>
      </c>
      <c r="C109" s="5">
        <f>MIN('Main Injection'!C59+'CSP5'!C198,'Pilot Injection'!W109,W134,W159,W184)</f>
        <v>7.9687659375000006</v>
      </c>
      <c r="D109" s="5">
        <f>MIN('Main Injection'!D59+'CSP5'!D198,'Pilot Injection'!X109,X134,X159,X184)</f>
        <v>7.9687659375000006</v>
      </c>
      <c r="E109" s="5">
        <f>MIN('Main Injection'!E59+'CSP5'!E198,'Pilot Injection'!Y109,Y134,Y159,Y184)</f>
        <v>7.9687659375000006</v>
      </c>
      <c r="F109" s="5">
        <f>MIN('Main Injection'!F59+'CSP5'!F198,'Pilot Injection'!Z109,Z134,Z159,Z184)</f>
        <v>9.023456046876003</v>
      </c>
      <c r="G109" s="5">
        <f>MIN('Main Injection'!G59+'CSP5'!G198,'Pilot Injection'!AA109,AA134,AA159,AA184)</f>
        <v>9.9609579218760018</v>
      </c>
      <c r="H109" s="5">
        <f>MIN('Main Injection'!H59+'CSP5'!H198,'Pilot Injection'!AB109,AB134,AB159,AB184)</f>
        <v>7.5645553393999094</v>
      </c>
      <c r="I109" s="5">
        <f>MIN('Main Injection'!I59+'CSP5'!I198,'Pilot Injection'!AC109,AC134,AC159,AC184)</f>
        <v>5.3530146708990003</v>
      </c>
      <c r="J109" s="5">
        <f>MIN('Main Injection'!J59+'CSP5'!J198,'Pilot Injection'!AD109,AD134,AD159,AD184)</f>
        <v>8.1613507447626361</v>
      </c>
      <c r="K109" s="5">
        <f>MIN('Main Injection'!K59+'CSP5'!K198,'Pilot Injection'!AE109,AE134,AE159,AE184)</f>
        <v>10.856247952148999</v>
      </c>
      <c r="L109" s="5">
        <f>MIN('Main Injection'!L59+'CSP5'!L198,'Pilot Injection'!AF109,AF134,AF159,AF184)</f>
        <v>10.621872952148999</v>
      </c>
      <c r="M109" s="5">
        <f>MIN('Main Injection'!M59+'CSP5'!M198,'Pilot Injection'!AG109,AG134,AG159,AG184)</f>
        <v>9.6843729521489994</v>
      </c>
      <c r="N109" s="5">
        <f>MIN('Main Injection'!N59+'CSP5'!N198,'Pilot Injection'!AH109,AH134,AH159,AH184)</f>
        <v>8.9812469521490002</v>
      </c>
      <c r="O109" s="5">
        <f>MIN('Main Injection'!O59+'CSP5'!O198,'Pilot Injection'!AI109,AI134,AI159,AI184)</f>
        <v>8.6296849521490007</v>
      </c>
      <c r="P109" s="5">
        <f>MIN('Main Injection'!P59+'CSP5'!P198,'Pilot Injection'!AJ109,AJ134,AJ159,AJ184)</f>
        <v>8.3953099521490007</v>
      </c>
      <c r="Q109" s="5">
        <f>MIN('Main Injection'!Q59+'CSP5'!Q198,'Pilot Injection'!AK109,AK134,AK159,AK184)</f>
        <v>7.9265599521489989</v>
      </c>
      <c r="R109" s="5">
        <f>MIN('Main Injection'!R59+'CSP5'!R198,'Pilot Injection'!AL109,AL134,AL159,AL184)</f>
        <v>7.5749979521489994</v>
      </c>
      <c r="S109" s="16">
        <f t="shared" si="54"/>
        <v>7.5749979521489994</v>
      </c>
      <c r="U109" s="8">
        <f>'CSP5'!$A$173</f>
        <v>1000</v>
      </c>
      <c r="V109" s="16">
        <f t="shared" si="55"/>
        <v>7.9687659375000006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7.9687659375000006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7.9687659375000006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7.9687659375000006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9.023456046876003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9.9609579218760018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10.488302476563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12.011743023438001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13.007839015626001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13.007839015626001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13.007839015626001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13.007839015626001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16.054720109375999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16.054720109375999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16.054720109375999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16.054720109375999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16.054720109375999</v>
      </c>
      <c r="AM109" s="16">
        <f t="shared" si="56"/>
        <v>16.054720109375999</v>
      </c>
    </row>
    <row r="110" spans="1:39" s="5" customFormat="1" x14ac:dyDescent="0.25">
      <c r="A110" s="8">
        <f>'CSP5'!$A$174</f>
        <v>1200</v>
      </c>
      <c r="B110" s="16">
        <f t="shared" si="53"/>
        <v>9.9609579218760018</v>
      </c>
      <c r="C110" s="5">
        <f>MIN('Main Injection'!C60+'CSP5'!C199,'Pilot Injection'!W110,W135,W160,W185)</f>
        <v>9.9609579218760018</v>
      </c>
      <c r="D110" s="5">
        <f>MIN('Main Injection'!D60+'CSP5'!D199,'Pilot Injection'!X110,X135,X160,X185)</f>
        <v>9.960957921876</v>
      </c>
      <c r="E110" s="5">
        <f>MIN('Main Injection'!E60+'CSP5'!E199,'Pilot Injection'!Y110,Y135,Y160,Y185)</f>
        <v>9.9609579218760018</v>
      </c>
      <c r="F110" s="5">
        <f>MIN('Main Injection'!F60+'CSP5'!F199,'Pilot Injection'!Z110,Z135,Z160,Z185)</f>
        <v>9.9609579218760018</v>
      </c>
      <c r="G110" s="5">
        <f>MIN('Main Injection'!G60+'CSP5'!G199,'Pilot Injection'!AA110,AA135,AA160,AA185)</f>
        <v>10.262297667411429</v>
      </c>
      <c r="H110" s="5">
        <f>MIN('Main Injection'!H60+'CSP5'!H199,'Pilot Injection'!AB110,AB135,AB160,AB185)</f>
        <v>10.611430339399909</v>
      </c>
      <c r="I110" s="5">
        <f>MIN('Main Injection'!I60+'CSP5'!I199,'Pilot Injection'!AC110,AC135,AC160,AC185)</f>
        <v>8.7514516708990016</v>
      </c>
      <c r="J110" s="5">
        <f>MIN('Main Injection'!J60+'CSP5'!J199,'Pilot Injection'!AD110,AD135,AD160,AD185)</f>
        <v>11.442600744762636</v>
      </c>
      <c r="K110" s="5">
        <f>MIN('Main Injection'!K60+'CSP5'!K199,'Pilot Injection'!AE110,AE135,AE160,AE185)</f>
        <v>14.254684952148999</v>
      </c>
      <c r="L110" s="5">
        <f>MIN('Main Injection'!L60+'CSP5'!L199,'Pilot Injection'!AF110,AF135,AF160,AF185)</f>
        <v>13.785934952148999</v>
      </c>
      <c r="M110" s="5">
        <f>MIN('Main Injection'!M60+'CSP5'!M199,'Pilot Injection'!AG110,AG135,AG160,AG185)</f>
        <v>13.082809952148999</v>
      </c>
      <c r="N110" s="5">
        <f>MIN('Main Injection'!N60+'CSP5'!N199,'Pilot Injection'!AH110,AH135,AH160,AH185)</f>
        <v>19.645309952148999</v>
      </c>
      <c r="O110" s="5">
        <f>MIN('Main Injection'!O60+'CSP5'!O199,'Pilot Injection'!AI110,AI135,AI160,AI185)</f>
        <v>19.410934952148999</v>
      </c>
      <c r="P110" s="5">
        <f>MIN('Main Injection'!P60+'CSP5'!P199,'Pilot Injection'!AJ110,AJ135,AJ160,AJ185)</f>
        <v>20.039103078126001</v>
      </c>
      <c r="Q110" s="5">
        <f>MIN('Main Injection'!Q60+'CSP5'!Q199,'Pilot Injection'!AK110,AK135,AK160,AK185)</f>
        <v>20.039103078126001</v>
      </c>
      <c r="R110" s="5">
        <f>MIN('Main Injection'!R60+'CSP5'!R199,'Pilot Injection'!AL110,AL135,AL160,AL185)</f>
        <v>20.039103078126001</v>
      </c>
      <c r="S110" s="16">
        <f t="shared" si="54"/>
        <v>20.039103078126001</v>
      </c>
      <c r="U110" s="8">
        <f>'CSP5'!$A$174</f>
        <v>1200</v>
      </c>
      <c r="V110" s="16">
        <f t="shared" si="55"/>
        <v>9.9609579218760018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9.9609579218760018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9.960957921876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9.9609579218760018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9.9609579218760018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10.262297667411429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11.484397968750001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13.476589453125001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15.000030000000001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15.000030000000001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15.000030000000001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16.992221984375998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20.039103078126001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20.039103078126001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20.039103078126001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20.039103078126001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20.039103078126001</v>
      </c>
      <c r="AM110" s="16">
        <f t="shared" si="56"/>
        <v>20.039103078126001</v>
      </c>
    </row>
    <row r="111" spans="1:39" s="5" customFormat="1" x14ac:dyDescent="0.25">
      <c r="A111" s="8">
        <f>'CSP5'!$A$175</f>
        <v>1400</v>
      </c>
      <c r="B111" s="16">
        <f t="shared" si="53"/>
        <v>9.9609579218760018</v>
      </c>
      <c r="C111" s="5">
        <f>MIN('Main Injection'!C61+'CSP5'!C200,'Pilot Injection'!W111,W136,W161,W186)</f>
        <v>9.9609579218760018</v>
      </c>
      <c r="D111" s="5">
        <f>MIN('Main Injection'!D61+'CSP5'!D200,'Pilot Injection'!X111,X136,X161,X186)</f>
        <v>9.960957921876</v>
      </c>
      <c r="E111" s="5">
        <f>MIN('Main Injection'!E61+'CSP5'!E200,'Pilot Injection'!Y111,Y136,Y161,Y186)</f>
        <v>9.9609579218760018</v>
      </c>
      <c r="F111" s="5">
        <f>MIN('Main Injection'!F61+'CSP5'!F200,'Pilot Injection'!Z111,Z136,Z161,Z186)</f>
        <v>9.9609579218760018</v>
      </c>
      <c r="G111" s="5">
        <f>MIN('Main Injection'!G61+'CSP5'!G200,'Pilot Injection'!AA111,AA136,AA161,AA186)</f>
        <v>10.831495377233143</v>
      </c>
      <c r="H111" s="5">
        <f>MIN('Main Injection'!H61+'CSP5'!H200,'Pilot Injection'!AB111,AB136,AB161,AB186)</f>
        <v>13.007839015626001</v>
      </c>
      <c r="I111" s="5">
        <f>MIN('Main Injection'!I61+'CSP5'!I200,'Pilot Injection'!AC111,AC136,AC161,AC186)</f>
        <v>13.860781593749998</v>
      </c>
      <c r="J111" s="5">
        <f>MIN('Main Injection'!J61+'CSP5'!J200,'Pilot Injection'!AD111,AD136,AD161,AD186)</f>
        <v>16.054720109375999</v>
      </c>
      <c r="K111" s="5">
        <f>MIN('Main Injection'!K61+'CSP5'!K200,'Pilot Injection'!AE111,AE136,AE161,AE186)</f>
        <v>16.054720109375999</v>
      </c>
      <c r="L111" s="5">
        <f>MIN('Main Injection'!L61+'CSP5'!L200,'Pilot Injection'!AF111,AF136,AF161,AF186)</f>
        <v>16.054720109375999</v>
      </c>
      <c r="M111" s="5">
        <f>MIN('Main Injection'!M61+'CSP5'!M200,'Pilot Injection'!AG111,AG136,AG161,AG186)</f>
        <v>18.103103905274001</v>
      </c>
      <c r="N111" s="5">
        <f>MIN('Main Injection'!N61+'CSP5'!N200,'Pilot Injection'!AH111,AH136,AH161,AH186)</f>
        <v>27.848434952148999</v>
      </c>
      <c r="O111" s="5">
        <f>MIN('Main Injection'!O61+'CSP5'!O200,'Pilot Injection'!AI111,AI136,AI161,AI186)</f>
        <v>30.000060000000001</v>
      </c>
      <c r="P111" s="5">
        <f>MIN('Main Injection'!P61+'CSP5'!P200,'Pilot Injection'!AJ111,AJ136,AJ161,AJ186)</f>
        <v>30.000060000000001</v>
      </c>
      <c r="Q111" s="5">
        <f>MIN('Main Injection'!Q61+'CSP5'!Q200,'Pilot Injection'!AK111,AK136,AK161,AK186)</f>
        <v>30.000060000000001</v>
      </c>
      <c r="R111" s="5">
        <f>MIN('Main Injection'!R61+'CSP5'!R200,'Pilot Injection'!AL111,AL136,AL161,AL186)</f>
        <v>30.000060000000001</v>
      </c>
      <c r="S111" s="16">
        <f t="shared" si="54"/>
        <v>30.000060000000001</v>
      </c>
      <c r="U111" s="8">
        <f>'CSP5'!$A$175</f>
        <v>1400</v>
      </c>
      <c r="V111" s="16">
        <f t="shared" si="55"/>
        <v>9.9609579218760018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9.9609579218760018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9.960957921876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9.9609579218760018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9.9609579218760018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10.831495377233143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13.007839015626001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14.531279562501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16.054720109375999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16.054720109375999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16.054720109375999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22.031294062500002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30.000060000000001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30.000060000000001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30.000060000000001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30.000060000000001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30.000060000000001</v>
      </c>
      <c r="AM111" s="16">
        <f t="shared" si="56"/>
        <v>30.000060000000001</v>
      </c>
    </row>
    <row r="112" spans="1:39" s="5" customFormat="1" x14ac:dyDescent="0.25">
      <c r="A112" s="8">
        <f>'CSP5'!$A$176</f>
        <v>1550</v>
      </c>
      <c r="B112" s="16">
        <f t="shared" si="53"/>
        <v>9.9609579218760018</v>
      </c>
      <c r="C112" s="5">
        <f>MIN('Main Injection'!C62+'CSP5'!C201,'Pilot Injection'!W112,W137,W162,W187)</f>
        <v>9.9609579218760018</v>
      </c>
      <c r="D112" s="5">
        <f>MIN('Main Injection'!D62+'CSP5'!D201,'Pilot Injection'!X112,X137,X162,X187)</f>
        <v>9.9609579218760018</v>
      </c>
      <c r="E112" s="5">
        <f>MIN('Main Injection'!E62+'CSP5'!E201,'Pilot Injection'!Y112,Y137,Y162,Y187)</f>
        <v>9.9609579218760018</v>
      </c>
      <c r="F112" s="5">
        <f>MIN('Main Injection'!F62+'CSP5'!F201,'Pilot Injection'!Z112,Z137,Z162,Z187)</f>
        <v>9.9609579218760018</v>
      </c>
      <c r="G112" s="5">
        <f>MIN('Main Injection'!G62+'CSP5'!G201,'Pilot Injection'!AA112,AA137,AA162,AA187)</f>
        <v>10.898459796875999</v>
      </c>
      <c r="H112" s="5">
        <f>MIN('Main Injection'!H62+'CSP5'!H201,'Pilot Injection'!AB112,AB137,AB162,AB187)</f>
        <v>13.432644490235251</v>
      </c>
      <c r="I112" s="5">
        <f>MIN('Main Injection'!I62+'CSP5'!I201,'Pilot Injection'!AC112,AC137,AC162,AC187)</f>
        <v>14.83889730273525</v>
      </c>
      <c r="J112" s="5">
        <f>MIN('Main Injection'!J62+'CSP5'!J201,'Pilot Injection'!AD112,AD137,AD162,AD187)</f>
        <v>16.054720109375999</v>
      </c>
      <c r="K112" s="5">
        <f>MIN('Main Injection'!K62+'CSP5'!K201,'Pilot Injection'!AE112,AE137,AE162,AE187)</f>
        <v>16.054720109375999</v>
      </c>
      <c r="L112" s="5">
        <f>MIN('Main Injection'!L62+'CSP5'!L201,'Pilot Injection'!AF112,AF137,AF162,AF187)</f>
        <v>16.054720109375999</v>
      </c>
      <c r="M112" s="5">
        <f>MIN('Main Injection'!M62+'CSP5'!M201,'Pilot Injection'!AG112,AG137,AG162,AG187)</f>
        <v>23.027389804687502</v>
      </c>
      <c r="N112" s="5">
        <f>MIN('Main Injection'!N62+'CSP5'!N201,'Pilot Injection'!AH112,AH137,AH162,AH187)</f>
        <v>30.000060000000001</v>
      </c>
      <c r="O112" s="5">
        <f>MIN('Main Injection'!O62+'CSP5'!O201,'Pilot Injection'!AI112,AI137,AI162,AI187)</f>
        <v>30.000060000000001</v>
      </c>
      <c r="P112" s="5">
        <f>MIN('Main Injection'!P62+'CSP5'!P201,'Pilot Injection'!AJ112,AJ137,AJ162,AJ187)</f>
        <v>30.000060000000001</v>
      </c>
      <c r="Q112" s="5">
        <f>MIN('Main Injection'!Q62+'CSP5'!Q201,'Pilot Injection'!AK112,AK137,AK162,AK187)</f>
        <v>30.000060000000001</v>
      </c>
      <c r="R112" s="5">
        <f>MIN('Main Injection'!R62+'CSP5'!R201,'Pilot Injection'!AL112,AL137,AL162,AL187)</f>
        <v>30.000060000000001</v>
      </c>
      <c r="S112" s="16">
        <f t="shared" si="54"/>
        <v>30.000060000000001</v>
      </c>
      <c r="U112" s="8">
        <f>'CSP5'!$A$176</f>
        <v>1550</v>
      </c>
      <c r="V112" s="16">
        <f t="shared" si="55"/>
        <v>9.9609579218760018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9.9609579218760018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9.9609579218760018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9.9609579218760018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9.9609579218760018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10.898459796875999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13.432644490235251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14.83889730273525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16.054720109375999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16.054720109375999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16.054720109375999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23.027389804687502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30.000060000000001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30.000060000000001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30.000060000000001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30.000060000000001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30.000060000000001</v>
      </c>
      <c r="AM112" s="16">
        <f t="shared" si="56"/>
        <v>30.000060000000001</v>
      </c>
    </row>
    <row r="113" spans="1:39" s="5" customFormat="1" x14ac:dyDescent="0.25">
      <c r="A113" s="8">
        <f>'CSP5'!$A$177</f>
        <v>1700</v>
      </c>
      <c r="B113" s="16">
        <f t="shared" si="53"/>
        <v>9.9609579218760018</v>
      </c>
      <c r="C113" s="5">
        <f>MIN('Main Injection'!C63+'CSP5'!C202,'Pilot Injection'!W113,W138,W163,W188)</f>
        <v>9.9609579218760018</v>
      </c>
      <c r="D113" s="5">
        <f>MIN('Main Injection'!D63+'CSP5'!D202,'Pilot Injection'!X113,X138,X163,X188)</f>
        <v>9.960957921876</v>
      </c>
      <c r="E113" s="5">
        <f>MIN('Main Injection'!E63+'CSP5'!E202,'Pilot Injection'!Y113,Y138,Y163,Y188)</f>
        <v>9.9609579218760018</v>
      </c>
      <c r="F113" s="5">
        <f>MIN('Main Injection'!F63+'CSP5'!F202,'Pilot Injection'!Z113,Z138,Z163,Z188)</f>
        <v>9.9609579218760018</v>
      </c>
      <c r="G113" s="5">
        <f>MIN('Main Injection'!G63+'CSP5'!G202,'Pilot Injection'!AA113,AA138,AA163,AA188)</f>
        <v>10.965424216518858</v>
      </c>
      <c r="H113" s="5">
        <f>MIN('Main Injection'!H63+'CSP5'!H202,'Pilot Injection'!AB113,AB138,AB163,AB188)</f>
        <v>13.8574499648445</v>
      </c>
      <c r="I113" s="5">
        <f>MIN('Main Injection'!I63+'CSP5'!I202,'Pilot Injection'!AC113,AC138,AC163,AC188)</f>
        <v>15.146515042969501</v>
      </c>
      <c r="J113" s="5">
        <f>MIN('Main Injection'!J63+'CSP5'!J202,'Pilot Injection'!AD113,AD138,AD163,AD188)</f>
        <v>16.054720109375999</v>
      </c>
      <c r="K113" s="5">
        <f>MIN('Main Injection'!K63+'CSP5'!K202,'Pilot Injection'!AE113,AE138,AE163,AE188)</f>
        <v>16.054720109375999</v>
      </c>
      <c r="L113" s="5">
        <f>MIN('Main Injection'!L63+'CSP5'!L202,'Pilot Injection'!AF113,AF138,AF163,AF188)</f>
        <v>16.054720109375999</v>
      </c>
      <c r="M113" s="5">
        <f>MIN('Main Injection'!M63+'CSP5'!M202,'Pilot Injection'!AG113,AG138,AG163,AG188)</f>
        <v>24.023485546875001</v>
      </c>
      <c r="N113" s="5">
        <f>MIN('Main Injection'!N63+'CSP5'!N202,'Pilot Injection'!AH113,AH138,AH163,AH188)</f>
        <v>30.000060000000001</v>
      </c>
      <c r="O113" s="5">
        <f>MIN('Main Injection'!O63+'CSP5'!O202,'Pilot Injection'!AI113,AI138,AI163,AI188)</f>
        <v>30.000060000000001</v>
      </c>
      <c r="P113" s="5">
        <f>MIN('Main Injection'!P63+'CSP5'!P202,'Pilot Injection'!AJ113,AJ138,AJ163,AJ188)</f>
        <v>30.000060000000001</v>
      </c>
      <c r="Q113" s="5">
        <f>MIN('Main Injection'!Q63+'CSP5'!Q202,'Pilot Injection'!AK113,AK138,AK163,AK188)</f>
        <v>30.000060000000001</v>
      </c>
      <c r="R113" s="5">
        <f>MIN('Main Injection'!R63+'CSP5'!R202,'Pilot Injection'!AL113,AL138,AL163,AL188)</f>
        <v>30.000060000000001</v>
      </c>
      <c r="S113" s="16">
        <f t="shared" si="54"/>
        <v>30.000060000000001</v>
      </c>
      <c r="U113" s="8">
        <f>'CSP5'!$A$177</f>
        <v>1700</v>
      </c>
      <c r="V113" s="16">
        <f t="shared" si="55"/>
        <v>9.9609579218760018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9.9609579218760018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9.960957921876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9.9609579218760018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9.9609579218760018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10.965424216518858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13.8574499648445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15.146515042969501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16.054720109375999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16.054720109375999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16.054720109375999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24.023485546875001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30.000060000000001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30.000060000000001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30.000060000000001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30.000060000000001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30.000060000000001</v>
      </c>
      <c r="AM113" s="16">
        <f t="shared" si="56"/>
        <v>30.000060000000001</v>
      </c>
    </row>
    <row r="114" spans="1:39" s="5" customFormat="1" x14ac:dyDescent="0.25">
      <c r="A114" s="8">
        <f>'CSP5'!$A$178</f>
        <v>1800</v>
      </c>
      <c r="B114" s="16">
        <f t="shared" si="53"/>
        <v>9.9609579218760018</v>
      </c>
      <c r="C114" s="5">
        <f>MIN('Main Injection'!C64+'CSP5'!C203,'Pilot Injection'!W114,W139,W164,W189)</f>
        <v>9.9609579218760018</v>
      </c>
      <c r="D114" s="5">
        <f>MIN('Main Injection'!D64+'CSP5'!D203,'Pilot Injection'!X114,X139,X164,X189)</f>
        <v>9.960957921876</v>
      </c>
      <c r="E114" s="5">
        <f>MIN('Main Injection'!E64+'CSP5'!E203,'Pilot Injection'!Y114,Y139,Y164,Y189)</f>
        <v>9.9609579218760018</v>
      </c>
      <c r="F114" s="5">
        <f>MIN('Main Injection'!F64+'CSP5'!F203,'Pilot Injection'!Z114,Z139,Z164,Z189)</f>
        <v>9.9609579218760018</v>
      </c>
      <c r="G114" s="5">
        <f>MIN('Main Injection'!G64+'CSP5'!G203,'Pilot Injection'!AA114,AA139,AA164,AA189)</f>
        <v>11.010067162947431</v>
      </c>
      <c r="H114" s="5">
        <f>MIN('Main Injection'!H64+'CSP5'!H203,'Pilot Injection'!AB114,AB139,AB164,AB189)</f>
        <v>14.140653614584</v>
      </c>
      <c r="I114" s="5">
        <f>MIN('Main Injection'!I64+'CSP5'!I203,'Pilot Injection'!AC114,AC139,AC164,AC189)</f>
        <v>15.351593536458999</v>
      </c>
      <c r="J114" s="5">
        <f>MIN('Main Injection'!J64+'CSP5'!J203,'Pilot Injection'!AD114,AD139,AD164,AD189)</f>
        <v>16.054720109376003</v>
      </c>
      <c r="K114" s="5">
        <f>MIN('Main Injection'!K64+'CSP5'!K203,'Pilot Injection'!AE114,AE139,AE164,AE189)</f>
        <v>16.054720109375999</v>
      </c>
      <c r="L114" s="5">
        <f>MIN('Main Injection'!L64+'CSP5'!L203,'Pilot Injection'!AF114,AF139,AF164,AF189)</f>
        <v>16.054720109376003</v>
      </c>
      <c r="M114" s="5">
        <f>MIN('Main Injection'!M64+'CSP5'!M203,'Pilot Injection'!AG114,AG139,AG164,AG189)</f>
        <v>24.687549375</v>
      </c>
      <c r="N114" s="5">
        <f>MIN('Main Injection'!N64+'CSP5'!N203,'Pilot Injection'!AH114,AH139,AH164,AH189)</f>
        <v>30.000060000000001</v>
      </c>
      <c r="O114" s="5">
        <f>MIN('Main Injection'!O64+'CSP5'!O203,'Pilot Injection'!AI114,AI139,AI164,AI189)</f>
        <v>30.000059999999987</v>
      </c>
      <c r="P114" s="5">
        <f>MIN('Main Injection'!P64+'CSP5'!P203,'Pilot Injection'!AJ114,AJ139,AJ164,AJ189)</f>
        <v>30.000059999999973</v>
      </c>
      <c r="Q114" s="5">
        <f>MIN('Main Injection'!Q64+'CSP5'!Q203,'Pilot Injection'!AK114,AK139,AK164,AK189)</f>
        <v>30.000060000000058</v>
      </c>
      <c r="R114" s="5">
        <f>MIN('Main Injection'!R64+'CSP5'!R203,'Pilot Injection'!AL114,AL139,AL164,AL189)</f>
        <v>30.000059999999944</v>
      </c>
      <c r="S114" s="16">
        <f t="shared" si="54"/>
        <v>30.000059999999944</v>
      </c>
      <c r="U114" s="8">
        <f>'CSP5'!$A$178</f>
        <v>1800</v>
      </c>
      <c r="V114" s="16">
        <f t="shared" si="55"/>
        <v>9.9609579218760018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9.9609579218760018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9.960957921876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9.9609579218760018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9.9609579218760018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11.010067162947431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14.140653614584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15.351593536458999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16.054720109376003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16.054720109375999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16.054720109376003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24.687549375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30.000060000000001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30.000059999999987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30.000059999999973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30.000060000000058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30.000059999999944</v>
      </c>
      <c r="AM114" s="16">
        <f t="shared" si="56"/>
        <v>30.000059999999944</v>
      </c>
    </row>
    <row r="115" spans="1:39" s="5" customFormat="1" x14ac:dyDescent="0.25">
      <c r="A115" s="8">
        <f>'CSP5'!$A$179</f>
        <v>2000</v>
      </c>
      <c r="B115" s="16">
        <f t="shared" si="53"/>
        <v>9.9609579218760018</v>
      </c>
      <c r="C115" s="5">
        <f>MIN('Main Injection'!C65+'CSP5'!C204,'Pilot Injection'!W115,W140,W165,W190)</f>
        <v>9.9609579218760018</v>
      </c>
      <c r="D115" s="5">
        <f>MIN('Main Injection'!D65+'CSP5'!D204,'Pilot Injection'!X115,X140,X165,X190)</f>
        <v>9.960957921876</v>
      </c>
      <c r="E115" s="5">
        <f>MIN('Main Injection'!E65+'CSP5'!E204,'Pilot Injection'!Y115,Y140,Y165,Y190)</f>
        <v>9.9609579218760018</v>
      </c>
      <c r="F115" s="5">
        <f>MIN('Main Injection'!F65+'CSP5'!F204,'Pilot Injection'!Z115,Z140,Z165,Z190)</f>
        <v>9.9609579218760018</v>
      </c>
      <c r="G115" s="5">
        <f>MIN('Main Injection'!G65+'CSP5'!G204,'Pilot Injection'!AA115,AA140,AA165,AA190)</f>
        <v>11.099353055804572</v>
      </c>
      <c r="H115" s="5">
        <f>MIN('Main Injection'!H65+'CSP5'!H204,'Pilot Injection'!AB115,AB140,AB165,AB190)</f>
        <v>14.707060914063</v>
      </c>
      <c r="I115" s="5">
        <f>MIN('Main Injection'!I65+'CSP5'!I204,'Pilot Injection'!AC115,AC140,AC165,AC190)</f>
        <v>15.761750523438</v>
      </c>
      <c r="J115" s="5">
        <f>MIN('Main Injection'!J65+'CSP5'!J204,'Pilot Injection'!AD115,AD140,AD165,AD190)</f>
        <v>16.054720109375999</v>
      </c>
      <c r="K115" s="5">
        <f>MIN('Main Injection'!K65+'CSP5'!K204,'Pilot Injection'!AE115,AE140,AE165,AE190)</f>
        <v>16.054720109375999</v>
      </c>
      <c r="L115" s="5">
        <f>MIN('Main Injection'!L65+'CSP5'!L204,'Pilot Injection'!AF115,AF140,AF165,AF190)</f>
        <v>16.054720109375999</v>
      </c>
      <c r="M115" s="5">
        <f>MIN('Main Injection'!M65+'CSP5'!M204,'Pilot Injection'!AG115,AG140,AG165,AG190)</f>
        <v>26.01567703125</v>
      </c>
      <c r="N115" s="5">
        <f>MIN('Main Injection'!N65+'CSP5'!N204,'Pilot Injection'!AH115,AH140,AH165,AH190)</f>
        <v>30.000060000000001</v>
      </c>
      <c r="O115" s="5">
        <f>MIN('Main Injection'!O65+'CSP5'!O204,'Pilot Injection'!AI115,AI140,AI165,AI190)</f>
        <v>30.000060000000001</v>
      </c>
      <c r="P115" s="5">
        <f>MIN('Main Injection'!P65+'CSP5'!P204,'Pilot Injection'!AJ115,AJ140,AJ165,AJ190)</f>
        <v>30.000060000000001</v>
      </c>
      <c r="Q115" s="5">
        <f>MIN('Main Injection'!Q65+'CSP5'!Q204,'Pilot Injection'!AK115,AK140,AK165,AK190)</f>
        <v>30.000060000000001</v>
      </c>
      <c r="R115" s="5">
        <f>MIN('Main Injection'!R65+'CSP5'!R204,'Pilot Injection'!AL115,AL140,AL165,AL190)</f>
        <v>30.000060000000001</v>
      </c>
      <c r="S115" s="16">
        <f t="shared" si="54"/>
        <v>30.000060000000001</v>
      </c>
      <c r="U115" s="8">
        <f>'CSP5'!$A$179</f>
        <v>2000</v>
      </c>
      <c r="V115" s="16">
        <f t="shared" si="55"/>
        <v>9.9609579218760018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9.9609579218760018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9.960957921876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9.9609579218760018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9.9609579218760018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11.099353055804572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14.707060914063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15.761750523438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16.054720109375999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16.054720109375999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16.054720109375999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26.01567703125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30.000060000000001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30.000060000000001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30.000060000000001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30.000060000000001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30.000060000000001</v>
      </c>
      <c r="AM115" s="16">
        <f t="shared" si="56"/>
        <v>30.000060000000001</v>
      </c>
    </row>
    <row r="116" spans="1:39" s="5" customFormat="1" x14ac:dyDescent="0.25">
      <c r="A116" s="8">
        <f>'CSP5'!$A$180</f>
        <v>2200</v>
      </c>
      <c r="B116" s="16">
        <f t="shared" si="53"/>
        <v>9.9609579218760018</v>
      </c>
      <c r="C116" s="5">
        <f>MIN('Main Injection'!C66+'CSP5'!C205,'Pilot Injection'!W116,W141,W166,W191)</f>
        <v>9.9609579218760018</v>
      </c>
      <c r="D116" s="5">
        <f>MIN('Main Injection'!D66+'CSP5'!D205,'Pilot Injection'!X116,X141,X166,X191)</f>
        <v>9.9609579218760018</v>
      </c>
      <c r="E116" s="5">
        <f>MIN('Main Injection'!E66+'CSP5'!E205,'Pilot Injection'!Y116,Y141,Y166,Y191)</f>
        <v>9.9609579218760018</v>
      </c>
      <c r="F116" s="5">
        <f>MIN('Main Injection'!F66+'CSP5'!F205,'Pilot Injection'!Z116,Z141,Z166,Z191)</f>
        <v>9.9609579218760036</v>
      </c>
      <c r="G116" s="5">
        <f>MIN('Main Injection'!G66+'CSP5'!G205,'Pilot Injection'!AA116,AA141,AA166,AA191)</f>
        <v>11.219888954018746</v>
      </c>
      <c r="H116" s="5">
        <f>MIN('Main Injection'!H66+'CSP5'!H205,'Pilot Injection'!AB116,AB141,AB166,AB191)</f>
        <v>15.035186570313</v>
      </c>
      <c r="I116" s="5">
        <f>MIN('Main Injection'!I66+'CSP5'!I205,'Pilot Injection'!AC116,AC141,AC166,AC191)</f>
        <v>16.066438732813197</v>
      </c>
      <c r="J116" s="5">
        <f>MIN('Main Injection'!J66+'CSP5'!J205,'Pilot Injection'!AD116,AD141,AD166,AD191)</f>
        <v>16.429720859376001</v>
      </c>
      <c r="K116" s="5">
        <f>MIN('Main Injection'!K66+'CSP5'!K205,'Pilot Injection'!AE116,AE141,AE166,AE191)</f>
        <v>16.429720859376001</v>
      </c>
      <c r="L116" s="5">
        <f>MIN('Main Injection'!L66+'CSP5'!L205,'Pilot Injection'!AF116,AF141,AF166,AF191)</f>
        <v>16.429720859376001</v>
      </c>
      <c r="M116" s="5">
        <f>MIN('Main Injection'!M66+'CSP5'!M205,'Pilot Injection'!AG116,AG141,AG166,AG191)</f>
        <v>26.01567703125</v>
      </c>
      <c r="N116" s="5">
        <f>MIN('Main Injection'!N66+'CSP5'!N205,'Pilot Injection'!AH116,AH141,AH166,AH191)</f>
        <v>32.015689231250406</v>
      </c>
      <c r="O116" s="5">
        <f>MIN('Main Injection'!O66+'CSP5'!O205,'Pilot Injection'!AI116,AI141,AI166,AI191)</f>
        <v>32.015689231250398</v>
      </c>
      <c r="P116" s="5">
        <f>MIN('Main Injection'!P66+'CSP5'!P205,'Pilot Injection'!AJ116,AJ141,AJ166,AJ191)</f>
        <v>32.015689231250434</v>
      </c>
      <c r="Q116" s="5">
        <f>MIN('Main Injection'!Q66+'CSP5'!Q205,'Pilot Injection'!AK116,AK141,AK166,AK191)</f>
        <v>32.015689231250391</v>
      </c>
      <c r="R116" s="5">
        <f>MIN('Main Injection'!R66+'CSP5'!R205,'Pilot Injection'!AL116,AL141,AL166,AL191)</f>
        <v>32.015689231250391</v>
      </c>
      <c r="S116" s="16">
        <f t="shared" si="54"/>
        <v>32.015689231250391</v>
      </c>
      <c r="U116" s="8">
        <f>'CSP5'!$A$180</f>
        <v>2200</v>
      </c>
      <c r="V116" s="16">
        <f t="shared" si="55"/>
        <v>9.9609579218760018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9.9609579218760018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9.9609579218760018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9.9609579218760018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9.9609579218760036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11.219888954018746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15.035186570313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16.066438732813197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16.429720859376001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16.429720859376001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16.429720859376001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26.01567703125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32.015689231250406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32.015689231250398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32.015689231250434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32.015689231250391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32.015689231250391</v>
      </c>
      <c r="AM116" s="16">
        <f t="shared" si="56"/>
        <v>32.015689231250391</v>
      </c>
    </row>
    <row r="117" spans="1:39" s="5" customFormat="1" x14ac:dyDescent="0.25">
      <c r="A117" s="8">
        <f>'CSP5'!$A$181</f>
        <v>2400</v>
      </c>
      <c r="B117" s="16">
        <f t="shared" si="53"/>
        <v>9.9609579218760018</v>
      </c>
      <c r="C117" s="5">
        <f>MIN('Main Injection'!C67+'CSP5'!C206,'Pilot Injection'!W117,W142,W167,W192)</f>
        <v>9.9609579218760018</v>
      </c>
      <c r="D117" s="5">
        <f>MIN('Main Injection'!D67+'CSP5'!D206,'Pilot Injection'!X117,X142,X167,X192)</f>
        <v>9.9609579218760018</v>
      </c>
      <c r="E117" s="5">
        <f>MIN('Main Injection'!E67+'CSP5'!E206,'Pilot Injection'!Y117,Y142,Y167,Y192)</f>
        <v>9.9609579218760018</v>
      </c>
      <c r="F117" s="5">
        <f>MIN('Main Injection'!F67+'CSP5'!F206,'Pilot Injection'!Z117,Z142,Z167,Z192)</f>
        <v>9.9609579218760018</v>
      </c>
      <c r="G117" s="5">
        <f>MIN('Main Injection'!G67+'CSP5'!G206,'Pilot Injection'!AA117,AA142,AA167,AA192)</f>
        <v>11.340424852232916</v>
      </c>
      <c r="H117" s="5">
        <f>MIN('Main Injection'!H67+'CSP5'!H206,'Pilot Injection'!AB117,AB142,AB167,AB192)</f>
        <v>15.363312226563</v>
      </c>
      <c r="I117" s="5">
        <f>MIN('Main Injection'!I67+'CSP5'!I206,'Pilot Injection'!AC117,AC142,AC167,AC192)</f>
        <v>16.3711269421884</v>
      </c>
      <c r="J117" s="5">
        <f>MIN('Main Injection'!J67+'CSP5'!J206,'Pilot Injection'!AD117,AD142,AD167,AD192)</f>
        <v>16.804721609375999</v>
      </c>
      <c r="K117" s="5">
        <f>MIN('Main Injection'!K67+'CSP5'!K206,'Pilot Injection'!AE117,AE142,AE167,AE192)</f>
        <v>16.804721609375999</v>
      </c>
      <c r="L117" s="5">
        <f>MIN('Main Injection'!L67+'CSP5'!L206,'Pilot Injection'!AF117,AF142,AF167,AF192)</f>
        <v>16.804721609375999</v>
      </c>
      <c r="M117" s="5">
        <f>MIN('Main Injection'!M67+'CSP5'!M206,'Pilot Injection'!AG117,AG142,AG167,AG192)</f>
        <v>26.01567703125</v>
      </c>
      <c r="N117" s="5">
        <f>MIN('Main Injection'!N67+'CSP5'!N206,'Pilot Injection'!AH117,AH142,AH167,AH192)</f>
        <v>34.031318462500799</v>
      </c>
      <c r="O117" s="5">
        <f>MIN('Main Injection'!O67+'CSP5'!O206,'Pilot Injection'!AI117,AI142,AI167,AI192)</f>
        <v>34.031318462500792</v>
      </c>
      <c r="P117" s="5">
        <f>MIN('Main Injection'!P67+'CSP5'!P206,'Pilot Injection'!AJ117,AJ142,AJ167,AJ192)</f>
        <v>34.031318462500806</v>
      </c>
      <c r="Q117" s="5">
        <f>MIN('Main Injection'!Q67+'CSP5'!Q206,'Pilot Injection'!AK117,AK142,AK167,AK192)</f>
        <v>34.031318462500778</v>
      </c>
      <c r="R117" s="5">
        <f>MIN('Main Injection'!R67+'CSP5'!R206,'Pilot Injection'!AL117,AL142,AL167,AL192)</f>
        <v>34.031318462500778</v>
      </c>
      <c r="S117" s="16">
        <f t="shared" si="54"/>
        <v>34.031318462500778</v>
      </c>
      <c r="U117" s="8">
        <f>'CSP5'!$A$181</f>
        <v>2400</v>
      </c>
      <c r="V117" s="16">
        <f t="shared" si="55"/>
        <v>9.9609579218760018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9.9609579218760018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9.9609579218760018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9.9609579218760018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9.9609579218760018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11.340424852232916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15.363312226563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16.3711269421884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16.804721609375999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16.804721609375999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16.804721609375999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26.01567703125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34.031318462500799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34.031318462500792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34.031318462500806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34.031318462500778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34.031318462500778</v>
      </c>
      <c r="AM117" s="16">
        <f t="shared" si="56"/>
        <v>34.031318462500778</v>
      </c>
    </row>
    <row r="118" spans="1:39" s="5" customFormat="1" x14ac:dyDescent="0.25">
      <c r="A118" s="8">
        <f>'CSP5'!$A$182</f>
        <v>2600</v>
      </c>
      <c r="B118" s="16">
        <f t="shared" si="53"/>
        <v>9.9609579218760018</v>
      </c>
      <c r="C118" s="5">
        <f>MIN('Main Injection'!C68+'CSP5'!C207,'Pilot Injection'!W118,W143,W168,W193)</f>
        <v>9.9609579218760018</v>
      </c>
      <c r="D118" s="5">
        <f>MIN('Main Injection'!D68+'CSP5'!D207,'Pilot Injection'!X118,X143,X168,X193)</f>
        <v>9.9609579218760018</v>
      </c>
      <c r="E118" s="5">
        <f>MIN('Main Injection'!E68+'CSP5'!E207,'Pilot Injection'!Y118,Y143,Y168,Y193)</f>
        <v>9.9609579218760018</v>
      </c>
      <c r="F118" s="5">
        <f>MIN('Main Injection'!F68+'CSP5'!F207,'Pilot Injection'!Z118,Z143,Z168,Z193)</f>
        <v>9.9609579218760036</v>
      </c>
      <c r="G118" s="5">
        <f>MIN('Main Injection'!G68+'CSP5'!G207,'Pilot Injection'!AA118,AA143,AA168,AA193)</f>
        <v>11.238064925064494</v>
      </c>
      <c r="H118" s="5">
        <f>MIN('Main Injection'!H68+'CSP5'!H207,'Pilot Injection'!AB118,AB143,AB168,AB193)</f>
        <v>15.242776271205861</v>
      </c>
      <c r="I118" s="5">
        <f>MIN('Main Injection'!I68+'CSP5'!I207,'Pilot Injection'!AC118,AC143,AC168,AC193)</f>
        <v>16.456506627233143</v>
      </c>
      <c r="J118" s="5">
        <f>MIN('Main Injection'!J68+'CSP5'!J207,'Pilot Injection'!AD118,AD143,AD168,AD193)</f>
        <v>16.858293145090286</v>
      </c>
      <c r="K118" s="5">
        <f>MIN('Main Injection'!K68+'CSP5'!K207,'Pilot Injection'!AE118,AE143,AE168,AE193)</f>
        <v>16.858293145090286</v>
      </c>
      <c r="L118" s="5">
        <f>MIN('Main Injection'!L68+'CSP5'!L207,'Pilot Injection'!AF118,AF143,AF168,AF193)</f>
        <v>16.858293145090283</v>
      </c>
      <c r="M118" s="5">
        <f>MIN('Main Injection'!M68+'CSP5'!M207,'Pilot Injection'!AG118,AG143,AG168,AG193)</f>
        <v>24.592683185268005</v>
      </c>
      <c r="N118" s="5">
        <f>MIN('Main Injection'!N68+'CSP5'!N207,'Pilot Injection'!AH118,AH143,AH168,AH193)</f>
        <v>35.039133078126</v>
      </c>
      <c r="O118" s="5">
        <f>MIN('Main Injection'!O68+'CSP5'!O207,'Pilot Injection'!AI118,AI143,AI168,AI193)</f>
        <v>35.039133078126028</v>
      </c>
      <c r="P118" s="5">
        <f>MIN('Main Injection'!P68+'CSP5'!P207,'Pilot Injection'!AJ118,AJ143,AJ168,AJ193)</f>
        <v>35.039133078126056</v>
      </c>
      <c r="Q118" s="5">
        <f>MIN('Main Injection'!Q68+'CSP5'!Q207,'Pilot Injection'!AK118,AK143,AK168,AK193)</f>
        <v>35.039133078126</v>
      </c>
      <c r="R118" s="5">
        <f>MIN('Main Injection'!R68+'CSP5'!R207,'Pilot Injection'!AL118,AL143,AL168,AL193)</f>
        <v>35.039133078126056</v>
      </c>
      <c r="S118" s="16">
        <f t="shared" si="54"/>
        <v>35.039133078126056</v>
      </c>
      <c r="U118" s="8">
        <f>'CSP5'!$A$182</f>
        <v>2600</v>
      </c>
      <c r="V118" s="16">
        <f t="shared" si="55"/>
        <v>9.9609579218760018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9.9609579218760018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9.9609579218760018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9.9609579218760018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9.9609579218760036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11.238064925064494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15.242776271205861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16.456506627233143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16.858293145090286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16.858293145090286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16.858293145090283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24.592683185268005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35.039133078126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35.039133078126028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35.039133078126056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35.039133078126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35.039133078126056</v>
      </c>
      <c r="AM118" s="16">
        <f t="shared" si="56"/>
        <v>35.039133078126056</v>
      </c>
    </row>
    <row r="119" spans="1:39" s="5" customFormat="1" x14ac:dyDescent="0.25">
      <c r="A119" s="8">
        <f>'CSP5'!$A$183</f>
        <v>2800</v>
      </c>
      <c r="B119" s="16">
        <f t="shared" si="53"/>
        <v>9.9609579218760018</v>
      </c>
      <c r="C119" s="5">
        <f>MIN('Main Injection'!C69+'CSP5'!C208,'Pilot Injection'!W119,W144,W169,W194)</f>
        <v>9.9609579218760018</v>
      </c>
      <c r="D119" s="5">
        <f>MIN('Main Injection'!D69+'CSP5'!D208,'Pilot Injection'!X119,X144,X169,X194)</f>
        <v>9.960957921876</v>
      </c>
      <c r="E119" s="5">
        <f>MIN('Main Injection'!E69+'CSP5'!E208,'Pilot Injection'!Y119,Y144,Y169,Y194)</f>
        <v>9.9609579218760018</v>
      </c>
      <c r="F119" s="5">
        <f>MIN('Main Injection'!F69+'CSP5'!F208,'Pilot Injection'!Z119,Z144,Z169,Z194)</f>
        <v>9.9609579218760018</v>
      </c>
      <c r="G119" s="5">
        <f>MIN('Main Injection'!G69+'CSP5'!G208,'Pilot Injection'!AA119,AA144,AA169,AA194)</f>
        <v>10.912809172513469</v>
      </c>
      <c r="H119" s="5">
        <f>MIN('Main Injection'!H69+'CSP5'!H208,'Pilot Injection'!AB119,AB144,AB169,AB194)</f>
        <v>14.673578704241571</v>
      </c>
      <c r="I119" s="5">
        <f>MIN('Main Injection'!I69+'CSP5'!I208,'Pilot Injection'!AC119,AC144,AC169,AC194)</f>
        <v>16.322577787947427</v>
      </c>
      <c r="J119" s="5">
        <f>MIN('Main Injection'!J69+'CSP5'!J208,'Pilot Injection'!AD119,AD144,AD169,AD194)</f>
        <v>16.590435466518855</v>
      </c>
      <c r="K119" s="5">
        <f>MIN('Main Injection'!K69+'CSP5'!K208,'Pilot Injection'!AE119,AE144,AE169,AE194)</f>
        <v>16.590435466518855</v>
      </c>
      <c r="L119" s="5">
        <f>MIN('Main Injection'!L69+'CSP5'!L208,'Pilot Injection'!AF119,AF144,AF169,AF194)</f>
        <v>16.590435466518855</v>
      </c>
      <c r="M119" s="5">
        <f>MIN('Main Injection'!M69+'CSP5'!M208,'Pilot Injection'!AG119,AG144,AG169,AG194)</f>
        <v>21.746695493303999</v>
      </c>
      <c r="N119" s="5">
        <f>MIN('Main Injection'!N69+'CSP5'!N208,'Pilot Injection'!AH119,AH144,AH169,AH194)</f>
        <v>35.039133078126</v>
      </c>
      <c r="O119" s="5">
        <f>MIN('Main Injection'!O69+'CSP5'!O208,'Pilot Injection'!AI119,AI144,AI169,AI194)</f>
        <v>35.039133078125978</v>
      </c>
      <c r="P119" s="5">
        <f>MIN('Main Injection'!P69+'CSP5'!P208,'Pilot Injection'!AJ119,AJ144,AJ169,AJ194)</f>
        <v>35.039133078125971</v>
      </c>
      <c r="Q119" s="5">
        <f>MIN('Main Injection'!Q69+'CSP5'!Q208,'Pilot Injection'!AK119,AK144,AK169,AK194)</f>
        <v>35.039133078125943</v>
      </c>
      <c r="R119" s="5">
        <f>MIN('Main Injection'!R69+'CSP5'!R208,'Pilot Injection'!AL119,AL144,AL169,AL194)</f>
        <v>35.039133078125943</v>
      </c>
      <c r="S119" s="16">
        <f t="shared" si="54"/>
        <v>35.039133078125943</v>
      </c>
      <c r="U119" s="8">
        <f>'CSP5'!$A$183</f>
        <v>2800</v>
      </c>
      <c r="V119" s="16">
        <f t="shared" si="55"/>
        <v>9.9609579218760018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9.9609579218760018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9.960957921876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9.9609579218760018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9.9609579218760018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10.912809172513469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14.673578704241571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16.322577787947427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16.590435466518855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16.590435466518855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16.590435466518855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21.746695493303999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35.039133078126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35.039133078125978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35.039133078125971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35.039133078125943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35.039133078125943</v>
      </c>
      <c r="AM119" s="16">
        <f t="shared" si="56"/>
        <v>35.039133078125943</v>
      </c>
    </row>
    <row r="120" spans="1:39" s="5" customFormat="1" x14ac:dyDescent="0.25">
      <c r="A120" s="8">
        <f>'CSP5'!$A$184</f>
        <v>2900</v>
      </c>
      <c r="B120" s="16">
        <f t="shared" si="53"/>
        <v>9.9609579218760018</v>
      </c>
      <c r="C120" s="5">
        <f>MIN('Main Injection'!C70+'CSP5'!C209,'Pilot Injection'!W120,W145,W170,W195)</f>
        <v>9.9609579218760018</v>
      </c>
      <c r="D120" s="5">
        <f>MIN('Main Injection'!D70+'CSP5'!D209,'Pilot Injection'!X120,X145,X170,X195)</f>
        <v>9.960957921876</v>
      </c>
      <c r="E120" s="5">
        <f>MIN('Main Injection'!E70+'CSP5'!E209,'Pilot Injection'!Y120,Y145,Y170,Y195)</f>
        <v>9.960957921876</v>
      </c>
      <c r="F120" s="5">
        <f>MIN('Main Injection'!F70+'CSP5'!F209,'Pilot Injection'!Z120,Z145,Z170,Z195)</f>
        <v>9.9609579218760036</v>
      </c>
      <c r="G120" s="5">
        <f>MIN('Main Injection'!G70+'CSP5'!G209,'Pilot Injection'!AA120,AA145,AA170,AA195)</f>
        <v>10.75018129623796</v>
      </c>
      <c r="H120" s="5">
        <f>MIN('Main Injection'!H70+'CSP5'!H209,'Pilot Injection'!AB120,AB145,AB170,AB195)</f>
        <v>14.38897992075943</v>
      </c>
      <c r="I120" s="5">
        <f>MIN('Main Injection'!I70+'CSP5'!I209,'Pilot Injection'!AC120,AC145,AC170,AC195)</f>
        <v>16.255613368304569</v>
      </c>
      <c r="J120" s="5">
        <f>MIN('Main Injection'!J70+'CSP5'!J209,'Pilot Injection'!AD120,AD145,AD170,AD195)</f>
        <v>16.456506627233143</v>
      </c>
      <c r="K120" s="5">
        <f>MIN('Main Injection'!K70+'CSP5'!K209,'Pilot Injection'!AE120,AE145,AE170,AE195)</f>
        <v>16.456506627233139</v>
      </c>
      <c r="L120" s="5">
        <f>MIN('Main Injection'!L70+'CSP5'!L209,'Pilot Injection'!AF120,AF145,AF170,AF195)</f>
        <v>16.456506627233143</v>
      </c>
      <c r="M120" s="5">
        <f>MIN('Main Injection'!M70+'CSP5'!M209,'Pilot Injection'!AG120,AG145,AG170,AG195)</f>
        <v>20.323701647322004</v>
      </c>
      <c r="N120" s="5">
        <f>MIN('Main Injection'!N70+'CSP5'!N209,'Pilot Injection'!AH120,AH145,AH170,AH195)</f>
        <v>35.039133078126</v>
      </c>
      <c r="O120" s="5">
        <f>MIN('Main Injection'!O70+'CSP5'!O209,'Pilot Injection'!AI120,AI145,AI170,AI195)</f>
        <v>35.039133078126</v>
      </c>
      <c r="P120" s="5">
        <f>MIN('Main Injection'!P70+'CSP5'!P209,'Pilot Injection'!AJ120,AJ145,AJ170,AJ195)</f>
        <v>35.039133078126</v>
      </c>
      <c r="Q120" s="5">
        <f>MIN('Main Injection'!Q70+'CSP5'!Q209,'Pilot Injection'!AK120,AK145,AK170,AK195)</f>
        <v>35.039133078125943</v>
      </c>
      <c r="R120" s="5">
        <f>MIN('Main Injection'!R70+'CSP5'!R209,'Pilot Injection'!AL120,AL145,AL170,AL195)</f>
        <v>35.039133078126</v>
      </c>
      <c r="S120" s="16">
        <f t="shared" si="54"/>
        <v>35.039133078126</v>
      </c>
      <c r="U120" s="8">
        <f>'CSP5'!$A$184</f>
        <v>2900</v>
      </c>
      <c r="V120" s="16">
        <f t="shared" si="55"/>
        <v>9.9609579218760018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9.9609579218760018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9.960957921876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9.960957921876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9.9609579218760036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10.75018129623796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14.38897992075943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16.255613368304569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16.456506627233143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16.456506627233139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16.456506627233143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20.323701647322004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35.039133078126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35.039133078126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35.039133078126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35.039133078125943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35.039133078126</v>
      </c>
      <c r="AM120" s="16">
        <f t="shared" si="56"/>
        <v>35.039133078126</v>
      </c>
    </row>
    <row r="121" spans="1:39" s="5" customFormat="1" x14ac:dyDescent="0.25">
      <c r="A121" s="8">
        <f>'CSP5'!$A$185</f>
        <v>3000</v>
      </c>
      <c r="B121" s="16">
        <f t="shared" si="53"/>
        <v>9.9609579218760018</v>
      </c>
      <c r="C121" s="5">
        <f>MIN('Main Injection'!C71+'CSP5'!C210,'Pilot Injection'!W121,W146,W171,W196)</f>
        <v>9.9609579218760018</v>
      </c>
      <c r="D121" s="5">
        <f>MIN('Main Injection'!D71+'CSP5'!D210,'Pilot Injection'!X121,X146,X171,X196)</f>
        <v>9.960957921876</v>
      </c>
      <c r="E121" s="5">
        <f>MIN('Main Injection'!E71+'CSP5'!E210,'Pilot Injection'!Y121,Y146,Y171,Y196)</f>
        <v>9.9609579218760018</v>
      </c>
      <c r="F121" s="5">
        <f>MIN('Main Injection'!F71+'CSP5'!F210,'Pilot Injection'!Z121,Z146,Z171,Z196)</f>
        <v>9.9609579218760018</v>
      </c>
      <c r="G121" s="5">
        <f>MIN('Main Injection'!G71+'CSP5'!G210,'Pilot Injection'!AA121,AA146,AA171,AA196)</f>
        <v>10.587553419962449</v>
      </c>
      <c r="H121" s="5">
        <f>MIN('Main Injection'!H71+'CSP5'!H210,'Pilot Injection'!AB121,AB146,AB171,AB196)</f>
        <v>14.104381137277285</v>
      </c>
      <c r="I121" s="5">
        <f>MIN('Main Injection'!I71+'CSP5'!I210,'Pilot Injection'!AC121,AC146,AC171,AC196)</f>
        <v>16.188648948661712</v>
      </c>
      <c r="J121" s="5">
        <f>MIN('Main Injection'!J71+'CSP5'!J210,'Pilot Injection'!AD121,AD146,AD171,AD196)</f>
        <v>16.322577787947427</v>
      </c>
      <c r="K121" s="5">
        <f>MIN('Main Injection'!K71+'CSP5'!K210,'Pilot Injection'!AE121,AE146,AE171,AE196)</f>
        <v>16.322577787947427</v>
      </c>
      <c r="L121" s="5">
        <f>MIN('Main Injection'!L71+'CSP5'!L210,'Pilot Injection'!AF121,AF146,AF171,AF196)</f>
        <v>16.322577787947424</v>
      </c>
      <c r="M121" s="5">
        <f>MIN('Main Injection'!M71+'CSP5'!M210,'Pilot Injection'!AG121,AG146,AG171,AG196)</f>
        <v>18.900707801339998</v>
      </c>
      <c r="N121" s="5">
        <f>MIN('Main Injection'!N71+'CSP5'!N210,'Pilot Injection'!AH121,AH146,AH171,AH196)</f>
        <v>35.039133078126</v>
      </c>
      <c r="O121" s="5">
        <f>MIN('Main Injection'!O71+'CSP5'!O210,'Pilot Injection'!AI121,AI146,AI171,AI196)</f>
        <v>35.039133078126</v>
      </c>
      <c r="P121" s="5">
        <f>MIN('Main Injection'!P71+'CSP5'!P210,'Pilot Injection'!AJ121,AJ146,AJ171,AJ196)</f>
        <v>35.039133078126028</v>
      </c>
      <c r="Q121" s="5">
        <f>MIN('Main Injection'!Q71+'CSP5'!Q210,'Pilot Injection'!AK121,AK146,AK171,AK196)</f>
        <v>35.039133078126</v>
      </c>
      <c r="R121" s="5">
        <f>MIN('Main Injection'!R71+'CSP5'!R210,'Pilot Injection'!AL121,AL146,AL171,AL196)</f>
        <v>35.039133078126056</v>
      </c>
      <c r="S121" s="16">
        <f t="shared" si="54"/>
        <v>35.039133078126056</v>
      </c>
      <c r="U121" s="8">
        <f>'CSP5'!$A$185</f>
        <v>3000</v>
      </c>
      <c r="V121" s="16">
        <f t="shared" si="55"/>
        <v>9.9609579218760018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9.9609579218760018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9.960957921876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9.9609579218760018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9.9609579218760018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10.587553419962449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14.104381137277285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16.188648948661712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16.322577787947427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16.322577787947427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16.322577787947424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18.900707801339998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35.039133078126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35.039133078126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35.039133078126028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35.039133078126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35.039133078126056</v>
      </c>
      <c r="AM121" s="16">
        <f t="shared" si="56"/>
        <v>35.039133078126056</v>
      </c>
    </row>
    <row r="122" spans="1:39" s="5" customFormat="1" x14ac:dyDescent="0.25">
      <c r="A122" s="8">
        <f>'CSP5'!$A$186</f>
        <v>3200</v>
      </c>
      <c r="B122" s="16">
        <f t="shared" si="53"/>
        <v>9.9609579218760018</v>
      </c>
      <c r="C122" s="5">
        <f>MIN('Main Injection'!C72+'CSP5'!C211,'Pilot Injection'!W122,W147,W172,W197)</f>
        <v>9.9609579218760018</v>
      </c>
      <c r="D122" s="5">
        <f>MIN('Main Injection'!D72+'CSP5'!D211,'Pilot Injection'!X122,X147,X172,X197)</f>
        <v>9.960957921876</v>
      </c>
      <c r="E122" s="5">
        <f>MIN('Main Injection'!E72+'CSP5'!E211,'Pilot Injection'!Y122,Y147,Y172,Y197)</f>
        <v>9.9609579218760018</v>
      </c>
      <c r="F122" s="5">
        <f>MIN('Main Injection'!F72+'CSP5'!F211,'Pilot Injection'!Z122,Z147,Z172,Z197)</f>
        <v>9.9609579218760018</v>
      </c>
      <c r="G122" s="5">
        <f>MIN('Main Injection'!G72+'CSP5'!G211,'Pilot Injection'!AA122,AA147,AA172,AA197)</f>
        <v>10.262297667411429</v>
      </c>
      <c r="H122" s="5">
        <f>MIN('Main Injection'!H72+'CSP5'!H211,'Pilot Injection'!AB122,AB147,AB172,AB197)</f>
        <v>13.535183570313</v>
      </c>
      <c r="I122" s="5">
        <f>MIN('Main Injection'!I72+'CSP5'!I211,'Pilot Injection'!AC122,AC147,AC172,AC197)</f>
        <v>16.054720109375999</v>
      </c>
      <c r="J122" s="5">
        <f>MIN('Main Injection'!J72+'CSP5'!J211,'Pilot Injection'!AD122,AD147,AD172,AD197)</f>
        <v>16.054720109375999</v>
      </c>
      <c r="K122" s="5">
        <f>MIN('Main Injection'!K72+'CSP5'!K211,'Pilot Injection'!AE122,AE147,AE172,AE197)</f>
        <v>16.054720109375999</v>
      </c>
      <c r="L122" s="5">
        <f>MIN('Main Injection'!L72+'CSP5'!L211,'Pilot Injection'!AF122,AF147,AF172,AF197)</f>
        <v>16.054720109375999</v>
      </c>
      <c r="M122" s="5">
        <f>MIN('Main Injection'!M72+'CSP5'!M211,'Pilot Injection'!AG122,AG147,AG172,AG197)</f>
        <v>16.054720109375999</v>
      </c>
      <c r="N122" s="5">
        <f>MIN('Main Injection'!N72+'CSP5'!N211,'Pilot Injection'!AH122,AH147,AH172,AH197)</f>
        <v>35.039133078126</v>
      </c>
      <c r="O122" s="5">
        <f>MIN('Main Injection'!O72+'CSP5'!O211,'Pilot Injection'!AI122,AI147,AI172,AI197)</f>
        <v>35.039133078126</v>
      </c>
      <c r="P122" s="5">
        <f>MIN('Main Injection'!P72+'CSP5'!P211,'Pilot Injection'!AJ122,AJ147,AJ172,AJ197)</f>
        <v>35.039133078126</v>
      </c>
      <c r="Q122" s="5">
        <f>MIN('Main Injection'!Q72+'CSP5'!Q211,'Pilot Injection'!AK122,AK147,AK172,AK197)</f>
        <v>35.039133078126056</v>
      </c>
      <c r="R122" s="5">
        <f>MIN('Main Injection'!R72+'CSP5'!R211,'Pilot Injection'!AL122,AL147,AL172,AL197)</f>
        <v>35.039133078125943</v>
      </c>
      <c r="S122" s="16">
        <f t="shared" si="54"/>
        <v>35.039133078125943</v>
      </c>
      <c r="U122" s="8">
        <f>'CSP5'!$A$186</f>
        <v>3200</v>
      </c>
      <c r="V122" s="16">
        <f t="shared" si="55"/>
        <v>9.9609579218760018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9.9609579218760018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9.960957921876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9.9609579218760018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9.9609579218760018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10.262297667411429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13.535183570313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16.054720109375999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16.054720109375999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16.054720109375999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16.054720109375999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16.054720109375999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35.039133078126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35.039133078126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35.039133078126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35.039133078126056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35.039133078125943</v>
      </c>
      <c r="AM122" s="16">
        <f t="shared" si="56"/>
        <v>35.039133078125943</v>
      </c>
    </row>
    <row r="123" spans="1:39" s="5" customFormat="1" x14ac:dyDescent="0.25">
      <c r="A123" s="8">
        <f>'CSP5'!$A$187</f>
        <v>3300</v>
      </c>
      <c r="B123" s="16">
        <f t="shared" si="53"/>
        <v>9.9609579218760569</v>
      </c>
      <c r="C123" s="5">
        <f>MIN('Main Injection'!C73+'CSP5'!C212,'Pilot Injection'!W123,W148,W173,W198)</f>
        <v>9.9609579218760569</v>
      </c>
      <c r="D123" s="5">
        <f>MIN('Main Injection'!D73+'CSP5'!D212,'Pilot Injection'!X123,X148,X173,X198)</f>
        <v>9.9609579218760569</v>
      </c>
      <c r="E123" s="5">
        <f>MIN('Main Injection'!E73+'CSP5'!E212,'Pilot Injection'!Y123,Y148,Y173,Y198)</f>
        <v>9.960957921876</v>
      </c>
      <c r="F123" s="5">
        <f>MIN('Main Injection'!F73+'CSP5'!F212,'Pilot Injection'!Z123,Z148,Z173,Z198)</f>
        <v>9.9609579218759432</v>
      </c>
      <c r="G123" s="5">
        <f>MIN('Main Injection'!G73+'CSP5'!G212,'Pilot Injection'!AA123,AA148,AA173,AA198)</f>
        <v>10.262297667411273</v>
      </c>
      <c r="H123" s="5">
        <f>MIN('Main Injection'!H73+'CSP5'!H212,'Pilot Injection'!AB123,AB148,AB173,AB198)</f>
        <v>13.535183570312972</v>
      </c>
      <c r="I123" s="5">
        <f>MIN('Main Injection'!I73+'CSP5'!I212,'Pilot Injection'!AC123,AC148,AC173,AC198)</f>
        <v>16.054720109375943</v>
      </c>
      <c r="J123" s="5">
        <f>MIN('Main Injection'!J73+'CSP5'!J212,'Pilot Injection'!AD123,AD148,AD173,AD198)</f>
        <v>16.054720109375943</v>
      </c>
      <c r="K123" s="5">
        <f>MIN('Main Injection'!K73+'CSP5'!K212,'Pilot Injection'!AE123,AE148,AE173,AE198)</f>
        <v>16.054720109375943</v>
      </c>
      <c r="L123" s="5">
        <f>MIN('Main Injection'!L73+'CSP5'!L212,'Pilot Injection'!AF123,AF148,AF173,AF198)</f>
        <v>16.054720109376227</v>
      </c>
      <c r="M123" s="5">
        <f>MIN('Main Injection'!M73+'CSP5'!M212,'Pilot Injection'!AG123,AG148,AG173,AG198)</f>
        <v>16.054720109375943</v>
      </c>
      <c r="N123" s="5">
        <f>MIN('Main Injection'!N73+'CSP5'!N212,'Pilot Injection'!AH123,AH148,AH173,AH198)</f>
        <v>33.984300764648999</v>
      </c>
      <c r="O123" s="5">
        <f>MIN('Main Injection'!O73+'CSP5'!O212,'Pilot Injection'!AI123,AI148,AI173,AI198)</f>
        <v>33.867113764648948</v>
      </c>
      <c r="P123" s="5">
        <f>MIN('Main Injection'!P73+'CSP5'!P212,'Pilot Injection'!AJ123,AJ148,AJ173,AJ198)</f>
        <v>33.867113764648948</v>
      </c>
      <c r="Q123" s="5">
        <f>MIN('Main Injection'!Q73+'CSP5'!Q212,'Pilot Injection'!AK123,AK148,AK173,AK198)</f>
        <v>35.039133078129808</v>
      </c>
      <c r="R123" s="5">
        <f>MIN('Main Injection'!R73+'CSP5'!R212,'Pilot Injection'!AL123,AL148,AL173,AL198)</f>
        <v>35.039133078129808</v>
      </c>
      <c r="S123" s="16">
        <f t="shared" si="54"/>
        <v>35.039133078129808</v>
      </c>
      <c r="U123" s="8">
        <f>'CSP5'!$A$187</f>
        <v>3300</v>
      </c>
      <c r="V123" s="16">
        <f t="shared" si="55"/>
        <v>9.9609579218760569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9.9609579218760569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9.9609579218760569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9.960957921876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9.9609579218759432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10.262297667411273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13.535183570312972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16.054720109375943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16.054720109375943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16.054720109375943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16.054720109376227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16.054720109375943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35.039133078125715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35.039133078127989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35.03913307812617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35.039133078129808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35.039133078129808</v>
      </c>
      <c r="AM123" s="16">
        <f t="shared" si="56"/>
        <v>35.039133078129808</v>
      </c>
    </row>
    <row r="124" spans="1:39" s="5" customFormat="1" x14ac:dyDescent="0.25">
      <c r="A124" s="8">
        <f>'CSP5'!$A$188</f>
        <v>3500</v>
      </c>
      <c r="B124" s="16">
        <f t="shared" si="53"/>
        <v>9.9609579218761706</v>
      </c>
      <c r="C124" s="5">
        <f>MIN('Main Injection'!C74+'CSP5'!C213,'Pilot Injection'!W124,W149,W174,W199)</f>
        <v>9.9609579218761706</v>
      </c>
      <c r="D124" s="5">
        <f>MIN('Main Injection'!D74+'CSP5'!D213,'Pilot Injection'!X124,X149,X174,X199)</f>
        <v>9.9609579218761706</v>
      </c>
      <c r="E124" s="5">
        <f>MIN('Main Injection'!E74+'CSP5'!E213,'Pilot Injection'!Y124,Y149,Y174,Y199)</f>
        <v>9.9609579218750905</v>
      </c>
      <c r="F124" s="5">
        <f>MIN('Main Injection'!F74+'CSP5'!F213,'Pilot Injection'!Z124,Z149,Z174,Z199)</f>
        <v>9.9609579218766253</v>
      </c>
      <c r="G124" s="5">
        <f>MIN('Main Injection'!G74+'CSP5'!G213,'Pilot Injection'!AA124,AA149,AA174,AA199)</f>
        <v>10.262297667410705</v>
      </c>
      <c r="H124" s="5">
        <f>MIN('Main Injection'!H74+'CSP5'!H213,'Pilot Injection'!AB124,AB149,AB174,AB199)</f>
        <v>13.535183570313086</v>
      </c>
      <c r="I124" s="5">
        <f>MIN('Main Injection'!I74+'CSP5'!I213,'Pilot Injection'!AC124,AC149,AC174,AC199)</f>
        <v>16.05472010937617</v>
      </c>
      <c r="J124" s="5">
        <f>MIN('Main Injection'!J74+'CSP5'!J213,'Pilot Injection'!AD124,AD149,AD174,AD199)</f>
        <v>16.054720109375715</v>
      </c>
      <c r="K124" s="5">
        <f>MIN('Main Injection'!K74+'CSP5'!K213,'Pilot Injection'!AE124,AE149,AE174,AE199)</f>
        <v>16.05472010937617</v>
      </c>
      <c r="L124" s="5">
        <f>MIN('Main Injection'!L74+'CSP5'!L213,'Pilot Injection'!AF124,AF149,AF174,AF199)</f>
        <v>16.054720109375602</v>
      </c>
      <c r="M124" s="5">
        <f>MIN('Main Injection'!M74+'CSP5'!M213,'Pilot Injection'!AG124,AG149,AG174,AG199)</f>
        <v>16.05472010937617</v>
      </c>
      <c r="N124" s="5">
        <f>MIN('Main Injection'!N74+'CSP5'!N213,'Pilot Injection'!AH124,AH149,AH174,AH199)</f>
        <v>33.98430076464895</v>
      </c>
      <c r="O124" s="5">
        <f>MIN('Main Injection'!O74+'CSP5'!O213,'Pilot Injection'!AI124,AI149,AI174,AI199)</f>
        <v>33.867113764648735</v>
      </c>
      <c r="P124" s="5">
        <f>MIN('Main Injection'!P74+'CSP5'!P213,'Pilot Injection'!AJ124,AJ149,AJ174,AJ199)</f>
        <v>33.867113764649154</v>
      </c>
      <c r="Q124" s="5">
        <f>MIN('Main Injection'!Q74+'CSP5'!Q213,'Pilot Injection'!AK124,AK149,AK174,AK199)</f>
        <v>35.039133078129808</v>
      </c>
      <c r="R124" s="5">
        <f>MIN('Main Injection'!R74+'CSP5'!R213,'Pilot Injection'!AL124,AL149,AL174,AL199)</f>
        <v>35.039133078158912</v>
      </c>
      <c r="S124" s="16">
        <f t="shared" si="54"/>
        <v>35.039133078158912</v>
      </c>
      <c r="U124" s="8">
        <f>'CSP5'!$A$188</f>
        <v>3500</v>
      </c>
      <c r="V124" s="16">
        <f t="shared" si="55"/>
        <v>9.9609579218761706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9.9609579218761706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9.9609579218761706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9.9609579218750905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9.9609579218766253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10.262297667410705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13.535183570313086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16.05472010937617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16.054720109375715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16.05472010937617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16.054720109375602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16.05472010937617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35.03913307812617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35.039133078129808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35.03913307814436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35.039133078129808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35.039133078158912</v>
      </c>
      <c r="AM124" s="16">
        <f t="shared" si="56"/>
        <v>35.039133078158912</v>
      </c>
    </row>
    <row r="125" spans="1:39" s="5" customFormat="1" x14ac:dyDescent="0.25">
      <c r="A125" s="16">
        <f>'CSP5'!$A$189</f>
        <v>3501</v>
      </c>
      <c r="B125" s="16">
        <f>B124</f>
        <v>9.9609579218761706</v>
      </c>
      <c r="C125" s="16">
        <f t="shared" ref="C125:S125" si="57">C124</f>
        <v>9.9609579218761706</v>
      </c>
      <c r="D125" s="16">
        <f t="shared" si="57"/>
        <v>9.9609579218761706</v>
      </c>
      <c r="E125" s="16">
        <f t="shared" si="57"/>
        <v>9.9609579218750905</v>
      </c>
      <c r="F125" s="16">
        <f t="shared" si="57"/>
        <v>9.9609579218766253</v>
      </c>
      <c r="G125" s="16">
        <f t="shared" si="57"/>
        <v>10.262297667410705</v>
      </c>
      <c r="H125" s="16">
        <f t="shared" si="57"/>
        <v>13.535183570313086</v>
      </c>
      <c r="I125" s="16">
        <f t="shared" si="57"/>
        <v>16.05472010937617</v>
      </c>
      <c r="J125" s="16">
        <f t="shared" si="57"/>
        <v>16.054720109375715</v>
      </c>
      <c r="K125" s="16">
        <f t="shared" si="57"/>
        <v>16.05472010937617</v>
      </c>
      <c r="L125" s="16">
        <f t="shared" si="57"/>
        <v>16.054720109375602</v>
      </c>
      <c r="M125" s="16">
        <f t="shared" si="57"/>
        <v>16.05472010937617</v>
      </c>
      <c r="N125" s="16">
        <f t="shared" si="57"/>
        <v>33.98430076464895</v>
      </c>
      <c r="O125" s="16">
        <f t="shared" si="57"/>
        <v>33.867113764648735</v>
      </c>
      <c r="P125" s="16">
        <f t="shared" si="57"/>
        <v>33.867113764649154</v>
      </c>
      <c r="Q125" s="16">
        <f t="shared" si="57"/>
        <v>35.039133078129808</v>
      </c>
      <c r="R125" s="16">
        <f t="shared" si="57"/>
        <v>35.039133078158912</v>
      </c>
      <c r="S125" s="16">
        <f t="shared" si="57"/>
        <v>35.039133078158912</v>
      </c>
      <c r="U125" s="16">
        <f>'CSP5'!$A$189</f>
        <v>3501</v>
      </c>
      <c r="V125" s="16">
        <f>V124</f>
        <v>9.9609579218761706</v>
      </c>
      <c r="W125" s="16">
        <f t="shared" ref="W125:AM125" si="58">W124</f>
        <v>9.9609579218761706</v>
      </c>
      <c r="X125" s="16">
        <f t="shared" si="58"/>
        <v>9.9609579218761706</v>
      </c>
      <c r="Y125" s="16">
        <f t="shared" si="58"/>
        <v>9.9609579218750905</v>
      </c>
      <c r="Z125" s="16">
        <f t="shared" si="58"/>
        <v>9.9609579218766253</v>
      </c>
      <c r="AA125" s="16">
        <f t="shared" si="58"/>
        <v>10.262297667410705</v>
      </c>
      <c r="AB125" s="16">
        <f t="shared" si="58"/>
        <v>13.535183570313086</v>
      </c>
      <c r="AC125" s="16">
        <f t="shared" si="58"/>
        <v>16.05472010937617</v>
      </c>
      <c r="AD125" s="16">
        <f t="shared" si="58"/>
        <v>16.054720109375715</v>
      </c>
      <c r="AE125" s="16">
        <f t="shared" si="58"/>
        <v>16.05472010937617</v>
      </c>
      <c r="AF125" s="16">
        <f t="shared" si="58"/>
        <v>16.054720109375602</v>
      </c>
      <c r="AG125" s="16">
        <f t="shared" si="58"/>
        <v>16.05472010937617</v>
      </c>
      <c r="AH125" s="16">
        <f t="shared" si="58"/>
        <v>35.03913307812617</v>
      </c>
      <c r="AI125" s="16">
        <f t="shared" si="58"/>
        <v>35.039133078129808</v>
      </c>
      <c r="AJ125" s="16">
        <f t="shared" si="58"/>
        <v>35.03913307814436</v>
      </c>
      <c r="AK125" s="16">
        <f t="shared" si="58"/>
        <v>35.039133078129808</v>
      </c>
      <c r="AL125" s="16">
        <f t="shared" si="58"/>
        <v>35.039133078158912</v>
      </c>
      <c r="AM125" s="16">
        <f t="shared" si="58"/>
        <v>35.039133078158912</v>
      </c>
    </row>
    <row r="127" spans="1:39" x14ac:dyDescent="0.25">
      <c r="A127" s="17"/>
      <c r="B127" s="39" t="s">
        <v>1147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U127" s="17"/>
      <c r="V127" s="39" t="s">
        <v>1423</v>
      </c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-6.5949150302739987</v>
      </c>
      <c r="C130" s="16">
        <f t="shared" ref="C130:S130" si="59">C131</f>
        <v>-6.5949150302739987</v>
      </c>
      <c r="D130" s="16">
        <f t="shared" si="59"/>
        <v>-6.5949150302740005</v>
      </c>
      <c r="E130" s="16">
        <f t="shared" si="59"/>
        <v>-6.594915030273989</v>
      </c>
      <c r="F130" s="16">
        <f t="shared" si="59"/>
        <v>-7.3817450146488479</v>
      </c>
      <c r="G130" s="16">
        <f t="shared" si="59"/>
        <v>-3.2148252165300075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-2.7702879208989994</v>
      </c>
      <c r="N130" s="16">
        <f t="shared" si="59"/>
        <v>-10.2937222521486</v>
      </c>
      <c r="O130" s="16">
        <f t="shared" si="59"/>
        <v>-10.762472252148605</v>
      </c>
      <c r="P130" s="16">
        <f t="shared" si="59"/>
        <v>-11.348410252148597</v>
      </c>
      <c r="Q130" s="16">
        <f t="shared" si="59"/>
        <v>-11.817160252148593</v>
      </c>
      <c r="R130" s="16">
        <f t="shared" si="59"/>
        <v>-12.403097252148608</v>
      </c>
      <c r="S130" s="16">
        <f t="shared" si="59"/>
        <v>-12.403097252148608</v>
      </c>
      <c r="U130" s="16">
        <f>'CSP5'!$A$169</f>
        <v>619</v>
      </c>
      <c r="V130" s="16">
        <f>V131</f>
        <v>60.000002343750566</v>
      </c>
      <c r="W130" s="16">
        <f t="shared" ref="W130:AM130" si="60">W131</f>
        <v>60.000002343750566</v>
      </c>
      <c r="X130" s="16">
        <f t="shared" si="60"/>
        <v>60.000002343749657</v>
      </c>
      <c r="Y130" s="16">
        <f t="shared" si="60"/>
        <v>60.000002343750566</v>
      </c>
      <c r="Z130" s="16">
        <f t="shared" si="60"/>
        <v>60.000002343749998</v>
      </c>
      <c r="AA130" s="16">
        <f t="shared" si="60"/>
        <v>60.000002343749657</v>
      </c>
      <c r="AB130" s="16">
        <f t="shared" si="60"/>
        <v>60.000002343750111</v>
      </c>
      <c r="AC130" s="16">
        <f t="shared" si="60"/>
        <v>60.000002343749657</v>
      </c>
      <c r="AD130" s="16">
        <f t="shared" si="60"/>
        <v>60.000002343750566</v>
      </c>
      <c r="AE130" s="16">
        <f t="shared" si="60"/>
        <v>60.000002343750339</v>
      </c>
      <c r="AF130" s="16">
        <f t="shared" si="60"/>
        <v>60.000002343750111</v>
      </c>
      <c r="AG130" s="16">
        <f t="shared" si="60"/>
        <v>60.000002343750111</v>
      </c>
      <c r="AH130" s="16">
        <f t="shared" si="60"/>
        <v>60.000002343753295</v>
      </c>
      <c r="AI130" s="16">
        <f t="shared" si="60"/>
        <v>60.000002343738743</v>
      </c>
      <c r="AJ130" s="16">
        <f t="shared" si="60"/>
        <v>60.000002343746019</v>
      </c>
      <c r="AK130" s="16">
        <f t="shared" si="60"/>
        <v>60.000002343746019</v>
      </c>
      <c r="AL130" s="16">
        <f t="shared" si="60"/>
        <v>60.000002343760571</v>
      </c>
      <c r="AM130" s="16">
        <f t="shared" si="60"/>
        <v>60.000002343760571</v>
      </c>
    </row>
    <row r="131" spans="1:39" s="5" customFormat="1" x14ac:dyDescent="0.25">
      <c r="A131" s="8">
        <f>'CSP5'!$A$170</f>
        <v>620</v>
      </c>
      <c r="B131" s="16">
        <f>C131</f>
        <v>-6.5949150302739987</v>
      </c>
      <c r="C131" s="5">
        <f>C106-('Main Injection'!C56+'CSP5'!C195)</f>
        <v>-6.5949150302739987</v>
      </c>
      <c r="D131" s="5">
        <f>D106-('Main Injection'!D56+'CSP5'!D195)</f>
        <v>-6.5949150302740005</v>
      </c>
      <c r="E131" s="5">
        <f>E106-('Main Injection'!E56+'CSP5'!E195)</f>
        <v>-6.594915030273989</v>
      </c>
      <c r="F131" s="5">
        <f>F106-('Main Injection'!F56+'CSP5'!F195)</f>
        <v>-7.3817450146488479</v>
      </c>
      <c r="G131" s="5">
        <f>G106-('Main Injection'!G56+'CSP5'!G195)</f>
        <v>-3.2148252165300075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-2.7702879208989994</v>
      </c>
      <c r="N131" s="5">
        <f>N106-('Main Injection'!N56+'CSP5'!N195)</f>
        <v>-10.2937222521486</v>
      </c>
      <c r="O131" s="5">
        <f>O106-('Main Injection'!O56+'CSP5'!O195)</f>
        <v>-10.762472252148605</v>
      </c>
      <c r="P131" s="5">
        <f>P106-('Main Injection'!P56+'CSP5'!P195)</f>
        <v>-11.348410252148597</v>
      </c>
      <c r="Q131" s="5">
        <f>Q106-('Main Injection'!Q56+'CSP5'!Q195)</f>
        <v>-11.817160252148593</v>
      </c>
      <c r="R131" s="5">
        <f>R106-('Main Injection'!R56+'CSP5'!R195)</f>
        <v>-12.403097252148608</v>
      </c>
      <c r="S131" s="16">
        <f>R131</f>
        <v>-12.403097252148608</v>
      </c>
      <c r="U131" s="8">
        <f>'CSP5'!$A$170</f>
        <v>620</v>
      </c>
      <c r="V131" s="16">
        <f>W131</f>
        <v>60.000002343750566</v>
      </c>
      <c r="W131" s="5">
        <f>_xll.Interp2dTab(-1,0,'HP Tuner only'!$B$70:$P$70,'HP Tuner only'!$A$71:$A$83,'HP Tuner only'!$B$71:$P$83,'Pilot Injection'!$U131,'Pilot Injection'!W$129)*_xll.Interp1d(-1,'HP Tuner only'!$B$87:$O$87,'HP Tuner only'!$B$88:$O$88,'Variables &amp; Axis Check'!$B$13)</f>
        <v>60.000002343750566</v>
      </c>
      <c r="X131" s="5">
        <f>_xll.Interp2dTab(-1,0,'HP Tuner only'!$B$70:$P$70,'HP Tuner only'!$A$71:$A$83,'HP Tuner only'!$B$71:$P$83,'Pilot Injection'!$U131,'Pilot Injection'!X$129)*_xll.Interp1d(-1,'HP Tuner only'!$B$87:$O$87,'HP Tuner only'!$B$88:$O$88,'Variables &amp; Axis Check'!$B$13)</f>
        <v>60.000002343749657</v>
      </c>
      <c r="Y131" s="5">
        <f>_xll.Interp2dTab(-1,0,'HP Tuner only'!$B$70:$P$70,'HP Tuner only'!$A$71:$A$83,'HP Tuner only'!$B$71:$P$83,'Pilot Injection'!$U131,'Pilot Injection'!Y$129)*_xll.Interp1d(-1,'HP Tuner only'!$B$87:$O$87,'HP Tuner only'!$B$88:$O$88,'Variables &amp; Axis Check'!$B$13)</f>
        <v>60.000002343750566</v>
      </c>
      <c r="Z131" s="5">
        <f>_xll.Interp2dTab(-1,0,'HP Tuner only'!$B$70:$P$70,'HP Tuner only'!$A$71:$A$83,'HP Tuner only'!$B$71:$P$83,'Pilot Injection'!$U131,'Pilot Injection'!Z$129)*_xll.Interp1d(-1,'HP Tuner only'!$B$87:$O$87,'HP Tuner only'!$B$88:$O$88,'Variables &amp; Axis Check'!$B$13)</f>
        <v>60.000002343749998</v>
      </c>
      <c r="AA131" s="5">
        <f>_xll.Interp2dTab(-1,0,'HP Tuner only'!$B$70:$P$70,'HP Tuner only'!$A$71:$A$83,'HP Tuner only'!$B$71:$P$83,'Pilot Injection'!$U131,'Pilot Injection'!AA$129)*_xll.Interp1d(-1,'HP Tuner only'!$B$87:$O$87,'HP Tuner only'!$B$88:$O$88,'Variables &amp; Axis Check'!$B$13)</f>
        <v>60.000002343749657</v>
      </c>
      <c r="AB131" s="5">
        <f>_xll.Interp2dTab(-1,0,'HP Tuner only'!$B$70:$P$70,'HP Tuner only'!$A$71:$A$83,'HP Tuner only'!$B$71:$P$83,'Pilot Injection'!$U131,'Pilot Injection'!AB$129)*_xll.Interp1d(-1,'HP Tuner only'!$B$87:$O$87,'HP Tuner only'!$B$88:$O$88,'Variables &amp; Axis Check'!$B$13)</f>
        <v>60.000002343750111</v>
      </c>
      <c r="AC131" s="5">
        <f>_xll.Interp2dTab(-1,0,'HP Tuner only'!$B$70:$P$70,'HP Tuner only'!$A$71:$A$83,'HP Tuner only'!$B$71:$P$83,'Pilot Injection'!$U131,'Pilot Injection'!AC$129)*_xll.Interp1d(-1,'HP Tuner only'!$B$87:$O$87,'HP Tuner only'!$B$88:$O$88,'Variables &amp; Axis Check'!$B$13)</f>
        <v>60.000002343749657</v>
      </c>
      <c r="AD131" s="5">
        <f>_xll.Interp2dTab(-1,0,'HP Tuner only'!$B$70:$P$70,'HP Tuner only'!$A$71:$A$83,'HP Tuner only'!$B$71:$P$83,'Pilot Injection'!$U131,'Pilot Injection'!AD$129)*_xll.Interp1d(-1,'HP Tuner only'!$B$87:$O$87,'HP Tuner only'!$B$88:$O$88,'Variables &amp; Axis Check'!$B$13)</f>
        <v>60.000002343750566</v>
      </c>
      <c r="AE131" s="5">
        <f>_xll.Interp2dTab(-1,0,'HP Tuner only'!$B$70:$P$70,'HP Tuner only'!$A$71:$A$83,'HP Tuner only'!$B$71:$P$83,'Pilot Injection'!$U131,'Pilot Injection'!AE$129)*_xll.Interp1d(-1,'HP Tuner only'!$B$87:$O$87,'HP Tuner only'!$B$88:$O$88,'Variables &amp; Axis Check'!$B$13)</f>
        <v>60.000002343750339</v>
      </c>
      <c r="AF131" s="5">
        <f>_xll.Interp2dTab(-1,0,'HP Tuner only'!$B$70:$P$70,'HP Tuner only'!$A$71:$A$83,'HP Tuner only'!$B$71:$P$83,'Pilot Injection'!$U131,'Pilot Injection'!AF$129)*_xll.Interp1d(-1,'HP Tuner only'!$B$87:$O$87,'HP Tuner only'!$B$88:$O$88,'Variables &amp; Axis Check'!$B$13)</f>
        <v>60.000002343750111</v>
      </c>
      <c r="AG131" s="5">
        <f>_xll.Interp2dTab(-1,0,'HP Tuner only'!$B$70:$P$70,'HP Tuner only'!$A$71:$A$83,'HP Tuner only'!$B$71:$P$83,'Pilot Injection'!$U131,'Pilot Injection'!AG$129)*_xll.Interp1d(-1,'HP Tuner only'!$B$87:$O$87,'HP Tuner only'!$B$88:$O$88,'Variables &amp; Axis Check'!$B$13)</f>
        <v>60.000002343750111</v>
      </c>
      <c r="AH131" s="5">
        <f>_xll.Interp2dTab(-1,0,'HP Tuner only'!$B$70:$P$70,'HP Tuner only'!$A$71:$A$83,'HP Tuner only'!$B$71:$P$83,'Pilot Injection'!$U131,'Pilot Injection'!AH$129)*_xll.Interp1d(-1,'HP Tuner only'!$B$87:$O$87,'HP Tuner only'!$B$88:$O$88,'Variables &amp; Axis Check'!$B$13)</f>
        <v>60.000002343753295</v>
      </c>
      <c r="AI131" s="5">
        <f>_xll.Interp2dTab(-1,0,'HP Tuner only'!$B$70:$P$70,'HP Tuner only'!$A$71:$A$83,'HP Tuner only'!$B$71:$P$83,'Pilot Injection'!$U131,'Pilot Injection'!AI$129)*_xll.Interp1d(-1,'HP Tuner only'!$B$87:$O$87,'HP Tuner only'!$B$88:$O$88,'Variables &amp; Axis Check'!$B$13)</f>
        <v>60.000002343738743</v>
      </c>
      <c r="AJ131" s="5">
        <f>_xll.Interp2dTab(-1,0,'HP Tuner only'!$B$70:$P$70,'HP Tuner only'!$A$71:$A$83,'HP Tuner only'!$B$71:$P$83,'Pilot Injection'!$U131,'Pilot Injection'!AJ$129)*_xll.Interp1d(-1,'HP Tuner only'!$B$87:$O$87,'HP Tuner only'!$B$88:$O$88,'Variables &amp; Axis Check'!$B$13)</f>
        <v>60.000002343746019</v>
      </c>
      <c r="AK131" s="5">
        <f>_xll.Interp2dTab(-1,0,'HP Tuner only'!$B$70:$P$70,'HP Tuner only'!$A$71:$A$83,'HP Tuner only'!$B$71:$P$83,'Pilot Injection'!$U131,'Pilot Injection'!AK$129)*_xll.Interp1d(-1,'HP Tuner only'!$B$87:$O$87,'HP Tuner only'!$B$88:$O$88,'Variables &amp; Axis Check'!$B$13)</f>
        <v>60.000002343746019</v>
      </c>
      <c r="AL131" s="5">
        <f>_xll.Interp2dTab(-1,0,'HP Tuner only'!$B$70:$P$70,'HP Tuner only'!$A$71:$A$83,'HP Tuner only'!$B$71:$P$83,'Pilot Injection'!$U131,'Pilot Injection'!AL$129)*_xll.Interp1d(-1,'HP Tuner only'!$B$87:$O$87,'HP Tuner only'!$B$88:$O$88,'Variables &amp; Axis Check'!$B$13)</f>
        <v>60.000002343760571</v>
      </c>
      <c r="AM131" s="16">
        <f>AL131</f>
        <v>60.000002343760571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-5.6574150302740005</v>
      </c>
      <c r="C132" s="5">
        <f>C107-('Main Injection'!C57+'CSP5'!C196)</f>
        <v>-5.6574150302740005</v>
      </c>
      <c r="D132" s="5">
        <f>D107-('Main Injection'!D57+'CSP5'!D196)</f>
        <v>-5.0714780302739992</v>
      </c>
      <c r="E132" s="5">
        <f>E107-('Main Injection'!E57+'CSP5'!E196)</f>
        <v>-5.0714780302739992</v>
      </c>
      <c r="F132" s="5">
        <f>F107-('Main Injection'!F57+'CSP5'!F196)</f>
        <v>-1.4051830146488555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60.000002343750111</v>
      </c>
      <c r="W132" s="5">
        <f>_xll.Interp2dTab(-1,0,'HP Tuner only'!$B$70:$P$70,'HP Tuner only'!$A$71:$A$83,'HP Tuner only'!$B$71:$P$83,'Pilot Injection'!$U132,'Pilot Injection'!W$129)*_xll.Interp1d(-1,'HP Tuner only'!$B$87:$O$87,'HP Tuner only'!$B$88:$O$88,'Variables &amp; Axis Check'!$B$13)</f>
        <v>60.000002343750111</v>
      </c>
      <c r="X132" s="5">
        <f>_xll.Interp2dTab(-1,0,'HP Tuner only'!$B$70:$P$70,'HP Tuner only'!$A$71:$A$83,'HP Tuner only'!$B$71:$P$83,'Pilot Injection'!$U132,'Pilot Injection'!X$129)*_xll.Interp1d(-1,'HP Tuner only'!$B$87:$O$87,'HP Tuner only'!$B$88:$O$88,'Variables &amp; Axis Check'!$B$13)</f>
        <v>60.000002343750339</v>
      </c>
      <c r="Y132" s="5">
        <f>_xll.Interp2dTab(-1,0,'HP Tuner only'!$B$70:$P$70,'HP Tuner only'!$A$71:$A$83,'HP Tuner only'!$B$71:$P$83,'Pilot Injection'!$U132,'Pilot Injection'!Y$129)*_xll.Interp1d(-1,'HP Tuner only'!$B$87:$O$87,'HP Tuner only'!$B$88:$O$88,'Variables &amp; Axis Check'!$B$13)</f>
        <v>60.000002343750566</v>
      </c>
      <c r="Z132" s="5">
        <f>_xll.Interp2dTab(-1,0,'HP Tuner only'!$B$70:$P$70,'HP Tuner only'!$A$71:$A$83,'HP Tuner only'!$B$71:$P$83,'Pilot Injection'!$U132,'Pilot Injection'!Z$129)*_xll.Interp1d(-1,'HP Tuner only'!$B$87:$O$87,'HP Tuner only'!$B$88:$O$88,'Variables &amp; Axis Check'!$B$13)</f>
        <v>60.000002343749941</v>
      </c>
      <c r="AA132" s="5">
        <f>_xll.Interp2dTab(-1,0,'HP Tuner only'!$B$70:$P$70,'HP Tuner only'!$A$71:$A$83,'HP Tuner only'!$B$71:$P$83,'Pilot Injection'!$U132,'Pilot Injection'!AA$129)*_xll.Interp1d(-1,'HP Tuner only'!$B$87:$O$87,'HP Tuner only'!$B$88:$O$88,'Variables &amp; Axis Check'!$B$13)</f>
        <v>60.000002343750339</v>
      </c>
      <c r="AB132" s="5">
        <f>_xll.Interp2dTab(-1,0,'HP Tuner only'!$B$70:$P$70,'HP Tuner only'!$A$71:$A$83,'HP Tuner only'!$B$71:$P$83,'Pilot Injection'!$U132,'Pilot Injection'!AB$129)*_xll.Interp1d(-1,'HP Tuner only'!$B$87:$O$87,'HP Tuner only'!$B$88:$O$88,'Variables &amp; Axis Check'!$B$13)</f>
        <v>60.000002343750111</v>
      </c>
      <c r="AC132" s="5">
        <f>_xll.Interp2dTab(-1,0,'HP Tuner only'!$B$70:$P$70,'HP Tuner only'!$A$71:$A$83,'HP Tuner only'!$B$71:$P$83,'Pilot Injection'!$U132,'Pilot Injection'!AC$129)*_xll.Interp1d(-1,'HP Tuner only'!$B$87:$O$87,'HP Tuner only'!$B$88:$O$88,'Variables &amp; Axis Check'!$B$13)</f>
        <v>60.000002343750111</v>
      </c>
      <c r="AD132" s="5">
        <f>_xll.Interp2dTab(-1,0,'HP Tuner only'!$B$70:$P$70,'HP Tuner only'!$A$71:$A$83,'HP Tuner only'!$B$71:$P$83,'Pilot Injection'!$U132,'Pilot Injection'!AD$129)*_xll.Interp1d(-1,'HP Tuner only'!$B$87:$O$87,'HP Tuner only'!$B$88:$O$88,'Variables &amp; Axis Check'!$B$13)</f>
        <v>60.000002343750111</v>
      </c>
      <c r="AE132" s="5">
        <f>_xll.Interp2dTab(-1,0,'HP Tuner only'!$B$70:$P$70,'HP Tuner only'!$A$71:$A$83,'HP Tuner only'!$B$71:$P$83,'Pilot Injection'!$U132,'Pilot Injection'!AE$129)*_xll.Interp1d(-1,'HP Tuner only'!$B$87:$O$87,'HP Tuner only'!$B$88:$O$88,'Variables &amp; Axis Check'!$B$13)</f>
        <v>60.000002343749884</v>
      </c>
      <c r="AF132" s="5">
        <f>_xll.Interp2dTab(-1,0,'HP Tuner only'!$B$70:$P$70,'HP Tuner only'!$A$71:$A$83,'HP Tuner only'!$B$71:$P$83,'Pilot Injection'!$U132,'Pilot Injection'!AF$129)*_xll.Interp1d(-1,'HP Tuner only'!$B$87:$O$87,'HP Tuner only'!$B$88:$O$88,'Variables &amp; Axis Check'!$B$13)</f>
        <v>60.000002343749657</v>
      </c>
      <c r="AG132" s="5">
        <f>_xll.Interp2dTab(-1,0,'HP Tuner only'!$B$70:$P$70,'HP Tuner only'!$A$71:$A$83,'HP Tuner only'!$B$71:$P$83,'Pilot Injection'!$U132,'Pilot Injection'!AG$129)*_xll.Interp1d(-1,'HP Tuner only'!$B$87:$O$87,'HP Tuner only'!$B$88:$O$88,'Variables &amp; Axis Check'!$B$13)</f>
        <v>60.000002343750111</v>
      </c>
      <c r="AH132" s="5">
        <f>_xll.Interp2dTab(-1,0,'HP Tuner only'!$B$70:$P$70,'HP Tuner only'!$A$71:$A$83,'HP Tuner only'!$B$71:$P$83,'Pilot Injection'!$U132,'Pilot Injection'!AH$129)*_xll.Interp1d(-1,'HP Tuner only'!$B$87:$O$87,'HP Tuner only'!$B$88:$O$88,'Variables &amp; Axis Check'!$B$13)</f>
        <v>60.000002343749657</v>
      </c>
      <c r="AI132" s="5">
        <f>_xll.Interp2dTab(-1,0,'HP Tuner only'!$B$70:$P$70,'HP Tuner only'!$A$71:$A$83,'HP Tuner only'!$B$71:$P$83,'Pilot Injection'!$U132,'Pilot Injection'!AI$129)*_xll.Interp1d(-1,'HP Tuner only'!$B$87:$O$87,'HP Tuner only'!$B$88:$O$88,'Variables &amp; Axis Check'!$B$13)</f>
        <v>60.000002343749657</v>
      </c>
      <c r="AJ132" s="5">
        <f>_xll.Interp2dTab(-1,0,'HP Tuner only'!$B$70:$P$70,'HP Tuner only'!$A$71:$A$83,'HP Tuner only'!$B$71:$P$83,'Pilot Injection'!$U132,'Pilot Injection'!AJ$129)*_xll.Interp1d(-1,'HP Tuner only'!$B$87:$O$87,'HP Tuner only'!$B$88:$O$88,'Variables &amp; Axis Check'!$B$13)</f>
        <v>60.000002343753295</v>
      </c>
      <c r="AK132" s="5">
        <f>_xll.Interp2dTab(-1,0,'HP Tuner only'!$B$70:$P$70,'HP Tuner only'!$A$71:$A$83,'HP Tuner only'!$B$71:$P$83,'Pilot Injection'!$U132,'Pilot Injection'!AK$129)*_xll.Interp1d(-1,'HP Tuner only'!$B$87:$O$87,'HP Tuner only'!$B$88:$O$88,'Variables &amp; Axis Check'!$B$13)</f>
        <v>60.000002343753295</v>
      </c>
      <c r="AL132" s="5">
        <f>_xll.Interp2dTab(-1,0,'HP Tuner only'!$B$70:$P$70,'HP Tuner only'!$A$71:$A$83,'HP Tuner only'!$B$71:$P$83,'Pilot Injection'!$U132,'Pilot Injection'!AL$129)*_xll.Interp1d(-1,'HP Tuner only'!$B$87:$O$87,'HP Tuner only'!$B$88:$O$88,'Variables &amp; Axis Check'!$B$13)</f>
        <v>60.000002343746019</v>
      </c>
      <c r="AM132" s="16">
        <f t="shared" ref="AM132:AM149" si="64">AL132</f>
        <v>60.000002343746019</v>
      </c>
    </row>
    <row r="133" spans="1:39" s="5" customFormat="1" x14ac:dyDescent="0.25">
      <c r="A133" s="8">
        <f>'CSP5'!$A$172</f>
        <v>800</v>
      </c>
      <c r="B133" s="16">
        <f t="shared" si="61"/>
        <v>-5.6574150302739987</v>
      </c>
      <c r="C133" s="5">
        <f>C108-('Main Injection'!C58+'CSP5'!C197)</f>
        <v>-5.6574150302739987</v>
      </c>
      <c r="D133" s="5">
        <f>D108-('Main Injection'!D58+'CSP5'!D197)</f>
        <v>-5.6574150302740005</v>
      </c>
      <c r="E133" s="5">
        <f>E108-('Main Injection'!E58+'CSP5'!E197)</f>
        <v>-5.6574150302739987</v>
      </c>
      <c r="F133" s="5">
        <f>F108-('Main Injection'!F58+'CSP5'!F197)</f>
        <v>-1.5558499208979981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60.000002343750097</v>
      </c>
      <c r="W133" s="5">
        <f>_xll.Interp2dTab(-1,0,'HP Tuner only'!$B$70:$P$70,'HP Tuner only'!$A$71:$A$83,'HP Tuner only'!$B$71:$P$83,'Pilot Injection'!$U133,'Pilot Injection'!W$129)*_xll.Interp1d(-1,'HP Tuner only'!$B$87:$O$87,'HP Tuner only'!$B$88:$O$88,'Variables &amp; Axis Check'!$B$13)</f>
        <v>60.000002343750097</v>
      </c>
      <c r="X133" s="5">
        <f>_xll.Interp2dTab(-1,0,'HP Tuner only'!$B$70:$P$70,'HP Tuner only'!$A$71:$A$83,'HP Tuner only'!$B$71:$P$83,'Pilot Injection'!$U133,'Pilot Injection'!X$129)*_xll.Interp1d(-1,'HP Tuner only'!$B$87:$O$87,'HP Tuner only'!$B$88:$O$88,'Variables &amp; Axis Check'!$B$13)</f>
        <v>60.000002343750097</v>
      </c>
      <c r="Y133" s="5">
        <f>_xll.Interp2dTab(-1,0,'HP Tuner only'!$B$70:$P$70,'HP Tuner only'!$A$71:$A$83,'HP Tuner only'!$B$71:$P$83,'Pilot Injection'!$U133,'Pilot Injection'!Y$129)*_xll.Interp1d(-1,'HP Tuner only'!$B$87:$O$87,'HP Tuner only'!$B$88:$O$88,'Variables &amp; Axis Check'!$B$13)</f>
        <v>60.000002343750097</v>
      </c>
      <c r="Z133" s="5">
        <f>_xll.Interp2dTab(-1,0,'HP Tuner only'!$B$70:$P$70,'HP Tuner only'!$A$71:$A$83,'HP Tuner only'!$B$71:$P$83,'Pilot Injection'!$U133,'Pilot Injection'!Z$129)*_xll.Interp1d(-1,'HP Tuner only'!$B$87:$O$87,'HP Tuner only'!$B$88:$O$88,'Variables &amp; Axis Check'!$B$13)</f>
        <v>60.000002343750097</v>
      </c>
      <c r="AA133" s="5">
        <f>_xll.Interp2dTab(-1,0,'HP Tuner only'!$B$70:$P$70,'HP Tuner only'!$A$71:$A$83,'HP Tuner only'!$B$71:$P$83,'Pilot Injection'!$U133,'Pilot Injection'!AA$129)*_xll.Interp1d(-1,'HP Tuner only'!$B$87:$O$87,'HP Tuner only'!$B$88:$O$88,'Variables &amp; Axis Check'!$B$13)</f>
        <v>60.000002343750097</v>
      </c>
      <c r="AB133" s="5">
        <f>_xll.Interp2dTab(-1,0,'HP Tuner only'!$B$70:$P$70,'HP Tuner only'!$A$71:$A$83,'HP Tuner only'!$B$71:$P$83,'Pilot Injection'!$U133,'Pilot Injection'!AB$129)*_xll.Interp1d(-1,'HP Tuner only'!$B$87:$O$87,'HP Tuner only'!$B$88:$O$88,'Variables &amp; Axis Check'!$B$13)</f>
        <v>60.000002343750104</v>
      </c>
      <c r="AC133" s="5">
        <f>_xll.Interp2dTab(-1,0,'HP Tuner only'!$B$70:$P$70,'HP Tuner only'!$A$71:$A$83,'HP Tuner only'!$B$71:$P$83,'Pilot Injection'!$U133,'Pilot Injection'!AC$129)*_xll.Interp1d(-1,'HP Tuner only'!$B$87:$O$87,'HP Tuner only'!$B$88:$O$88,'Variables &amp; Axis Check'!$B$13)</f>
        <v>60.000002343750097</v>
      </c>
      <c r="AD133" s="5">
        <f>_xll.Interp2dTab(-1,0,'HP Tuner only'!$B$70:$P$70,'HP Tuner only'!$A$71:$A$83,'HP Tuner only'!$B$71:$P$83,'Pilot Injection'!$U133,'Pilot Injection'!AD$129)*_xll.Interp1d(-1,'HP Tuner only'!$B$87:$O$87,'HP Tuner only'!$B$88:$O$88,'Variables &amp; Axis Check'!$B$13)</f>
        <v>60.000002343750097</v>
      </c>
      <c r="AE133" s="5">
        <f>_xll.Interp2dTab(-1,0,'HP Tuner only'!$B$70:$P$70,'HP Tuner only'!$A$71:$A$83,'HP Tuner only'!$B$71:$P$83,'Pilot Injection'!$U133,'Pilot Injection'!AE$129)*_xll.Interp1d(-1,'HP Tuner only'!$B$87:$O$87,'HP Tuner only'!$B$88:$O$88,'Variables &amp; Axis Check'!$B$13)</f>
        <v>60.000002343750104</v>
      </c>
      <c r="AF133" s="5">
        <f>_xll.Interp2dTab(-1,0,'HP Tuner only'!$B$70:$P$70,'HP Tuner only'!$A$71:$A$83,'HP Tuner only'!$B$71:$P$83,'Pilot Injection'!$U133,'Pilot Injection'!AF$129)*_xll.Interp1d(-1,'HP Tuner only'!$B$87:$O$87,'HP Tuner only'!$B$88:$O$88,'Variables &amp; Axis Check'!$B$13)</f>
        <v>60.000002343750104</v>
      </c>
      <c r="AG133" s="5">
        <f>_xll.Interp2dTab(-1,0,'HP Tuner only'!$B$70:$P$70,'HP Tuner only'!$A$71:$A$83,'HP Tuner only'!$B$71:$P$83,'Pilot Injection'!$U133,'Pilot Injection'!AG$129)*_xll.Interp1d(-1,'HP Tuner only'!$B$87:$O$87,'HP Tuner only'!$B$88:$O$88,'Variables &amp; Axis Check'!$B$13)</f>
        <v>60.000002343750104</v>
      </c>
      <c r="AH133" s="5">
        <f>_xll.Interp2dTab(-1,0,'HP Tuner only'!$B$70:$P$70,'HP Tuner only'!$A$71:$A$83,'HP Tuner only'!$B$71:$P$83,'Pilot Injection'!$U133,'Pilot Injection'!AH$129)*_xll.Interp1d(-1,'HP Tuner only'!$B$87:$O$87,'HP Tuner only'!$B$88:$O$88,'Variables &amp; Axis Check'!$B$13)</f>
        <v>60.000002343750111</v>
      </c>
      <c r="AI133" s="5">
        <f>_xll.Interp2dTab(-1,0,'HP Tuner only'!$B$70:$P$70,'HP Tuner only'!$A$71:$A$83,'HP Tuner only'!$B$71:$P$83,'Pilot Injection'!$U133,'Pilot Injection'!AI$129)*_xll.Interp1d(-1,'HP Tuner only'!$B$87:$O$87,'HP Tuner only'!$B$88:$O$88,'Variables &amp; Axis Check'!$B$13)</f>
        <v>60.000002343749998</v>
      </c>
      <c r="AJ133" s="5">
        <f>_xll.Interp2dTab(-1,0,'HP Tuner only'!$B$70:$P$70,'HP Tuner only'!$A$71:$A$83,'HP Tuner only'!$B$71:$P$83,'Pilot Injection'!$U133,'Pilot Injection'!AJ$129)*_xll.Interp1d(-1,'HP Tuner only'!$B$87:$O$87,'HP Tuner only'!$B$88:$O$88,'Variables &amp; Axis Check'!$B$13)</f>
        <v>60.000002343750339</v>
      </c>
      <c r="AK133" s="5">
        <f>_xll.Interp2dTab(-1,0,'HP Tuner only'!$B$70:$P$70,'HP Tuner only'!$A$71:$A$83,'HP Tuner only'!$B$71:$P$83,'Pilot Injection'!$U133,'Pilot Injection'!AK$129)*_xll.Interp1d(-1,'HP Tuner only'!$B$87:$O$87,'HP Tuner only'!$B$88:$O$88,'Variables &amp; Axis Check'!$B$13)</f>
        <v>60.000002343750111</v>
      </c>
      <c r="AL133" s="5">
        <f>_xll.Interp2dTab(-1,0,'HP Tuner only'!$B$70:$P$70,'HP Tuner only'!$A$71:$A$83,'HP Tuner only'!$B$71:$P$83,'Pilot Injection'!$U133,'Pilot Injection'!AL$129)*_xll.Interp1d(-1,'HP Tuner only'!$B$87:$O$87,'HP Tuner only'!$B$88:$O$88,'Variables &amp; Axis Check'!$B$13)</f>
        <v>60.000002343749998</v>
      </c>
      <c r="AM133" s="16">
        <f t="shared" si="64"/>
        <v>60.000002343749998</v>
      </c>
    </row>
    <row r="134" spans="1:39" s="5" customFormat="1" x14ac:dyDescent="0.25">
      <c r="A134" s="8">
        <f>'CSP5'!$A$173</f>
        <v>1000</v>
      </c>
      <c r="B134" s="16">
        <f t="shared" si="61"/>
        <v>-9.0558530302739992</v>
      </c>
      <c r="C134" s="5">
        <f>C109-('Main Injection'!C59+'CSP5'!C198)</f>
        <v>-9.0558530302739992</v>
      </c>
      <c r="D134" s="5">
        <f>D109-('Main Injection'!D59+'CSP5'!D198)</f>
        <v>-9.0558530302739992</v>
      </c>
      <c r="E134" s="5">
        <f>E109-('Main Injection'!E59+'CSP5'!E198)</f>
        <v>-8.5871030302739992</v>
      </c>
      <c r="F134" s="5">
        <f>F109-('Main Injection'!F59+'CSP5'!F198)</f>
        <v>-6.4777259208979974</v>
      </c>
      <c r="G134" s="5">
        <f>G109-('Main Injection'!G59+'CSP5'!G198)</f>
        <v>-0.28513721652999813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60.000002343750097</v>
      </c>
      <c r="W134" s="5">
        <f>_xll.Interp2dTab(-1,0,'HP Tuner only'!$B$70:$P$70,'HP Tuner only'!$A$71:$A$83,'HP Tuner only'!$B$71:$P$83,'Pilot Injection'!$U134,'Pilot Injection'!W$129)*_xll.Interp1d(-1,'HP Tuner only'!$B$87:$O$87,'HP Tuner only'!$B$88:$O$88,'Variables &amp; Axis Check'!$B$13)</f>
        <v>60.000002343750097</v>
      </c>
      <c r="X134" s="5">
        <f>_xll.Interp2dTab(-1,0,'HP Tuner only'!$B$70:$P$70,'HP Tuner only'!$A$71:$A$83,'HP Tuner only'!$B$71:$P$83,'Pilot Injection'!$U134,'Pilot Injection'!X$129)*_xll.Interp1d(-1,'HP Tuner only'!$B$87:$O$87,'HP Tuner only'!$B$88:$O$88,'Variables &amp; Axis Check'!$B$13)</f>
        <v>60.000002343750097</v>
      </c>
      <c r="Y134" s="5">
        <f>_xll.Interp2dTab(-1,0,'HP Tuner only'!$B$70:$P$70,'HP Tuner only'!$A$71:$A$83,'HP Tuner only'!$B$71:$P$83,'Pilot Injection'!$U134,'Pilot Injection'!Y$129)*_xll.Interp1d(-1,'HP Tuner only'!$B$87:$O$87,'HP Tuner only'!$B$88:$O$88,'Variables &amp; Axis Check'!$B$13)</f>
        <v>60.000002343750097</v>
      </c>
      <c r="Z134" s="5">
        <f>_xll.Interp2dTab(-1,0,'HP Tuner only'!$B$70:$P$70,'HP Tuner only'!$A$71:$A$83,'HP Tuner only'!$B$71:$P$83,'Pilot Injection'!$U134,'Pilot Injection'!Z$129)*_xll.Interp1d(-1,'HP Tuner only'!$B$87:$O$87,'HP Tuner only'!$B$88:$O$88,'Variables &amp; Axis Check'!$B$13)</f>
        <v>60.000002343750097</v>
      </c>
      <c r="AA134" s="5">
        <f>_xll.Interp2dTab(-1,0,'HP Tuner only'!$B$70:$P$70,'HP Tuner only'!$A$71:$A$83,'HP Tuner only'!$B$71:$P$83,'Pilot Injection'!$U134,'Pilot Injection'!AA$129)*_xll.Interp1d(-1,'HP Tuner only'!$B$87:$O$87,'HP Tuner only'!$B$88:$O$88,'Variables &amp; Axis Check'!$B$13)</f>
        <v>60.000002343750097</v>
      </c>
      <c r="AB134" s="5">
        <f>_xll.Interp2dTab(-1,0,'HP Tuner only'!$B$70:$P$70,'HP Tuner only'!$A$71:$A$83,'HP Tuner only'!$B$71:$P$83,'Pilot Injection'!$U134,'Pilot Injection'!AB$129)*_xll.Interp1d(-1,'HP Tuner only'!$B$87:$O$87,'HP Tuner only'!$B$88:$O$88,'Variables &amp; Axis Check'!$B$13)</f>
        <v>60.000002343750097</v>
      </c>
      <c r="AC134" s="5">
        <f>_xll.Interp2dTab(-1,0,'HP Tuner only'!$B$70:$P$70,'HP Tuner only'!$A$71:$A$83,'HP Tuner only'!$B$71:$P$83,'Pilot Injection'!$U134,'Pilot Injection'!AC$129)*_xll.Interp1d(-1,'HP Tuner only'!$B$87:$O$87,'HP Tuner only'!$B$88:$O$88,'Variables &amp; Axis Check'!$B$13)</f>
        <v>60.000002343750097</v>
      </c>
      <c r="AD134" s="5">
        <f>_xll.Interp2dTab(-1,0,'HP Tuner only'!$B$70:$P$70,'HP Tuner only'!$A$71:$A$83,'HP Tuner only'!$B$71:$P$83,'Pilot Injection'!$U134,'Pilot Injection'!AD$129)*_xll.Interp1d(-1,'HP Tuner only'!$B$87:$O$87,'HP Tuner only'!$B$88:$O$88,'Variables &amp; Axis Check'!$B$13)</f>
        <v>60.000002343750097</v>
      </c>
      <c r="AE134" s="5">
        <f>_xll.Interp2dTab(-1,0,'HP Tuner only'!$B$70:$P$70,'HP Tuner only'!$A$71:$A$83,'HP Tuner only'!$B$71:$P$83,'Pilot Injection'!$U134,'Pilot Injection'!AE$129)*_xll.Interp1d(-1,'HP Tuner only'!$B$87:$O$87,'HP Tuner only'!$B$88:$O$88,'Variables &amp; Axis Check'!$B$13)</f>
        <v>60.000002343750097</v>
      </c>
      <c r="AF134" s="5">
        <f>_xll.Interp2dTab(-1,0,'HP Tuner only'!$B$70:$P$70,'HP Tuner only'!$A$71:$A$83,'HP Tuner only'!$B$71:$P$83,'Pilot Injection'!$U134,'Pilot Injection'!AF$129)*_xll.Interp1d(-1,'HP Tuner only'!$B$87:$O$87,'HP Tuner only'!$B$88:$O$88,'Variables &amp; Axis Check'!$B$13)</f>
        <v>60.000002343750097</v>
      </c>
      <c r="AG134" s="5">
        <f>_xll.Interp2dTab(-1,0,'HP Tuner only'!$B$70:$P$70,'HP Tuner only'!$A$71:$A$83,'HP Tuner only'!$B$71:$P$83,'Pilot Injection'!$U134,'Pilot Injection'!AG$129)*_xll.Interp1d(-1,'HP Tuner only'!$B$87:$O$87,'HP Tuner only'!$B$88:$O$88,'Variables &amp; Axis Check'!$B$13)</f>
        <v>60.000002343750097</v>
      </c>
      <c r="AH134" s="5">
        <f>_xll.Interp2dTab(-1,0,'HP Tuner only'!$B$70:$P$70,'HP Tuner only'!$A$71:$A$83,'HP Tuner only'!$B$71:$P$83,'Pilot Injection'!$U134,'Pilot Injection'!AH$129)*_xll.Interp1d(-1,'HP Tuner only'!$B$87:$O$87,'HP Tuner only'!$B$88:$O$88,'Variables &amp; Axis Check'!$B$13)</f>
        <v>60.000002343750111</v>
      </c>
      <c r="AI134" s="5">
        <f>_xll.Interp2dTab(-1,0,'HP Tuner only'!$B$70:$P$70,'HP Tuner only'!$A$71:$A$83,'HP Tuner only'!$B$71:$P$83,'Pilot Injection'!$U134,'Pilot Injection'!AI$129)*_xll.Interp1d(-1,'HP Tuner only'!$B$87:$O$87,'HP Tuner only'!$B$88:$O$88,'Variables &amp; Axis Check'!$B$13)</f>
        <v>60.000002343750111</v>
      </c>
      <c r="AJ134" s="5">
        <f>_xll.Interp2dTab(-1,0,'HP Tuner only'!$B$70:$P$70,'HP Tuner only'!$A$71:$A$83,'HP Tuner only'!$B$71:$P$83,'Pilot Injection'!$U134,'Pilot Injection'!AJ$129)*_xll.Interp1d(-1,'HP Tuner only'!$B$87:$O$87,'HP Tuner only'!$B$88:$O$88,'Variables &amp; Axis Check'!$B$13)</f>
        <v>60.000002343750111</v>
      </c>
      <c r="AK134" s="5">
        <f>_xll.Interp2dTab(-1,0,'HP Tuner only'!$B$70:$P$70,'HP Tuner only'!$A$71:$A$83,'HP Tuner only'!$B$71:$P$83,'Pilot Injection'!$U134,'Pilot Injection'!AK$129)*_xll.Interp1d(-1,'HP Tuner only'!$B$87:$O$87,'HP Tuner only'!$B$88:$O$88,'Variables &amp; Axis Check'!$B$13)</f>
        <v>60.000002343750111</v>
      </c>
      <c r="AL134" s="5">
        <f>_xll.Interp2dTab(-1,0,'HP Tuner only'!$B$70:$P$70,'HP Tuner only'!$A$71:$A$83,'HP Tuner only'!$B$71:$P$83,'Pilot Injection'!$U134,'Pilot Injection'!AL$129)*_xll.Interp1d(-1,'HP Tuner only'!$B$87:$O$87,'HP Tuner only'!$B$88:$O$88,'Variables &amp; Axis Check'!$B$13)</f>
        <v>60.000002343750111</v>
      </c>
      <c r="AM134" s="16">
        <f t="shared" si="64"/>
        <v>60.000002343750111</v>
      </c>
    </row>
    <row r="135" spans="1:39" s="5" customFormat="1" x14ac:dyDescent="0.25">
      <c r="A135" s="8">
        <f>'CSP5'!$A$174</f>
        <v>1200</v>
      </c>
      <c r="B135" s="16">
        <f t="shared" si="61"/>
        <v>-12.102724045898</v>
      </c>
      <c r="C135" s="5">
        <f>C110-('Main Injection'!C60+'CSP5'!C199)</f>
        <v>-12.102724045898</v>
      </c>
      <c r="D135" s="5">
        <f>D110-('Main Injection'!D60+'CSP5'!D199)</f>
        <v>-11.985536045898003</v>
      </c>
      <c r="E135" s="5">
        <f>E110-('Main Injection'!E60+'CSP5'!E199)</f>
        <v>-11.282411045898002</v>
      </c>
      <c r="F135" s="5">
        <f>F110-('Main Injection'!F60+'CSP5'!F199)</f>
        <v>-9.5245990458980003</v>
      </c>
      <c r="G135" s="5">
        <f>G110-('Main Injection'!G60+'CSP5'!G199)</f>
        <v>-3.2650474709945705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-5.1140188740229995</v>
      </c>
      <c r="Q135" s="5">
        <f>Q110-('Main Injection'!Q60+'CSP5'!Q199)</f>
        <v>-4.9968318740229982</v>
      </c>
      <c r="R135" s="5">
        <f>R110-('Main Injection'!R60+'CSP5'!R199)</f>
        <v>-4.7624568740229982</v>
      </c>
      <c r="S135" s="16">
        <f t="shared" si="62"/>
        <v>-4.7624568740229982</v>
      </c>
      <c r="U135" s="8">
        <f>'CSP5'!$A$174</f>
        <v>1200</v>
      </c>
      <c r="V135" s="16">
        <f t="shared" si="63"/>
        <v>60.000002343750097</v>
      </c>
      <c r="W135" s="5">
        <f>_xll.Interp2dTab(-1,0,'HP Tuner only'!$B$70:$P$70,'HP Tuner only'!$A$71:$A$83,'HP Tuner only'!$B$71:$P$83,'Pilot Injection'!$U135,'Pilot Injection'!W$129)*_xll.Interp1d(-1,'HP Tuner only'!$B$87:$O$87,'HP Tuner only'!$B$88:$O$88,'Variables &amp; Axis Check'!$B$13)</f>
        <v>60.000002343750097</v>
      </c>
      <c r="X135" s="5">
        <f>_xll.Interp2dTab(-1,0,'HP Tuner only'!$B$70:$P$70,'HP Tuner only'!$A$71:$A$83,'HP Tuner only'!$B$71:$P$83,'Pilot Injection'!$U135,'Pilot Injection'!X$129)*_xll.Interp1d(-1,'HP Tuner only'!$B$87:$O$87,'HP Tuner only'!$B$88:$O$88,'Variables &amp; Axis Check'!$B$13)</f>
        <v>60.000002343750097</v>
      </c>
      <c r="Y135" s="5">
        <f>_xll.Interp2dTab(-1,0,'HP Tuner only'!$B$70:$P$70,'HP Tuner only'!$A$71:$A$83,'HP Tuner only'!$B$71:$P$83,'Pilot Injection'!$U135,'Pilot Injection'!Y$129)*_xll.Interp1d(-1,'HP Tuner only'!$B$87:$O$87,'HP Tuner only'!$B$88:$O$88,'Variables &amp; Axis Check'!$B$13)</f>
        <v>60.000002343750097</v>
      </c>
      <c r="Z135" s="5">
        <f>_xll.Interp2dTab(-1,0,'HP Tuner only'!$B$70:$P$70,'HP Tuner only'!$A$71:$A$83,'HP Tuner only'!$B$71:$P$83,'Pilot Injection'!$U135,'Pilot Injection'!Z$129)*_xll.Interp1d(-1,'HP Tuner only'!$B$87:$O$87,'HP Tuner only'!$B$88:$O$88,'Variables &amp; Axis Check'!$B$13)</f>
        <v>60.000002343750097</v>
      </c>
      <c r="AA135" s="5">
        <f>_xll.Interp2dTab(-1,0,'HP Tuner only'!$B$70:$P$70,'HP Tuner only'!$A$71:$A$83,'HP Tuner only'!$B$71:$P$83,'Pilot Injection'!$U135,'Pilot Injection'!AA$129)*_xll.Interp1d(-1,'HP Tuner only'!$B$87:$O$87,'HP Tuner only'!$B$88:$O$88,'Variables &amp; Axis Check'!$B$13)</f>
        <v>60.000002343750097</v>
      </c>
      <c r="AB135" s="5">
        <f>_xll.Interp2dTab(-1,0,'HP Tuner only'!$B$70:$P$70,'HP Tuner only'!$A$71:$A$83,'HP Tuner only'!$B$71:$P$83,'Pilot Injection'!$U135,'Pilot Injection'!AB$129)*_xll.Interp1d(-1,'HP Tuner only'!$B$87:$O$87,'HP Tuner only'!$B$88:$O$88,'Variables &amp; Axis Check'!$B$13)</f>
        <v>44.97959359375011</v>
      </c>
      <c r="AC135" s="5">
        <f>_xll.Interp2dTab(-1,0,'HP Tuner only'!$B$70:$P$70,'HP Tuner only'!$A$71:$A$83,'HP Tuner only'!$B$71:$P$83,'Pilot Injection'!$U135,'Pilot Injection'!AC$129)*_xll.Interp1d(-1,'HP Tuner only'!$B$87:$O$87,'HP Tuner only'!$B$88:$O$88,'Variables &amp; Axis Check'!$B$13)</f>
        <v>30.000001171874999</v>
      </c>
      <c r="AD135" s="5">
        <f>_xll.Interp2dTab(-1,0,'HP Tuner only'!$B$70:$P$70,'HP Tuner only'!$A$71:$A$83,'HP Tuner only'!$B$71:$P$83,'Pilot Injection'!$U135,'Pilot Injection'!AD$129)*_xll.Interp1d(-1,'HP Tuner only'!$B$87:$O$87,'HP Tuner only'!$B$88:$O$88,'Variables &amp; Axis Check'!$B$13)</f>
        <v>30.000001171874999</v>
      </c>
      <c r="AE135" s="5">
        <f>_xll.Interp2dTab(-1,0,'HP Tuner only'!$B$70:$P$70,'HP Tuner only'!$A$71:$A$83,'HP Tuner only'!$B$71:$P$83,'Pilot Injection'!$U135,'Pilot Injection'!AE$129)*_xll.Interp1d(-1,'HP Tuner only'!$B$87:$O$87,'HP Tuner only'!$B$88:$O$88,'Variables &amp; Axis Check'!$B$13)</f>
        <v>31.254624945373536</v>
      </c>
      <c r="AF135" s="5">
        <f>_xll.Interp2dTab(-1,0,'HP Tuner only'!$B$70:$P$70,'HP Tuner only'!$A$71:$A$83,'HP Tuner only'!$B$71:$P$83,'Pilot Injection'!$U135,'Pilot Injection'!AF$129)*_xll.Interp1d(-1,'HP Tuner only'!$B$87:$O$87,'HP Tuner only'!$B$88:$O$88,'Variables &amp; Axis Check'!$B$13)</f>
        <v>33.777584227600109</v>
      </c>
      <c r="AG135" s="5">
        <f>_xll.Interp2dTab(-1,0,'HP Tuner only'!$B$70:$P$70,'HP Tuner only'!$A$71:$A$83,'HP Tuner only'!$B$71:$P$83,'Pilot Injection'!$U135,'Pilot Injection'!AG$129)*_xll.Interp1d(-1,'HP Tuner only'!$B$87:$O$87,'HP Tuner only'!$B$88:$O$88,'Variables &amp; Axis Check'!$B$13)</f>
        <v>51.664630129009041</v>
      </c>
      <c r="AH135" s="5">
        <f>_xll.Interp2dTab(-1,0,'HP Tuner only'!$B$70:$P$70,'HP Tuner only'!$A$71:$A$83,'HP Tuner only'!$B$71:$P$83,'Pilot Injection'!$U135,'Pilot Injection'!AH$129)*_xll.Interp1d(-1,'HP Tuner only'!$B$87:$O$87,'HP Tuner only'!$B$88:$O$88,'Variables &amp; Axis Check'!$B$13)</f>
        <v>60.000002343750111</v>
      </c>
      <c r="AI135" s="5">
        <f>_xll.Interp2dTab(-1,0,'HP Tuner only'!$B$70:$P$70,'HP Tuner only'!$A$71:$A$83,'HP Tuner only'!$B$71:$P$83,'Pilot Injection'!$U135,'Pilot Injection'!AI$129)*_xll.Interp1d(-1,'HP Tuner only'!$B$87:$O$87,'HP Tuner only'!$B$88:$O$88,'Variables &amp; Axis Check'!$B$13)</f>
        <v>60.000002343750111</v>
      </c>
      <c r="AJ135" s="5">
        <f>_xll.Interp2dTab(-1,0,'HP Tuner only'!$B$70:$P$70,'HP Tuner only'!$A$71:$A$83,'HP Tuner only'!$B$71:$P$83,'Pilot Injection'!$U135,'Pilot Injection'!AJ$129)*_xll.Interp1d(-1,'HP Tuner only'!$B$87:$O$87,'HP Tuner only'!$B$88:$O$88,'Variables &amp; Axis Check'!$B$13)</f>
        <v>60.000002343750111</v>
      </c>
      <c r="AK135" s="5">
        <f>_xll.Interp2dTab(-1,0,'HP Tuner only'!$B$70:$P$70,'HP Tuner only'!$A$71:$A$83,'HP Tuner only'!$B$71:$P$83,'Pilot Injection'!$U135,'Pilot Injection'!AK$129)*_xll.Interp1d(-1,'HP Tuner only'!$B$87:$O$87,'HP Tuner only'!$B$88:$O$88,'Variables &amp; Axis Check'!$B$13)</f>
        <v>60.000002343750111</v>
      </c>
      <c r="AL135" s="5">
        <f>_xll.Interp2dTab(-1,0,'HP Tuner only'!$B$70:$P$70,'HP Tuner only'!$A$71:$A$83,'HP Tuner only'!$B$71:$P$83,'Pilot Injection'!$U135,'Pilot Injection'!AL$129)*_xll.Interp1d(-1,'HP Tuner only'!$B$87:$O$87,'HP Tuner only'!$B$88:$O$88,'Variables &amp; Axis Check'!$B$13)</f>
        <v>60.000002343750111</v>
      </c>
      <c r="AM135" s="16">
        <f t="shared" si="64"/>
        <v>60.000002343750111</v>
      </c>
    </row>
    <row r="136" spans="1:39" s="5" customFormat="1" x14ac:dyDescent="0.25">
      <c r="A136" s="8">
        <f>'CSP5'!$A$175</f>
        <v>1400</v>
      </c>
      <c r="B136" s="16">
        <f t="shared" si="61"/>
        <v>-12.102724045898</v>
      </c>
      <c r="C136" s="5">
        <f>C111-('Main Injection'!C61+'CSP5'!C200)</f>
        <v>-12.102724045898</v>
      </c>
      <c r="D136" s="5">
        <f>D111-('Main Injection'!D61+'CSP5'!D200)</f>
        <v>-11.985536045898003</v>
      </c>
      <c r="E136" s="5">
        <f>E111-('Main Injection'!E61+'CSP5'!E200)</f>
        <v>-11.751161045898002</v>
      </c>
      <c r="F136" s="5">
        <f>F111-('Main Injection'!F61+'CSP5'!F200)</f>
        <v>-12.454286045898002</v>
      </c>
      <c r="G136" s="5">
        <f>G111-('Main Injection'!G61+'CSP5'!G200)</f>
        <v>-7.2081935337226746</v>
      </c>
      <c r="H136" s="5">
        <f>H111-('Main Injection'!H61+'CSP5'!H200)</f>
        <v>-2.5189957249639985</v>
      </c>
      <c r="I136" s="5">
        <f>I111-('Main Injection'!I61+'CSP5'!I200)</f>
        <v>0</v>
      </c>
      <c r="J136" s="5">
        <f>J111-('Main Injection'!J61+'CSP5'!J200)</f>
        <v>-3.1966854843740009</v>
      </c>
      <c r="K136" s="5">
        <f>K111-('Main Injection'!K61+'CSP5'!K200)</f>
        <v>-2.2264546552730025</v>
      </c>
      <c r="L136" s="5">
        <f>L111-('Main Injection'!L61+'CSP5'!L200)</f>
        <v>-2.2264546552730025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-11.793687952148996</v>
      </c>
      <c r="P136" s="5">
        <f>P111-('Main Injection'!P61+'CSP5'!P200)</f>
        <v>-11.793687952148996</v>
      </c>
      <c r="Q136" s="5">
        <f>Q111-('Main Injection'!Q61+'CSP5'!Q200)</f>
        <v>-11.793687952148996</v>
      </c>
      <c r="R136" s="5">
        <f>R111-('Main Injection'!R61+'CSP5'!R200)</f>
        <v>-11.793687952148996</v>
      </c>
      <c r="S136" s="16">
        <f t="shared" si="62"/>
        <v>-11.793687952148996</v>
      </c>
      <c r="U136" s="8">
        <f>'CSP5'!$A$175</f>
        <v>1400</v>
      </c>
      <c r="V136" s="16">
        <f t="shared" si="63"/>
        <v>60.000002343750097</v>
      </c>
      <c r="W136" s="5">
        <f>_xll.Interp2dTab(-1,0,'HP Tuner only'!$B$70:$P$70,'HP Tuner only'!$A$71:$A$83,'HP Tuner only'!$B$71:$P$83,'Pilot Injection'!$U136,'Pilot Injection'!W$129)*_xll.Interp1d(-1,'HP Tuner only'!$B$87:$O$87,'HP Tuner only'!$B$88:$O$88,'Variables &amp; Axis Check'!$B$13)</f>
        <v>60.000002343750097</v>
      </c>
      <c r="X136" s="5">
        <f>_xll.Interp2dTab(-1,0,'HP Tuner only'!$B$70:$P$70,'HP Tuner only'!$A$71:$A$83,'HP Tuner only'!$B$71:$P$83,'Pilot Injection'!$U136,'Pilot Injection'!X$129)*_xll.Interp1d(-1,'HP Tuner only'!$B$87:$O$87,'HP Tuner only'!$B$88:$O$88,'Variables &amp; Axis Check'!$B$13)</f>
        <v>60.000002343750097</v>
      </c>
      <c r="Y136" s="5">
        <f>_xll.Interp2dTab(-1,0,'HP Tuner only'!$B$70:$P$70,'HP Tuner only'!$A$71:$A$83,'HP Tuner only'!$B$71:$P$83,'Pilot Injection'!$U136,'Pilot Injection'!Y$129)*_xll.Interp1d(-1,'HP Tuner only'!$B$87:$O$87,'HP Tuner only'!$B$88:$O$88,'Variables &amp; Axis Check'!$B$13)</f>
        <v>60.000002343750097</v>
      </c>
      <c r="Z136" s="5">
        <f>_xll.Interp2dTab(-1,0,'HP Tuner only'!$B$70:$P$70,'HP Tuner only'!$A$71:$A$83,'HP Tuner only'!$B$71:$P$83,'Pilot Injection'!$U136,'Pilot Injection'!Z$129)*_xll.Interp1d(-1,'HP Tuner only'!$B$87:$O$87,'HP Tuner only'!$B$88:$O$88,'Variables &amp; Axis Check'!$B$13)</f>
        <v>60.000002343750097</v>
      </c>
      <c r="AA136" s="5">
        <f>_xll.Interp2dTab(-1,0,'HP Tuner only'!$B$70:$P$70,'HP Tuner only'!$A$71:$A$83,'HP Tuner only'!$B$71:$P$83,'Pilot Injection'!$U136,'Pilot Injection'!AA$129)*_xll.Interp1d(-1,'HP Tuner only'!$B$87:$O$87,'HP Tuner only'!$B$88:$O$88,'Variables &amp; Axis Check'!$B$13)</f>
        <v>60.000002343750097</v>
      </c>
      <c r="AB136" s="5">
        <f>_xll.Interp2dTab(-1,0,'HP Tuner only'!$B$70:$P$70,'HP Tuner only'!$A$71:$A$83,'HP Tuner only'!$B$71:$P$83,'Pilot Injection'!$U136,'Pilot Injection'!AB$129)*_xll.Interp1d(-1,'HP Tuner only'!$B$87:$O$87,'HP Tuner only'!$B$88:$O$88,'Variables &amp; Axis Check'!$B$13)</f>
        <v>44.97959359375011</v>
      </c>
      <c r="AC136" s="5">
        <f>_xll.Interp2dTab(-1,0,'HP Tuner only'!$B$70:$P$70,'HP Tuner only'!$A$71:$A$83,'HP Tuner only'!$B$71:$P$83,'Pilot Injection'!$U136,'Pilot Injection'!AC$129)*_xll.Interp1d(-1,'HP Tuner only'!$B$87:$O$87,'HP Tuner only'!$B$88:$O$88,'Variables &amp; Axis Check'!$B$13)</f>
        <v>30.000001171874999</v>
      </c>
      <c r="AD136" s="5">
        <f>_xll.Interp2dTab(-1,0,'HP Tuner only'!$B$70:$P$70,'HP Tuner only'!$A$71:$A$83,'HP Tuner only'!$B$71:$P$83,'Pilot Injection'!$U136,'Pilot Injection'!AD$129)*_xll.Interp1d(-1,'HP Tuner only'!$B$87:$O$87,'HP Tuner only'!$B$88:$O$88,'Variables &amp; Axis Check'!$B$13)</f>
        <v>30.000001171874999</v>
      </c>
      <c r="AE136" s="5">
        <f>_xll.Interp2dTab(-1,0,'HP Tuner only'!$B$70:$P$70,'HP Tuner only'!$A$71:$A$83,'HP Tuner only'!$B$71:$P$83,'Pilot Injection'!$U136,'Pilot Injection'!AE$129)*_xll.Interp1d(-1,'HP Tuner only'!$B$87:$O$87,'HP Tuner only'!$B$88:$O$88,'Variables &amp; Axis Check'!$B$13)</f>
        <v>31.254624945373536</v>
      </c>
      <c r="AF136" s="5">
        <f>_xll.Interp2dTab(-1,0,'HP Tuner only'!$B$70:$P$70,'HP Tuner only'!$A$71:$A$83,'HP Tuner only'!$B$71:$P$83,'Pilot Injection'!$U136,'Pilot Injection'!AF$129)*_xll.Interp1d(-1,'HP Tuner only'!$B$87:$O$87,'HP Tuner only'!$B$88:$O$88,'Variables &amp; Axis Check'!$B$13)</f>
        <v>33.777584227600109</v>
      </c>
      <c r="AG136" s="5">
        <f>_xll.Interp2dTab(-1,0,'HP Tuner only'!$B$70:$P$70,'HP Tuner only'!$A$71:$A$83,'HP Tuner only'!$B$71:$P$83,'Pilot Injection'!$U136,'Pilot Injection'!AG$129)*_xll.Interp1d(-1,'HP Tuner only'!$B$87:$O$87,'HP Tuner only'!$B$88:$O$88,'Variables &amp; Axis Check'!$B$13)</f>
        <v>51.664630129009041</v>
      </c>
      <c r="AH136" s="5">
        <f>_xll.Interp2dTab(-1,0,'HP Tuner only'!$B$70:$P$70,'HP Tuner only'!$A$71:$A$83,'HP Tuner only'!$B$71:$P$83,'Pilot Injection'!$U136,'Pilot Injection'!AH$129)*_xll.Interp1d(-1,'HP Tuner only'!$B$87:$O$87,'HP Tuner only'!$B$88:$O$88,'Variables &amp; Axis Check'!$B$13)</f>
        <v>60.000002343750111</v>
      </c>
      <c r="AI136" s="5">
        <f>_xll.Interp2dTab(-1,0,'HP Tuner only'!$B$70:$P$70,'HP Tuner only'!$A$71:$A$83,'HP Tuner only'!$B$71:$P$83,'Pilot Injection'!$U136,'Pilot Injection'!AI$129)*_xll.Interp1d(-1,'HP Tuner only'!$B$87:$O$87,'HP Tuner only'!$B$88:$O$88,'Variables &amp; Axis Check'!$B$13)</f>
        <v>60.000002343750111</v>
      </c>
      <c r="AJ136" s="5">
        <f>_xll.Interp2dTab(-1,0,'HP Tuner only'!$B$70:$P$70,'HP Tuner only'!$A$71:$A$83,'HP Tuner only'!$B$71:$P$83,'Pilot Injection'!$U136,'Pilot Injection'!AJ$129)*_xll.Interp1d(-1,'HP Tuner only'!$B$87:$O$87,'HP Tuner only'!$B$88:$O$88,'Variables &amp; Axis Check'!$B$13)</f>
        <v>60.000002343750111</v>
      </c>
      <c r="AK136" s="5">
        <f>_xll.Interp2dTab(-1,0,'HP Tuner only'!$B$70:$P$70,'HP Tuner only'!$A$71:$A$83,'HP Tuner only'!$B$71:$P$83,'Pilot Injection'!$U136,'Pilot Injection'!AK$129)*_xll.Interp1d(-1,'HP Tuner only'!$B$87:$O$87,'HP Tuner only'!$B$88:$O$88,'Variables &amp; Axis Check'!$B$13)</f>
        <v>60.000002343750111</v>
      </c>
      <c r="AL136" s="5">
        <f>_xll.Interp2dTab(-1,0,'HP Tuner only'!$B$70:$P$70,'HP Tuner only'!$A$71:$A$83,'HP Tuner only'!$B$71:$P$83,'Pilot Injection'!$U136,'Pilot Injection'!AL$129)*_xll.Interp1d(-1,'HP Tuner only'!$B$87:$O$87,'HP Tuner only'!$B$88:$O$88,'Variables &amp; Axis Check'!$B$13)</f>
        <v>60.000002343750111</v>
      </c>
      <c r="AM136" s="16">
        <f t="shared" si="64"/>
        <v>60.000002343750111</v>
      </c>
    </row>
    <row r="137" spans="1:39" s="5" customFormat="1" x14ac:dyDescent="0.25">
      <c r="A137" s="8">
        <f>'CSP5'!$A$176</f>
        <v>1550</v>
      </c>
      <c r="B137" s="16">
        <f t="shared" si="61"/>
        <v>-12.102724045898</v>
      </c>
      <c r="C137" s="5">
        <f>C112-('Main Injection'!C62+'CSP5'!C201)</f>
        <v>-12.102724045898</v>
      </c>
      <c r="D137" s="5">
        <f>D112-('Main Injection'!D62+'CSP5'!D201)</f>
        <v>-11.985536045898002</v>
      </c>
      <c r="E137" s="5">
        <f>E112-('Main Injection'!E62+'CSP5'!E201)</f>
        <v>-11.282411045898002</v>
      </c>
      <c r="F137" s="5">
        <f>F112-('Main Injection'!F62+'CSP5'!F201)</f>
        <v>-11.516786045898002</v>
      </c>
      <c r="G137" s="5">
        <f>G112-('Main Injection'!G62+'CSP5'!G201)</f>
        <v>-6.6120120473184567</v>
      </c>
      <c r="H137" s="5">
        <f>H112-('Main Injection'!H62+'CSP5'!H201)</f>
        <v>-7.8363782503547483</v>
      </c>
      <c r="I137" s="5">
        <f>I112-('Main Injection'!I62+'CSP5'!I201)</f>
        <v>-6.9906332910147508</v>
      </c>
      <c r="J137" s="5">
        <f>J112-('Main Injection'!J62+'CSP5'!J201)</f>
        <v>-7.0638734843739996</v>
      </c>
      <c r="K137" s="5">
        <f>K112-('Main Injection'!K62+'CSP5'!K201)</f>
        <v>-6.2108296552730025</v>
      </c>
      <c r="L137" s="5">
        <f>L112-('Main Injection'!L62+'CSP5'!L201)</f>
        <v>-6.4452046552730025</v>
      </c>
      <c r="M137" s="5">
        <f>M112-('Main Injection'!M62+'CSP5'!M201)</f>
        <v>-2.8264547451177506</v>
      </c>
      <c r="N137" s="5">
        <f>N112-('Main Injection'!N62+'CSP5'!N201)</f>
        <v>-12.440508811524001</v>
      </c>
      <c r="O137" s="5">
        <f>O112-('Main Injection'!O62+'CSP5'!O201)</f>
        <v>-12.440508811523994</v>
      </c>
      <c r="P137" s="5">
        <f>P112-('Main Injection'!P62+'CSP5'!P201)</f>
        <v>-12.440508811524001</v>
      </c>
      <c r="Q137" s="5">
        <f>Q112-('Main Injection'!Q62+'CSP5'!Q201)</f>
        <v>-12.440508811523994</v>
      </c>
      <c r="R137" s="5">
        <f>R112-('Main Injection'!R62+'CSP5'!R201)</f>
        <v>-12.440508811523994</v>
      </c>
      <c r="S137" s="16">
        <f t="shared" si="62"/>
        <v>-12.440508811523994</v>
      </c>
      <c r="U137" s="8">
        <f>'CSP5'!$A$176</f>
        <v>1550</v>
      </c>
      <c r="V137" s="16">
        <f t="shared" si="63"/>
        <v>30.732423075485272</v>
      </c>
      <c r="W137" s="5">
        <f>_xll.Interp2dTab(-1,0,'HP Tuner only'!$B$70:$P$70,'HP Tuner only'!$A$71:$A$83,'HP Tuner only'!$B$71:$P$83,'Pilot Injection'!$U137,'Pilot Injection'!W$129)*_xll.Interp1d(-1,'HP Tuner only'!$B$87:$O$87,'HP Tuner only'!$B$88:$O$88,'Variables &amp; Axis Check'!$B$13)</f>
        <v>30.732423075485272</v>
      </c>
      <c r="X137" s="5">
        <f>_xll.Interp2dTab(-1,0,'HP Tuner only'!$B$70:$P$70,'HP Tuner only'!$A$71:$A$83,'HP Tuner only'!$B$71:$P$83,'Pilot Injection'!$U137,'Pilot Injection'!X$129)*_xll.Interp1d(-1,'HP Tuner only'!$B$87:$O$87,'HP Tuner only'!$B$88:$O$88,'Variables &amp; Axis Check'!$B$13)</f>
        <v>30.732423075485272</v>
      </c>
      <c r="Y137" s="5">
        <f>_xll.Interp2dTab(-1,0,'HP Tuner only'!$B$70:$P$70,'HP Tuner only'!$A$71:$A$83,'HP Tuner only'!$B$71:$P$83,'Pilot Injection'!$U137,'Pilot Injection'!Y$129)*_xll.Interp1d(-1,'HP Tuner only'!$B$87:$O$87,'HP Tuner only'!$B$88:$O$88,'Variables &amp; Axis Check'!$B$13)</f>
        <v>30.732423075485272</v>
      </c>
      <c r="Z137" s="5">
        <f>_xll.Interp2dTab(-1,0,'HP Tuner only'!$B$70:$P$70,'HP Tuner only'!$A$71:$A$83,'HP Tuner only'!$B$71:$P$83,'Pilot Injection'!$U137,'Pilot Injection'!Z$129)*_xll.Interp1d(-1,'HP Tuner only'!$B$87:$O$87,'HP Tuner only'!$B$88:$O$88,'Variables &amp; Axis Check'!$B$13)</f>
        <v>34.792116802028289</v>
      </c>
      <c r="AA137" s="5">
        <f>_xll.Interp2dTab(-1,0,'HP Tuner only'!$B$70:$P$70,'HP Tuner only'!$A$71:$A$83,'HP Tuner only'!$B$71:$P$83,'Pilot Injection'!$U137,'Pilot Injection'!AA$129)*_xll.Interp1d(-1,'HP Tuner only'!$B$87:$O$87,'HP Tuner only'!$B$88:$O$88,'Variables &amp; Axis Check'!$B$13)</f>
        <v>41.279298487472573</v>
      </c>
      <c r="AB137" s="5">
        <f>_xll.Interp2dTab(-1,0,'HP Tuner only'!$B$70:$P$70,'HP Tuner only'!$A$71:$A$83,'HP Tuner only'!$B$71:$P$83,'Pilot Injection'!$U137,'Pilot Injection'!AB$129)*_xll.Interp1d(-1,'HP Tuner only'!$B$87:$O$87,'HP Tuner only'!$B$88:$O$88,'Variables &amp; Axis Check'!$B$13)</f>
        <v>35.631976838302649</v>
      </c>
      <c r="AC137" s="5">
        <f>_xll.Interp2dTab(-1,0,'HP Tuner only'!$B$70:$P$70,'HP Tuner only'!$A$71:$A$83,'HP Tuner only'!$B$71:$P$83,'Pilot Injection'!$U137,'Pilot Injection'!AC$129)*_xll.Interp1d(-1,'HP Tuner only'!$B$87:$O$87,'HP Tuner only'!$B$88:$O$88,'Variables &amp; Axis Check'!$B$13)</f>
        <v>30.000001171874999</v>
      </c>
      <c r="AD137" s="5">
        <f>_xll.Interp2dTab(-1,0,'HP Tuner only'!$B$70:$P$70,'HP Tuner only'!$A$71:$A$83,'HP Tuner only'!$B$71:$P$83,'Pilot Injection'!$U137,'Pilot Injection'!AD$129)*_xll.Interp1d(-1,'HP Tuner only'!$B$87:$O$87,'HP Tuner only'!$B$88:$O$88,'Variables &amp; Axis Check'!$B$13)</f>
        <v>30.000001171874999</v>
      </c>
      <c r="AE137" s="5">
        <f>_xll.Interp2dTab(-1,0,'HP Tuner only'!$B$70:$P$70,'HP Tuner only'!$A$71:$A$83,'HP Tuner only'!$B$71:$P$83,'Pilot Injection'!$U137,'Pilot Injection'!AE$129)*_xll.Interp1d(-1,'HP Tuner only'!$B$87:$O$87,'HP Tuner only'!$B$88:$O$88,'Variables &amp; Axis Check'!$B$13)</f>
        <v>30.313657115249637</v>
      </c>
      <c r="AF137" s="5">
        <f>_xll.Interp2dTab(-1,0,'HP Tuner only'!$B$70:$P$70,'HP Tuner only'!$A$71:$A$83,'HP Tuner only'!$B$71:$P$83,'Pilot Injection'!$U137,'Pilot Injection'!AF$129)*_xll.Interp1d(-1,'HP Tuner only'!$B$87:$O$87,'HP Tuner only'!$B$88:$O$88,'Variables &amp; Axis Check'!$B$13)</f>
        <v>30.944396935806274</v>
      </c>
      <c r="AG137" s="5">
        <f>_xll.Interp2dTab(-1,0,'HP Tuner only'!$B$70:$P$70,'HP Tuner only'!$A$71:$A$83,'HP Tuner only'!$B$71:$P$83,'Pilot Injection'!$U137,'Pilot Injection'!AG$129)*_xll.Interp1d(-1,'HP Tuner only'!$B$87:$O$87,'HP Tuner only'!$B$88:$O$88,'Variables &amp; Axis Check'!$B$13)</f>
        <v>37.933409640710316</v>
      </c>
      <c r="AH137" s="5">
        <f>_xll.Interp2dTab(-1,0,'HP Tuner only'!$B$70:$P$70,'HP Tuner only'!$A$71:$A$83,'HP Tuner only'!$B$71:$P$83,'Pilot Injection'!$U137,'Pilot Injection'!AH$129)*_xll.Interp1d(-1,'HP Tuner only'!$B$87:$O$87,'HP Tuner only'!$B$88:$O$88,'Variables &amp; Axis Check'!$B$13)</f>
        <v>41.279298487472545</v>
      </c>
      <c r="AI137" s="5">
        <f>_xll.Interp2dTab(-1,0,'HP Tuner only'!$B$70:$P$70,'HP Tuner only'!$A$71:$A$83,'HP Tuner only'!$B$71:$P$83,'Pilot Injection'!$U137,'Pilot Injection'!AI$129)*_xll.Interp1d(-1,'HP Tuner only'!$B$87:$O$87,'HP Tuner only'!$B$88:$O$88,'Variables &amp; Axis Check'!$B$13)</f>
        <v>41.279298487472573</v>
      </c>
      <c r="AJ137" s="5">
        <f>_xll.Interp2dTab(-1,0,'HP Tuner only'!$B$70:$P$70,'HP Tuner only'!$A$71:$A$83,'HP Tuner only'!$B$71:$P$83,'Pilot Injection'!$U137,'Pilot Injection'!AJ$129)*_xll.Interp1d(-1,'HP Tuner only'!$B$87:$O$87,'HP Tuner only'!$B$88:$O$88,'Variables &amp; Axis Check'!$B$13)</f>
        <v>41.27929848747263</v>
      </c>
      <c r="AK137" s="5">
        <f>_xll.Interp2dTab(-1,0,'HP Tuner only'!$B$70:$P$70,'HP Tuner only'!$A$71:$A$83,'HP Tuner only'!$B$71:$P$83,'Pilot Injection'!$U137,'Pilot Injection'!AK$129)*_xll.Interp1d(-1,'HP Tuner only'!$B$87:$O$87,'HP Tuner only'!$B$88:$O$88,'Variables &amp; Axis Check'!$B$13)</f>
        <v>41.279298487472602</v>
      </c>
      <c r="AL137" s="5">
        <f>_xll.Interp2dTab(-1,0,'HP Tuner only'!$B$70:$P$70,'HP Tuner only'!$A$71:$A$83,'HP Tuner only'!$B$71:$P$83,'Pilot Injection'!$U137,'Pilot Injection'!AL$129)*_xll.Interp1d(-1,'HP Tuner only'!$B$87:$O$87,'HP Tuner only'!$B$88:$O$88,'Variables &amp; Axis Check'!$B$13)</f>
        <v>41.279298487472602</v>
      </c>
      <c r="AM137" s="16">
        <f t="shared" si="64"/>
        <v>41.279298487472602</v>
      </c>
    </row>
    <row r="138" spans="1:39" s="5" customFormat="1" x14ac:dyDescent="0.25">
      <c r="A138" s="8">
        <f>'CSP5'!$A$177</f>
        <v>1700</v>
      </c>
      <c r="B138" s="16">
        <f t="shared" si="61"/>
        <v>-12.102724045898</v>
      </c>
      <c r="C138" s="5">
        <f>C113-('Main Injection'!C63+'CSP5'!C202)</f>
        <v>-12.102724045898</v>
      </c>
      <c r="D138" s="5">
        <f>D113-('Main Injection'!D63+'CSP5'!D202)</f>
        <v>-11.985536045898003</v>
      </c>
      <c r="E138" s="5">
        <f>E113-('Main Injection'!E63+'CSP5'!E202)</f>
        <v>-13.040224045898</v>
      </c>
      <c r="F138" s="5">
        <f>F113-('Main Injection'!F63+'CSP5'!F202)</f>
        <v>-14.212099045898</v>
      </c>
      <c r="G138" s="5">
        <f>G113-('Main Injection'!G63+'CSP5'!G202)</f>
        <v>-12.813954938755138</v>
      </c>
      <c r="H138" s="5">
        <f>H113-('Main Injection'!H63+'CSP5'!H202)</f>
        <v>-13.153760775745498</v>
      </c>
      <c r="I138" s="5">
        <f>I113-('Main Injection'!I63+'CSP5'!I202)</f>
        <v>-13.245516550780497</v>
      </c>
      <c r="J138" s="5">
        <f>J113-('Main Injection'!J63+'CSP5'!J202)</f>
        <v>-16.556061484373998</v>
      </c>
      <c r="K138" s="5">
        <f>K113-('Main Injection'!K63+'CSP5'!K202)</f>
        <v>-18.333842500731748</v>
      </c>
      <c r="L138" s="5">
        <f>L113-('Main Injection'!L63+'CSP5'!L202)</f>
        <v>-19.335830655273</v>
      </c>
      <c r="M138" s="5">
        <f>M113-('Main Injection'!M63+'CSP5'!M202)</f>
        <v>-15.468627217773999</v>
      </c>
      <c r="N138" s="5">
        <f>N113-('Main Injection'!N63+'CSP5'!N202)</f>
        <v>-12.656115764648998</v>
      </c>
      <c r="O138" s="5">
        <f>O113-('Main Injection'!O63+'CSP5'!O202)</f>
        <v>-12.538927764648999</v>
      </c>
      <c r="P138" s="5">
        <f>P113-('Main Injection'!P63+'CSP5'!P202)</f>
        <v>-12.538927764648999</v>
      </c>
      <c r="Q138" s="5">
        <f>Q113-('Main Injection'!Q63+'CSP5'!Q202)</f>
        <v>-12.538927764648999</v>
      </c>
      <c r="R138" s="5">
        <f>R113-('Main Injection'!R63+'CSP5'!R202)</f>
        <v>-12.538927764648999</v>
      </c>
      <c r="S138" s="16">
        <f t="shared" si="62"/>
        <v>-12.538927764648999</v>
      </c>
      <c r="U138" s="8">
        <f>'CSP5'!$A$177</f>
        <v>1700</v>
      </c>
      <c r="V138" s="16">
        <f t="shared" si="63"/>
        <v>20.976563319396998</v>
      </c>
      <c r="W138" s="5">
        <f>_xll.Interp2dTab(-1,0,'HP Tuner only'!$B$70:$P$70,'HP Tuner only'!$A$71:$A$83,'HP Tuner only'!$B$71:$P$83,'Pilot Injection'!$U138,'Pilot Injection'!W$129)*_xll.Interp1d(-1,'HP Tuner only'!$B$87:$O$87,'HP Tuner only'!$B$88:$O$88,'Variables &amp; Axis Check'!$B$13)</f>
        <v>20.976563319396998</v>
      </c>
      <c r="X138" s="5">
        <f>_xll.Interp2dTab(-1,0,'HP Tuner only'!$B$70:$P$70,'HP Tuner only'!$A$71:$A$83,'HP Tuner only'!$B$71:$P$83,'Pilot Injection'!$U138,'Pilot Injection'!X$129)*_xll.Interp1d(-1,'HP Tuner only'!$B$87:$O$87,'HP Tuner only'!$B$88:$O$88,'Variables &amp; Axis Check'!$B$13)</f>
        <v>20.976563319396998</v>
      </c>
      <c r="Y138" s="5">
        <f>_xll.Interp2dTab(-1,0,'HP Tuner only'!$B$70:$P$70,'HP Tuner only'!$A$71:$A$83,'HP Tuner only'!$B$71:$P$83,'Pilot Injection'!$U138,'Pilot Injection'!Y$129)*_xll.Interp1d(-1,'HP Tuner only'!$B$87:$O$87,'HP Tuner only'!$B$88:$O$88,'Variables &amp; Axis Check'!$B$13)</f>
        <v>20.976563319396998</v>
      </c>
      <c r="Z138" s="5">
        <f>_xll.Interp2dTab(-1,0,'HP Tuner only'!$B$70:$P$70,'HP Tuner only'!$A$71:$A$83,'HP Tuner only'!$B$71:$P$83,'Pilot Injection'!$U138,'Pilot Injection'!Z$129)*_xll.Interp1d(-1,'HP Tuner only'!$B$87:$O$87,'HP Tuner only'!$B$88:$O$88,'Variables &amp; Axis Check'!$B$13)</f>
        <v>26.389488288121019</v>
      </c>
      <c r="AA138" s="5">
        <f>_xll.Interp2dTab(-1,0,'HP Tuner only'!$B$70:$P$70,'HP Tuner only'!$A$71:$A$83,'HP Tuner only'!$B$71:$P$83,'Pilot Injection'!$U138,'Pilot Injection'!AA$129)*_xll.Interp1d(-1,'HP Tuner only'!$B$87:$O$87,'HP Tuner only'!$B$88:$O$88,'Variables &amp; Axis Check'!$B$13)</f>
        <v>35.039063868713399</v>
      </c>
      <c r="AB138" s="5">
        <f>_xll.Interp2dTab(-1,0,'HP Tuner only'!$B$70:$P$70,'HP Tuner only'!$A$71:$A$83,'HP Tuner only'!$B$71:$P$83,'Pilot Injection'!$U138,'Pilot Injection'!AB$129)*_xll.Interp1d(-1,'HP Tuner only'!$B$87:$O$87,'HP Tuner only'!$B$88:$O$88,'Variables &amp; Axis Check'!$B$13)</f>
        <v>32.51610458648684</v>
      </c>
      <c r="AC138" s="5">
        <f>_xll.Interp2dTab(-1,0,'HP Tuner only'!$B$70:$P$70,'HP Tuner only'!$A$71:$A$83,'HP Tuner only'!$B$71:$P$83,'Pilot Injection'!$U138,'Pilot Injection'!AC$129)*_xll.Interp1d(-1,'HP Tuner only'!$B$87:$O$87,'HP Tuner only'!$B$88:$O$88,'Variables &amp; Axis Check'!$B$13)</f>
        <v>30.000001171874999</v>
      </c>
      <c r="AD138" s="5">
        <f>_xll.Interp2dTab(-1,0,'HP Tuner only'!$B$70:$P$70,'HP Tuner only'!$A$71:$A$83,'HP Tuner only'!$B$71:$P$83,'Pilot Injection'!$U138,'Pilot Injection'!AD$129)*_xll.Interp1d(-1,'HP Tuner only'!$B$87:$O$87,'HP Tuner only'!$B$88:$O$88,'Variables &amp; Axis Check'!$B$13)</f>
        <v>30.000001171874999</v>
      </c>
      <c r="AE138" s="5">
        <f>_xll.Interp2dTab(-1,0,'HP Tuner only'!$B$70:$P$70,'HP Tuner only'!$A$71:$A$83,'HP Tuner only'!$B$71:$P$83,'Pilot Injection'!$U138,'Pilot Injection'!AE$129)*_xll.Interp1d(-1,'HP Tuner only'!$B$87:$O$87,'HP Tuner only'!$B$88:$O$88,'Variables &amp; Axis Check'!$B$13)</f>
        <v>30.000001171874999</v>
      </c>
      <c r="AF138" s="5">
        <f>_xll.Interp2dTab(-1,0,'HP Tuner only'!$B$70:$P$70,'HP Tuner only'!$A$71:$A$83,'HP Tuner only'!$B$71:$P$83,'Pilot Injection'!$U138,'Pilot Injection'!AF$129)*_xll.Interp1d(-1,'HP Tuner only'!$B$87:$O$87,'HP Tuner only'!$B$88:$O$88,'Variables &amp; Axis Check'!$B$13)</f>
        <v>30.000001171874999</v>
      </c>
      <c r="AG138" s="5">
        <f>_xll.Interp2dTab(-1,0,'HP Tuner only'!$B$70:$P$70,'HP Tuner only'!$A$71:$A$83,'HP Tuner only'!$B$71:$P$83,'Pilot Injection'!$U138,'Pilot Injection'!AG$129)*_xll.Interp1d(-1,'HP Tuner only'!$B$87:$O$87,'HP Tuner only'!$B$88:$O$88,'Variables &amp; Axis Check'!$B$13)</f>
        <v>33.356336144610744</v>
      </c>
      <c r="AH138" s="5">
        <f>_xll.Interp2dTab(-1,0,'HP Tuner only'!$B$70:$P$70,'HP Tuner only'!$A$71:$A$83,'HP Tuner only'!$B$71:$P$83,'Pilot Injection'!$U138,'Pilot Injection'!AH$129)*_xll.Interp1d(-1,'HP Tuner only'!$B$87:$O$87,'HP Tuner only'!$B$88:$O$88,'Variables &amp; Axis Check'!$B$13)</f>
        <v>35.039063868713413</v>
      </c>
      <c r="AI138" s="5">
        <f>_xll.Interp2dTab(-1,0,'HP Tuner only'!$B$70:$P$70,'HP Tuner only'!$A$71:$A$83,'HP Tuner only'!$B$71:$P$83,'Pilot Injection'!$U138,'Pilot Injection'!AI$129)*_xll.Interp1d(-1,'HP Tuner only'!$B$87:$O$87,'HP Tuner only'!$B$88:$O$88,'Variables &amp; Axis Check'!$B$13)</f>
        <v>35.039063868713413</v>
      </c>
      <c r="AJ138" s="5">
        <f>_xll.Interp2dTab(-1,0,'HP Tuner only'!$B$70:$P$70,'HP Tuner only'!$A$71:$A$83,'HP Tuner only'!$B$71:$P$83,'Pilot Injection'!$U138,'Pilot Injection'!AJ$129)*_xll.Interp1d(-1,'HP Tuner only'!$B$87:$O$87,'HP Tuner only'!$B$88:$O$88,'Variables &amp; Axis Check'!$B$13)</f>
        <v>35.039063868713413</v>
      </c>
      <c r="AK138" s="5">
        <f>_xll.Interp2dTab(-1,0,'HP Tuner only'!$B$70:$P$70,'HP Tuner only'!$A$71:$A$83,'HP Tuner only'!$B$71:$P$83,'Pilot Injection'!$U138,'Pilot Injection'!AK$129)*_xll.Interp1d(-1,'HP Tuner only'!$B$87:$O$87,'HP Tuner only'!$B$88:$O$88,'Variables &amp; Axis Check'!$B$13)</f>
        <v>35.03906386871347</v>
      </c>
      <c r="AL138" s="5">
        <f>_xll.Interp2dTab(-1,0,'HP Tuner only'!$B$70:$P$70,'HP Tuner only'!$A$71:$A$83,'HP Tuner only'!$B$71:$P$83,'Pilot Injection'!$U138,'Pilot Injection'!AL$129)*_xll.Interp1d(-1,'HP Tuner only'!$B$87:$O$87,'HP Tuner only'!$B$88:$O$88,'Variables &amp; Axis Check'!$B$13)</f>
        <v>35.03906386871347</v>
      </c>
      <c r="AM138" s="16">
        <f t="shared" si="64"/>
        <v>35.03906386871347</v>
      </c>
    </row>
    <row r="139" spans="1:39" s="5" customFormat="1" x14ac:dyDescent="0.25">
      <c r="A139" s="8">
        <f>'CSP5'!$A$178</f>
        <v>1800</v>
      </c>
      <c r="B139" s="16">
        <f t="shared" si="61"/>
        <v>-12.102724045898</v>
      </c>
      <c r="C139" s="5">
        <f>C114-('Main Injection'!C64+'CSP5'!C203)</f>
        <v>-12.102724045898</v>
      </c>
      <c r="D139" s="5">
        <f>D114-('Main Injection'!D64+'CSP5'!D203)</f>
        <v>-11.985536045898003</v>
      </c>
      <c r="E139" s="5">
        <f>E114-('Main Injection'!E64+'CSP5'!E203)</f>
        <v>-13.040224045898</v>
      </c>
      <c r="F139" s="5">
        <f>F114-('Main Injection'!F64+'CSP5'!F203)</f>
        <v>-14.563661045897998</v>
      </c>
      <c r="G139" s="5">
        <f>G114-('Main Injection'!G64+'CSP5'!G203)</f>
        <v>-18.277123992326565</v>
      </c>
      <c r="H139" s="5">
        <f>H114-('Main Injection'!H64+'CSP5'!H203)</f>
        <v>-17.440870126005997</v>
      </c>
      <c r="I139" s="5">
        <f>I114-('Main Injection'!I64+'CSP5'!I203)</f>
        <v>-20.071688057290999</v>
      </c>
      <c r="J139" s="5">
        <f>J114-('Main Injection'!J64+'CSP5'!J203)</f>
        <v>-23.587310484373997</v>
      </c>
      <c r="K139" s="5">
        <f>K114-('Main Injection'!K64+'CSP5'!K203)</f>
        <v>-24.0115433461905</v>
      </c>
      <c r="L139" s="5">
        <f>L114-('Main Injection'!L64+'CSP5'!L203)</f>
        <v>-26.015517655272998</v>
      </c>
      <c r="M139" s="5">
        <f>M114-('Main Injection'!M64+'CSP5'!M203)</f>
        <v>-17.851438389649001</v>
      </c>
      <c r="N139" s="5">
        <f>N114-('Main Injection'!N64+'CSP5'!N203)</f>
        <v>-12.304552764648999</v>
      </c>
      <c r="O139" s="5">
        <f>O114-('Main Injection'!O64+'CSP5'!O203)</f>
        <v>-12.656114764649015</v>
      </c>
      <c r="P139" s="5">
        <f>P114-('Main Injection'!P64+'CSP5'!P203)</f>
        <v>-12.656114764649029</v>
      </c>
      <c r="Q139" s="5">
        <f>Q114-('Main Injection'!Q64+'CSP5'!Q203)</f>
        <v>-12.656114764648944</v>
      </c>
      <c r="R139" s="5">
        <f>R114-('Main Injection'!R64+'CSP5'!R203)</f>
        <v>-12.656114764649057</v>
      </c>
      <c r="S139" s="16">
        <f t="shared" si="62"/>
        <v>-12.656114764649057</v>
      </c>
      <c r="U139" s="8">
        <f>'CSP5'!$A$178</f>
        <v>1800</v>
      </c>
      <c r="V139" s="16">
        <f t="shared" si="63"/>
        <v>20.976563319396998</v>
      </c>
      <c r="W139" s="5">
        <f>_xll.Interp2dTab(-1,0,'HP Tuner only'!$B$70:$P$70,'HP Tuner only'!$A$71:$A$83,'HP Tuner only'!$B$71:$P$83,'Pilot Injection'!$U139,'Pilot Injection'!W$129)*_xll.Interp1d(-1,'HP Tuner only'!$B$87:$O$87,'HP Tuner only'!$B$88:$O$88,'Variables &amp; Axis Check'!$B$13)</f>
        <v>20.976563319396998</v>
      </c>
      <c r="X139" s="5">
        <f>_xll.Interp2dTab(-1,0,'HP Tuner only'!$B$70:$P$70,'HP Tuner only'!$A$71:$A$83,'HP Tuner only'!$B$71:$P$83,'Pilot Injection'!$U139,'Pilot Injection'!X$129)*_xll.Interp1d(-1,'HP Tuner only'!$B$87:$O$87,'HP Tuner only'!$B$88:$O$88,'Variables &amp; Axis Check'!$B$13)</f>
        <v>20.976563319396995</v>
      </c>
      <c r="Y139" s="5">
        <f>_xll.Interp2dTab(-1,0,'HP Tuner only'!$B$70:$P$70,'HP Tuner only'!$A$71:$A$83,'HP Tuner only'!$B$71:$P$83,'Pilot Injection'!$U139,'Pilot Injection'!Y$129)*_xll.Interp1d(-1,'HP Tuner only'!$B$87:$O$87,'HP Tuner only'!$B$88:$O$88,'Variables &amp; Axis Check'!$B$13)</f>
        <v>20.976563319396998</v>
      </c>
      <c r="Z139" s="5">
        <f>_xll.Interp2dTab(-1,0,'HP Tuner only'!$B$70:$P$70,'HP Tuner only'!$A$71:$A$83,'HP Tuner only'!$B$71:$P$83,'Pilot Injection'!$U139,'Pilot Injection'!Z$129)*_xll.Interp1d(-1,'HP Tuner only'!$B$87:$O$87,'HP Tuner only'!$B$88:$O$88,'Variables &amp; Axis Check'!$B$13)</f>
        <v>26.389488288121022</v>
      </c>
      <c r="AA139" s="5">
        <f>_xll.Interp2dTab(-1,0,'HP Tuner only'!$B$70:$P$70,'HP Tuner only'!$A$71:$A$83,'HP Tuner only'!$B$71:$P$83,'Pilot Injection'!$U139,'Pilot Injection'!AA$129)*_xll.Interp1d(-1,'HP Tuner only'!$B$87:$O$87,'HP Tuner only'!$B$88:$O$88,'Variables &amp; Axis Check'!$B$13)</f>
        <v>35.039063868713399</v>
      </c>
      <c r="AB139" s="5">
        <f>_xll.Interp2dTab(-1,0,'HP Tuner only'!$B$70:$P$70,'HP Tuner only'!$A$71:$A$83,'HP Tuner only'!$B$71:$P$83,'Pilot Injection'!$U139,'Pilot Injection'!AB$129)*_xll.Interp1d(-1,'HP Tuner only'!$B$87:$O$87,'HP Tuner only'!$B$88:$O$88,'Variables &amp; Axis Check'!$B$13)</f>
        <v>32.516104586486833</v>
      </c>
      <c r="AC139" s="5">
        <f>_xll.Interp2dTab(-1,0,'HP Tuner only'!$B$70:$P$70,'HP Tuner only'!$A$71:$A$83,'HP Tuner only'!$B$71:$P$83,'Pilot Injection'!$U139,'Pilot Injection'!AC$129)*_xll.Interp1d(-1,'HP Tuner only'!$B$87:$O$87,'HP Tuner only'!$B$88:$O$88,'Variables &amp; Axis Check'!$B$13)</f>
        <v>30.000001171874999</v>
      </c>
      <c r="AD139" s="5">
        <f>_xll.Interp2dTab(-1,0,'HP Tuner only'!$B$70:$P$70,'HP Tuner only'!$A$71:$A$83,'HP Tuner only'!$B$71:$P$83,'Pilot Injection'!$U139,'Pilot Injection'!AD$129)*_xll.Interp1d(-1,'HP Tuner only'!$B$87:$O$87,'HP Tuner only'!$B$88:$O$88,'Variables &amp; Axis Check'!$B$13)</f>
        <v>30.000001171874999</v>
      </c>
      <c r="AE139" s="5">
        <f>_xll.Interp2dTab(-1,0,'HP Tuner only'!$B$70:$P$70,'HP Tuner only'!$A$71:$A$83,'HP Tuner only'!$B$71:$P$83,'Pilot Injection'!$U139,'Pilot Injection'!AE$129)*_xll.Interp1d(-1,'HP Tuner only'!$B$87:$O$87,'HP Tuner only'!$B$88:$O$88,'Variables &amp; Axis Check'!$B$13)</f>
        <v>30.000001171875002</v>
      </c>
      <c r="AF139" s="5">
        <f>_xll.Interp2dTab(-1,0,'HP Tuner only'!$B$70:$P$70,'HP Tuner only'!$A$71:$A$83,'HP Tuner only'!$B$71:$P$83,'Pilot Injection'!$U139,'Pilot Injection'!AF$129)*_xll.Interp1d(-1,'HP Tuner only'!$B$87:$O$87,'HP Tuner only'!$B$88:$O$88,'Variables &amp; Axis Check'!$B$13)</f>
        <v>30.000001171874999</v>
      </c>
      <c r="AG139" s="5">
        <f>_xll.Interp2dTab(-1,0,'HP Tuner only'!$B$70:$P$70,'HP Tuner only'!$A$71:$A$83,'HP Tuner only'!$B$71:$P$83,'Pilot Injection'!$U139,'Pilot Injection'!AG$129)*_xll.Interp1d(-1,'HP Tuner only'!$B$87:$O$87,'HP Tuner only'!$B$88:$O$88,'Variables &amp; Axis Check'!$B$13)</f>
        <v>33.356336144610744</v>
      </c>
      <c r="AH139" s="5">
        <f>_xll.Interp2dTab(-1,0,'HP Tuner only'!$B$70:$P$70,'HP Tuner only'!$A$71:$A$83,'HP Tuner only'!$B$71:$P$83,'Pilot Injection'!$U139,'Pilot Injection'!AH$129)*_xll.Interp1d(-1,'HP Tuner only'!$B$87:$O$87,'HP Tuner only'!$B$88:$O$88,'Variables &amp; Axis Check'!$B$13)</f>
        <v>35.039063868713413</v>
      </c>
      <c r="AI139" s="5">
        <f>_xll.Interp2dTab(-1,0,'HP Tuner only'!$B$70:$P$70,'HP Tuner only'!$A$71:$A$83,'HP Tuner only'!$B$71:$P$83,'Pilot Injection'!$U139,'Pilot Injection'!AI$129)*_xll.Interp1d(-1,'HP Tuner only'!$B$87:$O$87,'HP Tuner only'!$B$88:$O$88,'Variables &amp; Axis Check'!$B$13)</f>
        <v>35.039063868713413</v>
      </c>
      <c r="AJ139" s="5">
        <f>_xll.Interp2dTab(-1,0,'HP Tuner only'!$B$70:$P$70,'HP Tuner only'!$A$71:$A$83,'HP Tuner only'!$B$71:$P$83,'Pilot Injection'!$U139,'Pilot Injection'!AJ$129)*_xll.Interp1d(-1,'HP Tuner only'!$B$87:$O$87,'HP Tuner only'!$B$88:$O$88,'Variables &amp; Axis Check'!$B$13)</f>
        <v>35.039063868713413</v>
      </c>
      <c r="AK139" s="5">
        <f>_xll.Interp2dTab(-1,0,'HP Tuner only'!$B$70:$P$70,'HP Tuner only'!$A$71:$A$83,'HP Tuner only'!$B$71:$P$83,'Pilot Injection'!$U139,'Pilot Injection'!AK$129)*_xll.Interp1d(-1,'HP Tuner only'!$B$87:$O$87,'HP Tuner only'!$B$88:$O$88,'Variables &amp; Axis Check'!$B$13)</f>
        <v>35.03906386871347</v>
      </c>
      <c r="AL139" s="5">
        <f>_xll.Interp2dTab(-1,0,'HP Tuner only'!$B$70:$P$70,'HP Tuner only'!$A$71:$A$83,'HP Tuner only'!$B$71:$P$83,'Pilot Injection'!$U139,'Pilot Injection'!AL$129)*_xll.Interp1d(-1,'HP Tuner only'!$B$87:$O$87,'HP Tuner only'!$B$88:$O$88,'Variables &amp; Axis Check'!$B$13)</f>
        <v>35.03906386871347</v>
      </c>
      <c r="AM139" s="16">
        <f t="shared" si="64"/>
        <v>35.03906386871347</v>
      </c>
    </row>
    <row r="140" spans="1:39" s="5" customFormat="1" x14ac:dyDescent="0.25">
      <c r="A140" s="8">
        <f>'CSP5'!$A$179</f>
        <v>2000</v>
      </c>
      <c r="B140" s="16">
        <f t="shared" si="61"/>
        <v>-9.5245990458980003</v>
      </c>
      <c r="C140" s="5">
        <f>C115-('Main Injection'!C65+'CSP5'!C204)</f>
        <v>-9.5245990458980003</v>
      </c>
      <c r="D140" s="5">
        <f>D115-('Main Injection'!D65+'CSP5'!D204)</f>
        <v>-11.048036045898</v>
      </c>
      <c r="E140" s="5">
        <f>E115-('Main Injection'!E65+'CSP5'!E204)</f>
        <v>-15.032411045898002</v>
      </c>
      <c r="F140" s="5">
        <f>F115-('Main Injection'!F65+'CSP5'!F204)</f>
        <v>-17.024599045898</v>
      </c>
      <c r="G140" s="5">
        <f>G115-('Main Injection'!G65+'CSP5'!G204)</f>
        <v>-21.117525099469432</v>
      </c>
      <c r="H140" s="5">
        <f>H115-('Main Injection'!H65+'CSP5'!H204)</f>
        <v>-18.280712826527001</v>
      </c>
      <c r="I140" s="5">
        <f>I115-('Main Injection'!I65+'CSP5'!I204)</f>
        <v>-25.169344070311997</v>
      </c>
      <c r="J140" s="5">
        <f>J115-('Main Injection'!J65+'CSP5'!J204)</f>
        <v>-28.860748484374</v>
      </c>
      <c r="K140" s="5">
        <f>K115-('Main Injection'!K65+'CSP5'!K204)</f>
        <v>-28.2302933461905</v>
      </c>
      <c r="L140" s="5">
        <f>L115-('Main Injection'!L65+'CSP5'!L204)</f>
        <v>-25.546767655273001</v>
      </c>
      <c r="M140" s="5">
        <f>M115-('Main Injection'!M65+'CSP5'!M204)</f>
        <v>-18.632685733399001</v>
      </c>
      <c r="N140" s="5">
        <f>N115-('Main Injection'!N65+'CSP5'!N204)</f>
        <v>-16.874864764649001</v>
      </c>
      <c r="O140" s="5">
        <f>O115-('Main Injection'!O65+'CSP5'!O204)</f>
        <v>-18.046740764648998</v>
      </c>
      <c r="P140" s="5">
        <f>P115-('Main Injection'!P65+'CSP5'!P204)</f>
        <v>-19.101427764648999</v>
      </c>
      <c r="Q140" s="5">
        <f>Q115-('Main Injection'!Q65+'CSP5'!Q204)</f>
        <v>-20.976427764648999</v>
      </c>
      <c r="R140" s="5">
        <f>R115-('Main Injection'!R65+'CSP5'!R204)</f>
        <v>-22.499864764649001</v>
      </c>
      <c r="S140" s="16">
        <f t="shared" si="62"/>
        <v>-22.499864764649001</v>
      </c>
      <c r="U140" s="8">
        <f>'CSP5'!$A$179</f>
        <v>2000</v>
      </c>
      <c r="V140" s="16">
        <f t="shared" si="63"/>
        <v>20.976563319396998</v>
      </c>
      <c r="W140" s="5">
        <f>_xll.Interp2dTab(-1,0,'HP Tuner only'!$B$70:$P$70,'HP Tuner only'!$A$71:$A$83,'HP Tuner only'!$B$71:$P$83,'Pilot Injection'!$U140,'Pilot Injection'!W$129)*_xll.Interp1d(-1,'HP Tuner only'!$B$87:$O$87,'HP Tuner only'!$B$88:$O$88,'Variables &amp; Axis Check'!$B$13)</f>
        <v>20.976563319396998</v>
      </c>
      <c r="X140" s="5">
        <f>_xll.Interp2dTab(-1,0,'HP Tuner only'!$B$70:$P$70,'HP Tuner only'!$A$71:$A$83,'HP Tuner only'!$B$71:$P$83,'Pilot Injection'!$U140,'Pilot Injection'!X$129)*_xll.Interp1d(-1,'HP Tuner only'!$B$87:$O$87,'HP Tuner only'!$B$88:$O$88,'Variables &amp; Axis Check'!$B$13)</f>
        <v>20.976563319396995</v>
      </c>
      <c r="Y140" s="5">
        <f>_xll.Interp2dTab(-1,0,'HP Tuner only'!$B$70:$P$70,'HP Tuner only'!$A$71:$A$83,'HP Tuner only'!$B$71:$P$83,'Pilot Injection'!$U140,'Pilot Injection'!Y$129)*_xll.Interp1d(-1,'HP Tuner only'!$B$87:$O$87,'HP Tuner only'!$B$88:$O$88,'Variables &amp; Axis Check'!$B$13)</f>
        <v>20.976563319396998</v>
      </c>
      <c r="Z140" s="5">
        <f>_xll.Interp2dTab(-1,0,'HP Tuner only'!$B$70:$P$70,'HP Tuner only'!$A$71:$A$83,'HP Tuner only'!$B$71:$P$83,'Pilot Injection'!$U140,'Pilot Injection'!Z$129)*_xll.Interp1d(-1,'HP Tuner only'!$B$87:$O$87,'HP Tuner only'!$B$88:$O$88,'Variables &amp; Axis Check'!$B$13)</f>
        <v>25.675213381578853</v>
      </c>
      <c r="AA140" s="5">
        <f>_xll.Interp2dTab(-1,0,'HP Tuner only'!$B$70:$P$70,'HP Tuner only'!$A$71:$A$83,'HP Tuner only'!$B$71:$P$83,'Pilot Injection'!$U140,'Pilot Injection'!AA$129)*_xll.Interp1d(-1,'HP Tuner only'!$B$87:$O$87,'HP Tuner only'!$B$88:$O$88,'Variables &amp; Axis Check'!$B$13)</f>
        <v>28.56166677102987</v>
      </c>
      <c r="AB140" s="5">
        <f>_xll.Interp2dTab(-1,0,'HP Tuner only'!$B$70:$P$70,'HP Tuner only'!$A$71:$A$83,'HP Tuner only'!$B$71:$P$83,'Pilot Injection'!$U140,'Pilot Injection'!AB$129)*_xll.Interp1d(-1,'HP Tuner only'!$B$87:$O$87,'HP Tuner only'!$B$88:$O$88,'Variables &amp; Axis Check'!$B$13)</f>
        <v>24.960938475036698</v>
      </c>
      <c r="AC140" s="5">
        <f>_xll.Interp2dTab(-1,0,'HP Tuner only'!$B$70:$P$70,'HP Tuner only'!$A$71:$A$83,'HP Tuner only'!$B$71:$P$83,'Pilot Injection'!$U140,'Pilot Injection'!AC$129)*_xll.Interp1d(-1,'HP Tuner only'!$B$87:$O$87,'HP Tuner only'!$B$88:$O$88,'Variables &amp; Axis Check'!$B$13)</f>
        <v>24.960938475036698</v>
      </c>
      <c r="AD140" s="5">
        <f>_xll.Interp2dTab(-1,0,'HP Tuner only'!$B$70:$P$70,'HP Tuner only'!$A$71:$A$83,'HP Tuner only'!$B$71:$P$83,'Pilot Injection'!$U140,'Pilot Injection'!AD$129)*_xll.Interp1d(-1,'HP Tuner only'!$B$87:$O$87,'HP Tuner only'!$B$88:$O$88,'Variables &amp; Axis Check'!$B$13)</f>
        <v>24.960938475036698</v>
      </c>
      <c r="AE140" s="5">
        <f>_xll.Interp2dTab(-1,0,'HP Tuner only'!$B$70:$P$70,'HP Tuner only'!$A$71:$A$83,'HP Tuner only'!$B$71:$P$83,'Pilot Injection'!$U140,'Pilot Injection'!AE$129)*_xll.Interp1d(-1,'HP Tuner only'!$B$87:$O$87,'HP Tuner only'!$B$88:$O$88,'Variables &amp; Axis Check'!$B$13)</f>
        <v>26.215562248535214</v>
      </c>
      <c r="AF140" s="5">
        <f>_xll.Interp2dTab(-1,0,'HP Tuner only'!$B$70:$P$70,'HP Tuner only'!$A$71:$A$83,'HP Tuner only'!$B$71:$P$83,'Pilot Injection'!$U140,'Pilot Injection'!AF$129)*_xll.Interp1d(-1,'HP Tuner only'!$B$87:$O$87,'HP Tuner only'!$B$88:$O$88,'Variables &amp; Axis Check'!$B$13)</f>
        <v>28.738521530761737</v>
      </c>
      <c r="AG140" s="5">
        <f>_xll.Interp2dTab(-1,0,'HP Tuner only'!$B$70:$P$70,'HP Tuner only'!$A$71:$A$83,'HP Tuner only'!$B$71:$P$83,'Pilot Injection'!$U140,'Pilot Injection'!AG$129)*_xll.Interp1d(-1,'HP Tuner only'!$B$87:$O$87,'HP Tuner only'!$B$88:$O$88,'Variables &amp; Axis Check'!$B$13)</f>
        <v>33.356336144610744</v>
      </c>
      <c r="AH140" s="5">
        <f>_xll.Interp2dTab(-1,0,'HP Tuner only'!$B$70:$P$70,'HP Tuner only'!$A$71:$A$83,'HP Tuner only'!$B$71:$P$83,'Pilot Injection'!$U140,'Pilot Injection'!AH$129)*_xll.Interp1d(-1,'HP Tuner only'!$B$87:$O$87,'HP Tuner only'!$B$88:$O$88,'Variables &amp; Axis Check'!$B$13)</f>
        <v>35.039063868713413</v>
      </c>
      <c r="AI140" s="5">
        <f>_xll.Interp2dTab(-1,0,'HP Tuner only'!$B$70:$P$70,'HP Tuner only'!$A$71:$A$83,'HP Tuner only'!$B$71:$P$83,'Pilot Injection'!$U140,'Pilot Injection'!AI$129)*_xll.Interp1d(-1,'HP Tuner only'!$B$87:$O$87,'HP Tuner only'!$B$88:$O$88,'Variables &amp; Axis Check'!$B$13)</f>
        <v>35.039063868713413</v>
      </c>
      <c r="AJ140" s="5">
        <f>_xll.Interp2dTab(-1,0,'HP Tuner only'!$B$70:$P$70,'HP Tuner only'!$A$71:$A$83,'HP Tuner only'!$B$71:$P$83,'Pilot Injection'!$U140,'Pilot Injection'!AJ$129)*_xll.Interp1d(-1,'HP Tuner only'!$B$87:$O$87,'HP Tuner only'!$B$88:$O$88,'Variables &amp; Axis Check'!$B$13)</f>
        <v>35.039063868713413</v>
      </c>
      <c r="AK140" s="5">
        <f>_xll.Interp2dTab(-1,0,'HP Tuner only'!$B$70:$P$70,'HP Tuner only'!$A$71:$A$83,'HP Tuner only'!$B$71:$P$83,'Pilot Injection'!$U140,'Pilot Injection'!AK$129)*_xll.Interp1d(-1,'HP Tuner only'!$B$87:$O$87,'HP Tuner only'!$B$88:$O$88,'Variables &amp; Axis Check'!$B$13)</f>
        <v>35.03906386871347</v>
      </c>
      <c r="AL140" s="5">
        <f>_xll.Interp2dTab(-1,0,'HP Tuner only'!$B$70:$P$70,'HP Tuner only'!$A$71:$A$83,'HP Tuner only'!$B$71:$P$83,'Pilot Injection'!$U140,'Pilot Injection'!AL$129)*_xll.Interp1d(-1,'HP Tuner only'!$B$87:$O$87,'HP Tuner only'!$B$88:$O$88,'Variables &amp; Axis Check'!$B$13)</f>
        <v>35.03906386871347</v>
      </c>
      <c r="AM140" s="16">
        <f t="shared" si="64"/>
        <v>35.03906386871347</v>
      </c>
    </row>
    <row r="141" spans="1:39" s="5" customFormat="1" x14ac:dyDescent="0.25">
      <c r="A141" s="8">
        <f>'CSP5'!$A$180</f>
        <v>2200</v>
      </c>
      <c r="B141" s="16">
        <f t="shared" si="61"/>
        <v>-9.0558490458980003</v>
      </c>
      <c r="C141" s="5">
        <f>C116-('Main Injection'!C66+'CSP5'!C205)</f>
        <v>-9.0558490458980003</v>
      </c>
      <c r="D141" s="5">
        <f>D116-('Main Injection'!D66+'CSP5'!D205)</f>
        <v>-10.110536045897998</v>
      </c>
      <c r="E141" s="5">
        <f>E116-('Main Injection'!E66+'CSP5'!E205)</f>
        <v>-12.571474045897997</v>
      </c>
      <c r="F141" s="5">
        <f>F116-('Main Injection'!F66+'CSP5'!F205)</f>
        <v>-12.688661045897996</v>
      </c>
      <c r="G141" s="5">
        <f>G116-('Main Injection'!G66+'CSP5'!G205)</f>
        <v>-16.309489201255253</v>
      </c>
      <c r="H141" s="5">
        <f>H116-('Main Injection'!H66+'CSP5'!H205)</f>
        <v>-23.304425698686089</v>
      </c>
      <c r="I141" s="5">
        <f>I116-('Main Injection'!I66+'CSP5'!I205)</f>
        <v>-25.609895673436803</v>
      </c>
      <c r="J141" s="5">
        <f>J116-('Main Injection'!J66+'CSP5'!J205)</f>
        <v>-33.486025262783087</v>
      </c>
      <c r="K141" s="5">
        <f>K116-('Main Injection'!K66+'CSP5'!K205)</f>
        <v>-31.722480596190497</v>
      </c>
      <c r="L141" s="5">
        <f>L116-('Main Injection'!L66+'CSP5'!L205)</f>
        <v>-30.913954905272998</v>
      </c>
      <c r="M141" s="5">
        <f>M116-('Main Injection'!M66+'CSP5'!M205)</f>
        <v>-21.796748733398999</v>
      </c>
      <c r="N141" s="5">
        <f>N116-('Main Injection'!N66+'CSP5'!N205)</f>
        <v>-14.507673533398595</v>
      </c>
      <c r="O141" s="5">
        <f>O116-('Main Injection'!O66+'CSP5'!O205)</f>
        <v>-15.210798533398602</v>
      </c>
      <c r="P141" s="5">
        <f>P116-('Main Injection'!P66+'CSP5'!P205)</f>
        <v>-15.913923533398567</v>
      </c>
      <c r="Q141" s="5">
        <f>Q116-('Main Injection'!Q66+'CSP5'!Q205)</f>
        <v>-17.437361533398608</v>
      </c>
      <c r="R141" s="5">
        <f>R116-('Main Injection'!R66+'CSP5'!R205)</f>
        <v>-18.140486533398608</v>
      </c>
      <c r="S141" s="16">
        <f t="shared" si="62"/>
        <v>-18.140486533398608</v>
      </c>
      <c r="U141" s="8">
        <f>'CSP5'!$A$180</f>
        <v>2200</v>
      </c>
      <c r="V141" s="16">
        <f t="shared" si="63"/>
        <v>20.976563319396998</v>
      </c>
      <c r="W141" s="5">
        <f>_xll.Interp2dTab(-1,0,'HP Tuner only'!$B$70:$P$70,'HP Tuner only'!$A$71:$A$83,'HP Tuner only'!$B$71:$P$83,'Pilot Injection'!$U141,'Pilot Injection'!W$129)*_xll.Interp1d(-1,'HP Tuner only'!$B$87:$O$87,'HP Tuner only'!$B$88:$O$88,'Variables &amp; Axis Check'!$B$13)</f>
        <v>20.976563319396998</v>
      </c>
      <c r="X141" s="5">
        <f>_xll.Interp2dTab(-1,0,'HP Tuner only'!$B$70:$P$70,'HP Tuner only'!$A$71:$A$83,'HP Tuner only'!$B$71:$P$83,'Pilot Injection'!$U141,'Pilot Injection'!X$129)*_xll.Interp1d(-1,'HP Tuner only'!$B$87:$O$87,'HP Tuner only'!$B$88:$O$88,'Variables &amp; Axis Check'!$B$13)</f>
        <v>20.976563319396995</v>
      </c>
      <c r="Y141" s="5">
        <f>_xll.Interp2dTab(-1,0,'HP Tuner only'!$B$70:$P$70,'HP Tuner only'!$A$71:$A$83,'HP Tuner only'!$B$71:$P$83,'Pilot Injection'!$U141,'Pilot Injection'!Y$129)*_xll.Interp1d(-1,'HP Tuner only'!$B$87:$O$87,'HP Tuner only'!$B$88:$O$88,'Variables &amp; Axis Check'!$B$13)</f>
        <v>20.976563319396998</v>
      </c>
      <c r="Z141" s="5">
        <f>_xll.Interp2dTab(-1,0,'HP Tuner only'!$B$70:$P$70,'HP Tuner only'!$A$71:$A$83,'HP Tuner only'!$B$71:$P$83,'Pilot Injection'!$U141,'Pilot Injection'!Z$129)*_xll.Interp1d(-1,'HP Tuner only'!$B$87:$O$87,'HP Tuner only'!$B$88:$O$88,'Variables &amp; Axis Check'!$B$13)</f>
        <v>25.675213381578853</v>
      </c>
      <c r="AA141" s="5">
        <f>_xll.Interp2dTab(-1,0,'HP Tuner only'!$B$70:$P$70,'HP Tuner only'!$A$71:$A$83,'HP Tuner only'!$B$71:$P$83,'Pilot Injection'!$U141,'Pilot Injection'!AA$129)*_xll.Interp1d(-1,'HP Tuner only'!$B$87:$O$87,'HP Tuner only'!$B$88:$O$88,'Variables &amp; Axis Check'!$B$13)</f>
        <v>28.56166677102987</v>
      </c>
      <c r="AB141" s="5">
        <f>_xll.Interp2dTab(-1,0,'HP Tuner only'!$B$70:$P$70,'HP Tuner only'!$A$71:$A$83,'HP Tuner only'!$B$71:$P$83,'Pilot Injection'!$U141,'Pilot Injection'!AB$129)*_xll.Interp1d(-1,'HP Tuner only'!$B$87:$O$87,'HP Tuner only'!$B$88:$O$88,'Variables &amp; Axis Check'!$B$13)</f>
        <v>24.960938475036698</v>
      </c>
      <c r="AC141" s="5">
        <f>_xll.Interp2dTab(-1,0,'HP Tuner only'!$B$70:$P$70,'HP Tuner only'!$A$71:$A$83,'HP Tuner only'!$B$71:$P$83,'Pilot Injection'!$U141,'Pilot Injection'!AC$129)*_xll.Interp1d(-1,'HP Tuner only'!$B$87:$O$87,'HP Tuner only'!$B$88:$O$88,'Variables &amp; Axis Check'!$B$13)</f>
        <v>27.490753624877961</v>
      </c>
      <c r="AD141" s="5">
        <f>_xll.Interp2dTab(-1,0,'HP Tuner only'!$B$70:$P$70,'HP Tuner only'!$A$71:$A$83,'HP Tuner only'!$B$71:$P$83,'Pilot Injection'!$U141,'Pilot Injection'!AD$129)*_xll.Interp1d(-1,'HP Tuner only'!$B$87:$O$87,'HP Tuner only'!$B$88:$O$88,'Variables &amp; Axis Check'!$B$13)</f>
        <v>30.000001171874999</v>
      </c>
      <c r="AE141" s="5">
        <f>_xll.Interp2dTab(-1,0,'HP Tuner only'!$B$70:$P$70,'HP Tuner only'!$A$71:$A$83,'HP Tuner only'!$B$71:$P$83,'Pilot Injection'!$U141,'Pilot Injection'!AE$129)*_xll.Interp1d(-1,'HP Tuner only'!$B$87:$O$87,'HP Tuner only'!$B$88:$O$88,'Variables &amp; Axis Check'!$B$13)</f>
        <v>30.75861089538575</v>
      </c>
      <c r="AF141" s="5">
        <f>_xll.Interp2dTab(-1,0,'HP Tuner only'!$B$70:$P$70,'HP Tuner only'!$A$71:$A$83,'HP Tuner only'!$B$71:$P$83,'Pilot Injection'!$U141,'Pilot Injection'!AF$129)*_xll.Interp1d(-1,'HP Tuner only'!$B$87:$O$87,'HP Tuner only'!$B$88:$O$88,'Variables &amp; Axis Check'!$B$13)</f>
        <v>32.284121159057648</v>
      </c>
      <c r="AG141" s="5">
        <f>_xll.Interp2dTab(-1,0,'HP Tuner only'!$B$70:$P$70,'HP Tuner only'!$A$71:$A$83,'HP Tuner only'!$B$71:$P$83,'Pilot Injection'!$U141,'Pilot Injection'!AG$129)*_xll.Interp1d(-1,'HP Tuner only'!$B$87:$O$87,'HP Tuner only'!$B$88:$O$88,'Variables &amp; Axis Check'!$B$13)</f>
        <v>37.652080090693808</v>
      </c>
      <c r="AH141" s="5">
        <f>_xll.Interp2dTab(-1,0,'HP Tuner only'!$B$70:$P$70,'HP Tuner only'!$A$71:$A$83,'HP Tuner only'!$B$71:$P$83,'Pilot Injection'!$U141,'Pilot Injection'!AH$129)*_xll.Interp1d(-1,'HP Tuner only'!$B$87:$O$87,'HP Tuner only'!$B$88:$O$88,'Variables &amp; Axis Check'!$B$13)</f>
        <v>39.960939060974198</v>
      </c>
      <c r="AI141" s="5">
        <f>_xll.Interp2dTab(-1,0,'HP Tuner only'!$B$70:$P$70,'HP Tuner only'!$A$71:$A$83,'HP Tuner only'!$B$71:$P$83,'Pilot Injection'!$U141,'Pilot Injection'!AI$129)*_xll.Interp1d(-1,'HP Tuner only'!$B$87:$O$87,'HP Tuner only'!$B$88:$O$88,'Variables &amp; Axis Check'!$B$13)</f>
        <v>39.960939060974226</v>
      </c>
      <c r="AJ141" s="5">
        <f>_xll.Interp2dTab(-1,0,'HP Tuner only'!$B$70:$P$70,'HP Tuner only'!$A$71:$A$83,'HP Tuner only'!$B$71:$P$83,'Pilot Injection'!$U141,'Pilot Injection'!AJ$129)*_xll.Interp1d(-1,'HP Tuner only'!$B$87:$O$87,'HP Tuner only'!$B$88:$O$88,'Variables &amp; Axis Check'!$B$13)</f>
        <v>39.960939060974283</v>
      </c>
      <c r="AK141" s="5">
        <f>_xll.Interp2dTab(-1,0,'HP Tuner only'!$B$70:$P$70,'HP Tuner only'!$A$71:$A$83,'HP Tuner only'!$B$71:$P$83,'Pilot Injection'!$U141,'Pilot Injection'!AK$129)*_xll.Interp1d(-1,'HP Tuner only'!$B$87:$O$87,'HP Tuner only'!$B$88:$O$88,'Variables &amp; Axis Check'!$B$13)</f>
        <v>39.960939060974169</v>
      </c>
      <c r="AL141" s="5">
        <f>_xll.Interp2dTab(-1,0,'HP Tuner only'!$B$70:$P$70,'HP Tuner only'!$A$71:$A$83,'HP Tuner only'!$B$71:$P$83,'Pilot Injection'!$U141,'Pilot Injection'!AL$129)*_xll.Interp1d(-1,'HP Tuner only'!$B$87:$O$87,'HP Tuner only'!$B$88:$O$88,'Variables &amp; Axis Check'!$B$13)</f>
        <v>39.960939060974169</v>
      </c>
      <c r="AM141" s="16">
        <f t="shared" si="64"/>
        <v>39.960939060974169</v>
      </c>
    </row>
    <row r="142" spans="1:39" s="5" customFormat="1" x14ac:dyDescent="0.25">
      <c r="A142" s="8">
        <f>'CSP5'!$A$181</f>
        <v>2400</v>
      </c>
      <c r="B142" s="16">
        <f t="shared" si="61"/>
        <v>-8.5870990458980003</v>
      </c>
      <c r="C142" s="5">
        <f>C117-('Main Injection'!C67+'CSP5'!C206)</f>
        <v>-8.5870990458980003</v>
      </c>
      <c r="D142" s="5">
        <f>D117-('Main Injection'!D67+'CSP5'!D206)</f>
        <v>-7.1808490458980003</v>
      </c>
      <c r="E142" s="5">
        <f>E117-('Main Injection'!E67+'CSP5'!E206)</f>
        <v>-4.6027230458979993</v>
      </c>
      <c r="F142" s="5">
        <f>F117-('Main Injection'!F67+'CSP5'!F206)</f>
        <v>-4.1339730458979993</v>
      </c>
      <c r="G142" s="5">
        <f>G117-('Main Injection'!G67+'CSP5'!G206)</f>
        <v>-11.384265303041085</v>
      </c>
      <c r="H142" s="5">
        <f>H117-('Main Injection'!H67+'CSP5'!H206)</f>
        <v>-17.468488042436089</v>
      </c>
      <c r="I142" s="5">
        <f>I117-('Main Injection'!I67+'CSP5'!I206)</f>
        <v>-24.367707464061599</v>
      </c>
      <c r="J142" s="5">
        <f>J117-('Main Injection'!J67+'CSP5'!J206)</f>
        <v>-30.965362796874</v>
      </c>
      <c r="K142" s="5">
        <f>K117-('Main Injection'!K67+'CSP5'!K206)</f>
        <v>-29.941229846190499</v>
      </c>
      <c r="L142" s="5">
        <f>L117-('Main Injection'!L67+'CSP5'!L206)</f>
        <v>-29.601454155273</v>
      </c>
      <c r="M142" s="5">
        <f>M117-('Main Injection'!M67+'CSP5'!M206)</f>
        <v>-21.796748733398999</v>
      </c>
      <c r="N142" s="5">
        <f>N117-('Main Injection'!N67+'CSP5'!N206)</f>
        <v>-12.023294302148201</v>
      </c>
      <c r="O142" s="5">
        <f>O117-('Main Injection'!O67+'CSP5'!O206)</f>
        <v>-13.31235630214821</v>
      </c>
      <c r="P142" s="5">
        <f>P117-('Main Injection'!P67+'CSP5'!P206)</f>
        <v>-14.367044302148194</v>
      </c>
      <c r="Q142" s="5">
        <f>Q117-('Main Injection'!Q67+'CSP5'!Q206)</f>
        <v>-15.773294302148223</v>
      </c>
      <c r="R142" s="5">
        <f>R117-('Main Injection'!R67+'CSP5'!R206)</f>
        <v>-16.710794302148223</v>
      </c>
      <c r="S142" s="16">
        <f t="shared" si="62"/>
        <v>-16.710794302148223</v>
      </c>
      <c r="U142" s="8">
        <f>'CSP5'!$A$181</f>
        <v>2400</v>
      </c>
      <c r="V142" s="16">
        <f t="shared" si="63"/>
        <v>20.976563319396998</v>
      </c>
      <c r="W142" s="5">
        <f>_xll.Interp2dTab(-1,0,'HP Tuner only'!$B$70:$P$70,'HP Tuner only'!$A$71:$A$83,'HP Tuner only'!$B$71:$P$83,'Pilot Injection'!$U142,'Pilot Injection'!W$129)*_xll.Interp1d(-1,'HP Tuner only'!$B$87:$O$87,'HP Tuner only'!$B$88:$O$88,'Variables &amp; Axis Check'!$B$13)</f>
        <v>20.976563319396998</v>
      </c>
      <c r="X142" s="5">
        <f>_xll.Interp2dTab(-1,0,'HP Tuner only'!$B$70:$P$70,'HP Tuner only'!$A$71:$A$83,'HP Tuner only'!$B$71:$P$83,'Pilot Injection'!$U142,'Pilot Injection'!X$129)*_xll.Interp1d(-1,'HP Tuner only'!$B$87:$O$87,'HP Tuner only'!$B$88:$O$88,'Variables &amp; Axis Check'!$B$13)</f>
        <v>20.976563319396995</v>
      </c>
      <c r="Y142" s="5">
        <f>_xll.Interp2dTab(-1,0,'HP Tuner only'!$B$70:$P$70,'HP Tuner only'!$A$71:$A$83,'HP Tuner only'!$B$71:$P$83,'Pilot Injection'!$U142,'Pilot Injection'!Y$129)*_xll.Interp1d(-1,'HP Tuner only'!$B$87:$O$87,'HP Tuner only'!$B$88:$O$88,'Variables &amp; Axis Check'!$B$13)</f>
        <v>20.976563319396998</v>
      </c>
      <c r="Z142" s="5">
        <f>_xll.Interp2dTab(-1,0,'HP Tuner only'!$B$70:$P$70,'HP Tuner only'!$A$71:$A$83,'HP Tuner only'!$B$71:$P$83,'Pilot Injection'!$U142,'Pilot Injection'!Z$129)*_xll.Interp1d(-1,'HP Tuner only'!$B$87:$O$87,'HP Tuner only'!$B$88:$O$88,'Variables &amp; Axis Check'!$B$13)</f>
        <v>25.675213381578853</v>
      </c>
      <c r="AA142" s="5">
        <f>_xll.Interp2dTab(-1,0,'HP Tuner only'!$B$70:$P$70,'HP Tuner only'!$A$71:$A$83,'HP Tuner only'!$B$71:$P$83,'Pilot Injection'!$U142,'Pilot Injection'!AA$129)*_xll.Interp1d(-1,'HP Tuner only'!$B$87:$O$87,'HP Tuner only'!$B$88:$O$88,'Variables &amp; Axis Check'!$B$13)</f>
        <v>28.56166677102987</v>
      </c>
      <c r="AB142" s="5">
        <f>_xll.Interp2dTab(-1,0,'HP Tuner only'!$B$70:$P$70,'HP Tuner only'!$A$71:$A$83,'HP Tuner only'!$B$71:$P$83,'Pilot Injection'!$U142,'Pilot Injection'!AB$129)*_xll.Interp1d(-1,'HP Tuner only'!$B$87:$O$87,'HP Tuner only'!$B$88:$O$88,'Variables &amp; Axis Check'!$B$13)</f>
        <v>24.960938475036698</v>
      </c>
      <c r="AC142" s="5">
        <f>_xll.Interp2dTab(-1,0,'HP Tuner only'!$B$70:$P$70,'HP Tuner only'!$A$71:$A$83,'HP Tuner only'!$B$71:$P$83,'Pilot Injection'!$U142,'Pilot Injection'!AC$129)*_xll.Interp1d(-1,'HP Tuner only'!$B$87:$O$87,'HP Tuner only'!$B$88:$O$88,'Variables &amp; Axis Check'!$B$13)</f>
        <v>27.490753624877961</v>
      </c>
      <c r="AD142" s="5">
        <f>_xll.Interp2dTab(-1,0,'HP Tuner only'!$B$70:$P$70,'HP Tuner only'!$A$71:$A$83,'HP Tuner only'!$B$71:$P$83,'Pilot Injection'!$U142,'Pilot Injection'!AD$129)*_xll.Interp1d(-1,'HP Tuner only'!$B$87:$O$87,'HP Tuner only'!$B$88:$O$88,'Variables &amp; Axis Check'!$B$13)</f>
        <v>30.000001171874999</v>
      </c>
      <c r="AE142" s="5">
        <f>_xll.Interp2dTab(-1,0,'HP Tuner only'!$B$70:$P$70,'HP Tuner only'!$A$71:$A$83,'HP Tuner only'!$B$71:$P$83,'Pilot Injection'!$U142,'Pilot Injection'!AE$129)*_xll.Interp1d(-1,'HP Tuner only'!$B$87:$O$87,'HP Tuner only'!$B$88:$O$88,'Variables &amp; Axis Check'!$B$13)</f>
        <v>30.75861089538575</v>
      </c>
      <c r="AF142" s="5">
        <f>_xll.Interp2dTab(-1,0,'HP Tuner only'!$B$70:$P$70,'HP Tuner only'!$A$71:$A$83,'HP Tuner only'!$B$71:$P$83,'Pilot Injection'!$U142,'Pilot Injection'!AF$129)*_xll.Interp1d(-1,'HP Tuner only'!$B$87:$O$87,'HP Tuner only'!$B$88:$O$88,'Variables &amp; Axis Check'!$B$13)</f>
        <v>32.284121159057648</v>
      </c>
      <c r="AG142" s="5">
        <f>_xll.Interp2dTab(-1,0,'HP Tuner only'!$B$70:$P$70,'HP Tuner only'!$A$71:$A$83,'HP Tuner only'!$B$71:$P$83,'Pilot Injection'!$U142,'Pilot Injection'!AG$129)*_xll.Interp1d(-1,'HP Tuner only'!$B$87:$O$87,'HP Tuner only'!$B$88:$O$88,'Variables &amp; Axis Check'!$B$13)</f>
        <v>37.652080090693808</v>
      </c>
      <c r="AH142" s="5">
        <f>_xll.Interp2dTab(-1,0,'HP Tuner only'!$B$70:$P$70,'HP Tuner only'!$A$71:$A$83,'HP Tuner only'!$B$71:$P$83,'Pilot Injection'!$U142,'Pilot Injection'!AH$129)*_xll.Interp1d(-1,'HP Tuner only'!$B$87:$O$87,'HP Tuner only'!$B$88:$O$88,'Variables &amp; Axis Check'!$B$13)</f>
        <v>39.960939060974198</v>
      </c>
      <c r="AI142" s="5">
        <f>_xll.Interp2dTab(-1,0,'HP Tuner only'!$B$70:$P$70,'HP Tuner only'!$A$71:$A$83,'HP Tuner only'!$B$71:$P$83,'Pilot Injection'!$U142,'Pilot Injection'!AI$129)*_xll.Interp1d(-1,'HP Tuner only'!$B$87:$O$87,'HP Tuner only'!$B$88:$O$88,'Variables &amp; Axis Check'!$B$13)</f>
        <v>39.960939060974226</v>
      </c>
      <c r="AJ142" s="5">
        <f>_xll.Interp2dTab(-1,0,'HP Tuner only'!$B$70:$P$70,'HP Tuner only'!$A$71:$A$83,'HP Tuner only'!$B$71:$P$83,'Pilot Injection'!$U142,'Pilot Injection'!AJ$129)*_xll.Interp1d(-1,'HP Tuner only'!$B$87:$O$87,'HP Tuner only'!$B$88:$O$88,'Variables &amp; Axis Check'!$B$13)</f>
        <v>39.960939060974283</v>
      </c>
      <c r="AK142" s="5">
        <f>_xll.Interp2dTab(-1,0,'HP Tuner only'!$B$70:$P$70,'HP Tuner only'!$A$71:$A$83,'HP Tuner only'!$B$71:$P$83,'Pilot Injection'!$U142,'Pilot Injection'!AK$129)*_xll.Interp1d(-1,'HP Tuner only'!$B$87:$O$87,'HP Tuner only'!$B$88:$O$88,'Variables &amp; Axis Check'!$B$13)</f>
        <v>39.960939060974169</v>
      </c>
      <c r="AL142" s="5">
        <f>_xll.Interp2dTab(-1,0,'HP Tuner only'!$B$70:$P$70,'HP Tuner only'!$A$71:$A$83,'HP Tuner only'!$B$71:$P$83,'Pilot Injection'!$U142,'Pilot Injection'!AL$129)*_xll.Interp1d(-1,'HP Tuner only'!$B$87:$O$87,'HP Tuner only'!$B$88:$O$88,'Variables &amp; Axis Check'!$B$13)</f>
        <v>39.960939060974169</v>
      </c>
      <c r="AM142" s="16">
        <f t="shared" si="64"/>
        <v>39.960939060974169</v>
      </c>
    </row>
    <row r="143" spans="1:39" s="5" customFormat="1" x14ac:dyDescent="0.25">
      <c r="A143" s="8">
        <f>'CSP5'!$A$182</f>
        <v>2600</v>
      </c>
      <c r="B143" s="16">
        <f t="shared" si="61"/>
        <v>-7.532411045897998</v>
      </c>
      <c r="C143" s="5">
        <f>C118-('Main Injection'!C68+'CSP5'!C207)</f>
        <v>-7.532411045897998</v>
      </c>
      <c r="D143" s="5">
        <f>D118-('Main Injection'!D68+'CSP5'!D207)</f>
        <v>-6.126161045897998</v>
      </c>
      <c r="E143" s="5">
        <f>E118-('Main Injection'!E68+'CSP5'!E207)</f>
        <v>-3.6652230458979993</v>
      </c>
      <c r="F143" s="5">
        <f>F118-('Main Injection'!F68+'CSP5'!F207)</f>
        <v>-3.8995980458979975</v>
      </c>
      <c r="G143" s="5">
        <f>G118-('Main Injection'!G68+'CSP5'!G207)</f>
        <v>-9.7709280427095049</v>
      </c>
      <c r="H143" s="5">
        <f>H118-('Main Injection'!H68+'CSP5'!H207)</f>
        <v>-17.992502168159042</v>
      </c>
      <c r="I143" s="5">
        <f>I118-('Main Injection'!I68+'CSP5'!I207)</f>
        <v>-24.666621528040853</v>
      </c>
      <c r="J143" s="5">
        <f>J118-('Main Injection'!J68+'CSP5'!J207)</f>
        <v>-31.46874414743462</v>
      </c>
      <c r="K143" s="5">
        <f>K118-('Main Injection'!K68+'CSP5'!K207)</f>
        <v>-30.356408310476212</v>
      </c>
      <c r="L143" s="5">
        <f>L118-('Main Injection'!L68+'CSP5'!L207)</f>
        <v>-30.485382619558717</v>
      </c>
      <c r="M143" s="5">
        <f>M118-('Main Injection'!M68+'CSP5'!M207)</f>
        <v>-24.274429579380996</v>
      </c>
      <c r="N143" s="5">
        <f>N118-('Main Injection'!N68+'CSP5'!N207)</f>
        <v>-12.656104686523001</v>
      </c>
      <c r="O143" s="5">
        <f>O118-('Main Injection'!O68+'CSP5'!O207)</f>
        <v>-15.937354686522973</v>
      </c>
      <c r="P143" s="5">
        <f>P118-('Main Injection'!P68+'CSP5'!P207)</f>
        <v>-17.695167686522943</v>
      </c>
      <c r="Q143" s="5">
        <f>Q118-('Main Injection'!Q68+'CSP5'!Q207)</f>
        <v>-20.156104686523001</v>
      </c>
      <c r="R143" s="5">
        <f>R118-('Main Injection'!R68+'CSP5'!R207)</f>
        <v>-21.445167686522943</v>
      </c>
      <c r="S143" s="16">
        <f t="shared" si="62"/>
        <v>-21.445167686522943</v>
      </c>
      <c r="U143" s="8">
        <f>'CSP5'!$A$182</f>
        <v>2600</v>
      </c>
      <c r="V143" s="16">
        <f t="shared" si="63"/>
        <v>20.976563319396998</v>
      </c>
      <c r="W143" s="5">
        <f>_xll.Interp2dTab(-1,0,'HP Tuner only'!$B$70:$P$70,'HP Tuner only'!$A$71:$A$83,'HP Tuner only'!$B$71:$P$83,'Pilot Injection'!$U143,'Pilot Injection'!W$129)*_xll.Interp1d(-1,'HP Tuner only'!$B$87:$O$87,'HP Tuner only'!$B$88:$O$88,'Variables &amp; Axis Check'!$B$13)</f>
        <v>20.976563319396998</v>
      </c>
      <c r="X143" s="5">
        <f>_xll.Interp2dTab(-1,0,'HP Tuner only'!$B$70:$P$70,'HP Tuner only'!$A$71:$A$83,'HP Tuner only'!$B$71:$P$83,'Pilot Injection'!$U143,'Pilot Injection'!X$129)*_xll.Interp1d(-1,'HP Tuner only'!$B$87:$O$87,'HP Tuner only'!$B$88:$O$88,'Variables &amp; Axis Check'!$B$13)</f>
        <v>20.976563319396995</v>
      </c>
      <c r="Y143" s="5">
        <f>_xll.Interp2dTab(-1,0,'HP Tuner only'!$B$70:$P$70,'HP Tuner only'!$A$71:$A$83,'HP Tuner only'!$B$71:$P$83,'Pilot Injection'!$U143,'Pilot Injection'!Y$129)*_xll.Interp1d(-1,'HP Tuner only'!$B$87:$O$87,'HP Tuner only'!$B$88:$O$88,'Variables &amp; Axis Check'!$B$13)</f>
        <v>20.976563319396998</v>
      </c>
      <c r="Z143" s="5">
        <f>_xll.Interp2dTab(-1,0,'HP Tuner only'!$B$70:$P$70,'HP Tuner only'!$A$71:$A$83,'HP Tuner only'!$B$71:$P$83,'Pilot Injection'!$U143,'Pilot Injection'!Z$129)*_xll.Interp1d(-1,'HP Tuner only'!$B$87:$O$87,'HP Tuner only'!$B$88:$O$88,'Variables &amp; Axis Check'!$B$13)</f>
        <v>25.675213381578853</v>
      </c>
      <c r="AA143" s="5">
        <f>_xll.Interp2dTab(-1,0,'HP Tuner only'!$B$70:$P$70,'HP Tuner only'!$A$71:$A$83,'HP Tuner only'!$B$71:$P$83,'Pilot Injection'!$U143,'Pilot Injection'!AA$129)*_xll.Interp1d(-1,'HP Tuner only'!$B$87:$O$87,'HP Tuner only'!$B$88:$O$88,'Variables &amp; Axis Check'!$B$13)</f>
        <v>28.56166677102987</v>
      </c>
      <c r="AB143" s="5">
        <f>_xll.Interp2dTab(-1,0,'HP Tuner only'!$B$70:$P$70,'HP Tuner only'!$A$71:$A$83,'HP Tuner only'!$B$71:$P$83,'Pilot Injection'!$U143,'Pilot Injection'!AB$129)*_xll.Interp1d(-1,'HP Tuner only'!$B$87:$O$87,'HP Tuner only'!$B$88:$O$88,'Variables &amp; Axis Check'!$B$13)</f>
        <v>23.494101683044477</v>
      </c>
      <c r="AC143" s="5">
        <f>_xll.Interp2dTab(-1,0,'HP Tuner only'!$B$70:$P$70,'HP Tuner only'!$A$71:$A$83,'HP Tuner only'!$B$71:$P$83,'Pilot Injection'!$U143,'Pilot Injection'!AC$129)*_xll.Interp1d(-1,'HP Tuner only'!$B$87:$O$87,'HP Tuner only'!$B$88:$O$88,'Variables &amp; Axis Check'!$B$13)</f>
        <v>25.502392577819833</v>
      </c>
      <c r="AD143" s="5">
        <f>_xll.Interp2dTab(-1,0,'HP Tuner only'!$B$70:$P$70,'HP Tuner only'!$A$71:$A$83,'HP Tuner only'!$B$71:$P$83,'Pilot Injection'!$U143,'Pilot Injection'!AD$129)*_xll.Interp1d(-1,'HP Tuner only'!$B$87:$O$87,'HP Tuner only'!$B$88:$O$88,'Variables &amp; Axis Check'!$B$13)</f>
        <v>29.472657401275647</v>
      </c>
      <c r="AE143" s="5">
        <f>_xll.Interp2dTab(-1,0,'HP Tuner only'!$B$70:$P$70,'HP Tuner only'!$A$71:$A$83,'HP Tuner only'!$B$71:$P$83,'Pilot Injection'!$U143,'Pilot Injection'!AE$129)*_xll.Interp1d(-1,'HP Tuner only'!$B$87:$O$87,'HP Tuner only'!$B$88:$O$88,'Variables &amp; Axis Check'!$B$13)</f>
        <v>30.75861089538575</v>
      </c>
      <c r="AF143" s="5">
        <f>_xll.Interp2dTab(-1,0,'HP Tuner only'!$B$70:$P$70,'HP Tuner only'!$A$71:$A$83,'HP Tuner only'!$B$71:$P$83,'Pilot Injection'!$U143,'Pilot Injection'!AF$129)*_xll.Interp1d(-1,'HP Tuner only'!$B$87:$O$87,'HP Tuner only'!$B$88:$O$88,'Variables &amp; Axis Check'!$B$13)</f>
        <v>32.284121159057648</v>
      </c>
      <c r="AG143" s="5">
        <f>_xll.Interp2dTab(-1,0,'HP Tuner only'!$B$70:$P$70,'HP Tuner only'!$A$71:$A$83,'HP Tuner only'!$B$71:$P$83,'Pilot Injection'!$U143,'Pilot Injection'!AG$129)*_xll.Interp1d(-1,'HP Tuner only'!$B$87:$O$87,'HP Tuner only'!$B$88:$O$88,'Variables &amp; Axis Check'!$B$13)</f>
        <v>37.652080090693808</v>
      </c>
      <c r="AH143" s="5">
        <f>_xll.Interp2dTab(-1,0,'HP Tuner only'!$B$70:$P$70,'HP Tuner only'!$A$71:$A$83,'HP Tuner only'!$B$71:$P$83,'Pilot Injection'!$U143,'Pilot Injection'!AH$129)*_xll.Interp1d(-1,'HP Tuner only'!$B$87:$O$87,'HP Tuner only'!$B$88:$O$88,'Variables &amp; Axis Check'!$B$13)</f>
        <v>39.960939060974198</v>
      </c>
      <c r="AI143" s="5">
        <f>_xll.Interp2dTab(-1,0,'HP Tuner only'!$B$70:$P$70,'HP Tuner only'!$A$71:$A$83,'HP Tuner only'!$B$71:$P$83,'Pilot Injection'!$U143,'Pilot Injection'!AI$129)*_xll.Interp1d(-1,'HP Tuner only'!$B$87:$O$87,'HP Tuner only'!$B$88:$O$88,'Variables &amp; Axis Check'!$B$13)</f>
        <v>39.960939060974226</v>
      </c>
      <c r="AJ143" s="5">
        <f>_xll.Interp2dTab(-1,0,'HP Tuner only'!$B$70:$P$70,'HP Tuner only'!$A$71:$A$83,'HP Tuner only'!$B$71:$P$83,'Pilot Injection'!$U143,'Pilot Injection'!AJ$129)*_xll.Interp1d(-1,'HP Tuner only'!$B$87:$O$87,'HP Tuner only'!$B$88:$O$88,'Variables &amp; Axis Check'!$B$13)</f>
        <v>39.960939060974283</v>
      </c>
      <c r="AK143" s="5">
        <f>_xll.Interp2dTab(-1,0,'HP Tuner only'!$B$70:$P$70,'HP Tuner only'!$A$71:$A$83,'HP Tuner only'!$B$71:$P$83,'Pilot Injection'!$U143,'Pilot Injection'!AK$129)*_xll.Interp1d(-1,'HP Tuner only'!$B$87:$O$87,'HP Tuner only'!$B$88:$O$88,'Variables &amp; Axis Check'!$B$13)</f>
        <v>39.960939060974169</v>
      </c>
      <c r="AL143" s="5">
        <f>_xll.Interp2dTab(-1,0,'HP Tuner only'!$B$70:$P$70,'HP Tuner only'!$A$71:$A$83,'HP Tuner only'!$B$71:$P$83,'Pilot Injection'!$U143,'Pilot Injection'!AL$129)*_xll.Interp1d(-1,'HP Tuner only'!$B$87:$O$87,'HP Tuner only'!$B$88:$O$88,'Variables &amp; Axis Check'!$B$13)</f>
        <v>39.960939060974169</v>
      </c>
      <c r="AM143" s="16">
        <f t="shared" si="64"/>
        <v>39.960939060974169</v>
      </c>
    </row>
    <row r="144" spans="1:39" s="5" customFormat="1" x14ac:dyDescent="0.25">
      <c r="A144" s="8">
        <f>'CSP5'!$A$183</f>
        <v>2800</v>
      </c>
      <c r="B144" s="16">
        <f t="shared" si="61"/>
        <v>-7.532411045897998</v>
      </c>
      <c r="C144" s="5">
        <f>C119-('Main Injection'!C69+'CSP5'!C208)</f>
        <v>-7.532411045897998</v>
      </c>
      <c r="D144" s="5">
        <f>D119-('Main Injection'!D69+'CSP5'!D208)</f>
        <v>-4.6027230458980011</v>
      </c>
      <c r="E144" s="5">
        <f>E119-('Main Injection'!E69+'CSP5'!E208)</f>
        <v>-2.8449100458979988</v>
      </c>
      <c r="F144" s="5">
        <f>F119-('Main Injection'!F69+'CSP5'!F208)</f>
        <v>-4.8370980458979975</v>
      </c>
      <c r="G144" s="5">
        <f>G119-('Main Injection'!G69+'CSP5'!G208)</f>
        <v>-9.6274337952605293</v>
      </c>
      <c r="H144" s="5">
        <f>H119-('Main Injection'!H69+'CSP5'!H208)</f>
        <v>-19.226040263532425</v>
      </c>
      <c r="I144" s="5">
        <f>I119-('Main Injection'!I69+'CSP5'!I208)</f>
        <v>-25.077041179826569</v>
      </c>
      <c r="J144" s="5">
        <f>J119-('Main Injection'!J69+'CSP5'!J208)</f>
        <v>-31.642345217164234</v>
      </c>
      <c r="K144" s="5">
        <f>K119-('Main Injection'!K69+'CSP5'!K208)</f>
        <v>-32.778158127231144</v>
      </c>
      <c r="L144" s="5">
        <f>L119-('Main Injection'!L69+'CSP5'!L208)</f>
        <v>-32.778158127231144</v>
      </c>
      <c r="M144" s="5">
        <f>M119-('Main Injection'!M69+'CSP5'!M208)</f>
        <v>-28.300474978620247</v>
      </c>
      <c r="N144" s="5">
        <f>N119-('Main Injection'!N69+'CSP5'!N208)</f>
        <v>-14.296729686523001</v>
      </c>
      <c r="O144" s="5">
        <f>O119-('Main Injection'!O69+'CSP5'!O208)</f>
        <v>-16.640479686523022</v>
      </c>
      <c r="P144" s="5">
        <f>P119-('Main Injection'!P69+'CSP5'!P208)</f>
        <v>-19.335792686523028</v>
      </c>
      <c r="Q144" s="5">
        <f>Q119-('Main Injection'!Q69+'CSP5'!Q208)</f>
        <v>-21.796730686523055</v>
      </c>
      <c r="R144" s="5">
        <f>R119-('Main Injection'!R69+'CSP5'!R208)</f>
        <v>-22.148292686523057</v>
      </c>
      <c r="S144" s="16">
        <f t="shared" si="62"/>
        <v>-22.148292686523057</v>
      </c>
      <c r="U144" s="8">
        <f>'CSP5'!$A$183</f>
        <v>2800</v>
      </c>
      <c r="V144" s="16">
        <f t="shared" si="63"/>
        <v>20.976563319396998</v>
      </c>
      <c r="W144" s="5">
        <f>_xll.Interp2dTab(-1,0,'HP Tuner only'!$B$70:$P$70,'HP Tuner only'!$A$71:$A$83,'HP Tuner only'!$B$71:$P$83,'Pilot Injection'!$U144,'Pilot Injection'!W$129)*_xll.Interp1d(-1,'HP Tuner only'!$B$87:$O$87,'HP Tuner only'!$B$88:$O$88,'Variables &amp; Axis Check'!$B$13)</f>
        <v>20.976563319396998</v>
      </c>
      <c r="X144" s="5">
        <f>_xll.Interp2dTab(-1,0,'HP Tuner only'!$B$70:$P$70,'HP Tuner only'!$A$71:$A$83,'HP Tuner only'!$B$71:$P$83,'Pilot Injection'!$U144,'Pilot Injection'!X$129)*_xll.Interp1d(-1,'HP Tuner only'!$B$87:$O$87,'HP Tuner only'!$B$88:$O$88,'Variables &amp; Axis Check'!$B$13)</f>
        <v>20.976563319396995</v>
      </c>
      <c r="Y144" s="5">
        <f>_xll.Interp2dTab(-1,0,'HP Tuner only'!$B$70:$P$70,'HP Tuner only'!$A$71:$A$83,'HP Tuner only'!$B$71:$P$83,'Pilot Injection'!$U144,'Pilot Injection'!Y$129)*_xll.Interp1d(-1,'HP Tuner only'!$B$87:$O$87,'HP Tuner only'!$B$88:$O$88,'Variables &amp; Axis Check'!$B$13)</f>
        <v>20.976563319396998</v>
      </c>
      <c r="Z144" s="5">
        <f>_xll.Interp2dTab(-1,0,'HP Tuner only'!$B$70:$P$70,'HP Tuner only'!$A$71:$A$83,'HP Tuner only'!$B$71:$P$83,'Pilot Injection'!$U144,'Pilot Injection'!Z$129)*_xll.Interp1d(-1,'HP Tuner only'!$B$87:$O$87,'HP Tuner only'!$B$88:$O$88,'Variables &amp; Axis Check'!$B$13)</f>
        <v>25.675213381578853</v>
      </c>
      <c r="AA144" s="5">
        <f>_xll.Interp2dTab(-1,0,'HP Tuner only'!$B$70:$P$70,'HP Tuner only'!$A$71:$A$83,'HP Tuner only'!$B$71:$P$83,'Pilot Injection'!$U144,'Pilot Injection'!AA$129)*_xll.Interp1d(-1,'HP Tuner only'!$B$87:$O$87,'HP Tuner only'!$B$88:$O$88,'Variables &amp; Axis Check'!$B$13)</f>
        <v>28.56166677102987</v>
      </c>
      <c r="AB144" s="5">
        <f>_xll.Interp2dTab(-1,0,'HP Tuner only'!$B$70:$P$70,'HP Tuner only'!$A$71:$A$83,'HP Tuner only'!$B$71:$P$83,'Pilot Injection'!$U144,'Pilot Injection'!AB$129)*_xll.Interp1d(-1,'HP Tuner only'!$B$87:$O$87,'HP Tuner only'!$B$88:$O$88,'Variables &amp; Axis Check'!$B$13)</f>
        <v>22.496652664489805</v>
      </c>
      <c r="AC144" s="5">
        <f>_xll.Interp2dTab(-1,0,'HP Tuner only'!$B$70:$P$70,'HP Tuner only'!$A$71:$A$83,'HP Tuner only'!$B$71:$P$83,'Pilot Injection'!$U144,'Pilot Injection'!AC$129)*_xll.Interp1d(-1,'HP Tuner only'!$B$87:$O$87,'HP Tuner only'!$B$88:$O$88,'Variables &amp; Axis Check'!$B$13)</f>
        <v>25.039860671997069</v>
      </c>
      <c r="AD144" s="5">
        <f>_xll.Interp2dTab(-1,0,'HP Tuner only'!$B$70:$P$70,'HP Tuner only'!$A$71:$A$83,'HP Tuner only'!$B$71:$P$83,'Pilot Injection'!$U144,'Pilot Injection'!AD$129)*_xll.Interp1d(-1,'HP Tuner only'!$B$87:$O$87,'HP Tuner only'!$B$88:$O$88,'Variables &amp; Axis Check'!$B$13)</f>
        <v>30.5273449424744</v>
      </c>
      <c r="AE144" s="5">
        <f>_xll.Interp2dTab(-1,0,'HP Tuner only'!$B$70:$P$70,'HP Tuner only'!$A$71:$A$83,'HP Tuner only'!$B$71:$P$83,'Pilot Injection'!$U144,'Pilot Injection'!AE$129)*_xll.Interp1d(-1,'HP Tuner only'!$B$87:$O$87,'HP Tuner only'!$B$88:$O$88,'Variables &amp; Axis Check'!$B$13)</f>
        <v>31.550702763061587</v>
      </c>
      <c r="AF144" s="5">
        <f>_xll.Interp2dTab(-1,0,'HP Tuner only'!$B$70:$P$70,'HP Tuner only'!$A$71:$A$83,'HP Tuner only'!$B$71:$P$83,'Pilot Injection'!$U144,'Pilot Injection'!AF$129)*_xll.Interp1d(-1,'HP Tuner only'!$B$87:$O$87,'HP Tuner only'!$B$88:$O$88,'Variables &amp; Axis Check'!$B$13)</f>
        <v>32.548151781616262</v>
      </c>
      <c r="AG144" s="5">
        <f>_xll.Interp2dTab(-1,0,'HP Tuner only'!$B$70:$P$70,'HP Tuner only'!$A$71:$A$83,'HP Tuner only'!$B$71:$P$83,'Pilot Injection'!$U144,'Pilot Injection'!AG$129)*_xll.Interp1d(-1,'HP Tuner only'!$B$87:$O$87,'HP Tuner only'!$B$88:$O$88,'Variables &amp; Axis Check'!$B$13)</f>
        <v>37.652080090693808</v>
      </c>
      <c r="AH144" s="5">
        <f>_xll.Interp2dTab(-1,0,'HP Tuner only'!$B$70:$P$70,'HP Tuner only'!$A$71:$A$83,'HP Tuner only'!$B$71:$P$83,'Pilot Injection'!$U144,'Pilot Injection'!AH$129)*_xll.Interp1d(-1,'HP Tuner only'!$B$87:$O$87,'HP Tuner only'!$B$88:$O$88,'Variables &amp; Axis Check'!$B$13)</f>
        <v>39.960939060974198</v>
      </c>
      <c r="AI144" s="5">
        <f>_xll.Interp2dTab(-1,0,'HP Tuner only'!$B$70:$P$70,'HP Tuner only'!$A$71:$A$83,'HP Tuner only'!$B$71:$P$83,'Pilot Injection'!$U144,'Pilot Injection'!AI$129)*_xll.Interp1d(-1,'HP Tuner only'!$B$87:$O$87,'HP Tuner only'!$B$88:$O$88,'Variables &amp; Axis Check'!$B$13)</f>
        <v>39.960939060974226</v>
      </c>
      <c r="AJ144" s="5">
        <f>_xll.Interp2dTab(-1,0,'HP Tuner only'!$B$70:$P$70,'HP Tuner only'!$A$71:$A$83,'HP Tuner only'!$B$71:$P$83,'Pilot Injection'!$U144,'Pilot Injection'!AJ$129)*_xll.Interp1d(-1,'HP Tuner only'!$B$87:$O$87,'HP Tuner only'!$B$88:$O$88,'Variables &amp; Axis Check'!$B$13)</f>
        <v>39.960939060974283</v>
      </c>
      <c r="AK144" s="5">
        <f>_xll.Interp2dTab(-1,0,'HP Tuner only'!$B$70:$P$70,'HP Tuner only'!$A$71:$A$83,'HP Tuner only'!$B$71:$P$83,'Pilot Injection'!$U144,'Pilot Injection'!AK$129)*_xll.Interp1d(-1,'HP Tuner only'!$B$87:$O$87,'HP Tuner only'!$B$88:$O$88,'Variables &amp; Axis Check'!$B$13)</f>
        <v>39.960939060974169</v>
      </c>
      <c r="AL144" s="5">
        <f>_xll.Interp2dTab(-1,0,'HP Tuner only'!$B$70:$P$70,'HP Tuner only'!$A$71:$A$83,'HP Tuner only'!$B$71:$P$83,'Pilot Injection'!$U144,'Pilot Injection'!AL$129)*_xll.Interp1d(-1,'HP Tuner only'!$B$87:$O$87,'HP Tuner only'!$B$88:$O$88,'Variables &amp; Axis Check'!$B$13)</f>
        <v>39.960939060974169</v>
      </c>
      <c r="AM144" s="16">
        <f t="shared" si="64"/>
        <v>39.960939060974169</v>
      </c>
    </row>
    <row r="145" spans="1:39" s="5" customFormat="1" x14ac:dyDescent="0.25">
      <c r="A145" s="8">
        <f>'CSP5'!$A$184</f>
        <v>2900</v>
      </c>
      <c r="B145" s="16">
        <f t="shared" si="61"/>
        <v>-3.0956514604484973</v>
      </c>
      <c r="C145" s="5">
        <f>C120-('Main Injection'!C70+'CSP5'!C209)</f>
        <v>-3.0956514604484973</v>
      </c>
      <c r="D145" s="5">
        <f>D120-('Main Injection'!D70+'CSP5'!D209)</f>
        <v>-4.0331504604484998</v>
      </c>
      <c r="E145" s="5">
        <f>E120-('Main Injection'!E70+'CSP5'!E209)</f>
        <v>-3.5644004604484998</v>
      </c>
      <c r="F145" s="5">
        <f>F120-('Main Injection'!F70+'CSP5'!F209)</f>
        <v>-7.3950591288080947</v>
      </c>
      <c r="G145" s="5">
        <f>G120-('Main Injection'!G70+'CSP5'!G209)</f>
        <v>-9.4384996715360376</v>
      </c>
      <c r="H145" s="5">
        <f>H120-('Main Injection'!H70+'CSP5'!H209)</f>
        <v>-14.588763047014568</v>
      </c>
      <c r="I145" s="5">
        <f>I120-('Main Injection'!I70+'CSP5'!I209)</f>
        <v>-23.854942599469428</v>
      </c>
      <c r="J145" s="5">
        <f>J120-('Main Injection'!J70+'CSP5'!J209)</f>
        <v>-26.660473698495405</v>
      </c>
      <c r="K145" s="5">
        <f>K120-('Main Injection'!K70+'CSP5'!K209)</f>
        <v>-31.388648966516861</v>
      </c>
      <c r="L145" s="5">
        <f>L120-('Main Injection'!L70+'CSP5'!L209)</f>
        <v>-31.388648966516858</v>
      </c>
      <c r="M145" s="5">
        <f>M120-('Main Injection'!M70+'CSP5'!M209)</f>
        <v>-29.606281824602242</v>
      </c>
      <c r="N145" s="5">
        <f>N120-('Main Injection'!N70+'CSP5'!N209)</f>
        <v>-15.820167686523</v>
      </c>
      <c r="O145" s="5">
        <f>O120-('Main Injection'!O70+'CSP5'!O209)</f>
        <v>-18.398292686523</v>
      </c>
      <c r="P145" s="5">
        <f>P120-('Main Injection'!P70+'CSP5'!P209)</f>
        <v>-21.679542686523</v>
      </c>
      <c r="Q145" s="5">
        <f>Q120-('Main Injection'!Q70+'CSP5'!Q209)</f>
        <v>-24.140480686523055</v>
      </c>
      <c r="R145" s="5">
        <f>R120-('Main Injection'!R70+'CSP5'!R209)</f>
        <v>-24.374855686523006</v>
      </c>
      <c r="S145" s="16">
        <f t="shared" si="62"/>
        <v>-24.374855686523006</v>
      </c>
      <c r="U145" s="8">
        <f>'CSP5'!$A$184</f>
        <v>2900</v>
      </c>
      <c r="V145" s="16">
        <f t="shared" si="63"/>
        <v>20.976563319396998</v>
      </c>
      <c r="W145" s="5">
        <f>_xll.Interp2dTab(-1,0,'HP Tuner only'!$B$70:$P$70,'HP Tuner only'!$A$71:$A$83,'HP Tuner only'!$B$71:$P$83,'Pilot Injection'!$U145,'Pilot Injection'!W$129)*_xll.Interp1d(-1,'HP Tuner only'!$B$87:$O$87,'HP Tuner only'!$B$88:$O$88,'Variables &amp; Axis Check'!$B$13)</f>
        <v>20.976563319396998</v>
      </c>
      <c r="X145" s="5">
        <f>_xll.Interp2dTab(-1,0,'HP Tuner only'!$B$70:$P$70,'HP Tuner only'!$A$71:$A$83,'HP Tuner only'!$B$71:$P$83,'Pilot Injection'!$U145,'Pilot Injection'!X$129)*_xll.Interp1d(-1,'HP Tuner only'!$B$87:$O$87,'HP Tuner only'!$B$88:$O$88,'Variables &amp; Axis Check'!$B$13)</f>
        <v>20.976563319396998</v>
      </c>
      <c r="Y145" s="5">
        <f>_xll.Interp2dTab(-1,0,'HP Tuner only'!$B$70:$P$70,'HP Tuner only'!$A$71:$A$83,'HP Tuner only'!$B$71:$P$83,'Pilot Injection'!$U145,'Pilot Injection'!Y$129)*_xll.Interp1d(-1,'HP Tuner only'!$B$87:$O$87,'HP Tuner only'!$B$88:$O$88,'Variables &amp; Axis Check'!$B$13)</f>
        <v>20.976563319396998</v>
      </c>
      <c r="Z145" s="5">
        <f>_xll.Interp2dTab(-1,0,'HP Tuner only'!$B$70:$P$70,'HP Tuner only'!$A$71:$A$83,'HP Tuner only'!$B$71:$P$83,'Pilot Injection'!$U145,'Pilot Injection'!Z$129)*_xll.Interp1d(-1,'HP Tuner only'!$B$87:$O$87,'HP Tuner only'!$B$88:$O$88,'Variables &amp; Axis Check'!$B$13)</f>
        <v>25.318075928307778</v>
      </c>
      <c r="AA145" s="5">
        <f>_xll.Interp2dTab(-1,0,'HP Tuner only'!$B$70:$P$70,'HP Tuner only'!$A$71:$A$83,'HP Tuner only'!$B$71:$P$83,'Pilot Injection'!$U145,'Pilot Injection'!AA$129)*_xll.Interp1d(-1,'HP Tuner only'!$B$87:$O$87,'HP Tuner only'!$B$88:$O$88,'Variables &amp; Axis Check'!$B$13)</f>
        <v>26.761302623033288</v>
      </c>
      <c r="AB145" s="5">
        <f>_xll.Interp2dTab(-1,0,'HP Tuner only'!$B$70:$P$70,'HP Tuner only'!$A$71:$A$83,'HP Tuner only'!$B$71:$P$83,'Pilot Injection'!$U145,'Pilot Injection'!AB$129)*_xll.Interp1d(-1,'HP Tuner only'!$B$87:$O$87,'HP Tuner only'!$B$88:$O$88,'Variables &amp; Axis Check'!$B$13)</f>
        <v>22.496652664489805</v>
      </c>
      <c r="AC145" s="5">
        <f>_xll.Interp2dTab(-1,0,'HP Tuner only'!$B$70:$P$70,'HP Tuner only'!$A$71:$A$83,'HP Tuner only'!$B$71:$P$83,'Pilot Injection'!$U145,'Pilot Injection'!AC$129)*_xll.Interp1d(-1,'HP Tuner only'!$B$87:$O$87,'HP Tuner only'!$B$88:$O$88,'Variables &amp; Axis Check'!$B$13)</f>
        <v>23.039541716308598</v>
      </c>
      <c r="AD145" s="5">
        <f>_xll.Interp2dTab(-1,0,'HP Tuner only'!$B$70:$P$70,'HP Tuner only'!$A$71:$A$83,'HP Tuner only'!$B$71:$P$83,'Pilot Injection'!$U145,'Pilot Injection'!AD$129)*_xll.Interp1d(-1,'HP Tuner only'!$B$87:$O$87,'HP Tuner only'!$B$88:$O$88,'Variables &amp; Axis Check'!$B$13)</f>
        <v>28.271485479354876</v>
      </c>
      <c r="AE145" s="5">
        <f>_xll.Interp2dTab(-1,0,'HP Tuner only'!$B$70:$P$70,'HP Tuner only'!$A$71:$A$83,'HP Tuner only'!$B$71:$P$83,'Pilot Injection'!$U145,'Pilot Injection'!AE$129)*_xll.Interp1d(-1,'HP Tuner only'!$B$87:$O$87,'HP Tuner only'!$B$88:$O$88,'Variables &amp; Axis Check'!$B$13)</f>
        <v>30.775351967468293</v>
      </c>
      <c r="AF145" s="5">
        <f>_xll.Interp2dTab(-1,0,'HP Tuner only'!$B$70:$P$70,'HP Tuner only'!$A$71:$A$83,'HP Tuner only'!$B$71:$P$83,'Pilot Injection'!$U145,'Pilot Injection'!AF$129)*_xll.Interp1d(-1,'HP Tuner only'!$B$87:$O$87,'HP Tuner only'!$B$88:$O$88,'Variables &amp; Axis Check'!$B$13)</f>
        <v>31.274076476745631</v>
      </c>
      <c r="AG145" s="5">
        <f>_xll.Interp2dTab(-1,0,'HP Tuner only'!$B$70:$P$70,'HP Tuner only'!$A$71:$A$83,'HP Tuner only'!$B$71:$P$83,'Pilot Injection'!$U145,'Pilot Injection'!AG$129)*_xll.Interp1d(-1,'HP Tuner only'!$B$87:$O$87,'HP Tuner only'!$B$88:$O$88,'Variables &amp; Axis Check'!$B$13)</f>
        <v>37.143348453174397</v>
      </c>
      <c r="AH145" s="5">
        <f>_xll.Interp2dTab(-1,0,'HP Tuner only'!$B$70:$P$70,'HP Tuner only'!$A$71:$A$83,'HP Tuner only'!$B$71:$P$83,'Pilot Injection'!$U145,'Pilot Injection'!AH$129)*_xll.Interp1d(-1,'HP Tuner only'!$B$87:$O$87,'HP Tuner only'!$B$88:$O$88,'Variables &amp; Axis Check'!$B$13)</f>
        <v>39.960939060974198</v>
      </c>
      <c r="AI145" s="5">
        <f>_xll.Interp2dTab(-1,0,'HP Tuner only'!$B$70:$P$70,'HP Tuner only'!$A$71:$A$83,'HP Tuner only'!$B$71:$P$83,'Pilot Injection'!$U145,'Pilot Injection'!AI$129)*_xll.Interp1d(-1,'HP Tuner only'!$B$87:$O$87,'HP Tuner only'!$B$88:$O$88,'Variables &amp; Axis Check'!$B$13)</f>
        <v>39.960939060974226</v>
      </c>
      <c r="AJ145" s="5">
        <f>_xll.Interp2dTab(-1,0,'HP Tuner only'!$B$70:$P$70,'HP Tuner only'!$A$71:$A$83,'HP Tuner only'!$B$71:$P$83,'Pilot Injection'!$U145,'Pilot Injection'!AJ$129)*_xll.Interp1d(-1,'HP Tuner only'!$B$87:$O$87,'HP Tuner only'!$B$88:$O$88,'Variables &amp; Axis Check'!$B$13)</f>
        <v>39.960939060974283</v>
      </c>
      <c r="AK145" s="5">
        <f>_xll.Interp2dTab(-1,0,'HP Tuner only'!$B$70:$P$70,'HP Tuner only'!$A$71:$A$83,'HP Tuner only'!$B$71:$P$83,'Pilot Injection'!$U145,'Pilot Injection'!AK$129)*_xll.Interp1d(-1,'HP Tuner only'!$B$87:$O$87,'HP Tuner only'!$B$88:$O$88,'Variables &amp; Axis Check'!$B$13)</f>
        <v>39.960939060974169</v>
      </c>
      <c r="AL145" s="5">
        <f>_xll.Interp2dTab(-1,0,'HP Tuner only'!$B$70:$P$70,'HP Tuner only'!$A$71:$A$83,'HP Tuner only'!$B$71:$P$83,'Pilot Injection'!$U145,'Pilot Injection'!AL$129)*_xll.Interp1d(-1,'HP Tuner only'!$B$87:$O$87,'HP Tuner only'!$B$88:$O$88,'Variables &amp; Axis Check'!$B$13)</f>
        <v>39.960939060974169</v>
      </c>
      <c r="AM145" s="16">
        <f t="shared" si="64"/>
        <v>39.960939060974169</v>
      </c>
    </row>
    <row r="146" spans="1:39" s="5" customFormat="1" x14ac:dyDescent="0.25">
      <c r="A146" s="8">
        <f>'CSP5'!$A$185</f>
        <v>3000</v>
      </c>
      <c r="B146" s="16">
        <f t="shared" si="61"/>
        <v>-4.518266874999</v>
      </c>
      <c r="C146" s="5">
        <f>C121-('Main Injection'!C71+'CSP5'!C210)</f>
        <v>-4.518266874999</v>
      </c>
      <c r="D146" s="5">
        <f>D121-('Main Injection'!D71+'CSP5'!D210)</f>
        <v>-5.5729538749989995</v>
      </c>
      <c r="E146" s="5">
        <f>E121-('Main Injection'!E71+'CSP5'!E210)</f>
        <v>-6.5104538749989977</v>
      </c>
      <c r="F146" s="5">
        <f>F121-('Main Injection'!F71+'CSP5'!F210)</f>
        <v>-4.7967692117181979</v>
      </c>
      <c r="G146" s="5">
        <f>G121-('Main Injection'!G71+'CSP5'!G210)</f>
        <v>-4.4448775478115525</v>
      </c>
      <c r="H146" s="5">
        <f>H121-('Main Injection'!H71+'CSP5'!H210)</f>
        <v>-9.0139868304967141</v>
      </c>
      <c r="I146" s="5">
        <f>I121-('Main Injection'!I71+'CSP5'!I210)</f>
        <v>-19.234407019112286</v>
      </c>
      <c r="J146" s="5">
        <f>J121-('Main Injection'!J71+'CSP5'!J210)</f>
        <v>-26.13172817982657</v>
      </c>
      <c r="K146" s="5">
        <f>K121-('Main Injection'!K71+'CSP5'!K210)</f>
        <v>-28.475702805802573</v>
      </c>
      <c r="L146" s="5">
        <f>L121-('Main Injection'!L71+'CSP5'!L210)</f>
        <v>-29.061640805802575</v>
      </c>
      <c r="M146" s="5">
        <f>M121-('Main Injection'!M71+'CSP5'!M210)</f>
        <v>-27.865212670584249</v>
      </c>
      <c r="N146" s="5">
        <f>N121-('Main Injection'!N71+'CSP5'!N210)</f>
        <v>-15.937355686522999</v>
      </c>
      <c r="O146" s="5">
        <f>O121-('Main Injection'!O71+'CSP5'!O210)</f>
        <v>-17.929542686523</v>
      </c>
      <c r="P146" s="5">
        <f>P121-('Main Injection'!P71+'CSP5'!P210)</f>
        <v>-20.15610568652297</v>
      </c>
      <c r="Q146" s="5">
        <f>Q121-('Main Injection'!Q71+'CSP5'!Q210)</f>
        <v>-25.429542686523</v>
      </c>
      <c r="R146" s="5">
        <f>R121-('Main Injection'!R71+'CSP5'!R210)</f>
        <v>-25.89829268652295</v>
      </c>
      <c r="S146" s="16">
        <f t="shared" si="62"/>
        <v>-25.89829268652295</v>
      </c>
      <c r="U146" s="8">
        <f>'CSP5'!$A$185</f>
        <v>3000</v>
      </c>
      <c r="V146" s="16">
        <f t="shared" si="63"/>
        <v>20.976563319396998</v>
      </c>
      <c r="W146" s="5">
        <f>_xll.Interp2dTab(-1,0,'HP Tuner only'!$B$70:$P$70,'HP Tuner only'!$A$71:$A$83,'HP Tuner only'!$B$71:$P$83,'Pilot Injection'!$U146,'Pilot Injection'!W$129)*_xll.Interp1d(-1,'HP Tuner only'!$B$87:$O$87,'HP Tuner only'!$B$88:$O$88,'Variables &amp; Axis Check'!$B$13)</f>
        <v>20.976563319396998</v>
      </c>
      <c r="X146" s="5">
        <f>_xll.Interp2dTab(-1,0,'HP Tuner only'!$B$70:$P$70,'HP Tuner only'!$A$71:$A$83,'HP Tuner only'!$B$71:$P$83,'Pilot Injection'!$U146,'Pilot Injection'!X$129)*_xll.Interp1d(-1,'HP Tuner only'!$B$87:$O$87,'HP Tuner only'!$B$88:$O$88,'Variables &amp; Axis Check'!$B$13)</f>
        <v>20.976563319396995</v>
      </c>
      <c r="Y146" s="5">
        <f>_xll.Interp2dTab(-1,0,'HP Tuner only'!$B$70:$P$70,'HP Tuner only'!$A$71:$A$83,'HP Tuner only'!$B$71:$P$83,'Pilot Injection'!$U146,'Pilot Injection'!Y$129)*_xll.Interp1d(-1,'HP Tuner only'!$B$87:$O$87,'HP Tuner only'!$B$88:$O$88,'Variables &amp; Axis Check'!$B$13)</f>
        <v>20.976563319396998</v>
      </c>
      <c r="Z146" s="5">
        <f>_xll.Interp2dTab(-1,0,'HP Tuner only'!$B$70:$P$70,'HP Tuner only'!$A$71:$A$83,'HP Tuner only'!$B$71:$P$83,'Pilot Injection'!$U146,'Pilot Injection'!Z$129)*_xll.Interp1d(-1,'HP Tuner only'!$B$87:$O$87,'HP Tuner only'!$B$88:$O$88,'Variables &amp; Axis Check'!$B$13)</f>
        <v>24.960938475036698</v>
      </c>
      <c r="AA146" s="5">
        <f>_xll.Interp2dTab(-1,0,'HP Tuner only'!$B$70:$P$70,'HP Tuner only'!$A$71:$A$83,'HP Tuner only'!$B$71:$P$83,'Pilot Injection'!$U146,'Pilot Injection'!AA$129)*_xll.Interp1d(-1,'HP Tuner only'!$B$87:$O$87,'HP Tuner only'!$B$88:$O$88,'Variables &amp; Axis Check'!$B$13)</f>
        <v>24.960938475036698</v>
      </c>
      <c r="AB146" s="5">
        <f>_xll.Interp2dTab(-1,0,'HP Tuner only'!$B$70:$P$70,'HP Tuner only'!$A$71:$A$83,'HP Tuner only'!$B$71:$P$83,'Pilot Injection'!$U146,'Pilot Injection'!AB$129)*_xll.Interp1d(-1,'HP Tuner only'!$B$87:$O$87,'HP Tuner only'!$B$88:$O$88,'Variables &amp; Axis Check'!$B$13)</f>
        <v>22.496652664489805</v>
      </c>
      <c r="AC146" s="5">
        <f>_xll.Interp2dTab(-1,0,'HP Tuner only'!$B$70:$P$70,'HP Tuner only'!$A$71:$A$83,'HP Tuner only'!$B$71:$P$83,'Pilot Injection'!$U146,'Pilot Injection'!AC$129)*_xll.Interp1d(-1,'HP Tuner only'!$B$87:$O$87,'HP Tuner only'!$B$88:$O$88,'Variables &amp; Axis Check'!$B$13)</f>
        <v>21.039222760620127</v>
      </c>
      <c r="AD146" s="5">
        <f>_xll.Interp2dTab(-1,0,'HP Tuner only'!$B$70:$P$70,'HP Tuner only'!$A$71:$A$83,'HP Tuner only'!$B$71:$P$83,'Pilot Injection'!$U146,'Pilot Injection'!AD$129)*_xll.Interp1d(-1,'HP Tuner only'!$B$87:$O$87,'HP Tuner only'!$B$88:$O$88,'Variables &amp; Axis Check'!$B$13)</f>
        <v>26.015626016235352</v>
      </c>
      <c r="AE146" s="5">
        <f>_xll.Interp2dTab(-1,0,'HP Tuner only'!$B$70:$P$70,'HP Tuner only'!$A$71:$A$83,'HP Tuner only'!$B$71:$P$83,'Pilot Injection'!$U146,'Pilot Injection'!AE$129)*_xll.Interp1d(-1,'HP Tuner only'!$B$87:$O$87,'HP Tuner only'!$B$88:$O$88,'Variables &amp; Axis Check'!$B$13)</f>
        <v>30.000001171875002</v>
      </c>
      <c r="AF146" s="5">
        <f>_xll.Interp2dTab(-1,0,'HP Tuner only'!$B$70:$P$70,'HP Tuner only'!$A$71:$A$83,'HP Tuner only'!$B$71:$P$83,'Pilot Injection'!$U146,'Pilot Injection'!AF$129)*_xll.Interp1d(-1,'HP Tuner only'!$B$87:$O$87,'HP Tuner only'!$B$88:$O$88,'Variables &amp; Axis Check'!$B$13)</f>
        <v>30.000001171874999</v>
      </c>
      <c r="AG146" s="5">
        <f>_xll.Interp2dTab(-1,0,'HP Tuner only'!$B$70:$P$70,'HP Tuner only'!$A$71:$A$83,'HP Tuner only'!$B$71:$P$83,'Pilot Injection'!$U146,'Pilot Injection'!AG$129)*_xll.Interp1d(-1,'HP Tuner only'!$B$87:$O$87,'HP Tuner only'!$B$88:$O$88,'Variables &amp; Axis Check'!$B$13)</f>
        <v>36.634616815654979</v>
      </c>
      <c r="AH146" s="5">
        <f>_xll.Interp2dTab(-1,0,'HP Tuner only'!$B$70:$P$70,'HP Tuner only'!$A$71:$A$83,'HP Tuner only'!$B$71:$P$83,'Pilot Injection'!$U146,'Pilot Injection'!AH$129)*_xll.Interp1d(-1,'HP Tuner only'!$B$87:$O$87,'HP Tuner only'!$B$88:$O$88,'Variables &amp; Axis Check'!$B$13)</f>
        <v>39.960939060974198</v>
      </c>
      <c r="AI146" s="5">
        <f>_xll.Interp2dTab(-1,0,'HP Tuner only'!$B$70:$P$70,'HP Tuner only'!$A$71:$A$83,'HP Tuner only'!$B$71:$P$83,'Pilot Injection'!$U146,'Pilot Injection'!AI$129)*_xll.Interp1d(-1,'HP Tuner only'!$B$87:$O$87,'HP Tuner only'!$B$88:$O$88,'Variables &amp; Axis Check'!$B$13)</f>
        <v>39.960939060974226</v>
      </c>
      <c r="AJ146" s="5">
        <f>_xll.Interp2dTab(-1,0,'HP Tuner only'!$B$70:$P$70,'HP Tuner only'!$A$71:$A$83,'HP Tuner only'!$B$71:$P$83,'Pilot Injection'!$U146,'Pilot Injection'!AJ$129)*_xll.Interp1d(-1,'HP Tuner only'!$B$87:$O$87,'HP Tuner only'!$B$88:$O$88,'Variables &amp; Axis Check'!$B$13)</f>
        <v>39.960939060974283</v>
      </c>
      <c r="AK146" s="5">
        <f>_xll.Interp2dTab(-1,0,'HP Tuner only'!$B$70:$P$70,'HP Tuner only'!$A$71:$A$83,'HP Tuner only'!$B$71:$P$83,'Pilot Injection'!$U146,'Pilot Injection'!AK$129)*_xll.Interp1d(-1,'HP Tuner only'!$B$87:$O$87,'HP Tuner only'!$B$88:$O$88,'Variables &amp; Axis Check'!$B$13)</f>
        <v>39.960939060974169</v>
      </c>
      <c r="AL146" s="5">
        <f>_xll.Interp2dTab(-1,0,'HP Tuner only'!$B$70:$P$70,'HP Tuner only'!$A$71:$A$83,'HP Tuner only'!$B$71:$P$83,'Pilot Injection'!$U146,'Pilot Injection'!AL$129)*_xll.Interp1d(-1,'HP Tuner only'!$B$87:$O$87,'HP Tuner only'!$B$88:$O$88,'Variables &amp; Axis Check'!$B$13)</f>
        <v>39.960939060974169</v>
      </c>
      <c r="AM146" s="16">
        <f t="shared" si="64"/>
        <v>39.960939060974169</v>
      </c>
    </row>
    <row r="147" spans="1:39" s="5" customFormat="1" x14ac:dyDescent="0.25">
      <c r="A147" s="8">
        <f>'CSP5'!$A$186</f>
        <v>3200</v>
      </c>
      <c r="B147" s="16">
        <f t="shared" si="61"/>
        <v>-10.494829874998999</v>
      </c>
      <c r="C147" s="5">
        <f>C122-('Main Injection'!C72+'CSP5'!C211)</f>
        <v>-10.494829874998999</v>
      </c>
      <c r="D147" s="5">
        <f>D122-('Main Injection'!D72+'CSP5'!D211)</f>
        <v>-8.6198288749989995</v>
      </c>
      <c r="E147" s="5">
        <f>E122-('Main Injection'!E72+'CSP5'!E211)</f>
        <v>-7.565141874999</v>
      </c>
      <c r="F147" s="5">
        <f>F122-('Main Injection'!F72+'CSP5'!F211)</f>
        <v>-6.5104538749989977</v>
      </c>
      <c r="G147" s="5">
        <f>G122-('Main Injection'!G72+'CSP5'!G211)</f>
        <v>-5.2716141294635719</v>
      </c>
      <c r="H147" s="5">
        <f>H122-('Main Injection'!H72+'CSP5'!H211)</f>
        <v>-5.0456032265619992</v>
      </c>
      <c r="I147" s="5">
        <f>I122-('Main Injection'!I72+'CSP5'!I211)</f>
        <v>-9.5573166874990001</v>
      </c>
      <c r="J147" s="5">
        <f>J122-('Main Injection'!J72+'CSP5'!J211)</f>
        <v>-20.481182834339002</v>
      </c>
      <c r="K147" s="5">
        <f>K122-('Main Injection'!K72+'CSP5'!K211)</f>
        <v>-24.309779629394001</v>
      </c>
      <c r="L147" s="5">
        <f>L122-('Main Injection'!L72+'CSP5'!L211)</f>
        <v>-22.298248484374</v>
      </c>
      <c r="M147" s="5">
        <f>M122-('Main Injection'!M72+'CSP5'!M211)</f>
        <v>-18.172138362548246</v>
      </c>
      <c r="N147" s="5">
        <f>N122-('Main Injection'!N72+'CSP5'!N211)</f>
        <v>-2.5779796865230011</v>
      </c>
      <c r="O147" s="5">
        <f>O122-('Main Injection'!O72+'CSP5'!O211)</f>
        <v>-3.0467306865229986</v>
      </c>
      <c r="P147" s="5">
        <f>P122-('Main Injection'!P72+'CSP5'!P211)</f>
        <v>-3.5154806865229986</v>
      </c>
      <c r="Q147" s="5">
        <f>Q122-('Main Injection'!Q72+'CSP5'!Q211)</f>
        <v>-7.617042686522943</v>
      </c>
      <c r="R147" s="5">
        <f>R122-('Main Injection'!R72+'CSP5'!R211)</f>
        <v>-10.546729686523058</v>
      </c>
      <c r="S147" s="16">
        <f t="shared" si="62"/>
        <v>-10.546729686523058</v>
      </c>
      <c r="U147" s="8">
        <f>'CSP5'!$A$186</f>
        <v>3200</v>
      </c>
      <c r="V147" s="16">
        <f t="shared" si="63"/>
        <v>20.976563319396998</v>
      </c>
      <c r="W147" s="5">
        <f>_xll.Interp2dTab(-1,0,'HP Tuner only'!$B$70:$P$70,'HP Tuner only'!$A$71:$A$83,'HP Tuner only'!$B$71:$P$83,'Pilot Injection'!$U147,'Pilot Injection'!W$129)*_xll.Interp1d(-1,'HP Tuner only'!$B$87:$O$87,'HP Tuner only'!$B$88:$O$88,'Variables &amp; Axis Check'!$B$13)</f>
        <v>20.976563319396998</v>
      </c>
      <c r="X147" s="5">
        <f>_xll.Interp2dTab(-1,0,'HP Tuner only'!$B$70:$P$70,'HP Tuner only'!$A$71:$A$83,'HP Tuner only'!$B$71:$P$83,'Pilot Injection'!$U147,'Pilot Injection'!X$129)*_xll.Interp1d(-1,'HP Tuner only'!$B$87:$O$87,'HP Tuner only'!$B$88:$O$88,'Variables &amp; Axis Check'!$B$13)</f>
        <v>20.976563319396995</v>
      </c>
      <c r="Y147" s="5">
        <f>_xll.Interp2dTab(-1,0,'HP Tuner only'!$B$70:$P$70,'HP Tuner only'!$A$71:$A$83,'HP Tuner only'!$B$71:$P$83,'Pilot Injection'!$U147,'Pilot Injection'!Y$129)*_xll.Interp1d(-1,'HP Tuner only'!$B$87:$O$87,'HP Tuner only'!$B$88:$O$88,'Variables &amp; Axis Check'!$B$13)</f>
        <v>20.976563319396998</v>
      </c>
      <c r="Z147" s="5">
        <f>_xll.Interp2dTab(-1,0,'HP Tuner only'!$B$70:$P$70,'HP Tuner only'!$A$71:$A$83,'HP Tuner only'!$B$71:$P$83,'Pilot Injection'!$U147,'Pilot Injection'!Z$129)*_xll.Interp1d(-1,'HP Tuner only'!$B$87:$O$87,'HP Tuner only'!$B$88:$O$88,'Variables &amp; Axis Check'!$B$13)</f>
        <v>20.976563319396998</v>
      </c>
      <c r="AA147" s="5">
        <f>_xll.Interp2dTab(-1,0,'HP Tuner only'!$B$70:$P$70,'HP Tuner only'!$A$71:$A$83,'HP Tuner only'!$B$71:$P$83,'Pilot Injection'!$U147,'Pilot Injection'!AA$129)*_xll.Interp1d(-1,'HP Tuner only'!$B$87:$O$87,'HP Tuner only'!$B$88:$O$88,'Variables &amp; Axis Check'!$B$13)</f>
        <v>20.976563319396998</v>
      </c>
      <c r="AB147" s="5">
        <f>_xll.Interp2dTab(-1,0,'HP Tuner only'!$B$70:$P$70,'HP Tuner only'!$A$71:$A$83,'HP Tuner only'!$B$71:$P$83,'Pilot Injection'!$U147,'Pilot Injection'!AB$129)*_xll.Interp1d(-1,'HP Tuner only'!$B$87:$O$87,'HP Tuner only'!$B$88:$O$88,'Variables &amp; Axis Check'!$B$13)</f>
        <v>20.976563319396998</v>
      </c>
      <c r="AC147" s="5">
        <f>_xll.Interp2dTab(-1,0,'HP Tuner only'!$B$70:$P$70,'HP Tuner only'!$A$71:$A$83,'HP Tuner only'!$B$71:$P$83,'Pilot Injection'!$U147,'Pilot Injection'!AC$129)*_xll.Interp1d(-1,'HP Tuner only'!$B$87:$O$87,'HP Tuner only'!$B$88:$O$88,'Variables &amp; Axis Check'!$B$13)</f>
        <v>20.976563319396998</v>
      </c>
      <c r="AD147" s="5">
        <f>_xll.Interp2dTab(-1,0,'HP Tuner only'!$B$70:$P$70,'HP Tuner only'!$A$71:$A$83,'HP Tuner only'!$B$71:$P$83,'Pilot Injection'!$U147,'Pilot Injection'!AD$129)*_xll.Interp1d(-1,'HP Tuner only'!$B$87:$O$87,'HP Tuner only'!$B$88:$O$88,'Variables &amp; Axis Check'!$B$13)</f>
        <v>20.976563319396998</v>
      </c>
      <c r="AE147" s="5">
        <f>_xll.Interp2dTab(-1,0,'HP Tuner only'!$B$70:$P$70,'HP Tuner only'!$A$71:$A$83,'HP Tuner only'!$B$71:$P$83,'Pilot Injection'!$U147,'Pilot Injection'!AE$129)*_xll.Interp1d(-1,'HP Tuner only'!$B$87:$O$87,'HP Tuner only'!$B$88:$O$88,'Variables &amp; Axis Check'!$B$13)</f>
        <v>23.223215192871109</v>
      </c>
      <c r="AF147" s="5">
        <f>_xll.Interp2dTab(-1,0,'HP Tuner only'!$B$70:$P$70,'HP Tuner only'!$A$71:$A$83,'HP Tuner only'!$B$71:$P$83,'Pilot Injection'!$U147,'Pilot Injection'!AF$129)*_xll.Interp1d(-1,'HP Tuner only'!$B$87:$O$87,'HP Tuner only'!$B$88:$O$88,'Variables &amp; Axis Check'!$B$13)</f>
        <v>27.741072512207033</v>
      </c>
      <c r="AG147" s="5">
        <f>_xll.Interp2dTab(-1,0,'HP Tuner only'!$B$70:$P$70,'HP Tuner only'!$A$71:$A$83,'HP Tuner only'!$B$71:$P$83,'Pilot Injection'!$U147,'Pilot Injection'!AG$129)*_xll.Interp1d(-1,'HP Tuner only'!$B$87:$O$87,'HP Tuner only'!$B$88:$O$88,'Variables &amp; Axis Check'!$B$13)</f>
        <v>36.634616815654979</v>
      </c>
      <c r="AH147" s="5">
        <f>_xll.Interp2dTab(-1,0,'HP Tuner only'!$B$70:$P$70,'HP Tuner only'!$A$71:$A$83,'HP Tuner only'!$B$71:$P$83,'Pilot Injection'!$U147,'Pilot Injection'!AH$129)*_xll.Interp1d(-1,'HP Tuner only'!$B$87:$O$87,'HP Tuner only'!$B$88:$O$88,'Variables &amp; Axis Check'!$B$13)</f>
        <v>39.960939060974198</v>
      </c>
      <c r="AI147" s="5">
        <f>_xll.Interp2dTab(-1,0,'HP Tuner only'!$B$70:$P$70,'HP Tuner only'!$A$71:$A$83,'HP Tuner only'!$B$71:$P$83,'Pilot Injection'!$U147,'Pilot Injection'!AI$129)*_xll.Interp1d(-1,'HP Tuner only'!$B$87:$O$87,'HP Tuner only'!$B$88:$O$88,'Variables &amp; Axis Check'!$B$13)</f>
        <v>39.960939060974226</v>
      </c>
      <c r="AJ147" s="5">
        <f>_xll.Interp2dTab(-1,0,'HP Tuner only'!$B$70:$P$70,'HP Tuner only'!$A$71:$A$83,'HP Tuner only'!$B$71:$P$83,'Pilot Injection'!$U147,'Pilot Injection'!AJ$129)*_xll.Interp1d(-1,'HP Tuner only'!$B$87:$O$87,'HP Tuner only'!$B$88:$O$88,'Variables &amp; Axis Check'!$B$13)</f>
        <v>39.960939060974283</v>
      </c>
      <c r="AK147" s="5">
        <f>_xll.Interp2dTab(-1,0,'HP Tuner only'!$B$70:$P$70,'HP Tuner only'!$A$71:$A$83,'HP Tuner only'!$B$71:$P$83,'Pilot Injection'!$U147,'Pilot Injection'!AK$129)*_xll.Interp1d(-1,'HP Tuner only'!$B$87:$O$87,'HP Tuner only'!$B$88:$O$88,'Variables &amp; Axis Check'!$B$13)</f>
        <v>39.960939060974169</v>
      </c>
      <c r="AL147" s="5">
        <f>_xll.Interp2dTab(-1,0,'HP Tuner only'!$B$70:$P$70,'HP Tuner only'!$A$71:$A$83,'HP Tuner only'!$B$71:$P$83,'Pilot Injection'!$U147,'Pilot Injection'!AL$129)*_xll.Interp1d(-1,'HP Tuner only'!$B$87:$O$87,'HP Tuner only'!$B$88:$O$88,'Variables &amp; Axis Check'!$B$13)</f>
        <v>39.960939060974169</v>
      </c>
      <c r="AM147" s="16">
        <f t="shared" si="64"/>
        <v>39.960939060974169</v>
      </c>
    </row>
    <row r="148" spans="1:39" s="5" customFormat="1" x14ac:dyDescent="0.25">
      <c r="A148" s="8">
        <f>'CSP5'!$A$187</f>
        <v>3300</v>
      </c>
      <c r="B148" s="16">
        <f t="shared" si="61"/>
        <v>-10.494829874998944</v>
      </c>
      <c r="C148" s="5">
        <f>C123-('Main Injection'!C73+'CSP5'!C212)</f>
        <v>-10.494829874998944</v>
      </c>
      <c r="D148" s="5">
        <f>D123-('Main Injection'!D73+'CSP5'!D212)</f>
        <v>-8.6198288749989569</v>
      </c>
      <c r="E148" s="5">
        <f>E123-('Main Injection'!E73+'CSP5'!E212)</f>
        <v>-7.5651418749990267</v>
      </c>
      <c r="F148" s="5">
        <f>F123-('Main Injection'!F73+'CSP5'!F212)</f>
        <v>-6.5104538749990315</v>
      </c>
      <c r="G148" s="5">
        <f>G123-('Main Injection'!G73+'CSP5'!G212)</f>
        <v>-5.2716141294636749</v>
      </c>
      <c r="H148" s="5">
        <f>H123-('Main Injection'!H73+'CSP5'!H212)</f>
        <v>-4.1081032265620276</v>
      </c>
      <c r="I148" s="5">
        <f>I123-('Main Injection'!I73+'CSP5'!I212)</f>
        <v>-8.5026286874990582</v>
      </c>
      <c r="J148" s="5">
        <f>J123-('Main Injection'!J73+'CSP5'!J212)</f>
        <v>-19.192120834339129</v>
      </c>
      <c r="K148" s="5">
        <f>K123-('Main Injection'!K73+'CSP5'!K212)</f>
        <v>-24.075404629394079</v>
      </c>
      <c r="L148" s="5">
        <f>L123-('Main Injection'!L73+'CSP5'!L212)</f>
        <v>-17.376373484373772</v>
      </c>
      <c r="M148" s="5">
        <f>M123-('Main Injection'!M73+'CSP5'!M212)</f>
        <v>-18.054950362548304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-1.4061046865191358</v>
      </c>
      <c r="R148" s="5">
        <f>R123-('Main Injection'!R73+'CSP5'!R212)</f>
        <v>-2.9295426865189285</v>
      </c>
      <c r="S148" s="16">
        <f t="shared" si="62"/>
        <v>-2.9295426865189285</v>
      </c>
      <c r="U148" s="8">
        <f>'CSP5'!$A$187</f>
        <v>3300</v>
      </c>
      <c r="V148" s="16">
        <f t="shared" si="63"/>
        <v>20.976563319396973</v>
      </c>
      <c r="W148" s="5">
        <f>_xll.Interp2dTab(-1,0,'HP Tuner only'!$B$70:$P$70,'HP Tuner only'!$A$71:$A$83,'HP Tuner only'!$B$71:$P$83,'Pilot Injection'!$U148,'Pilot Injection'!W$129)*_xll.Interp1d(-1,'HP Tuner only'!$B$87:$O$87,'HP Tuner only'!$B$88:$O$88,'Variables &amp; Axis Check'!$B$13)</f>
        <v>20.976563319396973</v>
      </c>
      <c r="X148" s="5">
        <f>_xll.Interp2dTab(-1,0,'HP Tuner only'!$B$70:$P$70,'HP Tuner only'!$A$71:$A$83,'HP Tuner only'!$B$71:$P$83,'Pilot Injection'!$U148,'Pilot Injection'!X$129)*_xll.Interp1d(-1,'HP Tuner only'!$B$87:$O$87,'HP Tuner only'!$B$88:$O$88,'Variables &amp; Axis Check'!$B$13)</f>
        <v>20.976563319397087</v>
      </c>
      <c r="Y148" s="5">
        <f>_xll.Interp2dTab(-1,0,'HP Tuner only'!$B$70:$P$70,'HP Tuner only'!$A$71:$A$83,'HP Tuner only'!$B$71:$P$83,'Pilot Injection'!$U148,'Pilot Injection'!Y$129)*_xll.Interp1d(-1,'HP Tuner only'!$B$87:$O$87,'HP Tuner only'!$B$88:$O$88,'Variables &amp; Axis Check'!$B$13)</f>
        <v>20.976563319396973</v>
      </c>
      <c r="Z148" s="5">
        <f>_xll.Interp2dTab(-1,0,'HP Tuner only'!$B$70:$P$70,'HP Tuner only'!$A$71:$A$83,'HP Tuner only'!$B$71:$P$83,'Pilot Injection'!$U148,'Pilot Injection'!Z$129)*_xll.Interp1d(-1,'HP Tuner only'!$B$87:$O$87,'HP Tuner only'!$B$88:$O$88,'Variables &amp; Axis Check'!$B$13)</f>
        <v>20.97656331939686</v>
      </c>
      <c r="AA148" s="5">
        <f>_xll.Interp2dTab(-1,0,'HP Tuner only'!$B$70:$P$70,'HP Tuner only'!$A$71:$A$83,'HP Tuner only'!$B$71:$P$83,'Pilot Injection'!$U148,'Pilot Injection'!AA$129)*_xll.Interp1d(-1,'HP Tuner only'!$B$87:$O$87,'HP Tuner only'!$B$88:$O$88,'Variables &amp; Axis Check'!$B$13)</f>
        <v>20.976563319397087</v>
      </c>
      <c r="AB148" s="5">
        <f>_xll.Interp2dTab(-1,0,'HP Tuner only'!$B$70:$P$70,'HP Tuner only'!$A$71:$A$83,'HP Tuner only'!$B$71:$P$83,'Pilot Injection'!$U148,'Pilot Injection'!AB$129)*_xll.Interp1d(-1,'HP Tuner only'!$B$87:$O$87,'HP Tuner only'!$B$88:$O$88,'Variables &amp; Axis Check'!$B$13)</f>
        <v>20.976563319396973</v>
      </c>
      <c r="AC148" s="5">
        <f>_xll.Interp2dTab(-1,0,'HP Tuner only'!$B$70:$P$70,'HP Tuner only'!$A$71:$A$83,'HP Tuner only'!$B$71:$P$83,'Pilot Injection'!$U148,'Pilot Injection'!AC$129)*_xll.Interp1d(-1,'HP Tuner only'!$B$87:$O$87,'HP Tuner only'!$B$88:$O$88,'Variables &amp; Axis Check'!$B$13)</f>
        <v>20.976563319396973</v>
      </c>
      <c r="AD148" s="5">
        <f>_xll.Interp2dTab(-1,0,'HP Tuner only'!$B$70:$P$70,'HP Tuner only'!$A$71:$A$83,'HP Tuner only'!$B$71:$P$83,'Pilot Injection'!$U148,'Pilot Injection'!AD$129)*_xll.Interp1d(-1,'HP Tuner only'!$B$87:$O$87,'HP Tuner only'!$B$88:$O$88,'Variables &amp; Axis Check'!$B$13)</f>
        <v>20.976563319396973</v>
      </c>
      <c r="AE148" s="5">
        <f>_xll.Interp2dTab(-1,0,'HP Tuner only'!$B$70:$P$70,'HP Tuner only'!$A$71:$A$83,'HP Tuner only'!$B$71:$P$83,'Pilot Injection'!$U148,'Pilot Injection'!AE$129)*_xll.Interp1d(-1,'HP Tuner only'!$B$87:$O$87,'HP Tuner only'!$B$88:$O$88,'Variables &amp; Axis Check'!$B$13)</f>
        <v>23.223215192870953</v>
      </c>
      <c r="AF148" s="5">
        <f>_xll.Interp2dTab(-1,0,'HP Tuner only'!$B$70:$P$70,'HP Tuner only'!$A$71:$A$83,'HP Tuner only'!$B$71:$P$83,'Pilot Injection'!$U148,'Pilot Injection'!AF$129)*_xll.Interp1d(-1,'HP Tuner only'!$B$87:$O$87,'HP Tuner only'!$B$88:$O$88,'Variables &amp; Axis Check'!$B$13)</f>
        <v>27.741072512206756</v>
      </c>
      <c r="AG148" s="5">
        <f>_xll.Interp2dTab(-1,0,'HP Tuner only'!$B$70:$P$70,'HP Tuner only'!$A$71:$A$83,'HP Tuner only'!$B$71:$P$83,'Pilot Injection'!$U148,'Pilot Injection'!AG$129)*_xll.Interp1d(-1,'HP Tuner only'!$B$87:$O$87,'HP Tuner only'!$B$88:$O$88,'Variables &amp; Axis Check'!$B$13)</f>
        <v>36.63461681565559</v>
      </c>
      <c r="AH148" s="5">
        <f>_xll.Interp2dTab(-1,0,'HP Tuner only'!$B$70:$P$70,'HP Tuner only'!$A$71:$A$83,'HP Tuner only'!$B$71:$P$83,'Pilot Injection'!$U148,'Pilot Injection'!AH$129)*_xll.Interp1d(-1,'HP Tuner only'!$B$87:$O$87,'HP Tuner only'!$B$88:$O$88,'Variables &amp; Axis Check'!$B$13)</f>
        <v>39.960939060976671</v>
      </c>
      <c r="AI148" s="5">
        <f>_xll.Interp2dTab(-1,0,'HP Tuner only'!$B$70:$P$70,'HP Tuner only'!$A$71:$A$83,'HP Tuner only'!$B$71:$P$83,'Pilot Injection'!$U148,'Pilot Injection'!AI$129)*_xll.Interp1d(-1,'HP Tuner only'!$B$87:$O$87,'HP Tuner only'!$B$88:$O$88,'Variables &amp; Axis Check'!$B$13)</f>
        <v>39.960939060976671</v>
      </c>
      <c r="AJ148" s="5">
        <f>_xll.Interp2dTab(-1,0,'HP Tuner only'!$B$70:$P$70,'HP Tuner only'!$A$71:$A$83,'HP Tuner only'!$B$71:$P$83,'Pilot Injection'!$U148,'Pilot Injection'!AJ$129)*_xll.Interp1d(-1,'HP Tuner only'!$B$87:$O$87,'HP Tuner only'!$B$88:$O$88,'Variables &amp; Axis Check'!$B$13)</f>
        <v>39.960939060976671</v>
      </c>
      <c r="AK148" s="5">
        <f>_xll.Interp2dTab(-1,0,'HP Tuner only'!$B$70:$P$70,'HP Tuner only'!$A$71:$A$83,'HP Tuner only'!$B$71:$P$83,'Pilot Injection'!$U148,'Pilot Injection'!AK$129)*_xll.Interp1d(-1,'HP Tuner only'!$B$87:$O$87,'HP Tuner only'!$B$88:$O$88,'Variables &amp; Axis Check'!$B$13)</f>
        <v>39.960939060969395</v>
      </c>
      <c r="AL148" s="5">
        <f>_xll.Interp2dTab(-1,0,'HP Tuner only'!$B$70:$P$70,'HP Tuner only'!$A$71:$A$83,'HP Tuner only'!$B$71:$P$83,'Pilot Injection'!$U148,'Pilot Injection'!AL$129)*_xll.Interp1d(-1,'HP Tuner only'!$B$87:$O$87,'HP Tuner only'!$B$88:$O$88,'Variables &amp; Axis Check'!$B$13)</f>
        <v>39.960939060983947</v>
      </c>
      <c r="AM148" s="16">
        <f t="shared" si="64"/>
        <v>39.960939060983947</v>
      </c>
    </row>
    <row r="149" spans="1:39" s="5" customFormat="1" x14ac:dyDescent="0.25">
      <c r="A149" s="8">
        <f>'CSP5'!$A$188</f>
        <v>3500</v>
      </c>
      <c r="B149" s="16">
        <f t="shared" si="61"/>
        <v>-10.49482987499883</v>
      </c>
      <c r="C149" s="5">
        <f>C124-('Main Injection'!C74+'CSP5'!C213)</f>
        <v>-10.49482987499883</v>
      </c>
      <c r="D149" s="5">
        <f>D124-('Main Injection'!D74+'CSP5'!D213)</f>
        <v>-8.6198288749986727</v>
      </c>
      <c r="E149" s="5">
        <f>E124-('Main Injection'!E74+'CSP5'!E213)</f>
        <v>-7.565141874999858</v>
      </c>
      <c r="F149" s="5">
        <f>F124-('Main Injection'!F74+'CSP5'!F213)</f>
        <v>-6.5104538749982712</v>
      </c>
      <c r="G149" s="5">
        <f>G124-('Main Injection'!G74+'CSP5'!G213)</f>
        <v>-5.2716141294642966</v>
      </c>
      <c r="H149" s="5">
        <f>H124-('Main Injection'!H74+'CSP5'!H213)</f>
        <v>-3.1706032265617043</v>
      </c>
      <c r="I149" s="5">
        <f>I124-('Main Injection'!I74+'CSP5'!I213)</f>
        <v>-7.6823166874988296</v>
      </c>
      <c r="J149" s="5">
        <f>J124-('Main Injection'!J74+'CSP5'!J213)</f>
        <v>-18.371808834339284</v>
      </c>
      <c r="K149" s="5">
        <f>K124-('Main Injection'!K74+'CSP5'!K213)</f>
        <v>-24.192592629393751</v>
      </c>
      <c r="L149" s="5">
        <f>L124-('Main Injection'!L74+'CSP5'!L213)</f>
        <v>-17.493561484374396</v>
      </c>
      <c r="M149" s="5">
        <f>M124-('Main Injection'!M74+'CSP5'!M213)</f>
        <v>-18.054950362548091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-1.4061046865185105</v>
      </c>
      <c r="R149" s="5">
        <f>R124-('Main Injection'!R74+'CSP5'!R213)</f>
        <v>-2.9295426864902439</v>
      </c>
      <c r="S149" s="16">
        <f t="shared" si="62"/>
        <v>-2.9295426864902439</v>
      </c>
      <c r="U149" s="8">
        <f>'CSP5'!$A$188</f>
        <v>3500</v>
      </c>
      <c r="V149" s="16">
        <f t="shared" si="63"/>
        <v>20.976563319396519</v>
      </c>
      <c r="W149" s="5">
        <f>_xll.Interp2dTab(-1,0,'HP Tuner only'!$B$70:$P$70,'HP Tuner only'!$A$71:$A$83,'HP Tuner only'!$B$71:$P$83,'Pilot Injection'!$U149,'Pilot Injection'!W$129)*_xll.Interp1d(-1,'HP Tuner only'!$B$87:$O$87,'HP Tuner only'!$B$88:$O$88,'Variables &amp; Axis Check'!$B$13)</f>
        <v>20.976563319396519</v>
      </c>
      <c r="X149" s="5">
        <f>_xll.Interp2dTab(-1,0,'HP Tuner only'!$B$70:$P$70,'HP Tuner only'!$A$71:$A$83,'HP Tuner only'!$B$71:$P$83,'Pilot Injection'!$U149,'Pilot Injection'!X$129)*_xll.Interp1d(-1,'HP Tuner only'!$B$87:$O$87,'HP Tuner only'!$B$88:$O$88,'Variables &amp; Axis Check'!$B$13)</f>
        <v>20.976563319396973</v>
      </c>
      <c r="Y149" s="5">
        <f>_xll.Interp2dTab(-1,0,'HP Tuner only'!$B$70:$P$70,'HP Tuner only'!$A$71:$A$83,'HP Tuner only'!$B$71:$P$83,'Pilot Injection'!$U149,'Pilot Injection'!Y$129)*_xll.Interp1d(-1,'HP Tuner only'!$B$87:$O$87,'HP Tuner only'!$B$88:$O$88,'Variables &amp; Axis Check'!$B$13)</f>
        <v>20.976563319396519</v>
      </c>
      <c r="Z149" s="5">
        <f>_xll.Interp2dTab(-1,0,'HP Tuner only'!$B$70:$P$70,'HP Tuner only'!$A$71:$A$83,'HP Tuner only'!$B$71:$P$83,'Pilot Injection'!$U149,'Pilot Injection'!Z$129)*_xll.Interp1d(-1,'HP Tuner only'!$B$87:$O$87,'HP Tuner only'!$B$88:$O$88,'Variables &amp; Axis Check'!$B$13)</f>
        <v>20.976563319397769</v>
      </c>
      <c r="AA149" s="5">
        <f>_xll.Interp2dTab(-1,0,'HP Tuner only'!$B$70:$P$70,'HP Tuner only'!$A$71:$A$83,'HP Tuner only'!$B$71:$P$83,'Pilot Injection'!$U149,'Pilot Injection'!AA$129)*_xll.Interp1d(-1,'HP Tuner only'!$B$87:$O$87,'HP Tuner only'!$B$88:$O$88,'Variables &amp; Axis Check'!$B$13)</f>
        <v>20.976563319397428</v>
      </c>
      <c r="AB149" s="5">
        <f>_xll.Interp2dTab(-1,0,'HP Tuner only'!$B$70:$P$70,'HP Tuner only'!$A$71:$A$83,'HP Tuner only'!$B$71:$P$83,'Pilot Injection'!$U149,'Pilot Injection'!AB$129)*_xll.Interp1d(-1,'HP Tuner only'!$B$87:$O$87,'HP Tuner only'!$B$88:$O$88,'Variables &amp; Axis Check'!$B$13)</f>
        <v>20.976563319396973</v>
      </c>
      <c r="AC149" s="5">
        <f>_xll.Interp2dTab(-1,0,'HP Tuner only'!$B$70:$P$70,'HP Tuner only'!$A$71:$A$83,'HP Tuner only'!$B$71:$P$83,'Pilot Injection'!$U149,'Pilot Injection'!AC$129)*_xll.Interp1d(-1,'HP Tuner only'!$B$87:$O$87,'HP Tuner only'!$B$88:$O$88,'Variables &amp; Axis Check'!$B$13)</f>
        <v>20.976563319396973</v>
      </c>
      <c r="AD149" s="5">
        <f>_xll.Interp2dTab(-1,0,'HP Tuner only'!$B$70:$P$70,'HP Tuner only'!$A$71:$A$83,'HP Tuner only'!$B$71:$P$83,'Pilot Injection'!$U149,'Pilot Injection'!AD$129)*_xll.Interp1d(-1,'HP Tuner only'!$B$87:$O$87,'HP Tuner only'!$B$88:$O$88,'Variables &amp; Axis Check'!$B$13)</f>
        <v>20.976563319396519</v>
      </c>
      <c r="AE149" s="5">
        <f>_xll.Interp2dTab(-1,0,'HP Tuner only'!$B$70:$P$70,'HP Tuner only'!$A$71:$A$83,'HP Tuner only'!$B$71:$P$83,'Pilot Injection'!$U149,'Pilot Injection'!AE$129)*_xll.Interp1d(-1,'HP Tuner only'!$B$87:$O$87,'HP Tuner only'!$B$88:$O$88,'Variables &amp; Axis Check'!$B$13)</f>
        <v>23.223215192871521</v>
      </c>
      <c r="AF149" s="5">
        <f>_xll.Interp2dTab(-1,0,'HP Tuner only'!$B$70:$P$70,'HP Tuner only'!$A$71:$A$83,'HP Tuner only'!$B$71:$P$83,'Pilot Injection'!$U149,'Pilot Injection'!AF$129)*_xll.Interp1d(-1,'HP Tuner only'!$B$87:$O$87,'HP Tuner only'!$B$88:$O$88,'Variables &amp; Axis Check'!$B$13)</f>
        <v>27.741072512206301</v>
      </c>
      <c r="AG149" s="5">
        <f>_xll.Interp2dTab(-1,0,'HP Tuner only'!$B$70:$P$70,'HP Tuner only'!$A$71:$A$83,'HP Tuner only'!$B$71:$P$83,'Pilot Injection'!$U149,'Pilot Injection'!AG$129)*_xll.Interp1d(-1,'HP Tuner only'!$B$87:$O$87,'HP Tuner only'!$B$88:$O$88,'Variables &amp; Axis Check'!$B$13)</f>
        <v>36.634616815655136</v>
      </c>
      <c r="AH149" s="5">
        <f>_xll.Interp2dTab(-1,0,'HP Tuner only'!$B$70:$P$70,'HP Tuner only'!$A$71:$A$83,'HP Tuner only'!$B$71:$P$83,'Pilot Injection'!$U149,'Pilot Injection'!AH$129)*_xll.Interp1d(-1,'HP Tuner only'!$B$87:$O$87,'HP Tuner only'!$B$88:$O$88,'Variables &amp; Axis Check'!$B$13)</f>
        <v>39.960939060969395</v>
      </c>
      <c r="AI149" s="5">
        <f>_xll.Interp2dTab(-1,0,'HP Tuner only'!$B$70:$P$70,'HP Tuner only'!$A$71:$A$83,'HP Tuner only'!$B$71:$P$83,'Pilot Injection'!$U149,'Pilot Injection'!AI$129)*_xll.Interp1d(-1,'HP Tuner only'!$B$87:$O$87,'HP Tuner only'!$B$88:$O$88,'Variables &amp; Axis Check'!$B$13)</f>
        <v>39.960939060969395</v>
      </c>
      <c r="AJ149" s="5">
        <f>_xll.Interp2dTab(-1,0,'HP Tuner only'!$B$70:$P$70,'HP Tuner only'!$A$71:$A$83,'HP Tuner only'!$B$71:$P$83,'Pilot Injection'!$U149,'Pilot Injection'!AJ$129)*_xll.Interp1d(-1,'HP Tuner only'!$B$87:$O$87,'HP Tuner only'!$B$88:$O$88,'Variables &amp; Axis Check'!$B$13)</f>
        <v>39.960939060954843</v>
      </c>
      <c r="AK149" s="5">
        <f>_xll.Interp2dTab(-1,0,'HP Tuner only'!$B$70:$P$70,'HP Tuner only'!$A$71:$A$83,'HP Tuner only'!$B$71:$P$83,'Pilot Injection'!$U149,'Pilot Injection'!AK$129)*_xll.Interp1d(-1,'HP Tuner only'!$B$87:$O$87,'HP Tuner only'!$B$88:$O$88,'Variables &amp; Axis Check'!$B$13)</f>
        <v>39.96093906101305</v>
      </c>
      <c r="AL149" s="5">
        <f>_xll.Interp2dTab(-1,0,'HP Tuner only'!$B$70:$P$70,'HP Tuner only'!$A$71:$A$83,'HP Tuner only'!$B$71:$P$83,'Pilot Injection'!$U149,'Pilot Injection'!AL$129)*_xll.Interp1d(-1,'HP Tuner only'!$B$87:$O$87,'HP Tuner only'!$B$88:$O$88,'Variables &amp; Axis Check'!$B$13)</f>
        <v>39.960939060954843</v>
      </c>
      <c r="AM149" s="16">
        <f t="shared" si="64"/>
        <v>39.960939060954843</v>
      </c>
    </row>
    <row r="150" spans="1:39" s="5" customFormat="1" x14ac:dyDescent="0.25">
      <c r="A150" s="16">
        <f>'CSP5'!$A$189</f>
        <v>3501</v>
      </c>
      <c r="B150" s="16">
        <f>B149</f>
        <v>-10.49482987499883</v>
      </c>
      <c r="C150" s="16">
        <f t="shared" ref="C150:S150" si="65">C149</f>
        <v>-10.49482987499883</v>
      </c>
      <c r="D150" s="16">
        <f t="shared" si="65"/>
        <v>-8.6198288749986727</v>
      </c>
      <c r="E150" s="16">
        <f t="shared" si="65"/>
        <v>-7.565141874999858</v>
      </c>
      <c r="F150" s="16">
        <f t="shared" si="65"/>
        <v>-6.5104538749982712</v>
      </c>
      <c r="G150" s="16">
        <f t="shared" si="65"/>
        <v>-5.2716141294642966</v>
      </c>
      <c r="H150" s="16">
        <f t="shared" si="65"/>
        <v>-3.1706032265617043</v>
      </c>
      <c r="I150" s="16">
        <f t="shared" si="65"/>
        <v>-7.6823166874988296</v>
      </c>
      <c r="J150" s="16">
        <f t="shared" si="65"/>
        <v>-18.371808834339284</v>
      </c>
      <c r="K150" s="16">
        <f t="shared" si="65"/>
        <v>-24.192592629393751</v>
      </c>
      <c r="L150" s="16">
        <f t="shared" si="65"/>
        <v>-17.493561484374396</v>
      </c>
      <c r="M150" s="16">
        <f t="shared" si="65"/>
        <v>-18.054950362548091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-1.4061046865185105</v>
      </c>
      <c r="R150" s="16">
        <f t="shared" si="65"/>
        <v>-2.9295426864902439</v>
      </c>
      <c r="S150" s="16">
        <f t="shared" si="65"/>
        <v>-2.9295426864902439</v>
      </c>
      <c r="U150" s="16">
        <f>'CSP5'!$A$189</f>
        <v>3501</v>
      </c>
      <c r="V150" s="16">
        <f>V149</f>
        <v>20.976563319396519</v>
      </c>
      <c r="W150" s="16">
        <f t="shared" ref="W150:AM150" si="66">W149</f>
        <v>20.976563319396519</v>
      </c>
      <c r="X150" s="16">
        <f t="shared" si="66"/>
        <v>20.976563319396973</v>
      </c>
      <c r="Y150" s="16">
        <f t="shared" si="66"/>
        <v>20.976563319396519</v>
      </c>
      <c r="Z150" s="16">
        <f t="shared" si="66"/>
        <v>20.976563319397769</v>
      </c>
      <c r="AA150" s="16">
        <f t="shared" si="66"/>
        <v>20.976563319397428</v>
      </c>
      <c r="AB150" s="16">
        <f t="shared" si="66"/>
        <v>20.976563319396973</v>
      </c>
      <c r="AC150" s="16">
        <f t="shared" si="66"/>
        <v>20.976563319396973</v>
      </c>
      <c r="AD150" s="16">
        <f t="shared" si="66"/>
        <v>20.976563319396519</v>
      </c>
      <c r="AE150" s="16">
        <f t="shared" si="66"/>
        <v>23.223215192871521</v>
      </c>
      <c r="AF150" s="16">
        <f t="shared" si="66"/>
        <v>27.741072512206301</v>
      </c>
      <c r="AG150" s="16">
        <f t="shared" si="66"/>
        <v>36.634616815655136</v>
      </c>
      <c r="AH150" s="16">
        <f t="shared" si="66"/>
        <v>39.960939060969395</v>
      </c>
      <c r="AI150" s="16">
        <f t="shared" si="66"/>
        <v>39.960939060969395</v>
      </c>
      <c r="AJ150" s="16">
        <f t="shared" si="66"/>
        <v>39.960939060954843</v>
      </c>
      <c r="AK150" s="16">
        <f t="shared" si="66"/>
        <v>39.96093906101305</v>
      </c>
      <c r="AL150" s="16">
        <f t="shared" si="66"/>
        <v>39.960939060954843</v>
      </c>
      <c r="AM150" s="16">
        <f t="shared" si="66"/>
        <v>39.960939060954843</v>
      </c>
    </row>
    <row r="152" spans="1:39" x14ac:dyDescent="0.25">
      <c r="A152" s="17"/>
      <c r="B152" s="39" t="s">
        <v>1148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U152" s="17"/>
      <c r="V152" s="39" t="s">
        <v>1425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79.501217556041709</v>
      </c>
      <c r="W155" s="16">
        <f t="shared" ref="W155:AM155" si="68">W156</f>
        <v>79.501217556041709</v>
      </c>
      <c r="X155" s="16">
        <f t="shared" si="68"/>
        <v>79.501217556041709</v>
      </c>
      <c r="Y155" s="16">
        <f t="shared" si="68"/>
        <v>79.501217556041709</v>
      </c>
      <c r="Z155" s="16">
        <f t="shared" si="68"/>
        <v>79.501217556041709</v>
      </c>
      <c r="AA155" s="16">
        <f t="shared" si="68"/>
        <v>79.501217556041709</v>
      </c>
      <c r="AB155" s="16">
        <f t="shared" si="68"/>
        <v>79.501217556041709</v>
      </c>
      <c r="AC155" s="16">
        <f t="shared" si="68"/>
        <v>79.501217556041709</v>
      </c>
      <c r="AD155" s="16">
        <f t="shared" si="68"/>
        <v>79.501217556041709</v>
      </c>
      <c r="AE155" s="16">
        <f t="shared" si="68"/>
        <v>79.501217556041709</v>
      </c>
      <c r="AF155" s="16">
        <f t="shared" si="68"/>
        <v>79.501217556041709</v>
      </c>
      <c r="AG155" s="16">
        <f t="shared" si="68"/>
        <v>79.501217556041709</v>
      </c>
      <c r="AH155" s="16">
        <f t="shared" si="68"/>
        <v>79.501217556041709</v>
      </c>
      <c r="AI155" s="16">
        <f t="shared" si="68"/>
        <v>79.501217556041709</v>
      </c>
      <c r="AJ155" s="16">
        <f t="shared" si="68"/>
        <v>79.501217556041851</v>
      </c>
      <c r="AK155" s="16">
        <f t="shared" si="68"/>
        <v>79.501217556041652</v>
      </c>
      <c r="AL155" s="16">
        <f t="shared" si="68"/>
        <v>79.501217556041766</v>
      </c>
      <c r="AM155" s="16">
        <f t="shared" si="68"/>
        <v>79.501217556041766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79.501217556041709</v>
      </c>
      <c r="W156" s="5">
        <f>_xll.Interp2dTab(-1,0,'HP Tuner only'!$B$92:$P$92,'HP Tuner only'!$A$93:$A$105,'HP Tuner only'!$B$93:$P$105,'Pilot Injection'!$U156,'Pilot Injection'!W$154)*_xll.Interp1d(-1,'HP Tuner only'!$B$109:$H$109,'HP Tuner only'!$B$110:$H$110,'Variables &amp; Axis Check'!$B$12)</f>
        <v>79.501217556041709</v>
      </c>
      <c r="X156" s="5">
        <f>_xll.Interp2dTab(-1,0,'HP Tuner only'!$B$92:$P$92,'HP Tuner only'!$A$93:$A$105,'HP Tuner only'!$B$93:$P$105,'Pilot Injection'!$U156,'Pilot Injection'!X$154)*_xll.Interp1d(-1,'HP Tuner only'!$B$109:$H$109,'HP Tuner only'!$B$110:$H$110,'Variables &amp; Axis Check'!$B$12)</f>
        <v>79.501217556041709</v>
      </c>
      <c r="Y156" s="5">
        <f>_xll.Interp2dTab(-1,0,'HP Tuner only'!$B$92:$P$92,'HP Tuner only'!$A$93:$A$105,'HP Tuner only'!$B$93:$P$105,'Pilot Injection'!$U156,'Pilot Injection'!Y$154)*_xll.Interp1d(-1,'HP Tuner only'!$B$109:$H$109,'HP Tuner only'!$B$110:$H$110,'Variables &amp; Axis Check'!$B$12)</f>
        <v>79.501217556041709</v>
      </c>
      <c r="Z156" s="5">
        <f>_xll.Interp2dTab(-1,0,'HP Tuner only'!$B$92:$P$92,'HP Tuner only'!$A$93:$A$105,'HP Tuner only'!$B$93:$P$105,'Pilot Injection'!$U156,'Pilot Injection'!Z$154)*_xll.Interp1d(-1,'HP Tuner only'!$B$109:$H$109,'HP Tuner only'!$B$110:$H$110,'Variables &amp; Axis Check'!$B$12)</f>
        <v>79.501217556041709</v>
      </c>
      <c r="AA156" s="5">
        <f>_xll.Interp2dTab(-1,0,'HP Tuner only'!$B$92:$P$92,'HP Tuner only'!$A$93:$A$105,'HP Tuner only'!$B$93:$P$105,'Pilot Injection'!$U156,'Pilot Injection'!AA$154)*_xll.Interp1d(-1,'HP Tuner only'!$B$109:$H$109,'HP Tuner only'!$B$110:$H$110,'Variables &amp; Axis Check'!$B$12)</f>
        <v>79.501217556041709</v>
      </c>
      <c r="AB156" s="5">
        <f>_xll.Interp2dTab(-1,0,'HP Tuner only'!$B$92:$P$92,'HP Tuner only'!$A$93:$A$105,'HP Tuner only'!$B$93:$P$105,'Pilot Injection'!$U156,'Pilot Injection'!AB$154)*_xll.Interp1d(-1,'HP Tuner only'!$B$109:$H$109,'HP Tuner only'!$B$110:$H$110,'Variables &amp; Axis Check'!$B$12)</f>
        <v>79.501217556041709</v>
      </c>
      <c r="AC156" s="5">
        <f>_xll.Interp2dTab(-1,0,'HP Tuner only'!$B$92:$P$92,'HP Tuner only'!$A$93:$A$105,'HP Tuner only'!$B$93:$P$105,'Pilot Injection'!$U156,'Pilot Injection'!AC$154)*_xll.Interp1d(-1,'HP Tuner only'!$B$109:$H$109,'HP Tuner only'!$B$110:$H$110,'Variables &amp; Axis Check'!$B$12)</f>
        <v>79.501217556041709</v>
      </c>
      <c r="AD156" s="5">
        <f>_xll.Interp2dTab(-1,0,'HP Tuner only'!$B$92:$P$92,'HP Tuner only'!$A$93:$A$105,'HP Tuner only'!$B$93:$P$105,'Pilot Injection'!$U156,'Pilot Injection'!AD$154)*_xll.Interp1d(-1,'HP Tuner only'!$B$109:$H$109,'HP Tuner only'!$B$110:$H$110,'Variables &amp; Axis Check'!$B$12)</f>
        <v>79.501217556041709</v>
      </c>
      <c r="AE156" s="5">
        <f>_xll.Interp2dTab(-1,0,'HP Tuner only'!$B$92:$P$92,'HP Tuner only'!$A$93:$A$105,'HP Tuner only'!$B$93:$P$105,'Pilot Injection'!$U156,'Pilot Injection'!AE$154)*_xll.Interp1d(-1,'HP Tuner only'!$B$109:$H$109,'HP Tuner only'!$B$110:$H$110,'Variables &amp; Axis Check'!$B$12)</f>
        <v>79.501217556041709</v>
      </c>
      <c r="AF156" s="5">
        <f>_xll.Interp2dTab(-1,0,'HP Tuner only'!$B$92:$P$92,'HP Tuner only'!$A$93:$A$105,'HP Tuner only'!$B$93:$P$105,'Pilot Injection'!$U156,'Pilot Injection'!AF$154)*_xll.Interp1d(-1,'HP Tuner only'!$B$109:$H$109,'HP Tuner only'!$B$110:$H$110,'Variables &amp; Axis Check'!$B$12)</f>
        <v>79.501217556041709</v>
      </c>
      <c r="AG156" s="5">
        <f>_xll.Interp2dTab(-1,0,'HP Tuner only'!$B$92:$P$92,'HP Tuner only'!$A$93:$A$105,'HP Tuner only'!$B$93:$P$105,'Pilot Injection'!$U156,'Pilot Injection'!AG$154)*_xll.Interp1d(-1,'HP Tuner only'!$B$109:$H$109,'HP Tuner only'!$B$110:$H$110,'Variables &amp; Axis Check'!$B$12)</f>
        <v>79.501217556041709</v>
      </c>
      <c r="AH156" s="5">
        <f>_xll.Interp2dTab(-1,0,'HP Tuner only'!$B$92:$P$92,'HP Tuner only'!$A$93:$A$105,'HP Tuner only'!$B$93:$P$105,'Pilot Injection'!$U156,'Pilot Injection'!AH$154)*_xll.Interp1d(-1,'HP Tuner only'!$B$109:$H$109,'HP Tuner only'!$B$110:$H$110,'Variables &amp; Axis Check'!$B$12)</f>
        <v>79.501217556041709</v>
      </c>
      <c r="AI156" s="5">
        <f>_xll.Interp2dTab(-1,0,'HP Tuner only'!$B$92:$P$92,'HP Tuner only'!$A$93:$A$105,'HP Tuner only'!$B$93:$P$105,'Pilot Injection'!$U156,'Pilot Injection'!AI$154)*_xll.Interp1d(-1,'HP Tuner only'!$B$109:$H$109,'HP Tuner only'!$B$110:$H$110,'Variables &amp; Axis Check'!$B$12)</f>
        <v>79.501217556041709</v>
      </c>
      <c r="AJ156" s="5">
        <f>_xll.Interp2dTab(-1,0,'HP Tuner only'!$B$92:$P$92,'HP Tuner only'!$A$93:$A$105,'HP Tuner only'!$B$93:$P$105,'Pilot Injection'!$U156,'Pilot Injection'!AJ$154)*_xll.Interp1d(-1,'HP Tuner only'!$B$109:$H$109,'HP Tuner only'!$B$110:$H$110,'Variables &amp; Axis Check'!$B$12)</f>
        <v>79.501217556041851</v>
      </c>
      <c r="AK156" s="5">
        <f>_xll.Interp2dTab(-1,0,'HP Tuner only'!$B$92:$P$92,'HP Tuner only'!$A$93:$A$105,'HP Tuner only'!$B$93:$P$105,'Pilot Injection'!$U156,'Pilot Injection'!AK$154)*_xll.Interp1d(-1,'HP Tuner only'!$B$109:$H$109,'HP Tuner only'!$B$110:$H$110,'Variables &amp; Axis Check'!$B$12)</f>
        <v>79.501217556041652</v>
      </c>
      <c r="AL156" s="5">
        <f>_xll.Interp2dTab(-1,0,'HP Tuner only'!$B$92:$P$92,'HP Tuner only'!$A$93:$A$105,'HP Tuner only'!$B$93:$P$105,'Pilot Injection'!$U156,'Pilot Injection'!AL$154)*_xll.Interp1d(-1,'HP Tuner only'!$B$109:$H$109,'HP Tuner only'!$B$110:$H$110,'Variables &amp; Axis Check'!$B$12)</f>
        <v>79.501217556041766</v>
      </c>
      <c r="AM156" s="16">
        <f>AL156</f>
        <v>79.501217556041766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79.501217556041709</v>
      </c>
      <c r="W157" s="5">
        <f>_xll.Interp2dTab(-1,0,'HP Tuner only'!$B$92:$P$92,'HP Tuner only'!$A$93:$A$105,'HP Tuner only'!$B$93:$P$105,'Pilot Injection'!$U157,'Pilot Injection'!W$154)*_xll.Interp1d(-1,'HP Tuner only'!$B$109:$H$109,'HP Tuner only'!$B$110:$H$110,'Variables &amp; Axis Check'!$B$12)</f>
        <v>79.501217556041709</v>
      </c>
      <c r="X157" s="5">
        <f>_xll.Interp2dTab(-1,0,'HP Tuner only'!$B$92:$P$92,'HP Tuner only'!$A$93:$A$105,'HP Tuner only'!$B$93:$P$105,'Pilot Injection'!$U157,'Pilot Injection'!X$154)*_xll.Interp1d(-1,'HP Tuner only'!$B$109:$H$109,'HP Tuner only'!$B$110:$H$110,'Variables &amp; Axis Check'!$B$12)</f>
        <v>79.501217556041709</v>
      </c>
      <c r="Y157" s="5">
        <f>_xll.Interp2dTab(-1,0,'HP Tuner only'!$B$92:$P$92,'HP Tuner only'!$A$93:$A$105,'HP Tuner only'!$B$93:$P$105,'Pilot Injection'!$U157,'Pilot Injection'!Y$154)*_xll.Interp1d(-1,'HP Tuner only'!$B$109:$H$109,'HP Tuner only'!$B$110:$H$110,'Variables &amp; Axis Check'!$B$12)</f>
        <v>79.501217556041709</v>
      </c>
      <c r="Z157" s="5">
        <f>_xll.Interp2dTab(-1,0,'HP Tuner only'!$B$92:$P$92,'HP Tuner only'!$A$93:$A$105,'HP Tuner only'!$B$93:$P$105,'Pilot Injection'!$U157,'Pilot Injection'!Z$154)*_xll.Interp1d(-1,'HP Tuner only'!$B$109:$H$109,'HP Tuner only'!$B$110:$H$110,'Variables &amp; Axis Check'!$B$12)</f>
        <v>79.501217556041709</v>
      </c>
      <c r="AA157" s="5">
        <f>_xll.Interp2dTab(-1,0,'HP Tuner only'!$B$92:$P$92,'HP Tuner only'!$A$93:$A$105,'HP Tuner only'!$B$93:$P$105,'Pilot Injection'!$U157,'Pilot Injection'!AA$154)*_xll.Interp1d(-1,'HP Tuner only'!$B$109:$H$109,'HP Tuner only'!$B$110:$H$110,'Variables &amp; Axis Check'!$B$12)</f>
        <v>79.501217556041709</v>
      </c>
      <c r="AB157" s="5">
        <f>_xll.Interp2dTab(-1,0,'HP Tuner only'!$B$92:$P$92,'HP Tuner only'!$A$93:$A$105,'HP Tuner only'!$B$93:$P$105,'Pilot Injection'!$U157,'Pilot Injection'!AB$154)*_xll.Interp1d(-1,'HP Tuner only'!$B$109:$H$109,'HP Tuner only'!$B$110:$H$110,'Variables &amp; Axis Check'!$B$12)</f>
        <v>79.501217556041709</v>
      </c>
      <c r="AC157" s="5">
        <f>_xll.Interp2dTab(-1,0,'HP Tuner only'!$B$92:$P$92,'HP Tuner only'!$A$93:$A$105,'HP Tuner only'!$B$93:$P$105,'Pilot Injection'!$U157,'Pilot Injection'!AC$154)*_xll.Interp1d(-1,'HP Tuner only'!$B$109:$H$109,'HP Tuner only'!$B$110:$H$110,'Variables &amp; Axis Check'!$B$12)</f>
        <v>79.501217556041709</v>
      </c>
      <c r="AD157" s="5">
        <f>_xll.Interp2dTab(-1,0,'HP Tuner only'!$B$92:$P$92,'HP Tuner only'!$A$93:$A$105,'HP Tuner only'!$B$93:$P$105,'Pilot Injection'!$U157,'Pilot Injection'!AD$154)*_xll.Interp1d(-1,'HP Tuner only'!$B$109:$H$109,'HP Tuner only'!$B$110:$H$110,'Variables &amp; Axis Check'!$B$12)</f>
        <v>79.501217556041709</v>
      </c>
      <c r="AE157" s="5">
        <f>_xll.Interp2dTab(-1,0,'HP Tuner only'!$B$92:$P$92,'HP Tuner only'!$A$93:$A$105,'HP Tuner only'!$B$93:$P$105,'Pilot Injection'!$U157,'Pilot Injection'!AE$154)*_xll.Interp1d(-1,'HP Tuner only'!$B$109:$H$109,'HP Tuner only'!$B$110:$H$110,'Variables &amp; Axis Check'!$B$12)</f>
        <v>79.501217556041709</v>
      </c>
      <c r="AF157" s="5">
        <f>_xll.Interp2dTab(-1,0,'HP Tuner only'!$B$92:$P$92,'HP Tuner only'!$A$93:$A$105,'HP Tuner only'!$B$93:$P$105,'Pilot Injection'!$U157,'Pilot Injection'!AF$154)*_xll.Interp1d(-1,'HP Tuner only'!$B$109:$H$109,'HP Tuner only'!$B$110:$H$110,'Variables &amp; Axis Check'!$B$12)</f>
        <v>79.501217556041709</v>
      </c>
      <c r="AG157" s="5">
        <f>_xll.Interp2dTab(-1,0,'HP Tuner only'!$B$92:$P$92,'HP Tuner only'!$A$93:$A$105,'HP Tuner only'!$B$93:$P$105,'Pilot Injection'!$U157,'Pilot Injection'!AG$154)*_xll.Interp1d(-1,'HP Tuner only'!$B$109:$H$109,'HP Tuner only'!$B$110:$H$110,'Variables &amp; Axis Check'!$B$12)</f>
        <v>79.501217556041709</v>
      </c>
      <c r="AH157" s="5">
        <f>_xll.Interp2dTab(-1,0,'HP Tuner only'!$B$92:$P$92,'HP Tuner only'!$A$93:$A$105,'HP Tuner only'!$B$93:$P$105,'Pilot Injection'!$U157,'Pilot Injection'!AH$154)*_xll.Interp1d(-1,'HP Tuner only'!$B$109:$H$109,'HP Tuner only'!$B$110:$H$110,'Variables &amp; Axis Check'!$B$12)</f>
        <v>79.501217556041709</v>
      </c>
      <c r="AI157" s="5">
        <f>_xll.Interp2dTab(-1,0,'HP Tuner only'!$B$92:$P$92,'HP Tuner only'!$A$93:$A$105,'HP Tuner only'!$B$93:$P$105,'Pilot Injection'!$U157,'Pilot Injection'!AI$154)*_xll.Interp1d(-1,'HP Tuner only'!$B$109:$H$109,'HP Tuner only'!$B$110:$H$110,'Variables &amp; Axis Check'!$B$12)</f>
        <v>79.501217556041695</v>
      </c>
      <c r="AJ157" s="5">
        <f>_xll.Interp2dTab(-1,0,'HP Tuner only'!$B$92:$P$92,'HP Tuner only'!$A$93:$A$105,'HP Tuner only'!$B$93:$P$105,'Pilot Injection'!$U157,'Pilot Injection'!AJ$154)*_xll.Interp1d(-1,'HP Tuner only'!$B$109:$H$109,'HP Tuner only'!$B$110:$H$110,'Variables &amp; Axis Check'!$B$12)</f>
        <v>79.501217556041581</v>
      </c>
      <c r="AK157" s="5">
        <f>_xll.Interp2dTab(-1,0,'HP Tuner only'!$B$92:$P$92,'HP Tuner only'!$A$93:$A$105,'HP Tuner only'!$B$93:$P$105,'Pilot Injection'!$U157,'Pilot Injection'!AK$154)*_xll.Interp1d(-1,'HP Tuner only'!$B$109:$H$109,'HP Tuner only'!$B$110:$H$110,'Variables &amp; Axis Check'!$B$12)</f>
        <v>79.501217556041738</v>
      </c>
      <c r="AL157" s="5">
        <f>_xll.Interp2dTab(-1,0,'HP Tuner only'!$B$92:$P$92,'HP Tuner only'!$A$93:$A$105,'HP Tuner only'!$B$93:$P$105,'Pilot Injection'!$U157,'Pilot Injection'!AL$154)*_xll.Interp1d(-1,'HP Tuner only'!$B$109:$H$109,'HP Tuner only'!$B$110:$H$110,'Variables &amp; Axis Check'!$B$12)</f>
        <v>79.501217556041738</v>
      </c>
      <c r="AM157" s="16">
        <f t="shared" ref="AM157:AM174" si="72">AL157</f>
        <v>79.501217556041738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79.501217556041709</v>
      </c>
      <c r="W158" s="5">
        <f>_xll.Interp2dTab(-1,0,'HP Tuner only'!$B$92:$P$92,'HP Tuner only'!$A$93:$A$105,'HP Tuner only'!$B$93:$P$105,'Pilot Injection'!$U158,'Pilot Injection'!W$154)*_xll.Interp1d(-1,'HP Tuner only'!$B$109:$H$109,'HP Tuner only'!$B$110:$H$110,'Variables &amp; Axis Check'!$B$12)</f>
        <v>79.501217556041709</v>
      </c>
      <c r="X158" s="5">
        <f>_xll.Interp2dTab(-1,0,'HP Tuner only'!$B$92:$P$92,'HP Tuner only'!$A$93:$A$105,'HP Tuner only'!$B$93:$P$105,'Pilot Injection'!$U158,'Pilot Injection'!X$154)*_xll.Interp1d(-1,'HP Tuner only'!$B$109:$H$109,'HP Tuner only'!$B$110:$H$110,'Variables &amp; Axis Check'!$B$12)</f>
        <v>79.501217556041709</v>
      </c>
      <c r="Y158" s="5">
        <f>_xll.Interp2dTab(-1,0,'HP Tuner only'!$B$92:$P$92,'HP Tuner only'!$A$93:$A$105,'HP Tuner only'!$B$93:$P$105,'Pilot Injection'!$U158,'Pilot Injection'!Y$154)*_xll.Interp1d(-1,'HP Tuner only'!$B$109:$H$109,'HP Tuner only'!$B$110:$H$110,'Variables &amp; Axis Check'!$B$12)</f>
        <v>79.501217556041709</v>
      </c>
      <c r="Z158" s="5">
        <f>_xll.Interp2dTab(-1,0,'HP Tuner only'!$B$92:$P$92,'HP Tuner only'!$A$93:$A$105,'HP Tuner only'!$B$93:$P$105,'Pilot Injection'!$U158,'Pilot Injection'!Z$154)*_xll.Interp1d(-1,'HP Tuner only'!$B$109:$H$109,'HP Tuner only'!$B$110:$H$110,'Variables &amp; Axis Check'!$B$12)</f>
        <v>79.501217556041709</v>
      </c>
      <c r="AA158" s="5">
        <f>_xll.Interp2dTab(-1,0,'HP Tuner only'!$B$92:$P$92,'HP Tuner only'!$A$93:$A$105,'HP Tuner only'!$B$93:$P$105,'Pilot Injection'!$U158,'Pilot Injection'!AA$154)*_xll.Interp1d(-1,'HP Tuner only'!$B$109:$H$109,'HP Tuner only'!$B$110:$H$110,'Variables &amp; Axis Check'!$B$12)</f>
        <v>79.501217556041709</v>
      </c>
      <c r="AB158" s="5">
        <f>_xll.Interp2dTab(-1,0,'HP Tuner only'!$B$92:$P$92,'HP Tuner only'!$A$93:$A$105,'HP Tuner only'!$B$93:$P$105,'Pilot Injection'!$U158,'Pilot Injection'!AB$154)*_xll.Interp1d(-1,'HP Tuner only'!$B$109:$H$109,'HP Tuner only'!$B$110:$H$110,'Variables &amp; Axis Check'!$B$12)</f>
        <v>79.501217556041709</v>
      </c>
      <c r="AC158" s="5">
        <f>_xll.Interp2dTab(-1,0,'HP Tuner only'!$B$92:$P$92,'HP Tuner only'!$A$93:$A$105,'HP Tuner only'!$B$93:$P$105,'Pilot Injection'!$U158,'Pilot Injection'!AC$154)*_xll.Interp1d(-1,'HP Tuner only'!$B$109:$H$109,'HP Tuner only'!$B$110:$H$110,'Variables &amp; Axis Check'!$B$12)</f>
        <v>79.501217556041709</v>
      </c>
      <c r="AD158" s="5">
        <f>_xll.Interp2dTab(-1,0,'HP Tuner only'!$B$92:$P$92,'HP Tuner only'!$A$93:$A$105,'HP Tuner only'!$B$93:$P$105,'Pilot Injection'!$U158,'Pilot Injection'!AD$154)*_xll.Interp1d(-1,'HP Tuner only'!$B$109:$H$109,'HP Tuner only'!$B$110:$H$110,'Variables &amp; Axis Check'!$B$12)</f>
        <v>79.501217556041709</v>
      </c>
      <c r="AE158" s="5">
        <f>_xll.Interp2dTab(-1,0,'HP Tuner only'!$B$92:$P$92,'HP Tuner only'!$A$93:$A$105,'HP Tuner only'!$B$93:$P$105,'Pilot Injection'!$U158,'Pilot Injection'!AE$154)*_xll.Interp1d(-1,'HP Tuner only'!$B$109:$H$109,'HP Tuner only'!$B$110:$H$110,'Variables &amp; Axis Check'!$B$12)</f>
        <v>79.501217556041709</v>
      </c>
      <c r="AF158" s="5">
        <f>_xll.Interp2dTab(-1,0,'HP Tuner only'!$B$92:$P$92,'HP Tuner only'!$A$93:$A$105,'HP Tuner only'!$B$93:$P$105,'Pilot Injection'!$U158,'Pilot Injection'!AF$154)*_xll.Interp1d(-1,'HP Tuner only'!$B$109:$H$109,'HP Tuner only'!$B$110:$H$110,'Variables &amp; Axis Check'!$B$12)</f>
        <v>79.501217556041709</v>
      </c>
      <c r="AG158" s="5">
        <f>_xll.Interp2dTab(-1,0,'HP Tuner only'!$B$92:$P$92,'HP Tuner only'!$A$93:$A$105,'HP Tuner only'!$B$93:$P$105,'Pilot Injection'!$U158,'Pilot Injection'!AG$154)*_xll.Interp1d(-1,'HP Tuner only'!$B$109:$H$109,'HP Tuner only'!$B$110:$H$110,'Variables &amp; Axis Check'!$B$12)</f>
        <v>79.501217556041709</v>
      </c>
      <c r="AH158" s="5">
        <f>_xll.Interp2dTab(-1,0,'HP Tuner only'!$B$92:$P$92,'HP Tuner only'!$A$93:$A$105,'HP Tuner only'!$B$93:$P$105,'Pilot Injection'!$U158,'Pilot Injection'!AH$154)*_xll.Interp1d(-1,'HP Tuner only'!$B$109:$H$109,'HP Tuner only'!$B$110:$H$110,'Variables &amp; Axis Check'!$B$12)</f>
        <v>79.501217556041709</v>
      </c>
      <c r="AI158" s="5">
        <f>_xll.Interp2dTab(-1,0,'HP Tuner only'!$B$92:$P$92,'HP Tuner only'!$A$93:$A$105,'HP Tuner only'!$B$93:$P$105,'Pilot Injection'!$U158,'Pilot Injection'!AI$154)*_xll.Interp1d(-1,'HP Tuner only'!$B$109:$H$109,'HP Tuner only'!$B$110:$H$110,'Variables &amp; Axis Check'!$B$12)</f>
        <v>79.501217556041695</v>
      </c>
      <c r="AJ158" s="5">
        <f>_xll.Interp2dTab(-1,0,'HP Tuner only'!$B$92:$P$92,'HP Tuner only'!$A$93:$A$105,'HP Tuner only'!$B$93:$P$105,'Pilot Injection'!$U158,'Pilot Injection'!AJ$154)*_xll.Interp1d(-1,'HP Tuner only'!$B$109:$H$109,'HP Tuner only'!$B$110:$H$110,'Variables &amp; Axis Check'!$B$12)</f>
        <v>79.501217556041581</v>
      </c>
      <c r="AK158" s="5">
        <f>_xll.Interp2dTab(-1,0,'HP Tuner only'!$B$92:$P$92,'HP Tuner only'!$A$93:$A$105,'HP Tuner only'!$B$93:$P$105,'Pilot Injection'!$U158,'Pilot Injection'!AK$154)*_xll.Interp1d(-1,'HP Tuner only'!$B$109:$H$109,'HP Tuner only'!$B$110:$H$110,'Variables &amp; Axis Check'!$B$12)</f>
        <v>79.501217556041738</v>
      </c>
      <c r="AL158" s="5">
        <f>_xll.Interp2dTab(-1,0,'HP Tuner only'!$B$92:$P$92,'HP Tuner only'!$A$93:$A$105,'HP Tuner only'!$B$93:$P$105,'Pilot Injection'!$U158,'Pilot Injection'!AL$154)*_xll.Interp1d(-1,'HP Tuner only'!$B$109:$H$109,'HP Tuner only'!$B$110:$H$110,'Variables &amp; Axis Check'!$B$12)</f>
        <v>79.501217556041738</v>
      </c>
      <c r="AM158" s="16">
        <f t="shared" si="72"/>
        <v>79.501217556041738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79.501217556041709</v>
      </c>
      <c r="W159" s="5">
        <f>_xll.Interp2dTab(-1,0,'HP Tuner only'!$B$92:$P$92,'HP Tuner only'!$A$93:$A$105,'HP Tuner only'!$B$93:$P$105,'Pilot Injection'!$U159,'Pilot Injection'!W$154)*_xll.Interp1d(-1,'HP Tuner only'!$B$109:$H$109,'HP Tuner only'!$B$110:$H$110,'Variables &amp; Axis Check'!$B$12)</f>
        <v>79.501217556041709</v>
      </c>
      <c r="X159" s="5">
        <f>_xll.Interp2dTab(-1,0,'HP Tuner only'!$B$92:$P$92,'HP Tuner only'!$A$93:$A$105,'HP Tuner only'!$B$93:$P$105,'Pilot Injection'!$U159,'Pilot Injection'!X$154)*_xll.Interp1d(-1,'HP Tuner only'!$B$109:$H$109,'HP Tuner only'!$B$110:$H$110,'Variables &amp; Axis Check'!$B$12)</f>
        <v>79.501217556041709</v>
      </c>
      <c r="Y159" s="5">
        <f>_xll.Interp2dTab(-1,0,'HP Tuner only'!$B$92:$P$92,'HP Tuner only'!$A$93:$A$105,'HP Tuner only'!$B$93:$P$105,'Pilot Injection'!$U159,'Pilot Injection'!Y$154)*_xll.Interp1d(-1,'HP Tuner only'!$B$109:$H$109,'HP Tuner only'!$B$110:$H$110,'Variables &amp; Axis Check'!$B$12)</f>
        <v>79.501217556041709</v>
      </c>
      <c r="Z159" s="5">
        <f>_xll.Interp2dTab(-1,0,'HP Tuner only'!$B$92:$P$92,'HP Tuner only'!$A$93:$A$105,'HP Tuner only'!$B$93:$P$105,'Pilot Injection'!$U159,'Pilot Injection'!Z$154)*_xll.Interp1d(-1,'HP Tuner only'!$B$109:$H$109,'HP Tuner only'!$B$110:$H$110,'Variables &amp; Axis Check'!$B$12)</f>
        <v>79.501217556041709</v>
      </c>
      <c r="AA159" s="5">
        <f>_xll.Interp2dTab(-1,0,'HP Tuner only'!$B$92:$P$92,'HP Tuner only'!$A$93:$A$105,'HP Tuner only'!$B$93:$P$105,'Pilot Injection'!$U159,'Pilot Injection'!AA$154)*_xll.Interp1d(-1,'HP Tuner only'!$B$109:$H$109,'HP Tuner only'!$B$110:$H$110,'Variables &amp; Axis Check'!$B$12)</f>
        <v>79.501217556041709</v>
      </c>
      <c r="AB159" s="5">
        <f>_xll.Interp2dTab(-1,0,'HP Tuner only'!$B$92:$P$92,'HP Tuner only'!$A$93:$A$105,'HP Tuner only'!$B$93:$P$105,'Pilot Injection'!$U159,'Pilot Injection'!AB$154)*_xll.Interp1d(-1,'HP Tuner only'!$B$109:$H$109,'HP Tuner only'!$B$110:$H$110,'Variables &amp; Axis Check'!$B$12)</f>
        <v>79.501217556041709</v>
      </c>
      <c r="AC159" s="5">
        <f>_xll.Interp2dTab(-1,0,'HP Tuner only'!$B$92:$P$92,'HP Tuner only'!$A$93:$A$105,'HP Tuner only'!$B$93:$P$105,'Pilot Injection'!$U159,'Pilot Injection'!AC$154)*_xll.Interp1d(-1,'HP Tuner only'!$B$109:$H$109,'HP Tuner only'!$B$110:$H$110,'Variables &amp; Axis Check'!$B$12)</f>
        <v>79.501217556041709</v>
      </c>
      <c r="AD159" s="5">
        <f>_xll.Interp2dTab(-1,0,'HP Tuner only'!$B$92:$P$92,'HP Tuner only'!$A$93:$A$105,'HP Tuner only'!$B$93:$P$105,'Pilot Injection'!$U159,'Pilot Injection'!AD$154)*_xll.Interp1d(-1,'HP Tuner only'!$B$109:$H$109,'HP Tuner only'!$B$110:$H$110,'Variables &amp; Axis Check'!$B$12)</f>
        <v>79.501217556041709</v>
      </c>
      <c r="AE159" s="5">
        <f>_xll.Interp2dTab(-1,0,'HP Tuner only'!$B$92:$P$92,'HP Tuner only'!$A$93:$A$105,'HP Tuner only'!$B$93:$P$105,'Pilot Injection'!$U159,'Pilot Injection'!AE$154)*_xll.Interp1d(-1,'HP Tuner only'!$B$109:$H$109,'HP Tuner only'!$B$110:$H$110,'Variables &amp; Axis Check'!$B$12)</f>
        <v>79.501217556041709</v>
      </c>
      <c r="AF159" s="5">
        <f>_xll.Interp2dTab(-1,0,'HP Tuner only'!$B$92:$P$92,'HP Tuner only'!$A$93:$A$105,'HP Tuner only'!$B$93:$P$105,'Pilot Injection'!$U159,'Pilot Injection'!AF$154)*_xll.Interp1d(-1,'HP Tuner only'!$B$109:$H$109,'HP Tuner only'!$B$110:$H$110,'Variables &amp; Axis Check'!$B$12)</f>
        <v>79.501217556041709</v>
      </c>
      <c r="AG159" s="5">
        <f>_xll.Interp2dTab(-1,0,'HP Tuner only'!$B$92:$P$92,'HP Tuner only'!$A$93:$A$105,'HP Tuner only'!$B$93:$P$105,'Pilot Injection'!$U159,'Pilot Injection'!AG$154)*_xll.Interp1d(-1,'HP Tuner only'!$B$109:$H$109,'HP Tuner only'!$B$110:$H$110,'Variables &amp; Axis Check'!$B$12)</f>
        <v>79.501217556041709</v>
      </c>
      <c r="AH159" s="5">
        <f>_xll.Interp2dTab(-1,0,'HP Tuner only'!$B$92:$P$92,'HP Tuner only'!$A$93:$A$105,'HP Tuner only'!$B$93:$P$105,'Pilot Injection'!$U159,'Pilot Injection'!AH$154)*_xll.Interp1d(-1,'HP Tuner only'!$B$109:$H$109,'HP Tuner only'!$B$110:$H$110,'Variables &amp; Axis Check'!$B$12)</f>
        <v>79.501217556041709</v>
      </c>
      <c r="AI159" s="5">
        <f>_xll.Interp2dTab(-1,0,'HP Tuner only'!$B$92:$P$92,'HP Tuner only'!$A$93:$A$105,'HP Tuner only'!$B$93:$P$105,'Pilot Injection'!$U159,'Pilot Injection'!AI$154)*_xll.Interp1d(-1,'HP Tuner only'!$B$109:$H$109,'HP Tuner only'!$B$110:$H$110,'Variables &amp; Axis Check'!$B$12)</f>
        <v>79.501217556041695</v>
      </c>
      <c r="AJ159" s="5">
        <f>_xll.Interp2dTab(-1,0,'HP Tuner only'!$B$92:$P$92,'HP Tuner only'!$A$93:$A$105,'HP Tuner only'!$B$93:$P$105,'Pilot Injection'!$U159,'Pilot Injection'!AJ$154)*_xll.Interp1d(-1,'HP Tuner only'!$B$109:$H$109,'HP Tuner only'!$B$110:$H$110,'Variables &amp; Axis Check'!$B$12)</f>
        <v>79.501217556041581</v>
      </c>
      <c r="AK159" s="5">
        <f>_xll.Interp2dTab(-1,0,'HP Tuner only'!$B$92:$P$92,'HP Tuner only'!$A$93:$A$105,'HP Tuner only'!$B$93:$P$105,'Pilot Injection'!$U159,'Pilot Injection'!AK$154)*_xll.Interp1d(-1,'HP Tuner only'!$B$109:$H$109,'HP Tuner only'!$B$110:$H$110,'Variables &amp; Axis Check'!$B$12)</f>
        <v>79.501217556041738</v>
      </c>
      <c r="AL159" s="5">
        <f>_xll.Interp2dTab(-1,0,'HP Tuner only'!$B$92:$P$92,'HP Tuner only'!$A$93:$A$105,'HP Tuner only'!$B$93:$P$105,'Pilot Injection'!$U159,'Pilot Injection'!AL$154)*_xll.Interp1d(-1,'HP Tuner only'!$B$109:$H$109,'HP Tuner only'!$B$110:$H$110,'Variables &amp; Axis Check'!$B$12)</f>
        <v>79.501217556041738</v>
      </c>
      <c r="AM159" s="16">
        <f t="shared" si="72"/>
        <v>79.501217556041738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79.501217556041709</v>
      </c>
      <c r="W160" s="5">
        <f>_xll.Interp2dTab(-1,0,'HP Tuner only'!$B$92:$P$92,'HP Tuner only'!$A$93:$A$105,'HP Tuner only'!$B$93:$P$105,'Pilot Injection'!$U160,'Pilot Injection'!W$154)*_xll.Interp1d(-1,'HP Tuner only'!$B$109:$H$109,'HP Tuner only'!$B$110:$H$110,'Variables &amp; Axis Check'!$B$12)</f>
        <v>79.501217556041709</v>
      </c>
      <c r="X160" s="5">
        <f>_xll.Interp2dTab(-1,0,'HP Tuner only'!$B$92:$P$92,'HP Tuner only'!$A$93:$A$105,'HP Tuner only'!$B$93:$P$105,'Pilot Injection'!$U160,'Pilot Injection'!X$154)*_xll.Interp1d(-1,'HP Tuner only'!$B$109:$H$109,'HP Tuner only'!$B$110:$H$110,'Variables &amp; Axis Check'!$B$12)</f>
        <v>79.501217556041709</v>
      </c>
      <c r="Y160" s="5">
        <f>_xll.Interp2dTab(-1,0,'HP Tuner only'!$B$92:$P$92,'HP Tuner only'!$A$93:$A$105,'HP Tuner only'!$B$93:$P$105,'Pilot Injection'!$U160,'Pilot Injection'!Y$154)*_xll.Interp1d(-1,'HP Tuner only'!$B$109:$H$109,'HP Tuner only'!$B$110:$H$110,'Variables &amp; Axis Check'!$B$12)</f>
        <v>79.501217556041709</v>
      </c>
      <c r="Z160" s="5">
        <f>_xll.Interp2dTab(-1,0,'HP Tuner only'!$B$92:$P$92,'HP Tuner only'!$A$93:$A$105,'HP Tuner only'!$B$93:$P$105,'Pilot Injection'!$U160,'Pilot Injection'!Z$154)*_xll.Interp1d(-1,'HP Tuner only'!$B$109:$H$109,'HP Tuner only'!$B$110:$H$110,'Variables &amp; Axis Check'!$B$12)</f>
        <v>79.501217556041709</v>
      </c>
      <c r="AA160" s="5">
        <f>_xll.Interp2dTab(-1,0,'HP Tuner only'!$B$92:$P$92,'HP Tuner only'!$A$93:$A$105,'HP Tuner only'!$B$93:$P$105,'Pilot Injection'!$U160,'Pilot Injection'!AA$154)*_xll.Interp1d(-1,'HP Tuner only'!$B$109:$H$109,'HP Tuner only'!$B$110:$H$110,'Variables &amp; Axis Check'!$B$12)</f>
        <v>79.501217556041709</v>
      </c>
      <c r="AB160" s="5">
        <f>_xll.Interp2dTab(-1,0,'HP Tuner only'!$B$92:$P$92,'HP Tuner only'!$A$93:$A$105,'HP Tuner only'!$B$93:$P$105,'Pilot Injection'!$U160,'Pilot Injection'!AB$154)*_xll.Interp1d(-1,'HP Tuner only'!$B$109:$H$109,'HP Tuner only'!$B$110:$H$110,'Variables &amp; Axis Check'!$B$12)</f>
        <v>79.501217556041709</v>
      </c>
      <c r="AC160" s="5">
        <f>_xll.Interp2dTab(-1,0,'HP Tuner only'!$B$92:$P$92,'HP Tuner only'!$A$93:$A$105,'HP Tuner only'!$B$93:$P$105,'Pilot Injection'!$U160,'Pilot Injection'!AC$154)*_xll.Interp1d(-1,'HP Tuner only'!$B$109:$H$109,'HP Tuner only'!$B$110:$H$110,'Variables &amp; Axis Check'!$B$12)</f>
        <v>79.501217556041709</v>
      </c>
      <c r="AD160" s="5">
        <f>_xll.Interp2dTab(-1,0,'HP Tuner only'!$B$92:$P$92,'HP Tuner only'!$A$93:$A$105,'HP Tuner only'!$B$93:$P$105,'Pilot Injection'!$U160,'Pilot Injection'!AD$154)*_xll.Interp1d(-1,'HP Tuner only'!$B$109:$H$109,'HP Tuner only'!$B$110:$H$110,'Variables &amp; Axis Check'!$B$12)</f>
        <v>79.501217556041709</v>
      </c>
      <c r="AE160" s="5">
        <f>_xll.Interp2dTab(-1,0,'HP Tuner only'!$B$92:$P$92,'HP Tuner only'!$A$93:$A$105,'HP Tuner only'!$B$93:$P$105,'Pilot Injection'!$U160,'Pilot Injection'!AE$154)*_xll.Interp1d(-1,'HP Tuner only'!$B$109:$H$109,'HP Tuner only'!$B$110:$H$110,'Variables &amp; Axis Check'!$B$12)</f>
        <v>79.501217556041709</v>
      </c>
      <c r="AF160" s="5">
        <f>_xll.Interp2dTab(-1,0,'HP Tuner only'!$B$92:$P$92,'HP Tuner only'!$A$93:$A$105,'HP Tuner only'!$B$93:$P$105,'Pilot Injection'!$U160,'Pilot Injection'!AF$154)*_xll.Interp1d(-1,'HP Tuner only'!$B$109:$H$109,'HP Tuner only'!$B$110:$H$110,'Variables &amp; Axis Check'!$B$12)</f>
        <v>79.501217556041709</v>
      </c>
      <c r="AG160" s="5">
        <f>_xll.Interp2dTab(-1,0,'HP Tuner only'!$B$92:$P$92,'HP Tuner only'!$A$93:$A$105,'HP Tuner only'!$B$93:$P$105,'Pilot Injection'!$U160,'Pilot Injection'!AG$154)*_xll.Interp1d(-1,'HP Tuner only'!$B$109:$H$109,'HP Tuner only'!$B$110:$H$110,'Variables &amp; Axis Check'!$B$12)</f>
        <v>79.501217556041709</v>
      </c>
      <c r="AH160" s="5">
        <f>_xll.Interp2dTab(-1,0,'HP Tuner only'!$B$92:$P$92,'HP Tuner only'!$A$93:$A$105,'HP Tuner only'!$B$93:$P$105,'Pilot Injection'!$U160,'Pilot Injection'!AH$154)*_xll.Interp1d(-1,'HP Tuner only'!$B$109:$H$109,'HP Tuner only'!$B$110:$H$110,'Variables &amp; Axis Check'!$B$12)</f>
        <v>79.501217556041709</v>
      </c>
      <c r="AI160" s="5">
        <f>_xll.Interp2dTab(-1,0,'HP Tuner only'!$B$92:$P$92,'HP Tuner only'!$A$93:$A$105,'HP Tuner only'!$B$93:$P$105,'Pilot Injection'!$U160,'Pilot Injection'!AI$154)*_xll.Interp1d(-1,'HP Tuner only'!$B$109:$H$109,'HP Tuner only'!$B$110:$H$110,'Variables &amp; Axis Check'!$B$12)</f>
        <v>79.501217556041695</v>
      </c>
      <c r="AJ160" s="5">
        <f>_xll.Interp2dTab(-1,0,'HP Tuner only'!$B$92:$P$92,'HP Tuner only'!$A$93:$A$105,'HP Tuner only'!$B$93:$P$105,'Pilot Injection'!$U160,'Pilot Injection'!AJ$154)*_xll.Interp1d(-1,'HP Tuner only'!$B$109:$H$109,'HP Tuner only'!$B$110:$H$110,'Variables &amp; Axis Check'!$B$12)</f>
        <v>79.501217556041581</v>
      </c>
      <c r="AK160" s="5">
        <f>_xll.Interp2dTab(-1,0,'HP Tuner only'!$B$92:$P$92,'HP Tuner only'!$A$93:$A$105,'HP Tuner only'!$B$93:$P$105,'Pilot Injection'!$U160,'Pilot Injection'!AK$154)*_xll.Interp1d(-1,'HP Tuner only'!$B$109:$H$109,'HP Tuner only'!$B$110:$H$110,'Variables &amp; Axis Check'!$B$12)</f>
        <v>79.501217556041738</v>
      </c>
      <c r="AL160" s="5">
        <f>_xll.Interp2dTab(-1,0,'HP Tuner only'!$B$92:$P$92,'HP Tuner only'!$A$93:$A$105,'HP Tuner only'!$B$93:$P$105,'Pilot Injection'!$U160,'Pilot Injection'!AL$154)*_xll.Interp1d(-1,'HP Tuner only'!$B$109:$H$109,'HP Tuner only'!$B$110:$H$110,'Variables &amp; Axis Check'!$B$12)</f>
        <v>79.501217556041738</v>
      </c>
      <c r="AM160" s="16">
        <f t="shared" si="72"/>
        <v>79.501217556041738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0</v>
      </c>
      <c r="P161" s="5">
        <f>IF(P111&gt;'Internal Flash'!$B$390*-1,P111-'Internal Flash'!$B$390*-1,0)</f>
        <v>0</v>
      </c>
      <c r="Q161" s="5">
        <f>IF(Q111&gt;'Internal Flash'!$B$390*-1,Q111-'Internal Flash'!$B$390*-1,0)</f>
        <v>0</v>
      </c>
      <c r="R161" s="5">
        <f>IF(R111&gt;'Internal Flash'!$B$390*-1,R111-'Internal Flash'!$B$390*-1,0)</f>
        <v>0</v>
      </c>
      <c r="S161" s="16">
        <f t="shared" si="70"/>
        <v>0</v>
      </c>
      <c r="U161" s="8">
        <f>'CSP5'!$A$175</f>
        <v>1400</v>
      </c>
      <c r="V161" s="16">
        <f t="shared" si="71"/>
        <v>79.501217556041709</v>
      </c>
      <c r="W161" s="5">
        <f>_xll.Interp2dTab(-1,0,'HP Tuner only'!$B$92:$P$92,'HP Tuner only'!$A$93:$A$105,'HP Tuner only'!$B$93:$P$105,'Pilot Injection'!$U161,'Pilot Injection'!W$154)*_xll.Interp1d(-1,'HP Tuner only'!$B$109:$H$109,'HP Tuner only'!$B$110:$H$110,'Variables &amp; Axis Check'!$B$12)</f>
        <v>79.501217556041709</v>
      </c>
      <c r="X161" s="5">
        <f>_xll.Interp2dTab(-1,0,'HP Tuner only'!$B$92:$P$92,'HP Tuner only'!$A$93:$A$105,'HP Tuner only'!$B$93:$P$105,'Pilot Injection'!$U161,'Pilot Injection'!X$154)*_xll.Interp1d(-1,'HP Tuner only'!$B$109:$H$109,'HP Tuner only'!$B$110:$H$110,'Variables &amp; Axis Check'!$B$12)</f>
        <v>79.501217556041709</v>
      </c>
      <c r="Y161" s="5">
        <f>_xll.Interp2dTab(-1,0,'HP Tuner only'!$B$92:$P$92,'HP Tuner only'!$A$93:$A$105,'HP Tuner only'!$B$93:$P$105,'Pilot Injection'!$U161,'Pilot Injection'!Y$154)*_xll.Interp1d(-1,'HP Tuner only'!$B$109:$H$109,'HP Tuner only'!$B$110:$H$110,'Variables &amp; Axis Check'!$B$12)</f>
        <v>79.501217556041709</v>
      </c>
      <c r="Z161" s="5">
        <f>_xll.Interp2dTab(-1,0,'HP Tuner only'!$B$92:$P$92,'HP Tuner only'!$A$93:$A$105,'HP Tuner only'!$B$93:$P$105,'Pilot Injection'!$U161,'Pilot Injection'!Z$154)*_xll.Interp1d(-1,'HP Tuner only'!$B$109:$H$109,'HP Tuner only'!$B$110:$H$110,'Variables &amp; Axis Check'!$B$12)</f>
        <v>79.501217556041709</v>
      </c>
      <c r="AA161" s="5">
        <f>_xll.Interp2dTab(-1,0,'HP Tuner only'!$B$92:$P$92,'HP Tuner only'!$A$93:$A$105,'HP Tuner only'!$B$93:$P$105,'Pilot Injection'!$U161,'Pilot Injection'!AA$154)*_xll.Interp1d(-1,'HP Tuner only'!$B$109:$H$109,'HP Tuner only'!$B$110:$H$110,'Variables &amp; Axis Check'!$B$12)</f>
        <v>79.501217556041709</v>
      </c>
      <c r="AB161" s="5">
        <f>_xll.Interp2dTab(-1,0,'HP Tuner only'!$B$92:$P$92,'HP Tuner only'!$A$93:$A$105,'HP Tuner only'!$B$93:$P$105,'Pilot Injection'!$U161,'Pilot Injection'!AB$154)*_xll.Interp1d(-1,'HP Tuner only'!$B$109:$H$109,'HP Tuner only'!$B$110:$H$110,'Variables &amp; Axis Check'!$B$12)</f>
        <v>79.501217556041709</v>
      </c>
      <c r="AC161" s="5">
        <f>_xll.Interp2dTab(-1,0,'HP Tuner only'!$B$92:$P$92,'HP Tuner only'!$A$93:$A$105,'HP Tuner only'!$B$93:$P$105,'Pilot Injection'!$U161,'Pilot Injection'!AC$154)*_xll.Interp1d(-1,'HP Tuner only'!$B$109:$H$109,'HP Tuner only'!$B$110:$H$110,'Variables &amp; Axis Check'!$B$12)</f>
        <v>79.501217556041709</v>
      </c>
      <c r="AD161" s="5">
        <f>_xll.Interp2dTab(-1,0,'HP Tuner only'!$B$92:$P$92,'HP Tuner only'!$A$93:$A$105,'HP Tuner only'!$B$93:$P$105,'Pilot Injection'!$U161,'Pilot Injection'!AD$154)*_xll.Interp1d(-1,'HP Tuner only'!$B$109:$H$109,'HP Tuner only'!$B$110:$H$110,'Variables &amp; Axis Check'!$B$12)</f>
        <v>79.501217556041709</v>
      </c>
      <c r="AE161" s="5">
        <f>_xll.Interp2dTab(-1,0,'HP Tuner only'!$B$92:$P$92,'HP Tuner only'!$A$93:$A$105,'HP Tuner only'!$B$93:$P$105,'Pilot Injection'!$U161,'Pilot Injection'!AE$154)*_xll.Interp1d(-1,'HP Tuner only'!$B$109:$H$109,'HP Tuner only'!$B$110:$H$110,'Variables &amp; Axis Check'!$B$12)</f>
        <v>79.501217556041709</v>
      </c>
      <c r="AF161" s="5">
        <f>_xll.Interp2dTab(-1,0,'HP Tuner only'!$B$92:$P$92,'HP Tuner only'!$A$93:$A$105,'HP Tuner only'!$B$93:$P$105,'Pilot Injection'!$U161,'Pilot Injection'!AF$154)*_xll.Interp1d(-1,'HP Tuner only'!$B$109:$H$109,'HP Tuner only'!$B$110:$H$110,'Variables &amp; Axis Check'!$B$12)</f>
        <v>79.501217556041709</v>
      </c>
      <c r="AG161" s="5">
        <f>_xll.Interp2dTab(-1,0,'HP Tuner only'!$B$92:$P$92,'HP Tuner only'!$A$93:$A$105,'HP Tuner only'!$B$93:$P$105,'Pilot Injection'!$U161,'Pilot Injection'!AG$154)*_xll.Interp1d(-1,'HP Tuner only'!$B$109:$H$109,'HP Tuner only'!$B$110:$H$110,'Variables &amp; Axis Check'!$B$12)</f>
        <v>79.501217556041709</v>
      </c>
      <c r="AH161" s="5">
        <f>_xll.Interp2dTab(-1,0,'HP Tuner only'!$B$92:$P$92,'HP Tuner only'!$A$93:$A$105,'HP Tuner only'!$B$93:$P$105,'Pilot Injection'!$U161,'Pilot Injection'!AH$154)*_xll.Interp1d(-1,'HP Tuner only'!$B$109:$H$109,'HP Tuner only'!$B$110:$H$110,'Variables &amp; Axis Check'!$B$12)</f>
        <v>79.501217556041709</v>
      </c>
      <c r="AI161" s="5">
        <f>_xll.Interp2dTab(-1,0,'HP Tuner only'!$B$92:$P$92,'HP Tuner only'!$A$93:$A$105,'HP Tuner only'!$B$93:$P$105,'Pilot Injection'!$U161,'Pilot Injection'!AI$154)*_xll.Interp1d(-1,'HP Tuner only'!$B$109:$H$109,'HP Tuner only'!$B$110:$H$110,'Variables &amp; Axis Check'!$B$12)</f>
        <v>79.501217556041695</v>
      </c>
      <c r="AJ161" s="5">
        <f>_xll.Interp2dTab(-1,0,'HP Tuner only'!$B$92:$P$92,'HP Tuner only'!$A$93:$A$105,'HP Tuner only'!$B$93:$P$105,'Pilot Injection'!$U161,'Pilot Injection'!AJ$154)*_xll.Interp1d(-1,'HP Tuner only'!$B$109:$H$109,'HP Tuner only'!$B$110:$H$110,'Variables &amp; Axis Check'!$B$12)</f>
        <v>79.501217556041581</v>
      </c>
      <c r="AK161" s="5">
        <f>_xll.Interp2dTab(-1,0,'HP Tuner only'!$B$92:$P$92,'HP Tuner only'!$A$93:$A$105,'HP Tuner only'!$B$93:$P$105,'Pilot Injection'!$U161,'Pilot Injection'!AK$154)*_xll.Interp1d(-1,'HP Tuner only'!$B$109:$H$109,'HP Tuner only'!$B$110:$H$110,'Variables &amp; Axis Check'!$B$12)</f>
        <v>79.501217556041738</v>
      </c>
      <c r="AL161" s="5">
        <f>_xll.Interp2dTab(-1,0,'HP Tuner only'!$B$92:$P$92,'HP Tuner only'!$A$93:$A$105,'HP Tuner only'!$B$93:$P$105,'Pilot Injection'!$U161,'Pilot Injection'!AL$154)*_xll.Interp1d(-1,'HP Tuner only'!$B$109:$H$109,'HP Tuner only'!$B$110:$H$110,'Variables &amp; Axis Check'!$B$12)</f>
        <v>79.501217556041738</v>
      </c>
      <c r="AM161" s="16">
        <f t="shared" si="72"/>
        <v>79.501217556041738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0</v>
      </c>
      <c r="O162" s="5">
        <f>IF(O112&gt;'Internal Flash'!$B$390*-1,O112-'Internal Flash'!$B$390*-1,0)</f>
        <v>0</v>
      </c>
      <c r="P162" s="5">
        <f>IF(P112&gt;'Internal Flash'!$B$390*-1,P112-'Internal Flash'!$B$390*-1,0)</f>
        <v>0</v>
      </c>
      <c r="Q162" s="5">
        <f>IF(Q112&gt;'Internal Flash'!$B$390*-1,Q112-'Internal Flash'!$B$390*-1,0)</f>
        <v>0</v>
      </c>
      <c r="R162" s="5">
        <f>IF(R112&gt;'Internal Flash'!$B$390*-1,R112-'Internal Flash'!$B$390*-1,0)</f>
        <v>0</v>
      </c>
      <c r="S162" s="16">
        <f t="shared" si="70"/>
        <v>0</v>
      </c>
      <c r="U162" s="8">
        <f>'CSP5'!$A$176</f>
        <v>1550</v>
      </c>
      <c r="V162" s="16">
        <f t="shared" si="71"/>
        <v>79.501217556041709</v>
      </c>
      <c r="W162" s="5">
        <f>_xll.Interp2dTab(-1,0,'HP Tuner only'!$B$92:$P$92,'HP Tuner only'!$A$93:$A$105,'HP Tuner only'!$B$93:$P$105,'Pilot Injection'!$U162,'Pilot Injection'!W$154)*_xll.Interp1d(-1,'HP Tuner only'!$B$109:$H$109,'HP Tuner only'!$B$110:$H$110,'Variables &amp; Axis Check'!$B$12)</f>
        <v>79.501217556041709</v>
      </c>
      <c r="X162" s="5">
        <f>_xll.Interp2dTab(-1,0,'HP Tuner only'!$B$92:$P$92,'HP Tuner only'!$A$93:$A$105,'HP Tuner only'!$B$93:$P$105,'Pilot Injection'!$U162,'Pilot Injection'!X$154)*_xll.Interp1d(-1,'HP Tuner only'!$B$109:$H$109,'HP Tuner only'!$B$110:$H$110,'Variables &amp; Axis Check'!$B$12)</f>
        <v>79.501217556041709</v>
      </c>
      <c r="Y162" s="5">
        <f>_xll.Interp2dTab(-1,0,'HP Tuner only'!$B$92:$P$92,'HP Tuner only'!$A$93:$A$105,'HP Tuner only'!$B$93:$P$105,'Pilot Injection'!$U162,'Pilot Injection'!Y$154)*_xll.Interp1d(-1,'HP Tuner only'!$B$109:$H$109,'HP Tuner only'!$B$110:$H$110,'Variables &amp; Axis Check'!$B$12)</f>
        <v>79.501217556041723</v>
      </c>
      <c r="Z162" s="5">
        <f>_xll.Interp2dTab(-1,0,'HP Tuner only'!$B$92:$P$92,'HP Tuner only'!$A$93:$A$105,'HP Tuner only'!$B$93:$P$105,'Pilot Injection'!$U162,'Pilot Injection'!Z$154)*_xll.Interp1d(-1,'HP Tuner only'!$B$109:$H$109,'HP Tuner only'!$B$110:$H$110,'Variables &amp; Axis Check'!$B$12)</f>
        <v>79.501217556041709</v>
      </c>
      <c r="AA162" s="5">
        <f>_xll.Interp2dTab(-1,0,'HP Tuner only'!$B$92:$P$92,'HP Tuner only'!$A$93:$A$105,'HP Tuner only'!$B$93:$P$105,'Pilot Injection'!$U162,'Pilot Injection'!AA$154)*_xll.Interp1d(-1,'HP Tuner only'!$B$109:$H$109,'HP Tuner only'!$B$110:$H$110,'Variables &amp; Axis Check'!$B$12)</f>
        <v>79.501217556041709</v>
      </c>
      <c r="AB162" s="5">
        <f>_xll.Interp2dTab(-1,0,'HP Tuner only'!$B$92:$P$92,'HP Tuner only'!$A$93:$A$105,'HP Tuner only'!$B$93:$P$105,'Pilot Injection'!$U162,'Pilot Injection'!AB$154)*_xll.Interp1d(-1,'HP Tuner only'!$B$109:$H$109,'HP Tuner only'!$B$110:$H$110,'Variables &amp; Axis Check'!$B$12)</f>
        <v>79.501217556041709</v>
      </c>
      <c r="AC162" s="5">
        <f>_xll.Interp2dTab(-1,0,'HP Tuner only'!$B$92:$P$92,'HP Tuner only'!$A$93:$A$105,'HP Tuner only'!$B$93:$P$105,'Pilot Injection'!$U162,'Pilot Injection'!AC$154)*_xll.Interp1d(-1,'HP Tuner only'!$B$109:$H$109,'HP Tuner only'!$B$110:$H$110,'Variables &amp; Axis Check'!$B$12)</f>
        <v>79.501217556041709</v>
      </c>
      <c r="AD162" s="5">
        <f>_xll.Interp2dTab(-1,0,'HP Tuner only'!$B$92:$P$92,'HP Tuner only'!$A$93:$A$105,'HP Tuner only'!$B$93:$P$105,'Pilot Injection'!$U162,'Pilot Injection'!AD$154)*_xll.Interp1d(-1,'HP Tuner only'!$B$109:$H$109,'HP Tuner only'!$B$110:$H$110,'Variables &amp; Axis Check'!$B$12)</f>
        <v>79.501217556041709</v>
      </c>
      <c r="AE162" s="5">
        <f>_xll.Interp2dTab(-1,0,'HP Tuner only'!$B$92:$P$92,'HP Tuner only'!$A$93:$A$105,'HP Tuner only'!$B$93:$P$105,'Pilot Injection'!$U162,'Pilot Injection'!AE$154)*_xll.Interp1d(-1,'HP Tuner only'!$B$109:$H$109,'HP Tuner only'!$B$110:$H$110,'Variables &amp; Axis Check'!$B$12)</f>
        <v>79.501217556041723</v>
      </c>
      <c r="AF162" s="5">
        <f>_xll.Interp2dTab(-1,0,'HP Tuner only'!$B$92:$P$92,'HP Tuner only'!$A$93:$A$105,'HP Tuner only'!$B$93:$P$105,'Pilot Injection'!$U162,'Pilot Injection'!AF$154)*_xll.Interp1d(-1,'HP Tuner only'!$B$109:$H$109,'HP Tuner only'!$B$110:$H$110,'Variables &amp; Axis Check'!$B$12)</f>
        <v>79.501217556041709</v>
      </c>
      <c r="AG162" s="5">
        <f>_xll.Interp2dTab(-1,0,'HP Tuner only'!$B$92:$P$92,'HP Tuner only'!$A$93:$A$105,'HP Tuner only'!$B$93:$P$105,'Pilot Injection'!$U162,'Pilot Injection'!AG$154)*_xll.Interp1d(-1,'HP Tuner only'!$B$109:$H$109,'HP Tuner only'!$B$110:$H$110,'Variables &amp; Axis Check'!$B$12)</f>
        <v>79.501217556041709</v>
      </c>
      <c r="AH162" s="5">
        <f>_xll.Interp2dTab(-1,0,'HP Tuner only'!$B$92:$P$92,'HP Tuner only'!$A$93:$A$105,'HP Tuner only'!$B$93:$P$105,'Pilot Injection'!$U162,'Pilot Injection'!AH$154)*_xll.Interp1d(-1,'HP Tuner only'!$B$109:$H$109,'HP Tuner only'!$B$110:$H$110,'Variables &amp; Axis Check'!$B$12)</f>
        <v>79.501217556041723</v>
      </c>
      <c r="AI162" s="5">
        <f>_xll.Interp2dTab(-1,0,'HP Tuner only'!$B$92:$P$92,'HP Tuner only'!$A$93:$A$105,'HP Tuner only'!$B$93:$P$105,'Pilot Injection'!$U162,'Pilot Injection'!AI$154)*_xll.Interp1d(-1,'HP Tuner only'!$B$109:$H$109,'HP Tuner only'!$B$110:$H$110,'Variables &amp; Axis Check'!$B$12)</f>
        <v>79.501217556041738</v>
      </c>
      <c r="AJ162" s="5">
        <f>_xll.Interp2dTab(-1,0,'HP Tuner only'!$B$92:$P$92,'HP Tuner only'!$A$93:$A$105,'HP Tuner only'!$B$93:$P$105,'Pilot Injection'!$U162,'Pilot Injection'!AJ$154)*_xll.Interp1d(-1,'HP Tuner only'!$B$109:$H$109,'HP Tuner only'!$B$110:$H$110,'Variables &amp; Axis Check'!$B$12)</f>
        <v>79.501217556041624</v>
      </c>
      <c r="AK162" s="5">
        <f>_xll.Interp2dTab(-1,0,'HP Tuner only'!$B$92:$P$92,'HP Tuner only'!$A$93:$A$105,'HP Tuner only'!$B$93:$P$105,'Pilot Injection'!$U162,'Pilot Injection'!AK$154)*_xll.Interp1d(-1,'HP Tuner only'!$B$109:$H$109,'HP Tuner only'!$B$110:$H$110,'Variables &amp; Axis Check'!$B$12)</f>
        <v>79.501217556041766</v>
      </c>
      <c r="AL162" s="5">
        <f>_xll.Interp2dTab(-1,0,'HP Tuner only'!$B$92:$P$92,'HP Tuner only'!$A$93:$A$105,'HP Tuner only'!$B$93:$P$105,'Pilot Injection'!$U162,'Pilot Injection'!AL$154)*_xll.Interp1d(-1,'HP Tuner only'!$B$109:$H$109,'HP Tuner only'!$B$110:$H$110,'Variables &amp; Axis Check'!$B$12)</f>
        <v>79.501217556041738</v>
      </c>
      <c r="AM162" s="16">
        <f t="shared" si="72"/>
        <v>79.501217556041738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0</v>
      </c>
      <c r="O163" s="5">
        <f>IF(O113&gt;'Internal Flash'!$B$390*-1,O113-'Internal Flash'!$B$390*-1,0)</f>
        <v>0</v>
      </c>
      <c r="P163" s="5">
        <f>IF(P113&gt;'Internal Flash'!$B$390*-1,P113-'Internal Flash'!$B$390*-1,0)</f>
        <v>0</v>
      </c>
      <c r="Q163" s="5">
        <f>IF(Q113&gt;'Internal Flash'!$B$390*-1,Q113-'Internal Flash'!$B$390*-1,0)</f>
        <v>0</v>
      </c>
      <c r="R163" s="5">
        <f>IF(R113&gt;'Internal Flash'!$B$390*-1,R113-'Internal Flash'!$B$390*-1,0)</f>
        <v>0</v>
      </c>
      <c r="S163" s="16">
        <f t="shared" si="70"/>
        <v>0</v>
      </c>
      <c r="U163" s="8">
        <f>'CSP5'!$A$177</f>
        <v>1700</v>
      </c>
      <c r="V163" s="16">
        <f t="shared" si="71"/>
        <v>79.501217556041709</v>
      </c>
      <c r="W163" s="5">
        <f>_xll.Interp2dTab(-1,0,'HP Tuner only'!$B$92:$P$92,'HP Tuner only'!$A$93:$A$105,'HP Tuner only'!$B$93:$P$105,'Pilot Injection'!$U163,'Pilot Injection'!W$154)*_xll.Interp1d(-1,'HP Tuner only'!$B$109:$H$109,'HP Tuner only'!$B$110:$H$110,'Variables &amp; Axis Check'!$B$12)</f>
        <v>79.501217556041709</v>
      </c>
      <c r="X163" s="5">
        <f>_xll.Interp2dTab(-1,0,'HP Tuner only'!$B$92:$P$92,'HP Tuner only'!$A$93:$A$105,'HP Tuner only'!$B$93:$P$105,'Pilot Injection'!$U163,'Pilot Injection'!X$154)*_xll.Interp1d(-1,'HP Tuner only'!$B$109:$H$109,'HP Tuner only'!$B$110:$H$110,'Variables &amp; Axis Check'!$B$12)</f>
        <v>79.501217556041709</v>
      </c>
      <c r="Y163" s="5">
        <f>_xll.Interp2dTab(-1,0,'HP Tuner only'!$B$92:$P$92,'HP Tuner only'!$A$93:$A$105,'HP Tuner only'!$B$93:$P$105,'Pilot Injection'!$U163,'Pilot Injection'!Y$154)*_xll.Interp1d(-1,'HP Tuner only'!$B$109:$H$109,'HP Tuner only'!$B$110:$H$110,'Variables &amp; Axis Check'!$B$12)</f>
        <v>79.501217556041723</v>
      </c>
      <c r="Z163" s="5">
        <f>_xll.Interp2dTab(-1,0,'HP Tuner only'!$B$92:$P$92,'HP Tuner only'!$A$93:$A$105,'HP Tuner only'!$B$93:$P$105,'Pilot Injection'!$U163,'Pilot Injection'!Z$154)*_xll.Interp1d(-1,'HP Tuner only'!$B$109:$H$109,'HP Tuner only'!$B$110:$H$110,'Variables &amp; Axis Check'!$B$12)</f>
        <v>79.501217556041709</v>
      </c>
      <c r="AA163" s="5">
        <f>_xll.Interp2dTab(-1,0,'HP Tuner only'!$B$92:$P$92,'HP Tuner only'!$A$93:$A$105,'HP Tuner only'!$B$93:$P$105,'Pilot Injection'!$U163,'Pilot Injection'!AA$154)*_xll.Interp1d(-1,'HP Tuner only'!$B$109:$H$109,'HP Tuner only'!$B$110:$H$110,'Variables &amp; Axis Check'!$B$12)</f>
        <v>79.501217556041723</v>
      </c>
      <c r="AB163" s="5">
        <f>_xll.Interp2dTab(-1,0,'HP Tuner only'!$B$92:$P$92,'HP Tuner only'!$A$93:$A$105,'HP Tuner only'!$B$93:$P$105,'Pilot Injection'!$U163,'Pilot Injection'!AB$154)*_xll.Interp1d(-1,'HP Tuner only'!$B$109:$H$109,'HP Tuner only'!$B$110:$H$110,'Variables &amp; Axis Check'!$B$12)</f>
        <v>79.501217556041709</v>
      </c>
      <c r="AC163" s="5">
        <f>_xll.Interp2dTab(-1,0,'HP Tuner only'!$B$92:$P$92,'HP Tuner only'!$A$93:$A$105,'HP Tuner only'!$B$93:$P$105,'Pilot Injection'!$U163,'Pilot Injection'!AC$154)*_xll.Interp1d(-1,'HP Tuner only'!$B$109:$H$109,'HP Tuner only'!$B$110:$H$110,'Variables &amp; Axis Check'!$B$12)</f>
        <v>79.501217556041723</v>
      </c>
      <c r="AD163" s="5">
        <f>_xll.Interp2dTab(-1,0,'HP Tuner only'!$B$92:$P$92,'HP Tuner only'!$A$93:$A$105,'HP Tuner only'!$B$93:$P$105,'Pilot Injection'!$U163,'Pilot Injection'!AD$154)*_xll.Interp1d(-1,'HP Tuner only'!$B$109:$H$109,'HP Tuner only'!$B$110:$H$110,'Variables &amp; Axis Check'!$B$12)</f>
        <v>79.501217556041709</v>
      </c>
      <c r="AE163" s="5">
        <f>_xll.Interp2dTab(-1,0,'HP Tuner only'!$B$92:$P$92,'HP Tuner only'!$A$93:$A$105,'HP Tuner only'!$B$93:$P$105,'Pilot Injection'!$U163,'Pilot Injection'!AE$154)*_xll.Interp1d(-1,'HP Tuner only'!$B$109:$H$109,'HP Tuner only'!$B$110:$H$110,'Variables &amp; Axis Check'!$B$12)</f>
        <v>79.501217556041709</v>
      </c>
      <c r="AF163" s="5">
        <f>_xll.Interp2dTab(-1,0,'HP Tuner only'!$B$92:$P$92,'HP Tuner only'!$A$93:$A$105,'HP Tuner only'!$B$93:$P$105,'Pilot Injection'!$U163,'Pilot Injection'!AF$154)*_xll.Interp1d(-1,'HP Tuner only'!$B$109:$H$109,'HP Tuner only'!$B$110:$H$110,'Variables &amp; Axis Check'!$B$12)</f>
        <v>79.501217556041709</v>
      </c>
      <c r="AG163" s="5">
        <f>_xll.Interp2dTab(-1,0,'HP Tuner only'!$B$92:$P$92,'HP Tuner only'!$A$93:$A$105,'HP Tuner only'!$B$93:$P$105,'Pilot Injection'!$U163,'Pilot Injection'!AG$154)*_xll.Interp1d(-1,'HP Tuner only'!$B$109:$H$109,'HP Tuner only'!$B$110:$H$110,'Variables &amp; Axis Check'!$B$12)</f>
        <v>79.501217556041709</v>
      </c>
      <c r="AH163" s="5">
        <f>_xll.Interp2dTab(-1,0,'HP Tuner only'!$B$92:$P$92,'HP Tuner only'!$A$93:$A$105,'HP Tuner only'!$B$93:$P$105,'Pilot Injection'!$U163,'Pilot Injection'!AH$154)*_xll.Interp1d(-1,'HP Tuner only'!$B$109:$H$109,'HP Tuner only'!$B$110:$H$110,'Variables &amp; Axis Check'!$B$12)</f>
        <v>79.501217556041709</v>
      </c>
      <c r="AI163" s="5">
        <f>_xll.Interp2dTab(-1,0,'HP Tuner only'!$B$92:$P$92,'HP Tuner only'!$A$93:$A$105,'HP Tuner only'!$B$93:$P$105,'Pilot Injection'!$U163,'Pilot Injection'!AI$154)*_xll.Interp1d(-1,'HP Tuner only'!$B$109:$H$109,'HP Tuner only'!$B$110:$H$110,'Variables &amp; Axis Check'!$B$12)</f>
        <v>79.501217556041695</v>
      </c>
      <c r="AJ163" s="5">
        <f>_xll.Interp2dTab(-1,0,'HP Tuner only'!$B$92:$P$92,'HP Tuner only'!$A$93:$A$105,'HP Tuner only'!$B$93:$P$105,'Pilot Injection'!$U163,'Pilot Injection'!AJ$154)*_xll.Interp1d(-1,'HP Tuner only'!$B$109:$H$109,'HP Tuner only'!$B$110:$H$110,'Variables &amp; Axis Check'!$B$12)</f>
        <v>79.501217556041581</v>
      </c>
      <c r="AK163" s="5">
        <f>_xll.Interp2dTab(-1,0,'HP Tuner only'!$B$92:$P$92,'HP Tuner only'!$A$93:$A$105,'HP Tuner only'!$B$93:$P$105,'Pilot Injection'!$U163,'Pilot Injection'!AK$154)*_xll.Interp1d(-1,'HP Tuner only'!$B$109:$H$109,'HP Tuner only'!$B$110:$H$110,'Variables &amp; Axis Check'!$B$12)</f>
        <v>79.501217556041738</v>
      </c>
      <c r="AL163" s="5">
        <f>_xll.Interp2dTab(-1,0,'HP Tuner only'!$B$92:$P$92,'HP Tuner only'!$A$93:$A$105,'HP Tuner only'!$B$93:$P$105,'Pilot Injection'!$U163,'Pilot Injection'!AL$154)*_xll.Interp1d(-1,'HP Tuner only'!$B$109:$H$109,'HP Tuner only'!$B$110:$H$110,'Variables &amp; Axis Check'!$B$12)</f>
        <v>79.501217556041738</v>
      </c>
      <c r="AM163" s="16">
        <f t="shared" si="72"/>
        <v>79.501217556041738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0</v>
      </c>
      <c r="P164" s="5">
        <f>IF(P114&gt;'Internal Flash'!$B$390*-1,P114-'Internal Flash'!$B$390*-1,0)</f>
        <v>0</v>
      </c>
      <c r="Q164" s="5">
        <f>IF(Q114&gt;'Internal Flash'!$B$390*-1,Q114-'Internal Flash'!$B$390*-1,0)</f>
        <v>0</v>
      </c>
      <c r="R164" s="5">
        <f>IF(R114&gt;'Internal Flash'!$B$390*-1,R114-'Internal Flash'!$B$390*-1,0)</f>
        <v>0</v>
      </c>
      <c r="S164" s="16">
        <f t="shared" si="70"/>
        <v>0</v>
      </c>
      <c r="U164" s="8">
        <f>'CSP5'!$A$178</f>
        <v>1800</v>
      </c>
      <c r="V164" s="16">
        <f t="shared" si="71"/>
        <v>79.501217556041709</v>
      </c>
      <c r="W164" s="5">
        <f>_xll.Interp2dTab(-1,0,'HP Tuner only'!$B$92:$P$92,'HP Tuner only'!$A$93:$A$105,'HP Tuner only'!$B$93:$P$105,'Pilot Injection'!$U164,'Pilot Injection'!W$154)*_xll.Interp1d(-1,'HP Tuner only'!$B$109:$H$109,'HP Tuner only'!$B$110:$H$110,'Variables &amp; Axis Check'!$B$12)</f>
        <v>79.501217556041709</v>
      </c>
      <c r="X164" s="5">
        <f>_xll.Interp2dTab(-1,0,'HP Tuner only'!$B$92:$P$92,'HP Tuner only'!$A$93:$A$105,'HP Tuner only'!$B$93:$P$105,'Pilot Injection'!$U164,'Pilot Injection'!X$154)*_xll.Interp1d(-1,'HP Tuner only'!$B$109:$H$109,'HP Tuner only'!$B$110:$H$110,'Variables &amp; Axis Check'!$B$12)</f>
        <v>79.501217556041709</v>
      </c>
      <c r="Y164" s="5">
        <f>_xll.Interp2dTab(-1,0,'HP Tuner only'!$B$92:$P$92,'HP Tuner only'!$A$93:$A$105,'HP Tuner only'!$B$93:$P$105,'Pilot Injection'!$U164,'Pilot Injection'!Y$154)*_xll.Interp1d(-1,'HP Tuner only'!$B$109:$H$109,'HP Tuner only'!$B$110:$H$110,'Variables &amp; Axis Check'!$B$12)</f>
        <v>79.501217556041709</v>
      </c>
      <c r="Z164" s="5">
        <f>_xll.Interp2dTab(-1,0,'HP Tuner only'!$B$92:$P$92,'HP Tuner only'!$A$93:$A$105,'HP Tuner only'!$B$93:$P$105,'Pilot Injection'!$U164,'Pilot Injection'!Z$154)*_xll.Interp1d(-1,'HP Tuner only'!$B$109:$H$109,'HP Tuner only'!$B$110:$H$110,'Variables &amp; Axis Check'!$B$12)</f>
        <v>79.501217556041709</v>
      </c>
      <c r="AA164" s="5">
        <f>_xll.Interp2dTab(-1,0,'HP Tuner only'!$B$92:$P$92,'HP Tuner only'!$A$93:$A$105,'HP Tuner only'!$B$93:$P$105,'Pilot Injection'!$U164,'Pilot Injection'!AA$154)*_xll.Interp1d(-1,'HP Tuner only'!$B$109:$H$109,'HP Tuner only'!$B$110:$H$110,'Variables &amp; Axis Check'!$B$12)</f>
        <v>79.501217556041709</v>
      </c>
      <c r="AB164" s="5">
        <f>_xll.Interp2dTab(-1,0,'HP Tuner only'!$B$92:$P$92,'HP Tuner only'!$A$93:$A$105,'HP Tuner only'!$B$93:$P$105,'Pilot Injection'!$U164,'Pilot Injection'!AB$154)*_xll.Interp1d(-1,'HP Tuner only'!$B$109:$H$109,'HP Tuner only'!$B$110:$H$110,'Variables &amp; Axis Check'!$B$12)</f>
        <v>79.501217556041709</v>
      </c>
      <c r="AC164" s="5">
        <f>_xll.Interp2dTab(-1,0,'HP Tuner only'!$B$92:$P$92,'HP Tuner only'!$A$93:$A$105,'HP Tuner only'!$B$93:$P$105,'Pilot Injection'!$U164,'Pilot Injection'!AC$154)*_xll.Interp1d(-1,'HP Tuner only'!$B$109:$H$109,'HP Tuner only'!$B$110:$H$110,'Variables &amp; Axis Check'!$B$12)</f>
        <v>79.501217556041709</v>
      </c>
      <c r="AD164" s="5">
        <f>_xll.Interp2dTab(-1,0,'HP Tuner only'!$B$92:$P$92,'HP Tuner only'!$A$93:$A$105,'HP Tuner only'!$B$93:$P$105,'Pilot Injection'!$U164,'Pilot Injection'!AD$154)*_xll.Interp1d(-1,'HP Tuner only'!$B$109:$H$109,'HP Tuner only'!$B$110:$H$110,'Variables &amp; Axis Check'!$B$12)</f>
        <v>79.501217556041709</v>
      </c>
      <c r="AE164" s="5">
        <f>_xll.Interp2dTab(-1,0,'HP Tuner only'!$B$92:$P$92,'HP Tuner only'!$A$93:$A$105,'HP Tuner only'!$B$93:$P$105,'Pilot Injection'!$U164,'Pilot Injection'!AE$154)*_xll.Interp1d(-1,'HP Tuner only'!$B$109:$H$109,'HP Tuner only'!$B$110:$H$110,'Variables &amp; Axis Check'!$B$12)</f>
        <v>79.501217556041709</v>
      </c>
      <c r="AF164" s="5">
        <f>_xll.Interp2dTab(-1,0,'HP Tuner only'!$B$92:$P$92,'HP Tuner only'!$A$93:$A$105,'HP Tuner only'!$B$93:$P$105,'Pilot Injection'!$U164,'Pilot Injection'!AF$154)*_xll.Interp1d(-1,'HP Tuner only'!$B$109:$H$109,'HP Tuner only'!$B$110:$H$110,'Variables &amp; Axis Check'!$B$12)</f>
        <v>79.501217556041709</v>
      </c>
      <c r="AG164" s="5">
        <f>_xll.Interp2dTab(-1,0,'HP Tuner only'!$B$92:$P$92,'HP Tuner only'!$A$93:$A$105,'HP Tuner only'!$B$93:$P$105,'Pilot Injection'!$U164,'Pilot Injection'!AG$154)*_xll.Interp1d(-1,'HP Tuner only'!$B$109:$H$109,'HP Tuner only'!$B$110:$H$110,'Variables &amp; Axis Check'!$B$12)</f>
        <v>79.501217556041709</v>
      </c>
      <c r="AH164" s="5">
        <f>_xll.Interp2dTab(-1,0,'HP Tuner only'!$B$92:$P$92,'HP Tuner only'!$A$93:$A$105,'HP Tuner only'!$B$93:$P$105,'Pilot Injection'!$U164,'Pilot Injection'!AH$154)*_xll.Interp1d(-1,'HP Tuner only'!$B$109:$H$109,'HP Tuner only'!$B$110:$H$110,'Variables &amp; Axis Check'!$B$12)</f>
        <v>79.501217556041709</v>
      </c>
      <c r="AI164" s="5">
        <f>_xll.Interp2dTab(-1,0,'HP Tuner only'!$B$92:$P$92,'HP Tuner only'!$A$93:$A$105,'HP Tuner only'!$B$93:$P$105,'Pilot Injection'!$U164,'Pilot Injection'!AI$154)*_xll.Interp1d(-1,'HP Tuner only'!$B$109:$H$109,'HP Tuner only'!$B$110:$H$110,'Variables &amp; Axis Check'!$B$12)</f>
        <v>79.501217556041695</v>
      </c>
      <c r="AJ164" s="5">
        <f>_xll.Interp2dTab(-1,0,'HP Tuner only'!$B$92:$P$92,'HP Tuner only'!$A$93:$A$105,'HP Tuner only'!$B$93:$P$105,'Pilot Injection'!$U164,'Pilot Injection'!AJ$154)*_xll.Interp1d(-1,'HP Tuner only'!$B$109:$H$109,'HP Tuner only'!$B$110:$H$110,'Variables &amp; Axis Check'!$B$12)</f>
        <v>79.501217556041581</v>
      </c>
      <c r="AK164" s="5">
        <f>_xll.Interp2dTab(-1,0,'HP Tuner only'!$B$92:$P$92,'HP Tuner only'!$A$93:$A$105,'HP Tuner only'!$B$93:$P$105,'Pilot Injection'!$U164,'Pilot Injection'!AK$154)*_xll.Interp1d(-1,'HP Tuner only'!$B$109:$H$109,'HP Tuner only'!$B$110:$H$110,'Variables &amp; Axis Check'!$B$12)</f>
        <v>79.501217556041738</v>
      </c>
      <c r="AL164" s="5">
        <f>_xll.Interp2dTab(-1,0,'HP Tuner only'!$B$92:$P$92,'HP Tuner only'!$A$93:$A$105,'HP Tuner only'!$B$93:$P$105,'Pilot Injection'!$U164,'Pilot Injection'!AL$154)*_xll.Interp1d(-1,'HP Tuner only'!$B$109:$H$109,'HP Tuner only'!$B$110:$H$110,'Variables &amp; Axis Check'!$B$12)</f>
        <v>79.501217556041738</v>
      </c>
      <c r="AM164" s="16">
        <f t="shared" si="72"/>
        <v>79.501217556041738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0</v>
      </c>
      <c r="P165" s="5">
        <f>IF(P115&gt;'Internal Flash'!$B$390*-1,P115-'Internal Flash'!$B$390*-1,0)</f>
        <v>0</v>
      </c>
      <c r="Q165" s="5">
        <f>IF(Q115&gt;'Internal Flash'!$B$390*-1,Q115-'Internal Flash'!$B$390*-1,0)</f>
        <v>0</v>
      </c>
      <c r="R165" s="5">
        <f>IF(R115&gt;'Internal Flash'!$B$390*-1,R115-'Internal Flash'!$B$390*-1,0)</f>
        <v>0</v>
      </c>
      <c r="S165" s="16">
        <f t="shared" si="70"/>
        <v>0</v>
      </c>
      <c r="U165" s="8">
        <f>'CSP5'!$A$179</f>
        <v>2000</v>
      </c>
      <c r="V165" s="16">
        <f t="shared" si="71"/>
        <v>79.501217556041709</v>
      </c>
      <c r="W165" s="5">
        <f>_xll.Interp2dTab(-1,0,'HP Tuner only'!$B$92:$P$92,'HP Tuner only'!$A$93:$A$105,'HP Tuner only'!$B$93:$P$105,'Pilot Injection'!$U165,'Pilot Injection'!W$154)*_xll.Interp1d(-1,'HP Tuner only'!$B$109:$H$109,'HP Tuner only'!$B$110:$H$110,'Variables &amp; Axis Check'!$B$12)</f>
        <v>79.501217556041709</v>
      </c>
      <c r="X165" s="5">
        <f>_xll.Interp2dTab(-1,0,'HP Tuner only'!$B$92:$P$92,'HP Tuner only'!$A$93:$A$105,'HP Tuner only'!$B$93:$P$105,'Pilot Injection'!$U165,'Pilot Injection'!X$154)*_xll.Interp1d(-1,'HP Tuner only'!$B$109:$H$109,'HP Tuner only'!$B$110:$H$110,'Variables &amp; Axis Check'!$B$12)</f>
        <v>79.501217556041709</v>
      </c>
      <c r="Y165" s="5">
        <f>_xll.Interp2dTab(-1,0,'HP Tuner only'!$B$92:$P$92,'HP Tuner only'!$A$93:$A$105,'HP Tuner only'!$B$93:$P$105,'Pilot Injection'!$U165,'Pilot Injection'!Y$154)*_xll.Interp1d(-1,'HP Tuner only'!$B$109:$H$109,'HP Tuner only'!$B$110:$H$110,'Variables &amp; Axis Check'!$B$12)</f>
        <v>79.501217556041709</v>
      </c>
      <c r="Z165" s="5">
        <f>_xll.Interp2dTab(-1,0,'HP Tuner only'!$B$92:$P$92,'HP Tuner only'!$A$93:$A$105,'HP Tuner only'!$B$93:$P$105,'Pilot Injection'!$U165,'Pilot Injection'!Z$154)*_xll.Interp1d(-1,'HP Tuner only'!$B$109:$H$109,'HP Tuner only'!$B$110:$H$110,'Variables &amp; Axis Check'!$B$12)</f>
        <v>79.501217556041709</v>
      </c>
      <c r="AA165" s="5">
        <f>_xll.Interp2dTab(-1,0,'HP Tuner only'!$B$92:$P$92,'HP Tuner only'!$A$93:$A$105,'HP Tuner only'!$B$93:$P$105,'Pilot Injection'!$U165,'Pilot Injection'!AA$154)*_xll.Interp1d(-1,'HP Tuner only'!$B$109:$H$109,'HP Tuner only'!$B$110:$H$110,'Variables &amp; Axis Check'!$B$12)</f>
        <v>79.501217556041709</v>
      </c>
      <c r="AB165" s="5">
        <f>_xll.Interp2dTab(-1,0,'HP Tuner only'!$B$92:$P$92,'HP Tuner only'!$A$93:$A$105,'HP Tuner only'!$B$93:$P$105,'Pilot Injection'!$U165,'Pilot Injection'!AB$154)*_xll.Interp1d(-1,'HP Tuner only'!$B$109:$H$109,'HP Tuner only'!$B$110:$H$110,'Variables &amp; Axis Check'!$B$12)</f>
        <v>79.501217556041709</v>
      </c>
      <c r="AC165" s="5">
        <f>_xll.Interp2dTab(-1,0,'HP Tuner only'!$B$92:$P$92,'HP Tuner only'!$A$93:$A$105,'HP Tuner only'!$B$93:$P$105,'Pilot Injection'!$U165,'Pilot Injection'!AC$154)*_xll.Interp1d(-1,'HP Tuner only'!$B$109:$H$109,'HP Tuner only'!$B$110:$H$110,'Variables &amp; Axis Check'!$B$12)</f>
        <v>79.501217556041709</v>
      </c>
      <c r="AD165" s="5">
        <f>_xll.Interp2dTab(-1,0,'HP Tuner only'!$B$92:$P$92,'HP Tuner only'!$A$93:$A$105,'HP Tuner only'!$B$93:$P$105,'Pilot Injection'!$U165,'Pilot Injection'!AD$154)*_xll.Interp1d(-1,'HP Tuner only'!$B$109:$H$109,'HP Tuner only'!$B$110:$H$110,'Variables &amp; Axis Check'!$B$12)</f>
        <v>79.501217556041709</v>
      </c>
      <c r="AE165" s="5">
        <f>_xll.Interp2dTab(-1,0,'HP Tuner only'!$B$92:$P$92,'HP Tuner only'!$A$93:$A$105,'HP Tuner only'!$B$93:$P$105,'Pilot Injection'!$U165,'Pilot Injection'!AE$154)*_xll.Interp1d(-1,'HP Tuner only'!$B$109:$H$109,'HP Tuner only'!$B$110:$H$110,'Variables &amp; Axis Check'!$B$12)</f>
        <v>79.501217556041709</v>
      </c>
      <c r="AF165" s="5">
        <f>_xll.Interp2dTab(-1,0,'HP Tuner only'!$B$92:$P$92,'HP Tuner only'!$A$93:$A$105,'HP Tuner only'!$B$93:$P$105,'Pilot Injection'!$U165,'Pilot Injection'!AF$154)*_xll.Interp1d(-1,'HP Tuner only'!$B$109:$H$109,'HP Tuner only'!$B$110:$H$110,'Variables &amp; Axis Check'!$B$12)</f>
        <v>79.501217556041709</v>
      </c>
      <c r="AG165" s="5">
        <f>_xll.Interp2dTab(-1,0,'HP Tuner only'!$B$92:$P$92,'HP Tuner only'!$A$93:$A$105,'HP Tuner only'!$B$93:$P$105,'Pilot Injection'!$U165,'Pilot Injection'!AG$154)*_xll.Interp1d(-1,'HP Tuner only'!$B$109:$H$109,'HP Tuner only'!$B$110:$H$110,'Variables &amp; Axis Check'!$B$12)</f>
        <v>79.501217556041709</v>
      </c>
      <c r="AH165" s="5">
        <f>_xll.Interp2dTab(-1,0,'HP Tuner only'!$B$92:$P$92,'HP Tuner only'!$A$93:$A$105,'HP Tuner only'!$B$93:$P$105,'Pilot Injection'!$U165,'Pilot Injection'!AH$154)*_xll.Interp1d(-1,'HP Tuner only'!$B$109:$H$109,'HP Tuner only'!$B$110:$H$110,'Variables &amp; Axis Check'!$B$12)</f>
        <v>79.501217556041709</v>
      </c>
      <c r="AI165" s="5">
        <f>_xll.Interp2dTab(-1,0,'HP Tuner only'!$B$92:$P$92,'HP Tuner only'!$A$93:$A$105,'HP Tuner only'!$B$93:$P$105,'Pilot Injection'!$U165,'Pilot Injection'!AI$154)*_xll.Interp1d(-1,'HP Tuner only'!$B$109:$H$109,'HP Tuner only'!$B$110:$H$110,'Variables &amp; Axis Check'!$B$12)</f>
        <v>79.501217556041695</v>
      </c>
      <c r="AJ165" s="5">
        <f>_xll.Interp2dTab(-1,0,'HP Tuner only'!$B$92:$P$92,'HP Tuner only'!$A$93:$A$105,'HP Tuner only'!$B$93:$P$105,'Pilot Injection'!$U165,'Pilot Injection'!AJ$154)*_xll.Interp1d(-1,'HP Tuner only'!$B$109:$H$109,'HP Tuner only'!$B$110:$H$110,'Variables &amp; Axis Check'!$B$12)</f>
        <v>79.501217556041581</v>
      </c>
      <c r="AK165" s="5">
        <f>_xll.Interp2dTab(-1,0,'HP Tuner only'!$B$92:$P$92,'HP Tuner only'!$A$93:$A$105,'HP Tuner only'!$B$93:$P$105,'Pilot Injection'!$U165,'Pilot Injection'!AK$154)*_xll.Interp1d(-1,'HP Tuner only'!$B$109:$H$109,'HP Tuner only'!$B$110:$H$110,'Variables &amp; Axis Check'!$B$12)</f>
        <v>79.501217556041738</v>
      </c>
      <c r="AL165" s="5">
        <f>_xll.Interp2dTab(-1,0,'HP Tuner only'!$B$92:$P$92,'HP Tuner only'!$A$93:$A$105,'HP Tuner only'!$B$93:$P$105,'Pilot Injection'!$U165,'Pilot Injection'!AL$154)*_xll.Interp1d(-1,'HP Tuner only'!$B$109:$H$109,'HP Tuner only'!$B$110:$H$110,'Variables &amp; Axis Check'!$B$12)</f>
        <v>79.501217556041738</v>
      </c>
      <c r="AM165" s="16">
        <f t="shared" si="72"/>
        <v>79.501217556041738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0</v>
      </c>
      <c r="P166" s="5">
        <f>IF(P116&gt;'Internal Flash'!$B$390*-1,P116-'Internal Flash'!$B$390*-1,0)</f>
        <v>0</v>
      </c>
      <c r="Q166" s="5">
        <f>IF(Q116&gt;'Internal Flash'!$B$390*-1,Q116-'Internal Flash'!$B$390*-1,0)</f>
        <v>0</v>
      </c>
      <c r="R166" s="5">
        <f>IF(R116&gt;'Internal Flash'!$B$390*-1,R116-'Internal Flash'!$B$390*-1,0)</f>
        <v>0</v>
      </c>
      <c r="S166" s="16">
        <f t="shared" si="70"/>
        <v>0</v>
      </c>
      <c r="U166" s="8">
        <f>'CSP5'!$A$180</f>
        <v>2200</v>
      </c>
      <c r="V166" s="16">
        <f t="shared" si="71"/>
        <v>79.501217556041709</v>
      </c>
      <c r="W166" s="5">
        <f>_xll.Interp2dTab(-1,0,'HP Tuner only'!$B$92:$P$92,'HP Tuner only'!$A$93:$A$105,'HP Tuner only'!$B$93:$P$105,'Pilot Injection'!$U166,'Pilot Injection'!W$154)*_xll.Interp1d(-1,'HP Tuner only'!$B$109:$H$109,'HP Tuner only'!$B$110:$H$110,'Variables &amp; Axis Check'!$B$12)</f>
        <v>79.501217556041709</v>
      </c>
      <c r="X166" s="5">
        <f>_xll.Interp2dTab(-1,0,'HP Tuner only'!$B$92:$P$92,'HP Tuner only'!$A$93:$A$105,'HP Tuner only'!$B$93:$P$105,'Pilot Injection'!$U166,'Pilot Injection'!X$154)*_xll.Interp1d(-1,'HP Tuner only'!$B$109:$H$109,'HP Tuner only'!$B$110:$H$110,'Variables &amp; Axis Check'!$B$12)</f>
        <v>79.501217556041709</v>
      </c>
      <c r="Y166" s="5">
        <f>_xll.Interp2dTab(-1,0,'HP Tuner only'!$B$92:$P$92,'HP Tuner only'!$A$93:$A$105,'HP Tuner only'!$B$93:$P$105,'Pilot Injection'!$U166,'Pilot Injection'!Y$154)*_xll.Interp1d(-1,'HP Tuner only'!$B$109:$H$109,'HP Tuner only'!$B$110:$H$110,'Variables &amp; Axis Check'!$B$12)</f>
        <v>79.501217556041709</v>
      </c>
      <c r="Z166" s="5">
        <f>_xll.Interp2dTab(-1,0,'HP Tuner only'!$B$92:$P$92,'HP Tuner only'!$A$93:$A$105,'HP Tuner only'!$B$93:$P$105,'Pilot Injection'!$U166,'Pilot Injection'!Z$154)*_xll.Interp1d(-1,'HP Tuner only'!$B$109:$H$109,'HP Tuner only'!$B$110:$H$110,'Variables &amp; Axis Check'!$B$12)</f>
        <v>79.501217556041709</v>
      </c>
      <c r="AA166" s="5">
        <f>_xll.Interp2dTab(-1,0,'HP Tuner only'!$B$92:$P$92,'HP Tuner only'!$A$93:$A$105,'HP Tuner only'!$B$93:$P$105,'Pilot Injection'!$U166,'Pilot Injection'!AA$154)*_xll.Interp1d(-1,'HP Tuner only'!$B$109:$H$109,'HP Tuner only'!$B$110:$H$110,'Variables &amp; Axis Check'!$B$12)</f>
        <v>79.501217556041709</v>
      </c>
      <c r="AB166" s="5">
        <f>_xll.Interp2dTab(-1,0,'HP Tuner only'!$B$92:$P$92,'HP Tuner only'!$A$93:$A$105,'HP Tuner only'!$B$93:$P$105,'Pilot Injection'!$U166,'Pilot Injection'!AB$154)*_xll.Interp1d(-1,'HP Tuner only'!$B$109:$H$109,'HP Tuner only'!$B$110:$H$110,'Variables &amp; Axis Check'!$B$12)</f>
        <v>79.501217556041709</v>
      </c>
      <c r="AC166" s="5">
        <f>_xll.Interp2dTab(-1,0,'HP Tuner only'!$B$92:$P$92,'HP Tuner only'!$A$93:$A$105,'HP Tuner only'!$B$93:$P$105,'Pilot Injection'!$U166,'Pilot Injection'!AC$154)*_xll.Interp1d(-1,'HP Tuner only'!$B$109:$H$109,'HP Tuner only'!$B$110:$H$110,'Variables &amp; Axis Check'!$B$12)</f>
        <v>79.501217556041709</v>
      </c>
      <c r="AD166" s="5">
        <f>_xll.Interp2dTab(-1,0,'HP Tuner only'!$B$92:$P$92,'HP Tuner only'!$A$93:$A$105,'HP Tuner only'!$B$93:$P$105,'Pilot Injection'!$U166,'Pilot Injection'!AD$154)*_xll.Interp1d(-1,'HP Tuner only'!$B$109:$H$109,'HP Tuner only'!$B$110:$H$110,'Variables &amp; Axis Check'!$B$12)</f>
        <v>79.501217556041709</v>
      </c>
      <c r="AE166" s="5">
        <f>_xll.Interp2dTab(-1,0,'HP Tuner only'!$B$92:$P$92,'HP Tuner only'!$A$93:$A$105,'HP Tuner only'!$B$93:$P$105,'Pilot Injection'!$U166,'Pilot Injection'!AE$154)*_xll.Interp1d(-1,'HP Tuner only'!$B$109:$H$109,'HP Tuner only'!$B$110:$H$110,'Variables &amp; Axis Check'!$B$12)</f>
        <v>79.501217556041709</v>
      </c>
      <c r="AF166" s="5">
        <f>_xll.Interp2dTab(-1,0,'HP Tuner only'!$B$92:$P$92,'HP Tuner only'!$A$93:$A$105,'HP Tuner only'!$B$93:$P$105,'Pilot Injection'!$U166,'Pilot Injection'!AF$154)*_xll.Interp1d(-1,'HP Tuner only'!$B$109:$H$109,'HP Tuner only'!$B$110:$H$110,'Variables &amp; Axis Check'!$B$12)</f>
        <v>79.501217556041709</v>
      </c>
      <c r="AG166" s="5">
        <f>_xll.Interp2dTab(-1,0,'HP Tuner only'!$B$92:$P$92,'HP Tuner only'!$A$93:$A$105,'HP Tuner only'!$B$93:$P$105,'Pilot Injection'!$U166,'Pilot Injection'!AG$154)*_xll.Interp1d(-1,'HP Tuner only'!$B$109:$H$109,'HP Tuner only'!$B$110:$H$110,'Variables &amp; Axis Check'!$B$12)</f>
        <v>79.501217556041709</v>
      </c>
      <c r="AH166" s="5">
        <f>_xll.Interp2dTab(-1,0,'HP Tuner only'!$B$92:$P$92,'HP Tuner only'!$A$93:$A$105,'HP Tuner only'!$B$93:$P$105,'Pilot Injection'!$U166,'Pilot Injection'!AH$154)*_xll.Interp1d(-1,'HP Tuner only'!$B$109:$H$109,'HP Tuner only'!$B$110:$H$110,'Variables &amp; Axis Check'!$B$12)</f>
        <v>79.501217556041709</v>
      </c>
      <c r="AI166" s="5">
        <f>_xll.Interp2dTab(-1,0,'HP Tuner only'!$B$92:$P$92,'HP Tuner only'!$A$93:$A$105,'HP Tuner only'!$B$93:$P$105,'Pilot Injection'!$U166,'Pilot Injection'!AI$154)*_xll.Interp1d(-1,'HP Tuner only'!$B$109:$H$109,'HP Tuner only'!$B$110:$H$110,'Variables &amp; Axis Check'!$B$12)</f>
        <v>79.501217556041695</v>
      </c>
      <c r="AJ166" s="5">
        <f>_xll.Interp2dTab(-1,0,'HP Tuner only'!$B$92:$P$92,'HP Tuner only'!$A$93:$A$105,'HP Tuner only'!$B$93:$P$105,'Pilot Injection'!$U166,'Pilot Injection'!AJ$154)*_xll.Interp1d(-1,'HP Tuner only'!$B$109:$H$109,'HP Tuner only'!$B$110:$H$110,'Variables &amp; Axis Check'!$B$12)</f>
        <v>79.501217556041581</v>
      </c>
      <c r="AK166" s="5">
        <f>_xll.Interp2dTab(-1,0,'HP Tuner only'!$B$92:$P$92,'HP Tuner only'!$A$93:$A$105,'HP Tuner only'!$B$93:$P$105,'Pilot Injection'!$U166,'Pilot Injection'!AK$154)*_xll.Interp1d(-1,'HP Tuner only'!$B$109:$H$109,'HP Tuner only'!$B$110:$H$110,'Variables &amp; Axis Check'!$B$12)</f>
        <v>79.501217556041738</v>
      </c>
      <c r="AL166" s="5">
        <f>_xll.Interp2dTab(-1,0,'HP Tuner only'!$B$92:$P$92,'HP Tuner only'!$A$93:$A$105,'HP Tuner only'!$B$93:$P$105,'Pilot Injection'!$U166,'Pilot Injection'!AL$154)*_xll.Interp1d(-1,'HP Tuner only'!$B$109:$H$109,'HP Tuner only'!$B$110:$H$110,'Variables &amp; Axis Check'!$B$12)</f>
        <v>79.501217556041738</v>
      </c>
      <c r="AM166" s="16">
        <f t="shared" si="72"/>
        <v>79.501217556041738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0</v>
      </c>
      <c r="P167" s="5">
        <f>IF(P117&gt;'Internal Flash'!$B$390*-1,P117-'Internal Flash'!$B$390*-1,0)</f>
        <v>0</v>
      </c>
      <c r="Q167" s="5">
        <f>IF(Q117&gt;'Internal Flash'!$B$390*-1,Q117-'Internal Flash'!$B$390*-1,0)</f>
        <v>0</v>
      </c>
      <c r="R167" s="5">
        <f>IF(R117&gt;'Internal Flash'!$B$390*-1,R117-'Internal Flash'!$B$390*-1,0)</f>
        <v>0</v>
      </c>
      <c r="S167" s="16">
        <f t="shared" si="70"/>
        <v>0</v>
      </c>
      <c r="U167" s="8">
        <f>'CSP5'!$A$181</f>
        <v>2400</v>
      </c>
      <c r="V167" s="16">
        <f t="shared" si="71"/>
        <v>79.501217556041709</v>
      </c>
      <c r="W167" s="5">
        <f>_xll.Interp2dTab(-1,0,'HP Tuner only'!$B$92:$P$92,'HP Tuner only'!$A$93:$A$105,'HP Tuner only'!$B$93:$P$105,'Pilot Injection'!$U167,'Pilot Injection'!W$154)*_xll.Interp1d(-1,'HP Tuner only'!$B$109:$H$109,'HP Tuner only'!$B$110:$H$110,'Variables &amp; Axis Check'!$B$12)</f>
        <v>79.501217556041709</v>
      </c>
      <c r="X167" s="5">
        <f>_xll.Interp2dTab(-1,0,'HP Tuner only'!$B$92:$P$92,'HP Tuner only'!$A$93:$A$105,'HP Tuner only'!$B$93:$P$105,'Pilot Injection'!$U167,'Pilot Injection'!X$154)*_xll.Interp1d(-1,'HP Tuner only'!$B$109:$H$109,'HP Tuner only'!$B$110:$H$110,'Variables &amp; Axis Check'!$B$12)</f>
        <v>79.501217556041709</v>
      </c>
      <c r="Y167" s="5">
        <f>_xll.Interp2dTab(-1,0,'HP Tuner only'!$B$92:$P$92,'HP Tuner only'!$A$93:$A$105,'HP Tuner only'!$B$93:$P$105,'Pilot Injection'!$U167,'Pilot Injection'!Y$154)*_xll.Interp1d(-1,'HP Tuner only'!$B$109:$H$109,'HP Tuner only'!$B$110:$H$110,'Variables &amp; Axis Check'!$B$12)</f>
        <v>79.501217556041709</v>
      </c>
      <c r="Z167" s="5">
        <f>_xll.Interp2dTab(-1,0,'HP Tuner only'!$B$92:$P$92,'HP Tuner only'!$A$93:$A$105,'HP Tuner only'!$B$93:$P$105,'Pilot Injection'!$U167,'Pilot Injection'!Z$154)*_xll.Interp1d(-1,'HP Tuner only'!$B$109:$H$109,'HP Tuner only'!$B$110:$H$110,'Variables &amp; Axis Check'!$B$12)</f>
        <v>79.501217556041709</v>
      </c>
      <c r="AA167" s="5">
        <f>_xll.Interp2dTab(-1,0,'HP Tuner only'!$B$92:$P$92,'HP Tuner only'!$A$93:$A$105,'HP Tuner only'!$B$93:$P$105,'Pilot Injection'!$U167,'Pilot Injection'!AA$154)*_xll.Interp1d(-1,'HP Tuner only'!$B$109:$H$109,'HP Tuner only'!$B$110:$H$110,'Variables &amp; Axis Check'!$B$12)</f>
        <v>79.501217556041709</v>
      </c>
      <c r="AB167" s="5">
        <f>_xll.Interp2dTab(-1,0,'HP Tuner only'!$B$92:$P$92,'HP Tuner only'!$A$93:$A$105,'HP Tuner only'!$B$93:$P$105,'Pilot Injection'!$U167,'Pilot Injection'!AB$154)*_xll.Interp1d(-1,'HP Tuner only'!$B$109:$H$109,'HP Tuner only'!$B$110:$H$110,'Variables &amp; Axis Check'!$B$12)</f>
        <v>79.501217556041709</v>
      </c>
      <c r="AC167" s="5">
        <f>_xll.Interp2dTab(-1,0,'HP Tuner only'!$B$92:$P$92,'HP Tuner only'!$A$93:$A$105,'HP Tuner only'!$B$93:$P$105,'Pilot Injection'!$U167,'Pilot Injection'!AC$154)*_xll.Interp1d(-1,'HP Tuner only'!$B$109:$H$109,'HP Tuner only'!$B$110:$H$110,'Variables &amp; Axis Check'!$B$12)</f>
        <v>79.501217556041709</v>
      </c>
      <c r="AD167" s="5">
        <f>_xll.Interp2dTab(-1,0,'HP Tuner only'!$B$92:$P$92,'HP Tuner only'!$A$93:$A$105,'HP Tuner only'!$B$93:$P$105,'Pilot Injection'!$U167,'Pilot Injection'!AD$154)*_xll.Interp1d(-1,'HP Tuner only'!$B$109:$H$109,'HP Tuner only'!$B$110:$H$110,'Variables &amp; Axis Check'!$B$12)</f>
        <v>79.501217556041709</v>
      </c>
      <c r="AE167" s="5">
        <f>_xll.Interp2dTab(-1,0,'HP Tuner only'!$B$92:$P$92,'HP Tuner only'!$A$93:$A$105,'HP Tuner only'!$B$93:$P$105,'Pilot Injection'!$U167,'Pilot Injection'!AE$154)*_xll.Interp1d(-1,'HP Tuner only'!$B$109:$H$109,'HP Tuner only'!$B$110:$H$110,'Variables &amp; Axis Check'!$B$12)</f>
        <v>79.501217556041709</v>
      </c>
      <c r="AF167" s="5">
        <f>_xll.Interp2dTab(-1,0,'HP Tuner only'!$B$92:$P$92,'HP Tuner only'!$A$93:$A$105,'HP Tuner only'!$B$93:$P$105,'Pilot Injection'!$U167,'Pilot Injection'!AF$154)*_xll.Interp1d(-1,'HP Tuner only'!$B$109:$H$109,'HP Tuner only'!$B$110:$H$110,'Variables &amp; Axis Check'!$B$12)</f>
        <v>79.501217556041709</v>
      </c>
      <c r="AG167" s="5">
        <f>_xll.Interp2dTab(-1,0,'HP Tuner only'!$B$92:$P$92,'HP Tuner only'!$A$93:$A$105,'HP Tuner only'!$B$93:$P$105,'Pilot Injection'!$U167,'Pilot Injection'!AG$154)*_xll.Interp1d(-1,'HP Tuner only'!$B$109:$H$109,'HP Tuner only'!$B$110:$H$110,'Variables &amp; Axis Check'!$B$12)</f>
        <v>79.501217556041709</v>
      </c>
      <c r="AH167" s="5">
        <f>_xll.Interp2dTab(-1,0,'HP Tuner only'!$B$92:$P$92,'HP Tuner only'!$A$93:$A$105,'HP Tuner only'!$B$93:$P$105,'Pilot Injection'!$U167,'Pilot Injection'!AH$154)*_xll.Interp1d(-1,'HP Tuner only'!$B$109:$H$109,'HP Tuner only'!$B$110:$H$110,'Variables &amp; Axis Check'!$B$12)</f>
        <v>79.501217556041709</v>
      </c>
      <c r="AI167" s="5">
        <f>_xll.Interp2dTab(-1,0,'HP Tuner only'!$B$92:$P$92,'HP Tuner only'!$A$93:$A$105,'HP Tuner only'!$B$93:$P$105,'Pilot Injection'!$U167,'Pilot Injection'!AI$154)*_xll.Interp1d(-1,'HP Tuner only'!$B$109:$H$109,'HP Tuner only'!$B$110:$H$110,'Variables &amp; Axis Check'!$B$12)</f>
        <v>79.501217556041695</v>
      </c>
      <c r="AJ167" s="5">
        <f>_xll.Interp2dTab(-1,0,'HP Tuner only'!$B$92:$P$92,'HP Tuner only'!$A$93:$A$105,'HP Tuner only'!$B$93:$P$105,'Pilot Injection'!$U167,'Pilot Injection'!AJ$154)*_xll.Interp1d(-1,'HP Tuner only'!$B$109:$H$109,'HP Tuner only'!$B$110:$H$110,'Variables &amp; Axis Check'!$B$12)</f>
        <v>79.501217556041581</v>
      </c>
      <c r="AK167" s="5">
        <f>_xll.Interp2dTab(-1,0,'HP Tuner only'!$B$92:$P$92,'HP Tuner only'!$A$93:$A$105,'HP Tuner only'!$B$93:$P$105,'Pilot Injection'!$U167,'Pilot Injection'!AK$154)*_xll.Interp1d(-1,'HP Tuner only'!$B$109:$H$109,'HP Tuner only'!$B$110:$H$110,'Variables &amp; Axis Check'!$B$12)</f>
        <v>79.501217556041738</v>
      </c>
      <c r="AL167" s="5">
        <f>_xll.Interp2dTab(-1,0,'HP Tuner only'!$B$92:$P$92,'HP Tuner only'!$A$93:$A$105,'HP Tuner only'!$B$93:$P$105,'Pilot Injection'!$U167,'Pilot Injection'!AL$154)*_xll.Interp1d(-1,'HP Tuner only'!$B$109:$H$109,'HP Tuner only'!$B$110:$H$110,'Variables &amp; Axis Check'!$B$12)</f>
        <v>79.501217556041738</v>
      </c>
      <c r="AM167" s="16">
        <f t="shared" si="72"/>
        <v>79.501217556041738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0</v>
      </c>
      <c r="P168" s="5">
        <f>IF(P118&gt;'Internal Flash'!$B$390*-1,P118-'Internal Flash'!$B$390*-1,0)</f>
        <v>0</v>
      </c>
      <c r="Q168" s="5">
        <f>IF(Q118&gt;'Internal Flash'!$B$390*-1,Q118-'Internal Flash'!$B$390*-1,0)</f>
        <v>0</v>
      </c>
      <c r="R168" s="5">
        <f>IF(R118&gt;'Internal Flash'!$B$390*-1,R118-'Internal Flash'!$B$390*-1,0)</f>
        <v>0</v>
      </c>
      <c r="S168" s="16">
        <f t="shared" si="70"/>
        <v>0</v>
      </c>
      <c r="U168" s="8">
        <f>'CSP5'!$A$182</f>
        <v>2600</v>
      </c>
      <c r="V168" s="16">
        <f t="shared" si="71"/>
        <v>79.501217556041709</v>
      </c>
      <c r="W168" s="5">
        <f>_xll.Interp2dTab(-1,0,'HP Tuner only'!$B$92:$P$92,'HP Tuner only'!$A$93:$A$105,'HP Tuner only'!$B$93:$P$105,'Pilot Injection'!$U168,'Pilot Injection'!W$154)*_xll.Interp1d(-1,'HP Tuner only'!$B$109:$H$109,'HP Tuner only'!$B$110:$H$110,'Variables &amp; Axis Check'!$B$12)</f>
        <v>79.501217556041709</v>
      </c>
      <c r="X168" s="5">
        <f>_xll.Interp2dTab(-1,0,'HP Tuner only'!$B$92:$P$92,'HP Tuner only'!$A$93:$A$105,'HP Tuner only'!$B$93:$P$105,'Pilot Injection'!$U168,'Pilot Injection'!X$154)*_xll.Interp1d(-1,'HP Tuner only'!$B$109:$H$109,'HP Tuner only'!$B$110:$H$110,'Variables &amp; Axis Check'!$B$12)</f>
        <v>79.501217556041709</v>
      </c>
      <c r="Y168" s="5">
        <f>_xll.Interp2dTab(-1,0,'HP Tuner only'!$B$92:$P$92,'HP Tuner only'!$A$93:$A$105,'HP Tuner only'!$B$93:$P$105,'Pilot Injection'!$U168,'Pilot Injection'!Y$154)*_xll.Interp1d(-1,'HP Tuner only'!$B$109:$H$109,'HP Tuner only'!$B$110:$H$110,'Variables &amp; Axis Check'!$B$12)</f>
        <v>79.501217556041709</v>
      </c>
      <c r="Z168" s="5">
        <f>_xll.Interp2dTab(-1,0,'HP Tuner only'!$B$92:$P$92,'HP Tuner only'!$A$93:$A$105,'HP Tuner only'!$B$93:$P$105,'Pilot Injection'!$U168,'Pilot Injection'!Z$154)*_xll.Interp1d(-1,'HP Tuner only'!$B$109:$H$109,'HP Tuner only'!$B$110:$H$110,'Variables &amp; Axis Check'!$B$12)</f>
        <v>79.501217556041709</v>
      </c>
      <c r="AA168" s="5">
        <f>_xll.Interp2dTab(-1,0,'HP Tuner only'!$B$92:$P$92,'HP Tuner only'!$A$93:$A$105,'HP Tuner only'!$B$93:$P$105,'Pilot Injection'!$U168,'Pilot Injection'!AA$154)*_xll.Interp1d(-1,'HP Tuner only'!$B$109:$H$109,'HP Tuner only'!$B$110:$H$110,'Variables &amp; Axis Check'!$B$12)</f>
        <v>79.501217556041709</v>
      </c>
      <c r="AB168" s="5">
        <f>_xll.Interp2dTab(-1,0,'HP Tuner only'!$B$92:$P$92,'HP Tuner only'!$A$93:$A$105,'HP Tuner only'!$B$93:$P$105,'Pilot Injection'!$U168,'Pilot Injection'!AB$154)*_xll.Interp1d(-1,'HP Tuner only'!$B$109:$H$109,'HP Tuner only'!$B$110:$H$110,'Variables &amp; Axis Check'!$B$12)</f>
        <v>79.501217556041709</v>
      </c>
      <c r="AC168" s="5">
        <f>_xll.Interp2dTab(-1,0,'HP Tuner only'!$B$92:$P$92,'HP Tuner only'!$A$93:$A$105,'HP Tuner only'!$B$93:$P$105,'Pilot Injection'!$U168,'Pilot Injection'!AC$154)*_xll.Interp1d(-1,'HP Tuner only'!$B$109:$H$109,'HP Tuner only'!$B$110:$H$110,'Variables &amp; Axis Check'!$B$12)</f>
        <v>79.501217556041709</v>
      </c>
      <c r="AD168" s="5">
        <f>_xll.Interp2dTab(-1,0,'HP Tuner only'!$B$92:$P$92,'HP Tuner only'!$A$93:$A$105,'HP Tuner only'!$B$93:$P$105,'Pilot Injection'!$U168,'Pilot Injection'!AD$154)*_xll.Interp1d(-1,'HP Tuner only'!$B$109:$H$109,'HP Tuner only'!$B$110:$H$110,'Variables &amp; Axis Check'!$B$12)</f>
        <v>79.501217556041709</v>
      </c>
      <c r="AE168" s="5">
        <f>_xll.Interp2dTab(-1,0,'HP Tuner only'!$B$92:$P$92,'HP Tuner only'!$A$93:$A$105,'HP Tuner only'!$B$93:$P$105,'Pilot Injection'!$U168,'Pilot Injection'!AE$154)*_xll.Interp1d(-1,'HP Tuner only'!$B$109:$H$109,'HP Tuner only'!$B$110:$H$110,'Variables &amp; Axis Check'!$B$12)</f>
        <v>79.501217556041709</v>
      </c>
      <c r="AF168" s="5">
        <f>_xll.Interp2dTab(-1,0,'HP Tuner only'!$B$92:$P$92,'HP Tuner only'!$A$93:$A$105,'HP Tuner only'!$B$93:$P$105,'Pilot Injection'!$U168,'Pilot Injection'!AF$154)*_xll.Interp1d(-1,'HP Tuner only'!$B$109:$H$109,'HP Tuner only'!$B$110:$H$110,'Variables &amp; Axis Check'!$B$12)</f>
        <v>79.501217556041709</v>
      </c>
      <c r="AG168" s="5">
        <f>_xll.Interp2dTab(-1,0,'HP Tuner only'!$B$92:$P$92,'HP Tuner only'!$A$93:$A$105,'HP Tuner only'!$B$93:$P$105,'Pilot Injection'!$U168,'Pilot Injection'!AG$154)*_xll.Interp1d(-1,'HP Tuner only'!$B$109:$H$109,'HP Tuner only'!$B$110:$H$110,'Variables &amp; Axis Check'!$B$12)</f>
        <v>79.501217556041709</v>
      </c>
      <c r="AH168" s="5">
        <f>_xll.Interp2dTab(-1,0,'HP Tuner only'!$B$92:$P$92,'HP Tuner only'!$A$93:$A$105,'HP Tuner only'!$B$93:$P$105,'Pilot Injection'!$U168,'Pilot Injection'!AH$154)*_xll.Interp1d(-1,'HP Tuner only'!$B$109:$H$109,'HP Tuner only'!$B$110:$H$110,'Variables &amp; Axis Check'!$B$12)</f>
        <v>79.501217556041709</v>
      </c>
      <c r="AI168" s="5">
        <f>_xll.Interp2dTab(-1,0,'HP Tuner only'!$B$92:$P$92,'HP Tuner only'!$A$93:$A$105,'HP Tuner only'!$B$93:$P$105,'Pilot Injection'!$U168,'Pilot Injection'!AI$154)*_xll.Interp1d(-1,'HP Tuner only'!$B$109:$H$109,'HP Tuner only'!$B$110:$H$110,'Variables &amp; Axis Check'!$B$12)</f>
        <v>79.501217556041695</v>
      </c>
      <c r="AJ168" s="5">
        <f>_xll.Interp2dTab(-1,0,'HP Tuner only'!$B$92:$P$92,'HP Tuner only'!$A$93:$A$105,'HP Tuner only'!$B$93:$P$105,'Pilot Injection'!$U168,'Pilot Injection'!AJ$154)*_xll.Interp1d(-1,'HP Tuner only'!$B$109:$H$109,'HP Tuner only'!$B$110:$H$110,'Variables &amp; Axis Check'!$B$12)</f>
        <v>79.501217556041581</v>
      </c>
      <c r="AK168" s="5">
        <f>_xll.Interp2dTab(-1,0,'HP Tuner only'!$B$92:$P$92,'HP Tuner only'!$A$93:$A$105,'HP Tuner only'!$B$93:$P$105,'Pilot Injection'!$U168,'Pilot Injection'!AK$154)*_xll.Interp1d(-1,'HP Tuner only'!$B$109:$H$109,'HP Tuner only'!$B$110:$H$110,'Variables &amp; Axis Check'!$B$12)</f>
        <v>79.501217556041738</v>
      </c>
      <c r="AL168" s="5">
        <f>_xll.Interp2dTab(-1,0,'HP Tuner only'!$B$92:$P$92,'HP Tuner only'!$A$93:$A$105,'HP Tuner only'!$B$93:$P$105,'Pilot Injection'!$U168,'Pilot Injection'!AL$154)*_xll.Interp1d(-1,'HP Tuner only'!$B$109:$H$109,'HP Tuner only'!$B$110:$H$110,'Variables &amp; Axis Check'!$B$12)</f>
        <v>79.501217556041738</v>
      </c>
      <c r="AM168" s="16">
        <f t="shared" si="72"/>
        <v>79.501217556041738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0</v>
      </c>
      <c r="P169" s="5">
        <f>IF(P119&gt;'Internal Flash'!$B$390*-1,P119-'Internal Flash'!$B$390*-1,0)</f>
        <v>0</v>
      </c>
      <c r="Q169" s="5">
        <f>IF(Q119&gt;'Internal Flash'!$B$390*-1,Q119-'Internal Flash'!$B$390*-1,0)</f>
        <v>0</v>
      </c>
      <c r="R169" s="5">
        <f>IF(R119&gt;'Internal Flash'!$B$390*-1,R119-'Internal Flash'!$B$390*-1,0)</f>
        <v>0</v>
      </c>
      <c r="S169" s="16">
        <f t="shared" si="70"/>
        <v>0</v>
      </c>
      <c r="U169" s="8">
        <f>'CSP5'!$A$183</f>
        <v>2800</v>
      </c>
      <c r="V169" s="16">
        <f t="shared" si="71"/>
        <v>79.501217556041709</v>
      </c>
      <c r="W169" s="5">
        <f>_xll.Interp2dTab(-1,0,'HP Tuner only'!$B$92:$P$92,'HP Tuner only'!$A$93:$A$105,'HP Tuner only'!$B$93:$P$105,'Pilot Injection'!$U169,'Pilot Injection'!W$154)*_xll.Interp1d(-1,'HP Tuner only'!$B$109:$H$109,'HP Tuner only'!$B$110:$H$110,'Variables &amp; Axis Check'!$B$12)</f>
        <v>79.501217556041709</v>
      </c>
      <c r="X169" s="5">
        <f>_xll.Interp2dTab(-1,0,'HP Tuner only'!$B$92:$P$92,'HP Tuner only'!$A$93:$A$105,'HP Tuner only'!$B$93:$P$105,'Pilot Injection'!$U169,'Pilot Injection'!X$154)*_xll.Interp1d(-1,'HP Tuner only'!$B$109:$H$109,'HP Tuner only'!$B$110:$H$110,'Variables &amp; Axis Check'!$B$12)</f>
        <v>79.501217556041738</v>
      </c>
      <c r="Y169" s="5">
        <f>_xll.Interp2dTab(-1,0,'HP Tuner only'!$B$92:$P$92,'HP Tuner only'!$A$93:$A$105,'HP Tuner only'!$B$93:$P$105,'Pilot Injection'!$U169,'Pilot Injection'!Y$154)*_xll.Interp1d(-1,'HP Tuner only'!$B$109:$H$109,'HP Tuner only'!$B$110:$H$110,'Variables &amp; Axis Check'!$B$12)</f>
        <v>79.501217556041709</v>
      </c>
      <c r="Z169" s="5">
        <f>_xll.Interp2dTab(-1,0,'HP Tuner only'!$B$92:$P$92,'HP Tuner only'!$A$93:$A$105,'HP Tuner only'!$B$93:$P$105,'Pilot Injection'!$U169,'Pilot Injection'!Z$154)*_xll.Interp1d(-1,'HP Tuner only'!$B$109:$H$109,'HP Tuner only'!$B$110:$H$110,'Variables &amp; Axis Check'!$B$12)</f>
        <v>79.501217556041709</v>
      </c>
      <c r="AA169" s="5">
        <f>_xll.Interp2dTab(-1,0,'HP Tuner only'!$B$92:$P$92,'HP Tuner only'!$A$93:$A$105,'HP Tuner only'!$B$93:$P$105,'Pilot Injection'!$U169,'Pilot Injection'!AA$154)*_xll.Interp1d(-1,'HP Tuner only'!$B$109:$H$109,'HP Tuner only'!$B$110:$H$110,'Variables &amp; Axis Check'!$B$12)</f>
        <v>79.501217556041709</v>
      </c>
      <c r="AB169" s="5">
        <f>_xll.Interp2dTab(-1,0,'HP Tuner only'!$B$92:$P$92,'HP Tuner only'!$A$93:$A$105,'HP Tuner only'!$B$93:$P$105,'Pilot Injection'!$U169,'Pilot Injection'!AB$154)*_xll.Interp1d(-1,'HP Tuner only'!$B$109:$H$109,'HP Tuner only'!$B$110:$H$110,'Variables &amp; Axis Check'!$B$12)</f>
        <v>79.501217556041709</v>
      </c>
      <c r="AC169" s="5">
        <f>_xll.Interp2dTab(-1,0,'HP Tuner only'!$B$92:$P$92,'HP Tuner only'!$A$93:$A$105,'HP Tuner only'!$B$93:$P$105,'Pilot Injection'!$U169,'Pilot Injection'!AC$154)*_xll.Interp1d(-1,'HP Tuner only'!$B$109:$H$109,'HP Tuner only'!$B$110:$H$110,'Variables &amp; Axis Check'!$B$12)</f>
        <v>79.501217556041709</v>
      </c>
      <c r="AD169" s="5">
        <f>_xll.Interp2dTab(-1,0,'HP Tuner only'!$B$92:$P$92,'HP Tuner only'!$A$93:$A$105,'HP Tuner only'!$B$93:$P$105,'Pilot Injection'!$U169,'Pilot Injection'!AD$154)*_xll.Interp1d(-1,'HP Tuner only'!$B$109:$H$109,'HP Tuner only'!$B$110:$H$110,'Variables &amp; Axis Check'!$B$12)</f>
        <v>79.501217556041709</v>
      </c>
      <c r="AE169" s="5">
        <f>_xll.Interp2dTab(-1,0,'HP Tuner only'!$B$92:$P$92,'HP Tuner only'!$A$93:$A$105,'HP Tuner only'!$B$93:$P$105,'Pilot Injection'!$U169,'Pilot Injection'!AE$154)*_xll.Interp1d(-1,'HP Tuner only'!$B$109:$H$109,'HP Tuner only'!$B$110:$H$110,'Variables &amp; Axis Check'!$B$12)</f>
        <v>79.501217556041709</v>
      </c>
      <c r="AF169" s="5">
        <f>_xll.Interp2dTab(-1,0,'HP Tuner only'!$B$92:$P$92,'HP Tuner only'!$A$93:$A$105,'HP Tuner only'!$B$93:$P$105,'Pilot Injection'!$U169,'Pilot Injection'!AF$154)*_xll.Interp1d(-1,'HP Tuner only'!$B$109:$H$109,'HP Tuner only'!$B$110:$H$110,'Variables &amp; Axis Check'!$B$12)</f>
        <v>79.501217556041709</v>
      </c>
      <c r="AG169" s="5">
        <f>_xll.Interp2dTab(-1,0,'HP Tuner only'!$B$92:$P$92,'HP Tuner only'!$A$93:$A$105,'HP Tuner only'!$B$93:$P$105,'Pilot Injection'!$U169,'Pilot Injection'!AG$154)*_xll.Interp1d(-1,'HP Tuner only'!$B$109:$H$109,'HP Tuner only'!$B$110:$H$110,'Variables &amp; Axis Check'!$B$12)</f>
        <v>79.501217556041709</v>
      </c>
      <c r="AH169" s="5">
        <f>_xll.Interp2dTab(-1,0,'HP Tuner only'!$B$92:$P$92,'HP Tuner only'!$A$93:$A$105,'HP Tuner only'!$B$93:$P$105,'Pilot Injection'!$U169,'Pilot Injection'!AH$154)*_xll.Interp1d(-1,'HP Tuner only'!$B$109:$H$109,'HP Tuner only'!$B$110:$H$110,'Variables &amp; Axis Check'!$B$12)</f>
        <v>79.501217556041709</v>
      </c>
      <c r="AI169" s="5">
        <f>_xll.Interp2dTab(-1,0,'HP Tuner only'!$B$92:$P$92,'HP Tuner only'!$A$93:$A$105,'HP Tuner only'!$B$93:$P$105,'Pilot Injection'!$U169,'Pilot Injection'!AI$154)*_xll.Interp1d(-1,'HP Tuner only'!$B$109:$H$109,'HP Tuner only'!$B$110:$H$110,'Variables &amp; Axis Check'!$B$12)</f>
        <v>79.501217556041695</v>
      </c>
      <c r="AJ169" s="5">
        <f>_xll.Interp2dTab(-1,0,'HP Tuner only'!$B$92:$P$92,'HP Tuner only'!$A$93:$A$105,'HP Tuner only'!$B$93:$P$105,'Pilot Injection'!$U169,'Pilot Injection'!AJ$154)*_xll.Interp1d(-1,'HP Tuner only'!$B$109:$H$109,'HP Tuner only'!$B$110:$H$110,'Variables &amp; Axis Check'!$B$12)</f>
        <v>79.50121755604188</v>
      </c>
      <c r="AK169" s="5">
        <f>_xll.Interp2dTab(-1,0,'HP Tuner only'!$B$92:$P$92,'HP Tuner only'!$A$93:$A$105,'HP Tuner only'!$B$93:$P$105,'Pilot Injection'!$U169,'Pilot Injection'!AK$154)*_xll.Interp1d(-1,'HP Tuner only'!$B$109:$H$109,'HP Tuner only'!$B$110:$H$110,'Variables &amp; Axis Check'!$B$12)</f>
        <v>79.50121755604188</v>
      </c>
      <c r="AL169" s="5">
        <f>_xll.Interp2dTab(-1,0,'HP Tuner only'!$B$92:$P$92,'HP Tuner only'!$A$93:$A$105,'HP Tuner only'!$B$93:$P$105,'Pilot Injection'!$U169,'Pilot Injection'!AL$154)*_xll.Interp1d(-1,'HP Tuner only'!$B$109:$H$109,'HP Tuner only'!$B$110:$H$110,'Variables &amp; Axis Check'!$B$12)</f>
        <v>79.50121755604188</v>
      </c>
      <c r="AM169" s="16">
        <f t="shared" si="72"/>
        <v>79.50121755604188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0</v>
      </c>
      <c r="P170" s="5">
        <f>IF(P120&gt;'Internal Flash'!$B$390*-1,P120-'Internal Flash'!$B$390*-1,0)</f>
        <v>0</v>
      </c>
      <c r="Q170" s="5">
        <f>IF(Q120&gt;'Internal Flash'!$B$390*-1,Q120-'Internal Flash'!$B$390*-1,0)</f>
        <v>0</v>
      </c>
      <c r="R170" s="5">
        <f>IF(R120&gt;'Internal Flash'!$B$390*-1,R120-'Internal Flash'!$B$390*-1,0)</f>
        <v>0</v>
      </c>
      <c r="S170" s="16">
        <f t="shared" si="70"/>
        <v>0</v>
      </c>
      <c r="U170" s="8">
        <f>'CSP5'!$A$184</f>
        <v>2900</v>
      </c>
      <c r="V170" s="16">
        <f t="shared" si="71"/>
        <v>79.501217556041709</v>
      </c>
      <c r="W170" s="5">
        <f>_xll.Interp2dTab(-1,0,'HP Tuner only'!$B$92:$P$92,'HP Tuner only'!$A$93:$A$105,'HP Tuner only'!$B$93:$P$105,'Pilot Injection'!$U170,'Pilot Injection'!W$154)*_xll.Interp1d(-1,'HP Tuner only'!$B$109:$H$109,'HP Tuner only'!$B$110:$H$110,'Variables &amp; Axis Check'!$B$12)</f>
        <v>79.501217556041709</v>
      </c>
      <c r="X170" s="5">
        <f>_xll.Interp2dTab(-1,0,'HP Tuner only'!$B$92:$P$92,'HP Tuner only'!$A$93:$A$105,'HP Tuner only'!$B$93:$P$105,'Pilot Injection'!$U170,'Pilot Injection'!X$154)*_xll.Interp1d(-1,'HP Tuner only'!$B$109:$H$109,'HP Tuner only'!$B$110:$H$110,'Variables &amp; Axis Check'!$B$12)</f>
        <v>79.501217556041709</v>
      </c>
      <c r="Y170" s="5">
        <f>_xll.Interp2dTab(-1,0,'HP Tuner only'!$B$92:$P$92,'HP Tuner only'!$A$93:$A$105,'HP Tuner only'!$B$93:$P$105,'Pilot Injection'!$U170,'Pilot Injection'!Y$154)*_xll.Interp1d(-1,'HP Tuner only'!$B$109:$H$109,'HP Tuner only'!$B$110:$H$110,'Variables &amp; Axis Check'!$B$12)</f>
        <v>79.501217556041709</v>
      </c>
      <c r="Z170" s="5">
        <f>_xll.Interp2dTab(-1,0,'HP Tuner only'!$B$92:$P$92,'HP Tuner only'!$A$93:$A$105,'HP Tuner only'!$B$93:$P$105,'Pilot Injection'!$U170,'Pilot Injection'!Z$154)*_xll.Interp1d(-1,'HP Tuner only'!$B$109:$H$109,'HP Tuner only'!$B$110:$H$110,'Variables &amp; Axis Check'!$B$12)</f>
        <v>79.501217556041709</v>
      </c>
      <c r="AA170" s="5">
        <f>_xll.Interp2dTab(-1,0,'HP Tuner only'!$B$92:$P$92,'HP Tuner only'!$A$93:$A$105,'HP Tuner only'!$B$93:$P$105,'Pilot Injection'!$U170,'Pilot Injection'!AA$154)*_xll.Interp1d(-1,'HP Tuner only'!$B$109:$H$109,'HP Tuner only'!$B$110:$H$110,'Variables &amp; Axis Check'!$B$12)</f>
        <v>79.501217556041709</v>
      </c>
      <c r="AB170" s="5">
        <f>_xll.Interp2dTab(-1,0,'HP Tuner only'!$B$92:$P$92,'HP Tuner only'!$A$93:$A$105,'HP Tuner only'!$B$93:$P$105,'Pilot Injection'!$U170,'Pilot Injection'!AB$154)*_xll.Interp1d(-1,'HP Tuner only'!$B$109:$H$109,'HP Tuner only'!$B$110:$H$110,'Variables &amp; Axis Check'!$B$12)</f>
        <v>79.501217556041709</v>
      </c>
      <c r="AC170" s="5">
        <f>_xll.Interp2dTab(-1,0,'HP Tuner only'!$B$92:$P$92,'HP Tuner only'!$A$93:$A$105,'HP Tuner only'!$B$93:$P$105,'Pilot Injection'!$U170,'Pilot Injection'!AC$154)*_xll.Interp1d(-1,'HP Tuner only'!$B$109:$H$109,'HP Tuner only'!$B$110:$H$110,'Variables &amp; Axis Check'!$B$12)</f>
        <v>79.501217556041709</v>
      </c>
      <c r="AD170" s="5">
        <f>_xll.Interp2dTab(-1,0,'HP Tuner only'!$B$92:$P$92,'HP Tuner only'!$A$93:$A$105,'HP Tuner only'!$B$93:$P$105,'Pilot Injection'!$U170,'Pilot Injection'!AD$154)*_xll.Interp1d(-1,'HP Tuner only'!$B$109:$H$109,'HP Tuner only'!$B$110:$H$110,'Variables &amp; Axis Check'!$B$12)</f>
        <v>79.501217556041709</v>
      </c>
      <c r="AE170" s="5">
        <f>_xll.Interp2dTab(-1,0,'HP Tuner only'!$B$92:$P$92,'HP Tuner only'!$A$93:$A$105,'HP Tuner only'!$B$93:$P$105,'Pilot Injection'!$U170,'Pilot Injection'!AE$154)*_xll.Interp1d(-1,'HP Tuner only'!$B$109:$H$109,'HP Tuner only'!$B$110:$H$110,'Variables &amp; Axis Check'!$B$12)</f>
        <v>79.501217556041709</v>
      </c>
      <c r="AF170" s="5">
        <f>_xll.Interp2dTab(-1,0,'HP Tuner only'!$B$92:$P$92,'HP Tuner only'!$A$93:$A$105,'HP Tuner only'!$B$93:$P$105,'Pilot Injection'!$U170,'Pilot Injection'!AF$154)*_xll.Interp1d(-1,'HP Tuner only'!$B$109:$H$109,'HP Tuner only'!$B$110:$H$110,'Variables &amp; Axis Check'!$B$12)</f>
        <v>79.501217556041709</v>
      </c>
      <c r="AG170" s="5">
        <f>_xll.Interp2dTab(-1,0,'HP Tuner only'!$B$92:$P$92,'HP Tuner only'!$A$93:$A$105,'HP Tuner only'!$B$93:$P$105,'Pilot Injection'!$U170,'Pilot Injection'!AG$154)*_xll.Interp1d(-1,'HP Tuner only'!$B$109:$H$109,'HP Tuner only'!$B$110:$H$110,'Variables &amp; Axis Check'!$B$12)</f>
        <v>79.501217556041709</v>
      </c>
      <c r="AH170" s="5">
        <f>_xll.Interp2dTab(-1,0,'HP Tuner only'!$B$92:$P$92,'HP Tuner only'!$A$93:$A$105,'HP Tuner only'!$B$93:$P$105,'Pilot Injection'!$U170,'Pilot Injection'!AH$154)*_xll.Interp1d(-1,'HP Tuner only'!$B$109:$H$109,'HP Tuner only'!$B$110:$H$110,'Variables &amp; Axis Check'!$B$12)</f>
        <v>79.501217556041723</v>
      </c>
      <c r="AI170" s="5">
        <f>_xll.Interp2dTab(-1,0,'HP Tuner only'!$B$92:$P$92,'HP Tuner only'!$A$93:$A$105,'HP Tuner only'!$B$93:$P$105,'Pilot Injection'!$U170,'Pilot Injection'!AI$154)*_xll.Interp1d(-1,'HP Tuner only'!$B$109:$H$109,'HP Tuner only'!$B$110:$H$110,'Variables &amp; Axis Check'!$B$12)</f>
        <v>79.501217556041695</v>
      </c>
      <c r="AJ170" s="5">
        <f>_xll.Interp2dTab(-1,0,'HP Tuner only'!$B$92:$P$92,'HP Tuner only'!$A$93:$A$105,'HP Tuner only'!$B$93:$P$105,'Pilot Injection'!$U170,'Pilot Injection'!AJ$154)*_xll.Interp1d(-1,'HP Tuner only'!$B$109:$H$109,'HP Tuner only'!$B$110:$H$110,'Variables &amp; Axis Check'!$B$12)</f>
        <v>79.501217556041738</v>
      </c>
      <c r="AK170" s="5">
        <f>_xll.Interp2dTab(-1,0,'HP Tuner only'!$B$92:$P$92,'HP Tuner only'!$A$93:$A$105,'HP Tuner only'!$B$93:$P$105,'Pilot Injection'!$U170,'Pilot Injection'!AK$154)*_xll.Interp1d(-1,'HP Tuner only'!$B$109:$H$109,'HP Tuner only'!$B$110:$H$110,'Variables &amp; Axis Check'!$B$12)</f>
        <v>79.501217556041581</v>
      </c>
      <c r="AL170" s="5">
        <f>_xll.Interp2dTab(-1,0,'HP Tuner only'!$B$92:$P$92,'HP Tuner only'!$A$93:$A$105,'HP Tuner only'!$B$93:$P$105,'Pilot Injection'!$U170,'Pilot Injection'!AL$154)*_xll.Interp1d(-1,'HP Tuner only'!$B$109:$H$109,'HP Tuner only'!$B$110:$H$110,'Variables &amp; Axis Check'!$B$12)</f>
        <v>79.501217556041738</v>
      </c>
      <c r="AM170" s="16">
        <f t="shared" si="72"/>
        <v>79.501217556041738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0</v>
      </c>
      <c r="P171" s="5">
        <f>IF(P121&gt;'Internal Flash'!$B$390*-1,P121-'Internal Flash'!$B$390*-1,0)</f>
        <v>0</v>
      </c>
      <c r="Q171" s="5">
        <f>IF(Q121&gt;'Internal Flash'!$B$390*-1,Q121-'Internal Flash'!$B$390*-1,0)</f>
        <v>0</v>
      </c>
      <c r="R171" s="5">
        <f>IF(R121&gt;'Internal Flash'!$B$390*-1,R121-'Internal Flash'!$B$390*-1,0)</f>
        <v>0</v>
      </c>
      <c r="S171" s="16">
        <f t="shared" si="70"/>
        <v>0</v>
      </c>
      <c r="U171" s="8">
        <f>'CSP5'!$A$185</f>
        <v>3000</v>
      </c>
      <c r="V171" s="16">
        <f t="shared" si="71"/>
        <v>79.501217556041709</v>
      </c>
      <c r="W171" s="5">
        <f>_xll.Interp2dTab(-1,0,'HP Tuner only'!$B$92:$P$92,'HP Tuner only'!$A$93:$A$105,'HP Tuner only'!$B$93:$P$105,'Pilot Injection'!$U171,'Pilot Injection'!W$154)*_xll.Interp1d(-1,'HP Tuner only'!$B$109:$H$109,'HP Tuner only'!$B$110:$H$110,'Variables &amp; Axis Check'!$B$12)</f>
        <v>79.501217556041709</v>
      </c>
      <c r="X171" s="5">
        <f>_xll.Interp2dTab(-1,0,'HP Tuner only'!$B$92:$P$92,'HP Tuner only'!$A$93:$A$105,'HP Tuner only'!$B$93:$P$105,'Pilot Injection'!$U171,'Pilot Injection'!X$154)*_xll.Interp1d(-1,'HP Tuner only'!$B$109:$H$109,'HP Tuner only'!$B$110:$H$110,'Variables &amp; Axis Check'!$B$12)</f>
        <v>79.501217556041723</v>
      </c>
      <c r="Y171" s="5">
        <f>_xll.Interp2dTab(-1,0,'HP Tuner only'!$B$92:$P$92,'HP Tuner only'!$A$93:$A$105,'HP Tuner only'!$B$93:$P$105,'Pilot Injection'!$U171,'Pilot Injection'!Y$154)*_xll.Interp1d(-1,'HP Tuner only'!$B$109:$H$109,'HP Tuner only'!$B$110:$H$110,'Variables &amp; Axis Check'!$B$12)</f>
        <v>79.501217556041709</v>
      </c>
      <c r="Z171" s="5">
        <f>_xll.Interp2dTab(-1,0,'HP Tuner only'!$B$92:$P$92,'HP Tuner only'!$A$93:$A$105,'HP Tuner only'!$B$93:$P$105,'Pilot Injection'!$U171,'Pilot Injection'!Z$154)*_xll.Interp1d(-1,'HP Tuner only'!$B$109:$H$109,'HP Tuner only'!$B$110:$H$110,'Variables &amp; Axis Check'!$B$12)</f>
        <v>79.501217556041709</v>
      </c>
      <c r="AA171" s="5">
        <f>_xll.Interp2dTab(-1,0,'HP Tuner only'!$B$92:$P$92,'HP Tuner only'!$A$93:$A$105,'HP Tuner only'!$B$93:$P$105,'Pilot Injection'!$U171,'Pilot Injection'!AA$154)*_xll.Interp1d(-1,'HP Tuner only'!$B$109:$H$109,'HP Tuner only'!$B$110:$H$110,'Variables &amp; Axis Check'!$B$12)</f>
        <v>79.501217556041709</v>
      </c>
      <c r="AB171" s="5">
        <f>_xll.Interp2dTab(-1,0,'HP Tuner only'!$B$92:$P$92,'HP Tuner only'!$A$93:$A$105,'HP Tuner only'!$B$93:$P$105,'Pilot Injection'!$U171,'Pilot Injection'!AB$154)*_xll.Interp1d(-1,'HP Tuner only'!$B$109:$H$109,'HP Tuner only'!$B$110:$H$110,'Variables &amp; Axis Check'!$B$12)</f>
        <v>79.501217556041709</v>
      </c>
      <c r="AC171" s="5">
        <f>_xll.Interp2dTab(-1,0,'HP Tuner only'!$B$92:$P$92,'HP Tuner only'!$A$93:$A$105,'HP Tuner only'!$B$93:$P$105,'Pilot Injection'!$U171,'Pilot Injection'!AC$154)*_xll.Interp1d(-1,'HP Tuner only'!$B$109:$H$109,'HP Tuner only'!$B$110:$H$110,'Variables &amp; Axis Check'!$B$12)</f>
        <v>79.501217556041709</v>
      </c>
      <c r="AD171" s="5">
        <f>_xll.Interp2dTab(-1,0,'HP Tuner only'!$B$92:$P$92,'HP Tuner only'!$A$93:$A$105,'HP Tuner only'!$B$93:$P$105,'Pilot Injection'!$U171,'Pilot Injection'!AD$154)*_xll.Interp1d(-1,'HP Tuner only'!$B$109:$H$109,'HP Tuner only'!$B$110:$H$110,'Variables &amp; Axis Check'!$B$12)</f>
        <v>79.501217556041709</v>
      </c>
      <c r="AE171" s="5">
        <f>_xll.Interp2dTab(-1,0,'HP Tuner only'!$B$92:$P$92,'HP Tuner only'!$A$93:$A$105,'HP Tuner only'!$B$93:$P$105,'Pilot Injection'!$U171,'Pilot Injection'!AE$154)*_xll.Interp1d(-1,'HP Tuner only'!$B$109:$H$109,'HP Tuner only'!$B$110:$H$110,'Variables &amp; Axis Check'!$B$12)</f>
        <v>79.501217556041709</v>
      </c>
      <c r="AF171" s="5">
        <f>_xll.Interp2dTab(-1,0,'HP Tuner only'!$B$92:$P$92,'HP Tuner only'!$A$93:$A$105,'HP Tuner only'!$B$93:$P$105,'Pilot Injection'!$U171,'Pilot Injection'!AF$154)*_xll.Interp1d(-1,'HP Tuner only'!$B$109:$H$109,'HP Tuner only'!$B$110:$H$110,'Variables &amp; Axis Check'!$B$12)</f>
        <v>79.501217556041709</v>
      </c>
      <c r="AG171" s="5">
        <f>_xll.Interp2dTab(-1,0,'HP Tuner only'!$B$92:$P$92,'HP Tuner only'!$A$93:$A$105,'HP Tuner only'!$B$93:$P$105,'Pilot Injection'!$U171,'Pilot Injection'!AG$154)*_xll.Interp1d(-1,'HP Tuner only'!$B$109:$H$109,'HP Tuner only'!$B$110:$H$110,'Variables &amp; Axis Check'!$B$12)</f>
        <v>79.501217556041709</v>
      </c>
      <c r="AH171" s="5">
        <f>_xll.Interp2dTab(-1,0,'HP Tuner only'!$B$92:$P$92,'HP Tuner only'!$A$93:$A$105,'HP Tuner only'!$B$93:$P$105,'Pilot Injection'!$U171,'Pilot Injection'!AH$154)*_xll.Interp1d(-1,'HP Tuner only'!$B$109:$H$109,'HP Tuner only'!$B$110:$H$110,'Variables &amp; Axis Check'!$B$12)</f>
        <v>79.501217556041723</v>
      </c>
      <c r="AI171" s="5">
        <f>_xll.Interp2dTab(-1,0,'HP Tuner only'!$B$92:$P$92,'HP Tuner only'!$A$93:$A$105,'HP Tuner only'!$B$93:$P$105,'Pilot Injection'!$U171,'Pilot Injection'!AI$154)*_xll.Interp1d(-1,'HP Tuner only'!$B$109:$H$109,'HP Tuner only'!$B$110:$H$110,'Variables &amp; Axis Check'!$B$12)</f>
        <v>79.501217556041695</v>
      </c>
      <c r="AJ171" s="5">
        <f>_xll.Interp2dTab(-1,0,'HP Tuner only'!$B$92:$P$92,'HP Tuner only'!$A$93:$A$105,'HP Tuner only'!$B$93:$P$105,'Pilot Injection'!$U171,'Pilot Injection'!AJ$154)*_xll.Interp1d(-1,'HP Tuner only'!$B$109:$H$109,'HP Tuner only'!$B$110:$H$110,'Variables &amp; Axis Check'!$B$12)</f>
        <v>79.501217556041652</v>
      </c>
      <c r="AK171" s="5">
        <f>_xll.Interp2dTab(-1,0,'HP Tuner only'!$B$92:$P$92,'HP Tuner only'!$A$93:$A$105,'HP Tuner only'!$B$93:$P$105,'Pilot Injection'!$U171,'Pilot Injection'!AK$154)*_xll.Interp1d(-1,'HP Tuner only'!$B$109:$H$109,'HP Tuner only'!$B$110:$H$110,'Variables &amp; Axis Check'!$B$12)</f>
        <v>79.50121755604151</v>
      </c>
      <c r="AL171" s="5">
        <f>_xll.Interp2dTab(-1,0,'HP Tuner only'!$B$92:$P$92,'HP Tuner only'!$A$93:$A$105,'HP Tuner only'!$B$93:$P$105,'Pilot Injection'!$U171,'Pilot Injection'!AL$154)*_xll.Interp1d(-1,'HP Tuner only'!$B$109:$H$109,'HP Tuner only'!$B$110:$H$110,'Variables &amp; Axis Check'!$B$12)</f>
        <v>79.501217556041738</v>
      </c>
      <c r="AM171" s="16">
        <f t="shared" si="72"/>
        <v>79.501217556041738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0</v>
      </c>
      <c r="R172" s="5">
        <f>IF(R122&gt;'Internal Flash'!$B$390*-1,R122-'Internal Flash'!$B$390*-1,0)</f>
        <v>0</v>
      </c>
      <c r="S172" s="16">
        <f t="shared" si="70"/>
        <v>0</v>
      </c>
      <c r="U172" s="8">
        <f>'CSP5'!$A$186</f>
        <v>3200</v>
      </c>
      <c r="V172" s="16">
        <f t="shared" si="71"/>
        <v>79.501217556041709</v>
      </c>
      <c r="W172" s="5">
        <f>_xll.Interp2dTab(-1,0,'HP Tuner only'!$B$92:$P$92,'HP Tuner only'!$A$93:$A$105,'HP Tuner only'!$B$93:$P$105,'Pilot Injection'!$U172,'Pilot Injection'!W$154)*_xll.Interp1d(-1,'HP Tuner only'!$B$109:$H$109,'HP Tuner only'!$B$110:$H$110,'Variables &amp; Axis Check'!$B$12)</f>
        <v>79.501217556041709</v>
      </c>
      <c r="X172" s="5">
        <f>_xll.Interp2dTab(-1,0,'HP Tuner only'!$B$92:$P$92,'HP Tuner only'!$A$93:$A$105,'HP Tuner only'!$B$93:$P$105,'Pilot Injection'!$U172,'Pilot Injection'!X$154)*_xll.Interp1d(-1,'HP Tuner only'!$B$109:$H$109,'HP Tuner only'!$B$110:$H$110,'Variables &amp; Axis Check'!$B$12)</f>
        <v>79.501217556041709</v>
      </c>
      <c r="Y172" s="5">
        <f>_xll.Interp2dTab(-1,0,'HP Tuner only'!$B$92:$P$92,'HP Tuner only'!$A$93:$A$105,'HP Tuner only'!$B$93:$P$105,'Pilot Injection'!$U172,'Pilot Injection'!Y$154)*_xll.Interp1d(-1,'HP Tuner only'!$B$109:$H$109,'HP Tuner only'!$B$110:$H$110,'Variables &amp; Axis Check'!$B$12)</f>
        <v>79.501217556041709</v>
      </c>
      <c r="Z172" s="5">
        <f>_xll.Interp2dTab(-1,0,'HP Tuner only'!$B$92:$P$92,'HP Tuner only'!$A$93:$A$105,'HP Tuner only'!$B$93:$P$105,'Pilot Injection'!$U172,'Pilot Injection'!Z$154)*_xll.Interp1d(-1,'HP Tuner only'!$B$109:$H$109,'HP Tuner only'!$B$110:$H$110,'Variables &amp; Axis Check'!$B$12)</f>
        <v>79.501217556041709</v>
      </c>
      <c r="AA172" s="5">
        <f>_xll.Interp2dTab(-1,0,'HP Tuner only'!$B$92:$P$92,'HP Tuner only'!$A$93:$A$105,'HP Tuner only'!$B$93:$P$105,'Pilot Injection'!$U172,'Pilot Injection'!AA$154)*_xll.Interp1d(-1,'HP Tuner only'!$B$109:$H$109,'HP Tuner only'!$B$110:$H$110,'Variables &amp; Axis Check'!$B$12)</f>
        <v>79.501217556041709</v>
      </c>
      <c r="AB172" s="5">
        <f>_xll.Interp2dTab(-1,0,'HP Tuner only'!$B$92:$P$92,'HP Tuner only'!$A$93:$A$105,'HP Tuner only'!$B$93:$P$105,'Pilot Injection'!$U172,'Pilot Injection'!AB$154)*_xll.Interp1d(-1,'HP Tuner only'!$B$109:$H$109,'HP Tuner only'!$B$110:$H$110,'Variables &amp; Axis Check'!$B$12)</f>
        <v>79.501217556041709</v>
      </c>
      <c r="AC172" s="5">
        <f>_xll.Interp2dTab(-1,0,'HP Tuner only'!$B$92:$P$92,'HP Tuner only'!$A$93:$A$105,'HP Tuner only'!$B$93:$P$105,'Pilot Injection'!$U172,'Pilot Injection'!AC$154)*_xll.Interp1d(-1,'HP Tuner only'!$B$109:$H$109,'HP Tuner only'!$B$110:$H$110,'Variables &amp; Axis Check'!$B$12)</f>
        <v>79.501217556041709</v>
      </c>
      <c r="AD172" s="5">
        <f>_xll.Interp2dTab(-1,0,'HP Tuner only'!$B$92:$P$92,'HP Tuner only'!$A$93:$A$105,'HP Tuner only'!$B$93:$P$105,'Pilot Injection'!$U172,'Pilot Injection'!AD$154)*_xll.Interp1d(-1,'HP Tuner only'!$B$109:$H$109,'HP Tuner only'!$B$110:$H$110,'Variables &amp; Axis Check'!$B$12)</f>
        <v>79.501217556041723</v>
      </c>
      <c r="AE172" s="5">
        <f>_xll.Interp2dTab(-1,0,'HP Tuner only'!$B$92:$P$92,'HP Tuner only'!$A$93:$A$105,'HP Tuner only'!$B$93:$P$105,'Pilot Injection'!$U172,'Pilot Injection'!AE$154)*_xll.Interp1d(-1,'HP Tuner only'!$B$109:$H$109,'HP Tuner only'!$B$110:$H$110,'Variables &amp; Axis Check'!$B$12)</f>
        <v>79.501217556041723</v>
      </c>
      <c r="AF172" s="5">
        <f>_xll.Interp2dTab(-1,0,'HP Tuner only'!$B$92:$P$92,'HP Tuner only'!$A$93:$A$105,'HP Tuner only'!$B$93:$P$105,'Pilot Injection'!$U172,'Pilot Injection'!AF$154)*_xll.Interp1d(-1,'HP Tuner only'!$B$109:$H$109,'HP Tuner only'!$B$110:$H$110,'Variables &amp; Axis Check'!$B$12)</f>
        <v>79.501217556041709</v>
      </c>
      <c r="AG172" s="5">
        <f>_xll.Interp2dTab(-1,0,'HP Tuner only'!$B$92:$P$92,'HP Tuner only'!$A$93:$A$105,'HP Tuner only'!$B$93:$P$105,'Pilot Injection'!$U172,'Pilot Injection'!AG$154)*_xll.Interp1d(-1,'HP Tuner only'!$B$109:$H$109,'HP Tuner only'!$B$110:$H$110,'Variables &amp; Axis Check'!$B$12)</f>
        <v>79.501217556041709</v>
      </c>
      <c r="AH172" s="5">
        <f>_xll.Interp2dTab(-1,0,'HP Tuner only'!$B$92:$P$92,'HP Tuner only'!$A$93:$A$105,'HP Tuner only'!$B$93:$P$105,'Pilot Injection'!$U172,'Pilot Injection'!AH$154)*_xll.Interp1d(-1,'HP Tuner only'!$B$109:$H$109,'HP Tuner only'!$B$110:$H$110,'Variables &amp; Axis Check'!$B$12)</f>
        <v>79.501217556041709</v>
      </c>
      <c r="AI172" s="5">
        <f>_xll.Interp2dTab(-1,0,'HP Tuner only'!$B$92:$P$92,'HP Tuner only'!$A$93:$A$105,'HP Tuner only'!$B$93:$P$105,'Pilot Injection'!$U172,'Pilot Injection'!AI$154)*_xll.Interp1d(-1,'HP Tuner only'!$B$109:$H$109,'HP Tuner only'!$B$110:$H$110,'Variables &amp; Axis Check'!$B$12)</f>
        <v>79.501217556041738</v>
      </c>
      <c r="AJ172" s="5">
        <f>_xll.Interp2dTab(-1,0,'HP Tuner only'!$B$92:$P$92,'HP Tuner only'!$A$93:$A$105,'HP Tuner only'!$B$93:$P$105,'Pilot Injection'!$U172,'Pilot Injection'!AJ$154)*_xll.Interp1d(-1,'HP Tuner only'!$B$109:$H$109,'HP Tuner only'!$B$110:$H$110,'Variables &amp; Axis Check'!$B$12)</f>
        <v>79.501217556041595</v>
      </c>
      <c r="AK172" s="5">
        <f>_xll.Interp2dTab(-1,0,'HP Tuner only'!$B$92:$P$92,'HP Tuner only'!$A$93:$A$105,'HP Tuner only'!$B$93:$P$105,'Pilot Injection'!$U172,'Pilot Injection'!AK$154)*_xll.Interp1d(-1,'HP Tuner only'!$B$109:$H$109,'HP Tuner only'!$B$110:$H$110,'Variables &amp; Axis Check'!$B$12)</f>
        <v>79.501217556041695</v>
      </c>
      <c r="AL172" s="5">
        <f>_xll.Interp2dTab(-1,0,'HP Tuner only'!$B$92:$P$92,'HP Tuner only'!$A$93:$A$105,'HP Tuner only'!$B$93:$P$105,'Pilot Injection'!$U172,'Pilot Injection'!AL$154)*_xll.Interp1d(-1,'HP Tuner only'!$B$109:$H$109,'HP Tuner only'!$B$110:$H$110,'Variables &amp; Axis Check'!$B$12)</f>
        <v>79.501217556041951</v>
      </c>
      <c r="AM172" s="16">
        <f t="shared" si="72"/>
        <v>79.501217556041951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79.501217556041709</v>
      </c>
      <c r="W173" s="5">
        <f>_xll.Interp2dTab(-1,0,'HP Tuner only'!$B$92:$P$92,'HP Tuner only'!$A$93:$A$105,'HP Tuner only'!$B$93:$P$105,'Pilot Injection'!$U173,'Pilot Injection'!W$154)*_xll.Interp1d(-1,'HP Tuner only'!$B$109:$H$109,'HP Tuner only'!$B$110:$H$110,'Variables &amp; Axis Check'!$B$12)</f>
        <v>79.501217556041709</v>
      </c>
      <c r="X173" s="5">
        <f>_xll.Interp2dTab(-1,0,'HP Tuner only'!$B$92:$P$92,'HP Tuner only'!$A$93:$A$105,'HP Tuner only'!$B$93:$P$105,'Pilot Injection'!$U173,'Pilot Injection'!X$154)*_xll.Interp1d(-1,'HP Tuner only'!$B$109:$H$109,'HP Tuner only'!$B$110:$H$110,'Variables &amp; Axis Check'!$B$12)</f>
        <v>79.501217556041709</v>
      </c>
      <c r="Y173" s="5">
        <f>_xll.Interp2dTab(-1,0,'HP Tuner only'!$B$92:$P$92,'HP Tuner only'!$A$93:$A$105,'HP Tuner only'!$B$93:$P$105,'Pilot Injection'!$U173,'Pilot Injection'!Y$154)*_xll.Interp1d(-1,'HP Tuner only'!$B$109:$H$109,'HP Tuner only'!$B$110:$H$110,'Variables &amp; Axis Check'!$B$12)</f>
        <v>79.501217556041709</v>
      </c>
      <c r="Z173" s="5">
        <f>_xll.Interp2dTab(-1,0,'HP Tuner only'!$B$92:$P$92,'HP Tuner only'!$A$93:$A$105,'HP Tuner only'!$B$93:$P$105,'Pilot Injection'!$U173,'Pilot Injection'!Z$154)*_xll.Interp1d(-1,'HP Tuner only'!$B$109:$H$109,'HP Tuner only'!$B$110:$H$110,'Variables &amp; Axis Check'!$B$12)</f>
        <v>79.501217556041709</v>
      </c>
      <c r="AA173" s="5">
        <f>_xll.Interp2dTab(-1,0,'HP Tuner only'!$B$92:$P$92,'HP Tuner only'!$A$93:$A$105,'HP Tuner only'!$B$93:$P$105,'Pilot Injection'!$U173,'Pilot Injection'!AA$154)*_xll.Interp1d(-1,'HP Tuner only'!$B$109:$H$109,'HP Tuner only'!$B$110:$H$110,'Variables &amp; Axis Check'!$B$12)</f>
        <v>79.501217556041709</v>
      </c>
      <c r="AB173" s="5">
        <f>_xll.Interp2dTab(-1,0,'HP Tuner only'!$B$92:$P$92,'HP Tuner only'!$A$93:$A$105,'HP Tuner only'!$B$93:$P$105,'Pilot Injection'!$U173,'Pilot Injection'!AB$154)*_xll.Interp1d(-1,'HP Tuner only'!$B$109:$H$109,'HP Tuner only'!$B$110:$H$110,'Variables &amp; Axis Check'!$B$12)</f>
        <v>79.501217556041709</v>
      </c>
      <c r="AC173" s="5">
        <f>_xll.Interp2dTab(-1,0,'HP Tuner only'!$B$92:$P$92,'HP Tuner only'!$A$93:$A$105,'HP Tuner only'!$B$93:$P$105,'Pilot Injection'!$U173,'Pilot Injection'!AC$154)*_xll.Interp1d(-1,'HP Tuner only'!$B$109:$H$109,'HP Tuner only'!$B$110:$H$110,'Variables &amp; Axis Check'!$B$12)</f>
        <v>79.501217556041709</v>
      </c>
      <c r="AD173" s="5">
        <f>_xll.Interp2dTab(-1,0,'HP Tuner only'!$B$92:$P$92,'HP Tuner only'!$A$93:$A$105,'HP Tuner only'!$B$93:$P$105,'Pilot Injection'!$U173,'Pilot Injection'!AD$154)*_xll.Interp1d(-1,'HP Tuner only'!$B$109:$H$109,'HP Tuner only'!$B$110:$H$110,'Variables &amp; Axis Check'!$B$12)</f>
        <v>79.501217556041709</v>
      </c>
      <c r="AE173" s="5">
        <f>_xll.Interp2dTab(-1,0,'HP Tuner only'!$B$92:$P$92,'HP Tuner only'!$A$93:$A$105,'HP Tuner only'!$B$93:$P$105,'Pilot Injection'!$U173,'Pilot Injection'!AE$154)*_xll.Interp1d(-1,'HP Tuner only'!$B$109:$H$109,'HP Tuner only'!$B$110:$H$110,'Variables &amp; Axis Check'!$B$12)</f>
        <v>79.501217556041709</v>
      </c>
      <c r="AF173" s="5">
        <f>_xll.Interp2dTab(-1,0,'HP Tuner only'!$B$92:$P$92,'HP Tuner only'!$A$93:$A$105,'HP Tuner only'!$B$93:$P$105,'Pilot Injection'!$U173,'Pilot Injection'!AF$154)*_xll.Interp1d(-1,'HP Tuner only'!$B$109:$H$109,'HP Tuner only'!$B$110:$H$110,'Variables &amp; Axis Check'!$B$12)</f>
        <v>79.501217556041709</v>
      </c>
      <c r="AG173" s="5">
        <f>_xll.Interp2dTab(-1,0,'HP Tuner only'!$B$92:$P$92,'HP Tuner only'!$A$93:$A$105,'HP Tuner only'!$B$93:$P$105,'Pilot Injection'!$U173,'Pilot Injection'!AG$154)*_xll.Interp1d(-1,'HP Tuner only'!$B$109:$H$109,'HP Tuner only'!$B$110:$H$110,'Variables &amp; Axis Check'!$B$12)</f>
        <v>79.501217556041709</v>
      </c>
      <c r="AH173" s="5">
        <f>_xll.Interp2dTab(-1,0,'HP Tuner only'!$B$92:$P$92,'HP Tuner only'!$A$93:$A$105,'HP Tuner only'!$B$93:$P$105,'Pilot Injection'!$U173,'Pilot Injection'!AH$154)*_xll.Interp1d(-1,'HP Tuner only'!$B$109:$H$109,'HP Tuner only'!$B$110:$H$110,'Variables &amp; Axis Check'!$B$12)</f>
        <v>79.501217556041709</v>
      </c>
      <c r="AI173" s="5">
        <f>_xll.Interp2dTab(-1,0,'HP Tuner only'!$B$92:$P$92,'HP Tuner only'!$A$93:$A$105,'HP Tuner only'!$B$93:$P$105,'Pilot Injection'!$U173,'Pilot Injection'!AI$154)*_xll.Interp1d(-1,'HP Tuner only'!$B$109:$H$109,'HP Tuner only'!$B$110:$H$110,'Variables &amp; Axis Check'!$B$12)</f>
        <v>79.501217556041695</v>
      </c>
      <c r="AJ173" s="5">
        <f>_xll.Interp2dTab(-1,0,'HP Tuner only'!$B$92:$P$92,'HP Tuner only'!$A$93:$A$105,'HP Tuner only'!$B$93:$P$105,'Pilot Injection'!$U173,'Pilot Injection'!AJ$154)*_xll.Interp1d(-1,'HP Tuner only'!$B$109:$H$109,'HP Tuner only'!$B$110:$H$110,'Variables &amp; Axis Check'!$B$12)</f>
        <v>79.501217556041581</v>
      </c>
      <c r="AK173" s="5">
        <f>_xll.Interp2dTab(-1,0,'HP Tuner only'!$B$92:$P$92,'HP Tuner only'!$A$93:$A$105,'HP Tuner only'!$B$93:$P$105,'Pilot Injection'!$U173,'Pilot Injection'!AK$154)*_xll.Interp1d(-1,'HP Tuner only'!$B$109:$H$109,'HP Tuner only'!$B$110:$H$110,'Variables &amp; Axis Check'!$B$12)</f>
        <v>79.501217556041738</v>
      </c>
      <c r="AL173" s="5">
        <f>_xll.Interp2dTab(-1,0,'HP Tuner only'!$B$92:$P$92,'HP Tuner only'!$A$93:$A$105,'HP Tuner only'!$B$93:$P$105,'Pilot Injection'!$U173,'Pilot Injection'!AL$154)*_xll.Interp1d(-1,'HP Tuner only'!$B$109:$H$109,'HP Tuner only'!$B$110:$H$110,'Variables &amp; Axis Check'!$B$12)</f>
        <v>79.501217556041738</v>
      </c>
      <c r="AM173" s="16">
        <f t="shared" si="72"/>
        <v>79.501217556041738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79.501217556041126</v>
      </c>
      <c r="W174" s="5">
        <f>_xll.Interp2dTab(-1,0,'HP Tuner only'!$B$92:$P$92,'HP Tuner only'!$A$93:$A$105,'HP Tuner only'!$B$93:$P$105,'Pilot Injection'!$U174,'Pilot Injection'!W$154)*_xll.Interp1d(-1,'HP Tuner only'!$B$109:$H$109,'HP Tuner only'!$B$110:$H$110,'Variables &amp; Axis Check'!$B$12)</f>
        <v>79.501217556041126</v>
      </c>
      <c r="X174" s="5">
        <f>_xll.Interp2dTab(-1,0,'HP Tuner only'!$B$92:$P$92,'HP Tuner only'!$A$93:$A$105,'HP Tuner only'!$B$93:$P$105,'Pilot Injection'!$U174,'Pilot Injection'!X$154)*_xll.Interp1d(-1,'HP Tuner only'!$B$109:$H$109,'HP Tuner only'!$B$110:$H$110,'Variables &amp; Axis Check'!$B$12)</f>
        <v>79.501217556040075</v>
      </c>
      <c r="Y174" s="5">
        <f>_xll.Interp2dTab(-1,0,'HP Tuner only'!$B$92:$P$92,'HP Tuner only'!$A$93:$A$105,'HP Tuner only'!$B$93:$P$105,'Pilot Injection'!$U174,'Pilot Injection'!Y$154)*_xll.Interp1d(-1,'HP Tuner only'!$B$109:$H$109,'HP Tuner only'!$B$110:$H$110,'Variables &amp; Axis Check'!$B$12)</f>
        <v>79.501217556042462</v>
      </c>
      <c r="Z174" s="5">
        <f>_xll.Interp2dTab(-1,0,'HP Tuner only'!$B$92:$P$92,'HP Tuner only'!$A$93:$A$105,'HP Tuner only'!$B$93:$P$105,'Pilot Injection'!$U174,'Pilot Injection'!Z$154)*_xll.Interp1d(-1,'HP Tuner only'!$B$109:$H$109,'HP Tuner only'!$B$110:$H$110,'Variables &amp; Axis Check'!$B$12)</f>
        <v>79.501217556042334</v>
      </c>
      <c r="AA174" s="5">
        <f>_xll.Interp2dTab(-1,0,'HP Tuner only'!$B$92:$P$92,'HP Tuner only'!$A$93:$A$105,'HP Tuner only'!$B$93:$P$105,'Pilot Injection'!$U174,'Pilot Injection'!AA$154)*_xll.Interp1d(-1,'HP Tuner only'!$B$109:$H$109,'HP Tuner only'!$B$110:$H$110,'Variables &amp; Axis Check'!$B$12)</f>
        <v>79.501217556040004</v>
      </c>
      <c r="AB174" s="5">
        <f>_xll.Interp2dTab(-1,0,'HP Tuner only'!$B$92:$P$92,'HP Tuner only'!$A$93:$A$105,'HP Tuner only'!$B$93:$P$105,'Pilot Injection'!$U174,'Pilot Injection'!AB$154)*_xll.Interp1d(-1,'HP Tuner only'!$B$109:$H$109,'HP Tuner only'!$B$110:$H$110,'Variables &amp; Axis Check'!$B$12)</f>
        <v>79.501217556042334</v>
      </c>
      <c r="AC174" s="5">
        <f>_xll.Interp2dTab(-1,0,'HP Tuner only'!$B$92:$P$92,'HP Tuner only'!$A$93:$A$105,'HP Tuner only'!$B$93:$P$105,'Pilot Injection'!$U174,'Pilot Injection'!AC$154)*_xll.Interp1d(-1,'HP Tuner only'!$B$109:$H$109,'HP Tuner only'!$B$110:$H$110,'Variables &amp; Axis Check'!$B$12)</f>
        <v>79.501217556041126</v>
      </c>
      <c r="AD174" s="5">
        <f>_xll.Interp2dTab(-1,0,'HP Tuner only'!$B$92:$P$92,'HP Tuner only'!$A$93:$A$105,'HP Tuner only'!$B$93:$P$105,'Pilot Injection'!$U174,'Pilot Injection'!AD$154)*_xll.Interp1d(-1,'HP Tuner only'!$B$109:$H$109,'HP Tuner only'!$B$110:$H$110,'Variables &amp; Axis Check'!$B$12)</f>
        <v>79.501217556041126</v>
      </c>
      <c r="AE174" s="5">
        <f>_xll.Interp2dTab(-1,0,'HP Tuner only'!$B$92:$P$92,'HP Tuner only'!$A$93:$A$105,'HP Tuner only'!$B$93:$P$105,'Pilot Injection'!$U174,'Pilot Injection'!AE$154)*_xll.Interp1d(-1,'HP Tuner only'!$B$109:$H$109,'HP Tuner only'!$B$110:$H$110,'Variables &amp; Axis Check'!$B$12)</f>
        <v>79.501217556041126</v>
      </c>
      <c r="AF174" s="5">
        <f>_xll.Interp2dTab(-1,0,'HP Tuner only'!$B$92:$P$92,'HP Tuner only'!$A$93:$A$105,'HP Tuner only'!$B$93:$P$105,'Pilot Injection'!$U174,'Pilot Injection'!AF$154)*_xll.Interp1d(-1,'HP Tuner only'!$B$109:$H$109,'HP Tuner only'!$B$110:$H$110,'Variables &amp; Axis Check'!$B$12)</f>
        <v>79.501217556041126</v>
      </c>
      <c r="AG174" s="5">
        <f>_xll.Interp2dTab(-1,0,'HP Tuner only'!$B$92:$P$92,'HP Tuner only'!$A$93:$A$105,'HP Tuner only'!$B$93:$P$105,'Pilot Injection'!$U174,'Pilot Injection'!AG$154)*_xll.Interp1d(-1,'HP Tuner only'!$B$109:$H$109,'HP Tuner only'!$B$110:$H$110,'Variables &amp; Axis Check'!$B$12)</f>
        <v>79.501217556041126</v>
      </c>
      <c r="AH174" s="5">
        <f>_xll.Interp2dTab(-1,0,'HP Tuner only'!$B$92:$P$92,'HP Tuner only'!$A$93:$A$105,'HP Tuner only'!$B$93:$P$105,'Pilot Injection'!$U174,'Pilot Injection'!AH$154)*_xll.Interp1d(-1,'HP Tuner only'!$B$109:$H$109,'HP Tuner only'!$B$110:$H$110,'Variables &amp; Axis Check'!$B$12)</f>
        <v>79.501217556040984</v>
      </c>
      <c r="AI174" s="5">
        <f>_xll.Interp2dTab(-1,0,'HP Tuner only'!$B$92:$P$92,'HP Tuner only'!$A$93:$A$105,'HP Tuner only'!$B$93:$P$105,'Pilot Injection'!$U174,'Pilot Injection'!AI$154)*_xll.Interp1d(-1,'HP Tuner only'!$B$109:$H$109,'HP Tuner only'!$B$110:$H$110,'Variables &amp; Axis Check'!$B$12)</f>
        <v>79.501217556036309</v>
      </c>
      <c r="AJ174" s="5">
        <f>_xll.Interp2dTab(-1,0,'HP Tuner only'!$B$92:$P$92,'HP Tuner only'!$A$93:$A$105,'HP Tuner only'!$B$93:$P$105,'Pilot Injection'!$U174,'Pilot Injection'!AJ$154)*_xll.Interp1d(-1,'HP Tuner only'!$B$109:$H$109,'HP Tuner only'!$B$110:$H$110,'Variables &amp; Axis Check'!$B$12)</f>
        <v>79.501217556036309</v>
      </c>
      <c r="AK174" s="5">
        <f>_xll.Interp2dTab(-1,0,'HP Tuner only'!$B$92:$P$92,'HP Tuner only'!$A$93:$A$105,'HP Tuner only'!$B$93:$P$105,'Pilot Injection'!$U174,'Pilot Injection'!AK$154)*_xll.Interp1d(-1,'HP Tuner only'!$B$109:$H$109,'HP Tuner only'!$B$110:$H$110,'Variables &amp; Axis Check'!$B$12)</f>
        <v>79.501217556017025</v>
      </c>
      <c r="AL174" s="5">
        <f>_xll.Interp2dTab(-1,0,'HP Tuner only'!$B$92:$P$92,'HP Tuner only'!$A$93:$A$105,'HP Tuner only'!$B$93:$P$105,'Pilot Injection'!$U174,'Pilot Injection'!AL$154)*_xll.Interp1d(-1,'HP Tuner only'!$B$109:$H$109,'HP Tuner only'!$B$110:$H$110,'Variables &amp; Axis Check'!$B$12)</f>
        <v>79.501217556055593</v>
      </c>
      <c r="AM174" s="16">
        <f t="shared" si="72"/>
        <v>79.501217556055593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79.501217556041126</v>
      </c>
      <c r="W175" s="16">
        <f t="shared" ref="W175:AM175" si="74">W174</f>
        <v>79.501217556041126</v>
      </c>
      <c r="X175" s="16">
        <f t="shared" si="74"/>
        <v>79.501217556040075</v>
      </c>
      <c r="Y175" s="16">
        <f t="shared" si="74"/>
        <v>79.501217556042462</v>
      </c>
      <c r="Z175" s="16">
        <f t="shared" si="74"/>
        <v>79.501217556042334</v>
      </c>
      <c r="AA175" s="16">
        <f t="shared" si="74"/>
        <v>79.501217556040004</v>
      </c>
      <c r="AB175" s="16">
        <f t="shared" si="74"/>
        <v>79.501217556042334</v>
      </c>
      <c r="AC175" s="16">
        <f t="shared" si="74"/>
        <v>79.501217556041126</v>
      </c>
      <c r="AD175" s="16">
        <f t="shared" si="74"/>
        <v>79.501217556041126</v>
      </c>
      <c r="AE175" s="16">
        <f t="shared" si="74"/>
        <v>79.501217556041126</v>
      </c>
      <c r="AF175" s="16">
        <f t="shared" si="74"/>
        <v>79.501217556041126</v>
      </c>
      <c r="AG175" s="16">
        <f t="shared" si="74"/>
        <v>79.501217556041126</v>
      </c>
      <c r="AH175" s="16">
        <f t="shared" si="74"/>
        <v>79.501217556040984</v>
      </c>
      <c r="AI175" s="16">
        <f t="shared" si="74"/>
        <v>79.501217556036309</v>
      </c>
      <c r="AJ175" s="16">
        <f t="shared" si="74"/>
        <v>79.501217556036309</v>
      </c>
      <c r="AK175" s="16">
        <f t="shared" si="74"/>
        <v>79.501217556017025</v>
      </c>
      <c r="AL175" s="16">
        <f t="shared" si="74"/>
        <v>79.501217556055593</v>
      </c>
      <c r="AM175" s="16">
        <f t="shared" si="74"/>
        <v>79.501217556055593</v>
      </c>
    </row>
    <row r="177" spans="1:39" x14ac:dyDescent="0.25">
      <c r="A177" s="17"/>
      <c r="B177" s="39" t="s">
        <v>1149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U177" s="17"/>
      <c r="V177" s="39" t="s">
        <v>1426</v>
      </c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1.0743219712027956</v>
      </c>
      <c r="I180" s="16">
        <f t="shared" si="75"/>
        <v>1.0426692654417744</v>
      </c>
      <c r="J180" s="16">
        <f t="shared" si="75"/>
        <v>1.0237525117212847</v>
      </c>
      <c r="K180" s="16">
        <f t="shared" si="75"/>
        <v>1.0072460960686054</v>
      </c>
      <c r="L180" s="16">
        <f t="shared" si="75"/>
        <v>0.99203793782681049</v>
      </c>
      <c r="M180" s="16">
        <f t="shared" si="75"/>
        <v>0.92242661189079123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31.20117309379566</v>
      </c>
      <c r="W180" s="16">
        <f t="shared" ref="W180:AM180" si="76">W181</f>
        <v>31.20117309379566</v>
      </c>
      <c r="X180" s="16">
        <f t="shared" si="76"/>
        <v>31.201173093795944</v>
      </c>
      <c r="Y180" s="16">
        <f t="shared" si="76"/>
        <v>31.20117309379566</v>
      </c>
      <c r="Z180" s="16">
        <f t="shared" si="76"/>
        <v>31.201173093797934</v>
      </c>
      <c r="AA180" s="16">
        <f t="shared" si="76"/>
        <v>35.593711530685255</v>
      </c>
      <c r="AB180" s="16">
        <f t="shared" si="76"/>
        <v>38.527385114670096</v>
      </c>
      <c r="AC180" s="16">
        <f t="shared" si="76"/>
        <v>39.99023593711911</v>
      </c>
      <c r="AD180" s="16">
        <f t="shared" si="76"/>
        <v>39.990235937118541</v>
      </c>
      <c r="AE180" s="16">
        <f t="shared" si="76"/>
        <v>39.99023593711911</v>
      </c>
      <c r="AF180" s="16">
        <f t="shared" si="76"/>
        <v>39.990235937117973</v>
      </c>
      <c r="AG180" s="16">
        <f t="shared" si="76"/>
        <v>75.000002929690325</v>
      </c>
      <c r="AH180" s="16">
        <f t="shared" si="76"/>
        <v>75.000002929685124</v>
      </c>
      <c r="AI180" s="16">
        <f t="shared" si="76"/>
        <v>75.000002929687071</v>
      </c>
      <c r="AJ180" s="16">
        <f t="shared" si="76"/>
        <v>75.000002929687071</v>
      </c>
      <c r="AK180" s="16">
        <f t="shared" si="76"/>
        <v>75.000002929688208</v>
      </c>
      <c r="AL180" s="16">
        <f t="shared" si="76"/>
        <v>75.000002929688208</v>
      </c>
      <c r="AM180" s="16">
        <f t="shared" si="76"/>
        <v>75.000002929688208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1.0743219712027956</v>
      </c>
      <c r="I181" s="5">
        <f t="shared" si="77"/>
        <v>1.0426692654417744</v>
      </c>
      <c r="J181" s="5">
        <f t="shared" si="77"/>
        <v>1.0237525117212847</v>
      </c>
      <c r="K181" s="5">
        <f t="shared" si="77"/>
        <v>1.0072460960686054</v>
      </c>
      <c r="L181" s="5">
        <f t="shared" si="77"/>
        <v>0.99203793782681049</v>
      </c>
      <c r="M181" s="5">
        <f t="shared" si="77"/>
        <v>0.92242661189079123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31.20117309379566</v>
      </c>
      <c r="W181" s="5">
        <f>_xll.Interp2dTab(-1,0,'HP Tuner only'!$B$114:$P$114,'HP Tuner only'!$A$115:$A$127,'HP Tuner only'!$B$115:$P$127,'Pilot Injection'!$U181,'Pilot Injection'!W$179)*_xll.Interp2dTab(-1,0,'HP Tuner only'!$B$131:$P$131,'HP Tuner only'!$A$132:$A$144,'HP Tuner only'!$B$132:$P$144,'Pilot Injection'!$U181,'Variables &amp; Axis Check'!$B$2)</f>
        <v>31.20117309379566</v>
      </c>
      <c r="X181" s="5">
        <f>_xll.Interp2dTab(-1,0,'HP Tuner only'!$B$114:$P$114,'HP Tuner only'!$A$115:$A$127,'HP Tuner only'!$B$115:$P$127,'Pilot Injection'!$U181,'Pilot Injection'!X$179)*_xll.Interp2dTab(-1,0,'HP Tuner only'!$B$131:$P$131,'HP Tuner only'!$A$132:$A$144,'HP Tuner only'!$B$132:$P$144,'Pilot Injection'!$U181,'Variables &amp; Axis Check'!$B$2)</f>
        <v>31.201173093795944</v>
      </c>
      <c r="Y181" s="5">
        <f>_xll.Interp2dTab(-1,0,'HP Tuner only'!$B$114:$P$114,'HP Tuner only'!$A$115:$A$127,'HP Tuner only'!$B$115:$P$127,'Pilot Injection'!$U181,'Pilot Injection'!Y$179)*_xll.Interp2dTab(-1,0,'HP Tuner only'!$B$131:$P$131,'HP Tuner only'!$A$132:$A$144,'HP Tuner only'!$B$132:$P$144,'Pilot Injection'!$U181,'Variables &amp; Axis Check'!$B$2)</f>
        <v>31.20117309379566</v>
      </c>
      <c r="Z181" s="5">
        <f>_xll.Interp2dTab(-1,0,'HP Tuner only'!$B$114:$P$114,'HP Tuner only'!$A$115:$A$127,'HP Tuner only'!$B$115:$P$127,'Pilot Injection'!$U181,'Pilot Injection'!Z$179)*_xll.Interp2dTab(-1,0,'HP Tuner only'!$B$131:$P$131,'HP Tuner only'!$A$132:$A$144,'HP Tuner only'!$B$132:$P$144,'Pilot Injection'!$U181,'Variables &amp; Axis Check'!$B$2)</f>
        <v>31.201173093797934</v>
      </c>
      <c r="AA181" s="5">
        <f>_xll.Interp2dTab(-1,0,'HP Tuner only'!$B$114:$P$114,'HP Tuner only'!$A$115:$A$127,'HP Tuner only'!$B$115:$P$127,'Pilot Injection'!$U181,'Pilot Injection'!AA$179)*_xll.Interp2dTab(-1,0,'HP Tuner only'!$B$131:$P$131,'HP Tuner only'!$A$132:$A$144,'HP Tuner only'!$B$132:$P$144,'Pilot Injection'!$U181,'Variables &amp; Axis Check'!$B$2)</f>
        <v>35.593711530685255</v>
      </c>
      <c r="AB181" s="5">
        <f>_xll.Interp2dTab(-1,0,'HP Tuner only'!$B$114:$P$114,'HP Tuner only'!$A$115:$A$127,'HP Tuner only'!$B$115:$P$127,'Pilot Injection'!$U181,'Pilot Injection'!AB$179)*_xll.Interp2dTab(-1,0,'HP Tuner only'!$B$131:$P$131,'HP Tuner only'!$A$132:$A$144,'HP Tuner only'!$B$132:$P$144,'Pilot Injection'!$U181,'Variables &amp; Axis Check'!$B$2)</f>
        <v>38.527385114670096</v>
      </c>
      <c r="AC181" s="5">
        <f>_xll.Interp2dTab(-1,0,'HP Tuner only'!$B$114:$P$114,'HP Tuner only'!$A$115:$A$127,'HP Tuner only'!$B$115:$P$127,'Pilot Injection'!$U181,'Pilot Injection'!AC$179)*_xll.Interp2dTab(-1,0,'HP Tuner only'!$B$131:$P$131,'HP Tuner only'!$A$132:$A$144,'HP Tuner only'!$B$132:$P$144,'Pilot Injection'!$U181,'Variables &amp; Axis Check'!$B$2)</f>
        <v>39.99023593711911</v>
      </c>
      <c r="AD181" s="5">
        <f>_xll.Interp2dTab(-1,0,'HP Tuner only'!$B$114:$P$114,'HP Tuner only'!$A$115:$A$127,'HP Tuner only'!$B$115:$P$127,'Pilot Injection'!$U181,'Pilot Injection'!AD$179)*_xll.Interp2dTab(-1,0,'HP Tuner only'!$B$131:$P$131,'HP Tuner only'!$A$132:$A$144,'HP Tuner only'!$B$132:$P$144,'Pilot Injection'!$U181,'Variables &amp; Axis Check'!$B$2)</f>
        <v>39.990235937118541</v>
      </c>
      <c r="AE181" s="5">
        <f>_xll.Interp2dTab(-1,0,'HP Tuner only'!$B$114:$P$114,'HP Tuner only'!$A$115:$A$127,'HP Tuner only'!$B$115:$P$127,'Pilot Injection'!$U181,'Pilot Injection'!AE$179)*_xll.Interp2dTab(-1,0,'HP Tuner only'!$B$131:$P$131,'HP Tuner only'!$A$132:$A$144,'HP Tuner only'!$B$132:$P$144,'Pilot Injection'!$U181,'Variables &amp; Axis Check'!$B$2)</f>
        <v>39.99023593711911</v>
      </c>
      <c r="AF181" s="5">
        <f>_xll.Interp2dTab(-1,0,'HP Tuner only'!$B$114:$P$114,'HP Tuner only'!$A$115:$A$127,'HP Tuner only'!$B$115:$P$127,'Pilot Injection'!$U181,'Pilot Injection'!AF$179)*_xll.Interp2dTab(-1,0,'HP Tuner only'!$B$131:$P$131,'HP Tuner only'!$A$132:$A$144,'HP Tuner only'!$B$132:$P$144,'Pilot Injection'!$U181,'Variables &amp; Axis Check'!$B$2)</f>
        <v>39.990235937117973</v>
      </c>
      <c r="AG181" s="5">
        <f>_xll.Interp2dTab(-1,0,'HP Tuner only'!$B$114:$P$114,'HP Tuner only'!$A$115:$A$127,'HP Tuner only'!$B$115:$P$127,'Pilot Injection'!$U181,'Pilot Injection'!AG$179)*_xll.Interp2dTab(-1,0,'HP Tuner only'!$B$131:$P$131,'HP Tuner only'!$A$132:$A$144,'HP Tuner only'!$B$132:$P$144,'Pilot Injection'!$U181,'Variables &amp; Axis Check'!$B$2)</f>
        <v>75.000002929690325</v>
      </c>
      <c r="AH181" s="5">
        <f>_xll.Interp2dTab(-1,0,'HP Tuner only'!$B$114:$P$114,'HP Tuner only'!$A$115:$A$127,'HP Tuner only'!$B$115:$P$127,'Pilot Injection'!$U181,'Pilot Injection'!AH$179)*_xll.Interp2dTab(-1,0,'HP Tuner only'!$B$131:$P$131,'HP Tuner only'!$A$132:$A$144,'HP Tuner only'!$B$132:$P$144,'Pilot Injection'!$U181,'Variables &amp; Axis Check'!$B$2)</f>
        <v>75.000002929685124</v>
      </c>
      <c r="AI181" s="5">
        <f>_xll.Interp2dTab(-1,0,'HP Tuner only'!$B$114:$P$114,'HP Tuner only'!$A$115:$A$127,'HP Tuner only'!$B$115:$P$127,'Pilot Injection'!$U181,'Pilot Injection'!AI$179)*_xll.Interp2dTab(-1,0,'HP Tuner only'!$B$131:$P$131,'HP Tuner only'!$A$132:$A$144,'HP Tuner only'!$B$132:$P$144,'Pilot Injection'!$U181,'Variables &amp; Axis Check'!$B$2)</f>
        <v>75.000002929687071</v>
      </c>
      <c r="AJ181" s="5">
        <f>_xll.Interp2dTab(-1,0,'HP Tuner only'!$B$114:$P$114,'HP Tuner only'!$A$115:$A$127,'HP Tuner only'!$B$115:$P$127,'Pilot Injection'!$U181,'Pilot Injection'!AJ$179)*_xll.Interp2dTab(-1,0,'HP Tuner only'!$B$131:$P$131,'HP Tuner only'!$A$132:$A$144,'HP Tuner only'!$B$132:$P$144,'Pilot Injection'!$U181,'Variables &amp; Axis Check'!$B$2)</f>
        <v>75.000002929687071</v>
      </c>
      <c r="AK181" s="5">
        <f>_xll.Interp2dTab(-1,0,'HP Tuner only'!$B$114:$P$114,'HP Tuner only'!$A$115:$A$127,'HP Tuner only'!$B$115:$P$127,'Pilot Injection'!$U181,'Pilot Injection'!AK$179)*_xll.Interp2dTab(-1,0,'HP Tuner only'!$B$131:$P$131,'HP Tuner only'!$A$132:$A$144,'HP Tuner only'!$B$132:$P$144,'Pilot Injection'!$U181,'Variables &amp; Axis Check'!$B$2)</f>
        <v>75.000002929688208</v>
      </c>
      <c r="AL181" s="5">
        <f>_xll.Interp2dTab(-1,0,'HP Tuner only'!$B$114:$P$114,'HP Tuner only'!$A$115:$A$127,'HP Tuner only'!$B$115:$P$127,'Pilot Injection'!$U181,'Pilot Injection'!AL$179)*_xll.Interp2dTab(-1,0,'HP Tuner only'!$B$131:$P$131,'HP Tuner only'!$A$132:$A$144,'HP Tuner only'!$B$132:$P$144,'Pilot Injection'!$U181,'Variables &amp; Axis Check'!$B$2)</f>
        <v>75.000002929688208</v>
      </c>
      <c r="AM181" s="16">
        <f>AL181</f>
        <v>75.000002929688208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1.0024052984357068</v>
      </c>
      <c r="H182" s="5">
        <f t="shared" si="79"/>
        <v>1.08663969778401</v>
      </c>
      <c r="I182" s="5">
        <f t="shared" si="79"/>
        <v>1.05326097029692</v>
      </c>
      <c r="J182" s="5">
        <f t="shared" si="79"/>
        <v>1.05326097029692</v>
      </c>
      <c r="K182" s="5">
        <f t="shared" si="79"/>
        <v>0.93667568560103609</v>
      </c>
      <c r="L182" s="5">
        <f t="shared" si="79"/>
        <v>0.95783172345119172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31.20117309379566</v>
      </c>
      <c r="W182" s="5">
        <f>_xll.Interp2dTab(-1,0,'HP Tuner only'!$B$114:$P$114,'HP Tuner only'!$A$115:$A$127,'HP Tuner only'!$B$115:$P$127,'Pilot Injection'!$U182,'Pilot Injection'!W$179)*_xll.Interp2dTab(-1,0,'HP Tuner only'!$B$131:$P$131,'HP Tuner only'!$A$132:$A$144,'HP Tuner only'!$B$132:$P$144,'Pilot Injection'!$U182,'Variables &amp; Axis Check'!$B$2)</f>
        <v>31.20117309379566</v>
      </c>
      <c r="X182" s="5">
        <f>_xll.Interp2dTab(-1,0,'HP Tuner only'!$B$114:$P$114,'HP Tuner only'!$A$115:$A$127,'HP Tuner only'!$B$115:$P$127,'Pilot Injection'!$U182,'Pilot Injection'!X$179)*_xll.Interp2dTab(-1,0,'HP Tuner only'!$B$131:$P$131,'HP Tuner only'!$A$132:$A$144,'HP Tuner only'!$B$132:$P$144,'Pilot Injection'!$U182,'Variables &amp; Axis Check'!$B$2)</f>
        <v>31.201173093795376</v>
      </c>
      <c r="Y182" s="5">
        <f>_xll.Interp2dTab(-1,0,'HP Tuner only'!$B$114:$P$114,'HP Tuner only'!$A$115:$A$127,'HP Tuner only'!$B$115:$P$127,'Pilot Injection'!$U182,'Pilot Injection'!Y$179)*_xll.Interp2dTab(-1,0,'HP Tuner only'!$B$131:$P$131,'HP Tuner only'!$A$132:$A$144,'HP Tuner only'!$B$132:$P$144,'Pilot Injection'!$U182,'Variables &amp; Axis Check'!$B$2)</f>
        <v>31.20117309379566</v>
      </c>
      <c r="Z182" s="5">
        <f>_xll.Interp2dTab(-1,0,'HP Tuner only'!$B$114:$P$114,'HP Tuner only'!$A$115:$A$127,'HP Tuner only'!$B$115:$P$127,'Pilot Injection'!$U182,'Pilot Injection'!Z$179)*_xll.Interp2dTab(-1,0,'HP Tuner only'!$B$131:$P$131,'HP Tuner only'!$A$132:$A$144,'HP Tuner only'!$B$132:$P$144,'Pilot Injection'!$U182,'Variables &amp; Axis Check'!$B$2)</f>
        <v>31.20117309379566</v>
      </c>
      <c r="AA182" s="5">
        <f>_xll.Interp2dTab(-1,0,'HP Tuner only'!$B$114:$P$114,'HP Tuner only'!$A$115:$A$127,'HP Tuner only'!$B$115:$P$127,'Pilot Injection'!$U182,'Pilot Injection'!AA$179)*_xll.Interp2dTab(-1,0,'HP Tuner only'!$B$131:$P$131,'HP Tuner only'!$A$132:$A$144,'HP Tuner only'!$B$132:$P$144,'Pilot Injection'!$U182,'Variables &amp; Axis Check'!$B$2)</f>
        <v>35.593711530685823</v>
      </c>
      <c r="AB182" s="5">
        <f>_xll.Interp2dTab(-1,0,'HP Tuner only'!$B$114:$P$114,'HP Tuner only'!$A$115:$A$127,'HP Tuner only'!$B$115:$P$127,'Pilot Injection'!$U182,'Pilot Injection'!AB$179)*_xll.Interp2dTab(-1,0,'HP Tuner only'!$B$131:$P$131,'HP Tuner only'!$A$132:$A$144,'HP Tuner only'!$B$132:$P$144,'Pilot Injection'!$U182,'Variables &amp; Axis Check'!$B$2)</f>
        <v>38.527385114669528</v>
      </c>
      <c r="AC182" s="5">
        <f>_xll.Interp2dTab(-1,0,'HP Tuner only'!$B$114:$P$114,'HP Tuner only'!$A$115:$A$127,'HP Tuner only'!$B$115:$P$127,'Pilot Injection'!$U182,'Pilot Injection'!AC$179)*_xll.Interp2dTab(-1,0,'HP Tuner only'!$B$131:$P$131,'HP Tuner only'!$A$132:$A$144,'HP Tuner only'!$B$132:$P$144,'Pilot Injection'!$U182,'Variables &amp; Axis Check'!$B$2)</f>
        <v>39.990235937118541</v>
      </c>
      <c r="AD182" s="5">
        <f>_xll.Interp2dTab(-1,0,'HP Tuner only'!$B$114:$P$114,'HP Tuner only'!$A$115:$A$127,'HP Tuner only'!$B$115:$P$127,'Pilot Injection'!$U182,'Pilot Injection'!AD$179)*_xll.Interp2dTab(-1,0,'HP Tuner only'!$B$131:$P$131,'HP Tuner only'!$A$132:$A$144,'HP Tuner only'!$B$132:$P$144,'Pilot Injection'!$U182,'Variables &amp; Axis Check'!$B$2)</f>
        <v>39.990235937118541</v>
      </c>
      <c r="AE182" s="5">
        <f>_xll.Interp2dTab(-1,0,'HP Tuner only'!$B$114:$P$114,'HP Tuner only'!$A$115:$A$127,'HP Tuner only'!$B$115:$P$127,'Pilot Injection'!$U182,'Pilot Injection'!AE$179)*_xll.Interp2dTab(-1,0,'HP Tuner only'!$B$131:$P$131,'HP Tuner only'!$A$132:$A$144,'HP Tuner only'!$B$132:$P$144,'Pilot Injection'!$U182,'Variables &amp; Axis Check'!$B$2)</f>
        <v>39.990235937118541</v>
      </c>
      <c r="AF182" s="5">
        <f>_xll.Interp2dTab(-1,0,'HP Tuner only'!$B$114:$P$114,'HP Tuner only'!$A$115:$A$127,'HP Tuner only'!$B$115:$P$127,'Pilot Injection'!$U182,'Pilot Injection'!AF$179)*_xll.Interp2dTab(-1,0,'HP Tuner only'!$B$131:$P$131,'HP Tuner only'!$A$132:$A$144,'HP Tuner only'!$B$132:$P$144,'Pilot Injection'!$U182,'Variables &amp; Axis Check'!$B$2)</f>
        <v>39.990235937118541</v>
      </c>
      <c r="AG182" s="5">
        <f>_xll.Interp2dTab(-1,0,'HP Tuner only'!$B$114:$P$114,'HP Tuner only'!$A$115:$A$127,'HP Tuner only'!$B$115:$P$127,'Pilot Injection'!$U182,'Pilot Injection'!AG$179)*_xll.Interp2dTab(-1,0,'HP Tuner only'!$B$131:$P$131,'HP Tuner only'!$A$132:$A$144,'HP Tuner only'!$B$132:$P$144,'Pilot Injection'!$U182,'Variables &amp; Axis Check'!$B$2)</f>
        <v>75.000002929685778</v>
      </c>
      <c r="AH182" s="5">
        <f>_xll.Interp2dTab(-1,0,'HP Tuner only'!$B$114:$P$114,'HP Tuner only'!$A$115:$A$127,'HP Tuner only'!$B$115:$P$127,'Pilot Injection'!$U182,'Pilot Injection'!AH$179)*_xll.Interp2dTab(-1,0,'HP Tuner only'!$B$131:$P$131,'HP Tuner only'!$A$132:$A$144,'HP Tuner only'!$B$132:$P$144,'Pilot Injection'!$U182,'Variables &amp; Axis Check'!$B$2)</f>
        <v>75.000002929689657</v>
      </c>
      <c r="AI182" s="5">
        <f>_xll.Interp2dTab(-1,0,'HP Tuner only'!$B$114:$P$114,'HP Tuner only'!$A$115:$A$127,'HP Tuner only'!$B$115:$P$127,'Pilot Injection'!$U182,'Pilot Injection'!AI$179)*_xll.Interp2dTab(-1,0,'HP Tuner only'!$B$131:$P$131,'HP Tuner only'!$A$132:$A$144,'HP Tuner only'!$B$132:$P$144,'Pilot Injection'!$U182,'Variables &amp; Axis Check'!$B$2)</f>
        <v>75.000002929687071</v>
      </c>
      <c r="AJ182" s="5">
        <f>_xll.Interp2dTab(-1,0,'HP Tuner only'!$B$114:$P$114,'HP Tuner only'!$A$115:$A$127,'HP Tuner only'!$B$115:$P$127,'Pilot Injection'!$U182,'Pilot Injection'!AJ$179)*_xll.Interp2dTab(-1,0,'HP Tuner only'!$B$131:$P$131,'HP Tuner only'!$A$132:$A$144,'HP Tuner only'!$B$132:$P$144,'Pilot Injection'!$U182,'Variables &amp; Axis Check'!$B$2)</f>
        <v>75.000002929684797</v>
      </c>
      <c r="AK182" s="5">
        <f>_xll.Interp2dTab(-1,0,'HP Tuner only'!$B$114:$P$114,'HP Tuner only'!$A$115:$A$127,'HP Tuner only'!$B$115:$P$127,'Pilot Injection'!$U182,'Pilot Injection'!AK$179)*_xll.Interp2dTab(-1,0,'HP Tuner only'!$B$131:$P$131,'HP Tuner only'!$A$132:$A$144,'HP Tuner only'!$B$132:$P$144,'Pilot Injection'!$U182,'Variables &amp; Axis Check'!$B$2)</f>
        <v>75.000002929687071</v>
      </c>
      <c r="AL182" s="5">
        <f>_xll.Interp2dTab(-1,0,'HP Tuner only'!$B$114:$P$114,'HP Tuner only'!$A$115:$A$127,'HP Tuner only'!$B$115:$P$127,'Pilot Injection'!$U182,'Pilot Injection'!AL$179)*_xll.Interp2dTab(-1,0,'HP Tuner only'!$B$131:$P$131,'HP Tuner only'!$A$132:$A$144,'HP Tuner only'!$B$132:$P$144,'Pilot Injection'!$U182,'Variables &amp; Axis Check'!$B$2)</f>
        <v>75.000002929688776</v>
      </c>
      <c r="AM182" s="16">
        <f t="shared" ref="AM182:AM199" si="82">AL182</f>
        <v>75.000002929688776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1.2190062879451136</v>
      </c>
      <c r="G183" s="5">
        <f t="shared" si="83"/>
        <v>1.1921495221565235</v>
      </c>
      <c r="H183" s="5">
        <f t="shared" si="83"/>
        <v>1.3290268629666815</v>
      </c>
      <c r="I183" s="5">
        <f t="shared" si="83"/>
        <v>1.2883442018323044</v>
      </c>
      <c r="J183" s="5">
        <f t="shared" si="83"/>
        <v>1.2472626910789628</v>
      </c>
      <c r="K183" s="5">
        <f t="shared" si="83"/>
        <v>1.0839490942171546</v>
      </c>
      <c r="L183" s="5">
        <f t="shared" si="83"/>
        <v>1.1431329217950719</v>
      </c>
      <c r="M183" s="5">
        <f t="shared" si="83"/>
        <v>1.1084635946881467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only'!$B$114:$P$114,'HP Tuner only'!$A$115:$A$127,'HP Tuner only'!$B$115:$P$127,'Pilot Injection'!$U183,'Pilot Injection'!W$179)*_xll.Interp2dTab(-1,0,'HP Tuner only'!$B$131:$P$131,'HP Tuner only'!$A$132:$A$144,'HP Tuner only'!$B$132:$P$144,'Pilot Injection'!$U183,'Variables &amp; Axis Check'!$B$2)</f>
        <v>31.201173093795873</v>
      </c>
      <c r="X183" s="5">
        <f>_xll.Interp2dTab(-1,0,'HP Tuner only'!$B$114:$P$114,'HP Tuner only'!$A$115:$A$127,'HP Tuner only'!$B$115:$P$127,'Pilot Injection'!$U183,'Pilot Injection'!X$179)*_xll.Interp2dTab(-1,0,'HP Tuner only'!$B$131:$P$131,'HP Tuner only'!$A$132:$A$144,'HP Tuner only'!$B$132:$P$144,'Pilot Injection'!$U183,'Variables &amp; Axis Check'!$B$2)</f>
        <v>31.201173093795877</v>
      </c>
      <c r="Y183" s="5">
        <f>_xll.Interp2dTab(-1,0,'HP Tuner only'!$B$114:$P$114,'HP Tuner only'!$A$115:$A$127,'HP Tuner only'!$B$115:$P$127,'Pilot Injection'!$U183,'Pilot Injection'!Y$179)*_xll.Interp2dTab(-1,0,'HP Tuner only'!$B$131:$P$131,'HP Tuner only'!$A$132:$A$144,'HP Tuner only'!$B$132:$P$144,'Pilot Injection'!$U183,'Variables &amp; Axis Check'!$B$2)</f>
        <v>31.201173093795873</v>
      </c>
      <c r="Z183" s="5">
        <f>_xll.Interp2dTab(-1,0,'HP Tuner only'!$B$114:$P$114,'HP Tuner only'!$A$115:$A$127,'HP Tuner only'!$B$115:$P$127,'Pilot Injection'!$U183,'Pilot Injection'!Z$179)*_xll.Interp2dTab(-1,0,'HP Tuner only'!$B$131:$P$131,'HP Tuner only'!$A$132:$A$144,'HP Tuner only'!$B$132:$P$144,'Pilot Injection'!$U183,'Variables &amp; Axis Check'!$B$2)</f>
        <v>31.201173093795873</v>
      </c>
      <c r="AA183" s="5">
        <f>_xll.Interp2dTab(-1,0,'HP Tuner only'!$B$114:$P$114,'HP Tuner only'!$A$115:$A$127,'HP Tuner only'!$B$115:$P$127,'Pilot Injection'!$U183,'Pilot Injection'!AA$179)*_xll.Interp2dTab(-1,0,'HP Tuner only'!$B$131:$P$131,'HP Tuner only'!$A$132:$A$144,'HP Tuner only'!$B$132:$P$144,'Pilot Injection'!$U183,'Variables &amp; Axis Check'!$B$2)</f>
        <v>35.593711530685511</v>
      </c>
      <c r="AB183" s="5">
        <f>_xll.Interp2dTab(-1,0,'HP Tuner only'!$B$114:$P$114,'HP Tuner only'!$A$115:$A$127,'HP Tuner only'!$B$115:$P$127,'Pilot Injection'!$U183,'Pilot Injection'!AB$179)*_xll.Interp2dTab(-1,0,'HP Tuner only'!$B$131:$P$131,'HP Tuner only'!$A$132:$A$144,'HP Tuner only'!$B$132:$P$144,'Pilot Injection'!$U183,'Variables &amp; Axis Check'!$B$2)</f>
        <v>38.527385114669883</v>
      </c>
      <c r="AC183" s="5">
        <f>_xll.Interp2dTab(-1,0,'HP Tuner only'!$B$114:$P$114,'HP Tuner only'!$A$115:$A$127,'HP Tuner only'!$B$115:$P$127,'Pilot Injection'!$U183,'Pilot Injection'!AC$179)*_xll.Interp2dTab(-1,0,'HP Tuner only'!$B$131:$P$131,'HP Tuner only'!$A$132:$A$144,'HP Tuner only'!$B$132:$P$144,'Pilot Injection'!$U183,'Variables &amp; Axis Check'!$B$2)</f>
        <v>39.990235937118619</v>
      </c>
      <c r="AD183" s="5">
        <f>_xll.Interp2dTab(-1,0,'HP Tuner only'!$B$114:$P$114,'HP Tuner only'!$A$115:$A$127,'HP Tuner only'!$B$115:$P$127,'Pilot Injection'!$U183,'Pilot Injection'!AD$179)*_xll.Interp2dTab(-1,0,'HP Tuner only'!$B$131:$P$131,'HP Tuner only'!$A$132:$A$144,'HP Tuner only'!$B$132:$P$144,'Pilot Injection'!$U183,'Variables &amp; Axis Check'!$B$2)</f>
        <v>39.990235937118626</v>
      </c>
      <c r="AE183" s="5">
        <f>_xll.Interp2dTab(-1,0,'HP Tuner only'!$B$114:$P$114,'HP Tuner only'!$A$115:$A$127,'HP Tuner only'!$B$115:$P$127,'Pilot Injection'!$U183,'Pilot Injection'!AE$179)*_xll.Interp2dTab(-1,0,'HP Tuner only'!$B$131:$P$131,'HP Tuner only'!$A$132:$A$144,'HP Tuner only'!$B$132:$P$144,'Pilot Injection'!$U183,'Variables &amp; Axis Check'!$B$2)</f>
        <v>39.990235937118619</v>
      </c>
      <c r="AF183" s="5">
        <f>_xll.Interp2dTab(-1,0,'HP Tuner only'!$B$114:$P$114,'HP Tuner only'!$A$115:$A$127,'HP Tuner only'!$B$115:$P$127,'Pilot Injection'!$U183,'Pilot Injection'!AF$179)*_xll.Interp2dTab(-1,0,'HP Tuner only'!$B$131:$P$131,'HP Tuner only'!$A$132:$A$144,'HP Tuner only'!$B$132:$P$144,'Pilot Injection'!$U183,'Variables &amp; Axis Check'!$B$2)</f>
        <v>39.990235937118626</v>
      </c>
      <c r="AG183" s="5">
        <f>_xll.Interp2dTab(-1,0,'HP Tuner only'!$B$114:$P$114,'HP Tuner only'!$A$115:$A$127,'HP Tuner only'!$B$115:$P$127,'Pilot Injection'!$U183,'Pilot Injection'!AG$179)*_xll.Interp2dTab(-1,0,'HP Tuner only'!$B$131:$P$131,'HP Tuner only'!$A$132:$A$144,'HP Tuner only'!$B$132:$P$144,'Pilot Injection'!$U183,'Variables &amp; Axis Check'!$B$2)</f>
        <v>75.000002929687625</v>
      </c>
      <c r="AH183" s="5">
        <f>_xll.Interp2dTab(-1,0,'HP Tuner only'!$B$114:$P$114,'HP Tuner only'!$A$115:$A$127,'HP Tuner only'!$B$115:$P$127,'Pilot Injection'!$U183,'Pilot Injection'!AH$179)*_xll.Interp2dTab(-1,0,'HP Tuner only'!$B$131:$P$131,'HP Tuner only'!$A$132:$A$144,'HP Tuner only'!$B$132:$P$144,'Pilot Injection'!$U183,'Variables &amp; Axis Check'!$B$2)</f>
        <v>75.000002929687625</v>
      </c>
      <c r="AI183" s="5">
        <f>_xll.Interp2dTab(-1,0,'HP Tuner only'!$B$114:$P$114,'HP Tuner only'!$A$115:$A$127,'HP Tuner only'!$B$115:$P$127,'Pilot Injection'!$U183,'Pilot Injection'!AI$179)*_xll.Interp2dTab(-1,0,'HP Tuner only'!$B$131:$P$131,'HP Tuner only'!$A$132:$A$144,'HP Tuner only'!$B$132:$P$144,'Pilot Injection'!$U183,'Variables &amp; Axis Check'!$B$2)</f>
        <v>75.000002929687625</v>
      </c>
      <c r="AJ183" s="5">
        <f>_xll.Interp2dTab(-1,0,'HP Tuner only'!$B$114:$P$114,'HP Tuner only'!$A$115:$A$127,'HP Tuner only'!$B$115:$P$127,'Pilot Injection'!$U183,'Pilot Injection'!AJ$179)*_xll.Interp2dTab(-1,0,'HP Tuner only'!$B$131:$P$131,'HP Tuner only'!$A$132:$A$144,'HP Tuner only'!$B$132:$P$144,'Pilot Injection'!$U183,'Variables &amp; Axis Check'!$B$2)</f>
        <v>75.000002929687625</v>
      </c>
      <c r="AK183" s="5">
        <f>_xll.Interp2dTab(-1,0,'HP Tuner only'!$B$114:$P$114,'HP Tuner only'!$A$115:$A$127,'HP Tuner only'!$B$115:$P$127,'Pilot Injection'!$U183,'Pilot Injection'!AK$179)*_xll.Interp2dTab(-1,0,'HP Tuner only'!$B$131:$P$131,'HP Tuner only'!$A$132:$A$144,'HP Tuner only'!$B$132:$P$144,'Pilot Injection'!$U183,'Variables &amp; Axis Check'!$B$2)</f>
        <v>75.000002929687625</v>
      </c>
      <c r="AL183" s="5">
        <f>_xll.Interp2dTab(-1,0,'HP Tuner only'!$B$114:$P$114,'HP Tuner only'!$A$115:$A$127,'HP Tuner only'!$B$115:$P$127,'Pilot Injection'!$U183,'Pilot Injection'!AL$179)*_xll.Interp2dTab(-1,0,'HP Tuner only'!$B$131:$P$131,'HP Tuner only'!$A$132:$A$144,'HP Tuner only'!$B$132:$P$144,'Pilot Injection'!$U183,'Variables &amp; Axis Check'!$B$2)</f>
        <v>75.000002929687625</v>
      </c>
      <c r="AM183" s="16">
        <f t="shared" si="82"/>
        <v>75.000002929687625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1.5280157490393087</v>
      </c>
      <c r="E184" s="5">
        <f t="shared" si="84"/>
        <v>1.553452233330278</v>
      </c>
      <c r="F184" s="5">
        <f t="shared" si="84"/>
        <v>1.4443215104045057</v>
      </c>
      <c r="G184" s="5">
        <f t="shared" si="84"/>
        <v>1.3011387197988866</v>
      </c>
      <c r="H184" s="5">
        <f t="shared" si="84"/>
        <v>1.5181962779048446</v>
      </c>
      <c r="I184" s="5">
        <f t="shared" si="84"/>
        <v>1.4977552349329148</v>
      </c>
      <c r="J184" s="5">
        <f t="shared" si="84"/>
        <v>1.4568731489890561</v>
      </c>
      <c r="K184" s="5">
        <f t="shared" si="84"/>
        <v>1.4159910630451968</v>
      </c>
      <c r="L184" s="5">
        <f t="shared" si="84"/>
        <v>1.3751096755304661</v>
      </c>
      <c r="M184" s="5">
        <f t="shared" si="84"/>
        <v>1.3579511297164124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only'!$B$114:$P$114,'HP Tuner only'!$A$115:$A$127,'HP Tuner only'!$B$115:$P$127,'Pilot Injection'!$U184,'Pilot Injection'!W$179)*_xll.Interp2dTab(-1,0,'HP Tuner only'!$B$131:$P$131,'HP Tuner only'!$A$132:$A$144,'HP Tuner only'!$B$132:$P$144,'Pilot Injection'!$U184,'Variables &amp; Axis Check'!$B$2)</f>
        <v>31.201173093795873</v>
      </c>
      <c r="X184" s="5">
        <f>_xll.Interp2dTab(-1,0,'HP Tuner only'!$B$114:$P$114,'HP Tuner only'!$A$115:$A$127,'HP Tuner only'!$B$115:$P$127,'Pilot Injection'!$U184,'Pilot Injection'!X$179)*_xll.Interp2dTab(-1,0,'HP Tuner only'!$B$131:$P$131,'HP Tuner only'!$A$132:$A$144,'HP Tuner only'!$B$132:$P$144,'Pilot Injection'!$U184,'Variables &amp; Axis Check'!$B$2)</f>
        <v>31.201173093795877</v>
      </c>
      <c r="Y184" s="5">
        <f>_xll.Interp2dTab(-1,0,'HP Tuner only'!$B$114:$P$114,'HP Tuner only'!$A$115:$A$127,'HP Tuner only'!$B$115:$P$127,'Pilot Injection'!$U184,'Pilot Injection'!Y$179)*_xll.Interp2dTab(-1,0,'HP Tuner only'!$B$131:$P$131,'HP Tuner only'!$A$132:$A$144,'HP Tuner only'!$B$132:$P$144,'Pilot Injection'!$U184,'Variables &amp; Axis Check'!$B$2)</f>
        <v>31.201173093795873</v>
      </c>
      <c r="Z184" s="5">
        <f>_xll.Interp2dTab(-1,0,'HP Tuner only'!$B$114:$P$114,'HP Tuner only'!$A$115:$A$127,'HP Tuner only'!$B$115:$P$127,'Pilot Injection'!$U184,'Pilot Injection'!Z$179)*_xll.Interp2dTab(-1,0,'HP Tuner only'!$B$131:$P$131,'HP Tuner only'!$A$132:$A$144,'HP Tuner only'!$B$132:$P$144,'Pilot Injection'!$U184,'Variables &amp; Axis Check'!$B$2)</f>
        <v>31.201173093795873</v>
      </c>
      <c r="AA184" s="5">
        <f>_xll.Interp2dTab(-1,0,'HP Tuner only'!$B$114:$P$114,'HP Tuner only'!$A$115:$A$127,'HP Tuner only'!$B$115:$P$127,'Pilot Injection'!$U184,'Pilot Injection'!AA$179)*_xll.Interp2dTab(-1,0,'HP Tuner only'!$B$131:$P$131,'HP Tuner only'!$A$132:$A$144,'HP Tuner only'!$B$132:$P$144,'Pilot Injection'!$U184,'Variables &amp; Axis Check'!$B$2)</f>
        <v>35.593711530685511</v>
      </c>
      <c r="AB184" s="5">
        <f>_xll.Interp2dTab(-1,0,'HP Tuner only'!$B$114:$P$114,'HP Tuner only'!$A$115:$A$127,'HP Tuner only'!$B$115:$P$127,'Pilot Injection'!$U184,'Pilot Injection'!AB$179)*_xll.Interp2dTab(-1,0,'HP Tuner only'!$B$131:$P$131,'HP Tuner only'!$A$132:$A$144,'HP Tuner only'!$B$132:$P$144,'Pilot Injection'!$U184,'Variables &amp; Axis Check'!$B$2)</f>
        <v>38.527385114669883</v>
      </c>
      <c r="AC184" s="5">
        <f>_xll.Interp2dTab(-1,0,'HP Tuner only'!$B$114:$P$114,'HP Tuner only'!$A$115:$A$127,'HP Tuner only'!$B$115:$P$127,'Pilot Injection'!$U184,'Pilot Injection'!AC$179)*_xll.Interp2dTab(-1,0,'HP Tuner only'!$B$131:$P$131,'HP Tuner only'!$A$132:$A$144,'HP Tuner only'!$B$132:$P$144,'Pilot Injection'!$U184,'Variables &amp; Axis Check'!$B$2)</f>
        <v>39.990235937118619</v>
      </c>
      <c r="AD184" s="5">
        <f>_xll.Interp2dTab(-1,0,'HP Tuner only'!$B$114:$P$114,'HP Tuner only'!$A$115:$A$127,'HP Tuner only'!$B$115:$P$127,'Pilot Injection'!$U184,'Pilot Injection'!AD$179)*_xll.Interp2dTab(-1,0,'HP Tuner only'!$B$131:$P$131,'HP Tuner only'!$A$132:$A$144,'HP Tuner only'!$B$132:$P$144,'Pilot Injection'!$U184,'Variables &amp; Axis Check'!$B$2)</f>
        <v>39.990235937118626</v>
      </c>
      <c r="AE184" s="5">
        <f>_xll.Interp2dTab(-1,0,'HP Tuner only'!$B$114:$P$114,'HP Tuner only'!$A$115:$A$127,'HP Tuner only'!$B$115:$P$127,'Pilot Injection'!$U184,'Pilot Injection'!AE$179)*_xll.Interp2dTab(-1,0,'HP Tuner only'!$B$131:$P$131,'HP Tuner only'!$A$132:$A$144,'HP Tuner only'!$B$132:$P$144,'Pilot Injection'!$U184,'Variables &amp; Axis Check'!$B$2)</f>
        <v>39.990235937118619</v>
      </c>
      <c r="AF184" s="5">
        <f>_xll.Interp2dTab(-1,0,'HP Tuner only'!$B$114:$P$114,'HP Tuner only'!$A$115:$A$127,'HP Tuner only'!$B$115:$P$127,'Pilot Injection'!$U184,'Pilot Injection'!AF$179)*_xll.Interp2dTab(-1,0,'HP Tuner only'!$B$131:$P$131,'HP Tuner only'!$A$132:$A$144,'HP Tuner only'!$B$132:$P$144,'Pilot Injection'!$U184,'Variables &amp; Axis Check'!$B$2)</f>
        <v>39.990235937118626</v>
      </c>
      <c r="AG184" s="5">
        <f>_xll.Interp2dTab(-1,0,'HP Tuner only'!$B$114:$P$114,'HP Tuner only'!$A$115:$A$127,'HP Tuner only'!$B$115:$P$127,'Pilot Injection'!$U184,'Pilot Injection'!AG$179)*_xll.Interp2dTab(-1,0,'HP Tuner only'!$B$131:$P$131,'HP Tuner only'!$A$132:$A$144,'HP Tuner only'!$B$132:$P$144,'Pilot Injection'!$U184,'Variables &amp; Axis Check'!$B$2)</f>
        <v>75.000002929687625</v>
      </c>
      <c r="AH184" s="5">
        <f>_xll.Interp2dTab(-1,0,'HP Tuner only'!$B$114:$P$114,'HP Tuner only'!$A$115:$A$127,'HP Tuner only'!$B$115:$P$127,'Pilot Injection'!$U184,'Pilot Injection'!AH$179)*_xll.Interp2dTab(-1,0,'HP Tuner only'!$B$131:$P$131,'HP Tuner only'!$A$132:$A$144,'HP Tuner only'!$B$132:$P$144,'Pilot Injection'!$U184,'Variables &amp; Axis Check'!$B$2)</f>
        <v>75.000002929687625</v>
      </c>
      <c r="AI184" s="5">
        <f>_xll.Interp2dTab(-1,0,'HP Tuner only'!$B$114:$P$114,'HP Tuner only'!$A$115:$A$127,'HP Tuner only'!$B$115:$P$127,'Pilot Injection'!$U184,'Pilot Injection'!AI$179)*_xll.Interp2dTab(-1,0,'HP Tuner only'!$B$131:$P$131,'HP Tuner only'!$A$132:$A$144,'HP Tuner only'!$B$132:$P$144,'Pilot Injection'!$U184,'Variables &amp; Axis Check'!$B$2)</f>
        <v>75.000002929687625</v>
      </c>
      <c r="AJ184" s="5">
        <f>_xll.Interp2dTab(-1,0,'HP Tuner only'!$B$114:$P$114,'HP Tuner only'!$A$115:$A$127,'HP Tuner only'!$B$115:$P$127,'Pilot Injection'!$U184,'Pilot Injection'!AJ$179)*_xll.Interp2dTab(-1,0,'HP Tuner only'!$B$131:$P$131,'HP Tuner only'!$A$132:$A$144,'HP Tuner only'!$B$132:$P$144,'Pilot Injection'!$U184,'Variables &amp; Axis Check'!$B$2)</f>
        <v>75.000002929687625</v>
      </c>
      <c r="AK184" s="5">
        <f>_xll.Interp2dTab(-1,0,'HP Tuner only'!$B$114:$P$114,'HP Tuner only'!$A$115:$A$127,'HP Tuner only'!$B$115:$P$127,'Pilot Injection'!$U184,'Pilot Injection'!AK$179)*_xll.Interp2dTab(-1,0,'HP Tuner only'!$B$131:$P$131,'HP Tuner only'!$A$132:$A$144,'HP Tuner only'!$B$132:$P$144,'Pilot Injection'!$U184,'Variables &amp; Axis Check'!$B$2)</f>
        <v>75.000002929687625</v>
      </c>
      <c r="AL184" s="5">
        <f>_xll.Interp2dTab(-1,0,'HP Tuner only'!$B$114:$P$114,'HP Tuner only'!$A$115:$A$127,'HP Tuner only'!$B$115:$P$127,'Pilot Injection'!$U184,'Pilot Injection'!AL$179)*_xll.Interp2dTab(-1,0,'HP Tuner only'!$B$131:$P$131,'HP Tuner only'!$A$132:$A$144,'HP Tuner only'!$B$132:$P$144,'Pilot Injection'!$U184,'Variables &amp; Axis Check'!$B$2)</f>
        <v>75.000002929687625</v>
      </c>
      <c r="AM184" s="16">
        <f t="shared" si="82"/>
        <v>75.000002929687625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1.767833035136041</v>
      </c>
      <c r="F185" s="5">
        <f t="shared" si="85"/>
        <v>1.6901899272832202</v>
      </c>
      <c r="G185" s="5">
        <f t="shared" si="85"/>
        <v>1.470232136613888</v>
      </c>
      <c r="H185" s="5">
        <f t="shared" si="85"/>
        <v>1.5491211338751996</v>
      </c>
      <c r="I185" s="5">
        <f t="shared" si="85"/>
        <v>1.689862753746862</v>
      </c>
      <c r="J185" s="5">
        <f t="shared" si="85"/>
        <v>1.7973062819194978</v>
      </c>
      <c r="K185" s="5">
        <f t="shared" si="85"/>
        <v>1.7853407933505636</v>
      </c>
      <c r="L185" s="5">
        <f t="shared" si="85"/>
        <v>1.772778048070387</v>
      </c>
      <c r="M185" s="5">
        <f t="shared" si="85"/>
        <v>1.7482487605836217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only'!$B$114:$P$114,'HP Tuner only'!$A$115:$A$127,'HP Tuner only'!$B$115:$P$127,'Pilot Injection'!$U185,'Pilot Injection'!W$179)*_xll.Interp2dTab(-1,0,'HP Tuner only'!$B$131:$P$131,'HP Tuner only'!$A$132:$A$144,'HP Tuner only'!$B$132:$P$144,'Pilot Injection'!$U185,'Variables &amp; Axis Check'!$B$2)</f>
        <v>27.459469914188322</v>
      </c>
      <c r="X185" s="5">
        <f>_xll.Interp2dTab(-1,0,'HP Tuner only'!$B$114:$P$114,'HP Tuner only'!$A$115:$A$127,'HP Tuner only'!$B$115:$P$127,'Pilot Injection'!$U185,'Pilot Injection'!X$179)*_xll.Interp2dTab(-1,0,'HP Tuner only'!$B$131:$P$131,'HP Tuner only'!$A$132:$A$144,'HP Tuner only'!$B$132:$P$144,'Pilot Injection'!$U185,'Variables &amp; Axis Check'!$B$2)</f>
        <v>27.459469914188325</v>
      </c>
      <c r="Y185" s="5">
        <f>_xll.Interp2dTab(-1,0,'HP Tuner only'!$B$114:$P$114,'HP Tuner only'!$A$115:$A$127,'HP Tuner only'!$B$115:$P$127,'Pilot Injection'!$U185,'Pilot Injection'!Y$179)*_xll.Interp2dTab(-1,0,'HP Tuner only'!$B$131:$P$131,'HP Tuner only'!$A$132:$A$144,'HP Tuner only'!$B$132:$P$144,'Pilot Injection'!$U185,'Variables &amp; Axis Check'!$B$2)</f>
        <v>27.459469914188322</v>
      </c>
      <c r="Z185" s="5">
        <f>_xll.Interp2dTab(-1,0,'HP Tuner only'!$B$114:$P$114,'HP Tuner only'!$A$115:$A$127,'HP Tuner only'!$B$115:$P$127,'Pilot Injection'!$U185,'Pilot Injection'!Z$179)*_xll.Interp2dTab(-1,0,'HP Tuner only'!$B$131:$P$131,'HP Tuner only'!$A$132:$A$144,'HP Tuner only'!$B$132:$P$144,'Pilot Injection'!$U185,'Variables &amp; Axis Check'!$B$2)</f>
        <v>27.459469914188322</v>
      </c>
      <c r="AA185" s="5">
        <f>_xll.Interp2dTab(-1,0,'HP Tuner only'!$B$114:$P$114,'HP Tuner only'!$A$115:$A$127,'HP Tuner only'!$B$115:$P$127,'Pilot Injection'!$U185,'Pilot Injection'!AA$179)*_xll.Interp2dTab(-1,0,'HP Tuner only'!$B$131:$P$131,'HP Tuner only'!$A$132:$A$144,'HP Tuner only'!$B$132:$P$144,'Pilot Injection'!$U185,'Variables &amp; Axis Check'!$B$2)</f>
        <v>31.325246905716586</v>
      </c>
      <c r="AB185" s="5">
        <f>_xll.Interp2dTab(-1,0,'HP Tuner only'!$B$114:$P$114,'HP Tuner only'!$A$115:$A$127,'HP Tuner only'!$B$115:$P$127,'Pilot Injection'!$U185,'Pilot Injection'!AB$179)*_xll.Interp2dTab(-1,0,'HP Tuner only'!$B$131:$P$131,'HP Tuner only'!$A$132:$A$144,'HP Tuner only'!$B$132:$P$144,'Pilot Injection'!$U185,'Variables &amp; Axis Check'!$B$2)</f>
        <v>33.90710885287158</v>
      </c>
      <c r="AC185" s="5">
        <f>_xll.Interp2dTab(-1,0,'HP Tuner only'!$B$114:$P$114,'HP Tuner only'!$A$115:$A$127,'HP Tuner only'!$B$115:$P$127,'Pilot Injection'!$U185,'Pilot Injection'!AC$179)*_xll.Interp2dTab(-1,0,'HP Tuner only'!$B$131:$P$131,'HP Tuner only'!$A$132:$A$144,'HP Tuner only'!$B$132:$P$144,'Pilot Injection'!$U185,'Variables &amp; Axis Check'!$B$2)</f>
        <v>35.194531861846976</v>
      </c>
      <c r="AD185" s="5">
        <f>_xll.Interp2dTab(-1,0,'HP Tuner only'!$B$114:$P$114,'HP Tuner only'!$A$115:$A$127,'HP Tuner only'!$B$115:$P$127,'Pilot Injection'!$U185,'Pilot Injection'!AD$179)*_xll.Interp2dTab(-1,0,'HP Tuner only'!$B$131:$P$131,'HP Tuner only'!$A$132:$A$144,'HP Tuner only'!$B$132:$P$144,'Pilot Injection'!$U185,'Variables &amp; Axis Check'!$B$2)</f>
        <v>35.194531861846976</v>
      </c>
      <c r="AE185" s="5">
        <f>_xll.Interp2dTab(-1,0,'HP Tuner only'!$B$114:$P$114,'HP Tuner only'!$A$115:$A$127,'HP Tuner only'!$B$115:$P$127,'Pilot Injection'!$U185,'Pilot Injection'!AE$179)*_xll.Interp2dTab(-1,0,'HP Tuner only'!$B$131:$P$131,'HP Tuner only'!$A$132:$A$144,'HP Tuner only'!$B$132:$P$144,'Pilot Injection'!$U185,'Variables &amp; Axis Check'!$B$2)</f>
        <v>35.194531861846976</v>
      </c>
      <c r="AF185" s="5">
        <f>_xll.Interp2dTab(-1,0,'HP Tuner only'!$B$114:$P$114,'HP Tuner only'!$A$115:$A$127,'HP Tuner only'!$B$115:$P$127,'Pilot Injection'!$U185,'Pilot Injection'!AF$179)*_xll.Interp2dTab(-1,0,'HP Tuner only'!$B$131:$P$131,'HP Tuner only'!$A$132:$A$144,'HP Tuner only'!$B$132:$P$144,'Pilot Injection'!$U185,'Variables &amp; Axis Check'!$B$2)</f>
        <v>35.194531861846976</v>
      </c>
      <c r="AG185" s="5">
        <f>_xll.Interp2dTab(-1,0,'HP Tuner only'!$B$114:$P$114,'HP Tuner only'!$A$115:$A$127,'HP Tuner only'!$B$115:$P$127,'Pilot Injection'!$U185,'Pilot Injection'!AG$179)*_xll.Interp2dTab(-1,0,'HP Tuner only'!$B$131:$P$131,'HP Tuner only'!$A$132:$A$144,'HP Tuner only'!$B$132:$P$144,'Pilot Injection'!$U185,'Variables &amp; Axis Check'!$B$2)</f>
        <v>66.005861953353985</v>
      </c>
      <c r="AH185" s="5">
        <f>_xll.Interp2dTab(-1,0,'HP Tuner only'!$B$114:$P$114,'HP Tuner only'!$A$115:$A$127,'HP Tuner only'!$B$115:$P$127,'Pilot Injection'!$U185,'Pilot Injection'!AH$179)*_xll.Interp2dTab(-1,0,'HP Tuner only'!$B$131:$P$131,'HP Tuner only'!$A$132:$A$144,'HP Tuner only'!$B$132:$P$144,'Pilot Injection'!$U185,'Variables &amp; Axis Check'!$B$2)</f>
        <v>66.005861953353985</v>
      </c>
      <c r="AI185" s="5">
        <f>_xll.Interp2dTab(-1,0,'HP Tuner only'!$B$114:$P$114,'HP Tuner only'!$A$115:$A$127,'HP Tuner only'!$B$115:$P$127,'Pilot Injection'!$U185,'Pilot Injection'!AI$179)*_xll.Interp2dTab(-1,0,'HP Tuner only'!$B$131:$P$131,'HP Tuner only'!$A$132:$A$144,'HP Tuner only'!$B$132:$P$144,'Pilot Injection'!$U185,'Variables &amp; Axis Check'!$B$2)</f>
        <v>66.005861953353985</v>
      </c>
      <c r="AJ185" s="5">
        <f>_xll.Interp2dTab(-1,0,'HP Tuner only'!$B$114:$P$114,'HP Tuner only'!$A$115:$A$127,'HP Tuner only'!$B$115:$P$127,'Pilot Injection'!$U185,'Pilot Injection'!AJ$179)*_xll.Interp2dTab(-1,0,'HP Tuner only'!$B$131:$P$131,'HP Tuner only'!$A$132:$A$144,'HP Tuner only'!$B$132:$P$144,'Pilot Injection'!$U185,'Variables &amp; Axis Check'!$B$2)</f>
        <v>66.005861953353985</v>
      </c>
      <c r="AK185" s="5">
        <f>_xll.Interp2dTab(-1,0,'HP Tuner only'!$B$114:$P$114,'HP Tuner only'!$A$115:$A$127,'HP Tuner only'!$B$115:$P$127,'Pilot Injection'!$U185,'Pilot Injection'!AK$179)*_xll.Interp2dTab(-1,0,'HP Tuner only'!$B$131:$P$131,'HP Tuner only'!$A$132:$A$144,'HP Tuner only'!$B$132:$P$144,'Pilot Injection'!$U185,'Variables &amp; Axis Check'!$B$2)</f>
        <v>66.005861953353985</v>
      </c>
      <c r="AL185" s="5">
        <f>_xll.Interp2dTab(-1,0,'HP Tuner only'!$B$114:$P$114,'HP Tuner only'!$A$115:$A$127,'HP Tuner only'!$B$115:$P$127,'Pilot Injection'!$U185,'Pilot Injection'!AL$179)*_xll.Interp2dTab(-1,0,'HP Tuner only'!$B$131:$P$131,'HP Tuner only'!$A$132:$A$144,'HP Tuner only'!$B$132:$P$144,'Pilot Injection'!$U185,'Variables &amp; Axis Check'!$B$2)</f>
        <v>66.005861953353985</v>
      </c>
      <c r="AM185" s="16">
        <f t="shared" si="82"/>
        <v>66.005861953353985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1.749021874526546</v>
      </c>
      <c r="G186" s="5">
        <f t="shared" si="86"/>
        <v>1.6916455121825278</v>
      </c>
      <c r="H186" s="5">
        <f t="shared" si="86"/>
        <v>1.7431949064496961</v>
      </c>
      <c r="I186" s="5">
        <f t="shared" si="86"/>
        <v>1.7625301817236585</v>
      </c>
      <c r="J186" s="5">
        <f t="shared" si="86"/>
        <v>1.7292207884732482</v>
      </c>
      <c r="K186" s="5">
        <f t="shared" si="86"/>
        <v>1.8696805046908795</v>
      </c>
      <c r="L186" s="5">
        <f t="shared" si="86"/>
        <v>2.09511481608576</v>
      </c>
      <c r="M186" s="5">
        <f t="shared" si="86"/>
        <v>2.2161306573576853</v>
      </c>
      <c r="N186" s="5">
        <f t="shared" si="86"/>
        <v>2.464350634992853</v>
      </c>
      <c r="O186" s="5">
        <f t="shared" si="86"/>
        <v>2.4862135895645103</v>
      </c>
      <c r="P186" s="5">
        <f t="shared" si="86"/>
        <v>2.5091672733430146</v>
      </c>
      <c r="Q186" s="5">
        <f t="shared" si="86"/>
        <v>2.5091672733430146</v>
      </c>
      <c r="R186" s="5">
        <f t="shared" si="86"/>
        <v>2.5310279245606382</v>
      </c>
      <c r="S186" s="16">
        <f t="shared" si="80"/>
        <v>2.5310279245606382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only'!$B$114:$P$114,'HP Tuner only'!$A$115:$A$127,'HP Tuner only'!$B$115:$P$127,'Pilot Injection'!$U186,'Pilot Injection'!W$179)*_xll.Interp2dTab(-1,0,'HP Tuner only'!$B$131:$P$131,'HP Tuner only'!$A$132:$A$144,'HP Tuner only'!$B$132:$P$144,'Pilot Injection'!$U186,'Variables &amp; Axis Check'!$B$2)</f>
        <v>24.960938475036698</v>
      </c>
      <c r="X186" s="5">
        <f>_xll.Interp2dTab(-1,0,'HP Tuner only'!$B$114:$P$114,'HP Tuner only'!$A$115:$A$127,'HP Tuner only'!$B$115:$P$127,'Pilot Injection'!$U186,'Pilot Injection'!X$179)*_xll.Interp2dTab(-1,0,'HP Tuner only'!$B$131:$P$131,'HP Tuner only'!$A$132:$A$144,'HP Tuner only'!$B$132:$P$144,'Pilot Injection'!$U186,'Variables &amp; Axis Check'!$B$2)</f>
        <v>24.960938475036702</v>
      </c>
      <c r="Y186" s="5">
        <f>_xll.Interp2dTab(-1,0,'HP Tuner only'!$B$114:$P$114,'HP Tuner only'!$A$115:$A$127,'HP Tuner only'!$B$115:$P$127,'Pilot Injection'!$U186,'Pilot Injection'!Y$179)*_xll.Interp2dTab(-1,0,'HP Tuner only'!$B$131:$P$131,'HP Tuner only'!$A$132:$A$144,'HP Tuner only'!$B$132:$P$144,'Pilot Injection'!$U186,'Variables &amp; Axis Check'!$B$2)</f>
        <v>24.960938475036698</v>
      </c>
      <c r="Z186" s="5">
        <f>_xll.Interp2dTab(-1,0,'HP Tuner only'!$B$114:$P$114,'HP Tuner only'!$A$115:$A$127,'HP Tuner only'!$B$115:$P$127,'Pilot Injection'!$U186,'Pilot Injection'!Z$179)*_xll.Interp2dTab(-1,0,'HP Tuner only'!$B$131:$P$131,'HP Tuner only'!$A$132:$A$144,'HP Tuner only'!$B$132:$P$144,'Pilot Injection'!$U186,'Variables &amp; Axis Check'!$B$2)</f>
        <v>24.960938475036698</v>
      </c>
      <c r="AA186" s="5">
        <f>_xll.Interp2dTab(-1,0,'HP Tuner only'!$B$114:$P$114,'HP Tuner only'!$A$115:$A$127,'HP Tuner only'!$B$115:$P$127,'Pilot Injection'!$U186,'Pilot Injection'!AA$179)*_xll.Interp2dTab(-1,0,'HP Tuner only'!$B$131:$P$131,'HP Tuner only'!$A$132:$A$144,'HP Tuner only'!$B$132:$P$144,'Pilot Injection'!$U186,'Variables &amp; Axis Check'!$B$2)</f>
        <v>28.47496922454841</v>
      </c>
      <c r="AB186" s="5">
        <f>_xll.Interp2dTab(-1,0,'HP Tuner only'!$B$114:$P$114,'HP Tuner only'!$A$115:$A$127,'HP Tuner only'!$B$115:$P$127,'Pilot Injection'!$U186,'Pilot Injection'!AB$179)*_xll.Interp2dTab(-1,0,'HP Tuner only'!$B$131:$P$131,'HP Tuner only'!$A$132:$A$144,'HP Tuner only'!$B$132:$P$144,'Pilot Injection'!$U186,'Variables &amp; Axis Check'!$B$2)</f>
        <v>30.821908091735907</v>
      </c>
      <c r="AC186" s="5">
        <f>_xll.Interp2dTab(-1,0,'HP Tuner only'!$B$114:$P$114,'HP Tuner only'!$A$115:$A$127,'HP Tuner only'!$B$115:$P$127,'Pilot Injection'!$U186,'Pilot Injection'!AC$179)*_xll.Interp2dTab(-1,0,'HP Tuner only'!$B$131:$P$131,'HP Tuner only'!$A$132:$A$144,'HP Tuner only'!$B$132:$P$144,'Pilot Injection'!$U186,'Variables &amp; Axis Check'!$B$2)</f>
        <v>31.992188749694897</v>
      </c>
      <c r="AD186" s="5">
        <f>_xll.Interp2dTab(-1,0,'HP Tuner only'!$B$114:$P$114,'HP Tuner only'!$A$115:$A$127,'HP Tuner only'!$B$115:$P$127,'Pilot Injection'!$U186,'Pilot Injection'!AD$179)*_xll.Interp2dTab(-1,0,'HP Tuner only'!$B$131:$P$131,'HP Tuner only'!$A$132:$A$144,'HP Tuner only'!$B$132:$P$144,'Pilot Injection'!$U186,'Variables &amp; Axis Check'!$B$2)</f>
        <v>31.9921887496949</v>
      </c>
      <c r="AE186" s="5">
        <f>_xll.Interp2dTab(-1,0,'HP Tuner only'!$B$114:$P$114,'HP Tuner only'!$A$115:$A$127,'HP Tuner only'!$B$115:$P$127,'Pilot Injection'!$U186,'Pilot Injection'!AE$179)*_xll.Interp2dTab(-1,0,'HP Tuner only'!$B$131:$P$131,'HP Tuner only'!$A$132:$A$144,'HP Tuner only'!$B$132:$P$144,'Pilot Injection'!$U186,'Variables &amp; Axis Check'!$B$2)</f>
        <v>31.992188749694897</v>
      </c>
      <c r="AF186" s="5">
        <f>_xll.Interp2dTab(-1,0,'HP Tuner only'!$B$114:$P$114,'HP Tuner only'!$A$115:$A$127,'HP Tuner only'!$B$115:$P$127,'Pilot Injection'!$U186,'Pilot Injection'!AF$179)*_xll.Interp2dTab(-1,0,'HP Tuner only'!$B$131:$P$131,'HP Tuner only'!$A$132:$A$144,'HP Tuner only'!$B$132:$P$144,'Pilot Injection'!$U186,'Variables &amp; Axis Check'!$B$2)</f>
        <v>31.9921887496949</v>
      </c>
      <c r="AG186" s="5">
        <f>_xll.Interp2dTab(-1,0,'HP Tuner only'!$B$114:$P$114,'HP Tuner only'!$A$115:$A$127,'HP Tuner only'!$B$115:$P$127,'Pilot Injection'!$U186,'Pilot Injection'!AG$179)*_xll.Interp2dTab(-1,0,'HP Tuner only'!$B$131:$P$131,'HP Tuner only'!$A$132:$A$144,'HP Tuner only'!$B$132:$P$144,'Pilot Injection'!$U186,'Variables &amp; Axis Check'!$B$2)</f>
        <v>60.000002343750097</v>
      </c>
      <c r="AH186" s="5">
        <f>_xll.Interp2dTab(-1,0,'HP Tuner only'!$B$114:$P$114,'HP Tuner only'!$A$115:$A$127,'HP Tuner only'!$B$115:$P$127,'Pilot Injection'!$U186,'Pilot Injection'!AH$179)*_xll.Interp2dTab(-1,0,'HP Tuner only'!$B$131:$P$131,'HP Tuner only'!$A$132:$A$144,'HP Tuner only'!$B$132:$P$144,'Pilot Injection'!$U186,'Variables &amp; Axis Check'!$B$2)</f>
        <v>60.000002343750097</v>
      </c>
      <c r="AI186" s="5">
        <f>_xll.Interp2dTab(-1,0,'HP Tuner only'!$B$114:$P$114,'HP Tuner only'!$A$115:$A$127,'HP Tuner only'!$B$115:$P$127,'Pilot Injection'!$U186,'Pilot Injection'!AI$179)*_xll.Interp2dTab(-1,0,'HP Tuner only'!$B$131:$P$131,'HP Tuner only'!$A$132:$A$144,'HP Tuner only'!$B$132:$P$144,'Pilot Injection'!$U186,'Variables &amp; Axis Check'!$B$2)</f>
        <v>60.000002343750097</v>
      </c>
      <c r="AJ186" s="5">
        <f>_xll.Interp2dTab(-1,0,'HP Tuner only'!$B$114:$P$114,'HP Tuner only'!$A$115:$A$127,'HP Tuner only'!$B$115:$P$127,'Pilot Injection'!$U186,'Pilot Injection'!AJ$179)*_xll.Interp2dTab(-1,0,'HP Tuner only'!$B$131:$P$131,'HP Tuner only'!$A$132:$A$144,'HP Tuner only'!$B$132:$P$144,'Pilot Injection'!$U186,'Variables &amp; Axis Check'!$B$2)</f>
        <v>60.000002343750097</v>
      </c>
      <c r="AK186" s="5">
        <f>_xll.Interp2dTab(-1,0,'HP Tuner only'!$B$114:$P$114,'HP Tuner only'!$A$115:$A$127,'HP Tuner only'!$B$115:$P$127,'Pilot Injection'!$U186,'Pilot Injection'!AK$179)*_xll.Interp2dTab(-1,0,'HP Tuner only'!$B$131:$P$131,'HP Tuner only'!$A$132:$A$144,'HP Tuner only'!$B$132:$P$144,'Pilot Injection'!$U186,'Variables &amp; Axis Check'!$B$2)</f>
        <v>60.000002343750097</v>
      </c>
      <c r="AL186" s="5">
        <f>_xll.Interp2dTab(-1,0,'HP Tuner only'!$B$114:$P$114,'HP Tuner only'!$A$115:$A$127,'HP Tuner only'!$B$115:$P$127,'Pilot Injection'!$U186,'Pilot Injection'!AL$179)*_xll.Interp2dTab(-1,0,'HP Tuner only'!$B$131:$P$131,'HP Tuner only'!$A$132:$A$144,'HP Tuner only'!$B$132:$P$144,'Pilot Injection'!$U186,'Variables &amp; Axis Check'!$B$2)</f>
        <v>60.000002343750097</v>
      </c>
      <c r="AM186" s="16">
        <f t="shared" si="82"/>
        <v>60.000002343750097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2.0931266571803815</v>
      </c>
      <c r="F187" s="5">
        <f t="shared" si="87"/>
        <v>1.905624435044208</v>
      </c>
      <c r="G187" s="5">
        <f t="shared" si="87"/>
        <v>1.86747053639376</v>
      </c>
      <c r="H187" s="5">
        <f t="shared" si="87"/>
        <v>1.9586906334824956</v>
      </c>
      <c r="I187" s="5">
        <f t="shared" si="87"/>
        <v>1.9780002058569708</v>
      </c>
      <c r="J187" s="5">
        <f t="shared" si="87"/>
        <v>2.0289855136773962</v>
      </c>
      <c r="K187" s="5">
        <f t="shared" si="87"/>
        <v>2.1640134974325114</v>
      </c>
      <c r="L187" s="5">
        <f t="shared" si="87"/>
        <v>2.282695608916824</v>
      </c>
      <c r="M187" s="5">
        <f t="shared" si="87"/>
        <v>2.4217981587886017</v>
      </c>
      <c r="N187" s="5">
        <f t="shared" si="87"/>
        <v>2.6464472048758223</v>
      </c>
      <c r="O187" s="5">
        <f t="shared" si="87"/>
        <v>2.6076142807610423</v>
      </c>
      <c r="P187" s="5">
        <f t="shared" si="87"/>
        <v>2.5942860313826643</v>
      </c>
      <c r="Q187" s="5">
        <f t="shared" si="87"/>
        <v>2.5841664346324147</v>
      </c>
      <c r="R187" s="5">
        <f t="shared" si="87"/>
        <v>2.560636315359476</v>
      </c>
      <c r="S187" s="16">
        <f t="shared" si="80"/>
        <v>2.560636315359476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only'!$B$114:$P$114,'HP Tuner only'!$A$115:$A$127,'HP Tuner only'!$B$115:$P$127,'Pilot Injection'!$U187,'Pilot Injection'!W$179)*_xll.Interp2dTab(-1,0,'HP Tuner only'!$B$131:$P$131,'HP Tuner only'!$A$132:$A$144,'HP Tuner only'!$B$132:$P$144,'Pilot Injection'!$U187,'Variables &amp; Axis Check'!$B$2)</f>
        <v>24.960938475036698</v>
      </c>
      <c r="X187" s="5">
        <f>_xll.Interp2dTab(-1,0,'HP Tuner only'!$B$114:$P$114,'HP Tuner only'!$A$115:$A$127,'HP Tuner only'!$B$115:$P$127,'Pilot Injection'!$U187,'Pilot Injection'!X$179)*_xll.Interp2dTab(-1,0,'HP Tuner only'!$B$131:$P$131,'HP Tuner only'!$A$132:$A$144,'HP Tuner only'!$B$132:$P$144,'Pilot Injection'!$U187,'Variables &amp; Axis Check'!$B$2)</f>
        <v>24.960938475036702</v>
      </c>
      <c r="Y187" s="5">
        <f>_xll.Interp2dTab(-1,0,'HP Tuner only'!$B$114:$P$114,'HP Tuner only'!$A$115:$A$127,'HP Tuner only'!$B$115:$P$127,'Pilot Injection'!$U187,'Pilot Injection'!Y$179)*_xll.Interp2dTab(-1,0,'HP Tuner only'!$B$131:$P$131,'HP Tuner only'!$A$132:$A$144,'HP Tuner only'!$B$132:$P$144,'Pilot Injection'!$U187,'Variables &amp; Axis Check'!$B$2)</f>
        <v>24.960938475036698</v>
      </c>
      <c r="Z187" s="5">
        <f>_xll.Interp2dTab(-1,0,'HP Tuner only'!$B$114:$P$114,'HP Tuner only'!$A$115:$A$127,'HP Tuner only'!$B$115:$P$127,'Pilot Injection'!$U187,'Pilot Injection'!Z$179)*_xll.Interp2dTab(-1,0,'HP Tuner only'!$B$131:$P$131,'HP Tuner only'!$A$132:$A$144,'HP Tuner only'!$B$132:$P$144,'Pilot Injection'!$U187,'Variables &amp; Axis Check'!$B$2)</f>
        <v>24.960938475036698</v>
      </c>
      <c r="AA187" s="5">
        <f>_xll.Interp2dTab(-1,0,'HP Tuner only'!$B$114:$P$114,'HP Tuner only'!$A$115:$A$127,'HP Tuner only'!$B$115:$P$127,'Pilot Injection'!$U187,'Pilot Injection'!AA$179)*_xll.Interp2dTab(-1,0,'HP Tuner only'!$B$131:$P$131,'HP Tuner only'!$A$132:$A$144,'HP Tuner only'!$B$132:$P$144,'Pilot Injection'!$U187,'Variables &amp; Axis Check'!$B$2)</f>
        <v>25.839446162414625</v>
      </c>
      <c r="AB187" s="5">
        <f>_xll.Interp2dTab(-1,0,'HP Tuner only'!$B$114:$P$114,'HP Tuner only'!$A$115:$A$127,'HP Tuner only'!$B$115:$P$127,'Pilot Injection'!$U187,'Pilot Injection'!AB$179)*_xll.Interp2dTab(-1,0,'HP Tuner only'!$B$131:$P$131,'HP Tuner only'!$A$132:$A$144,'HP Tuner only'!$B$132:$P$144,'Pilot Injection'!$U187,'Variables &amp; Axis Check'!$B$2)</f>
        <v>26.4261808792115</v>
      </c>
      <c r="AC187" s="5">
        <f>_xll.Interp2dTab(-1,0,'HP Tuner only'!$B$114:$P$114,'HP Tuner only'!$A$115:$A$127,'HP Tuner only'!$B$115:$P$127,'Pilot Injection'!$U187,'Pilot Injection'!AC$179)*_xll.Interp2dTab(-1,0,'HP Tuner only'!$B$131:$P$131,'HP Tuner only'!$A$132:$A$144,'HP Tuner only'!$B$132:$P$144,'Pilot Injection'!$U187,'Variables &amp; Axis Check'!$B$2)</f>
        <v>26.71875104370125</v>
      </c>
      <c r="AD187" s="5">
        <f>_xll.Interp2dTab(-1,0,'HP Tuner only'!$B$114:$P$114,'HP Tuner only'!$A$115:$A$127,'HP Tuner only'!$B$115:$P$127,'Pilot Injection'!$U187,'Pilot Injection'!AD$179)*_xll.Interp2dTab(-1,0,'HP Tuner only'!$B$131:$P$131,'HP Tuner only'!$A$132:$A$144,'HP Tuner only'!$B$132:$P$144,'Pilot Injection'!$U187,'Variables &amp; Axis Check'!$B$2)</f>
        <v>26.718751043701246</v>
      </c>
      <c r="AE187" s="5">
        <f>_xll.Interp2dTab(-1,0,'HP Tuner only'!$B$114:$P$114,'HP Tuner only'!$A$115:$A$127,'HP Tuner only'!$B$115:$P$127,'Pilot Injection'!$U187,'Pilot Injection'!AE$179)*_xll.Interp2dTab(-1,0,'HP Tuner only'!$B$131:$P$131,'HP Tuner only'!$A$132:$A$144,'HP Tuner only'!$B$132:$P$144,'Pilot Injection'!$U187,'Variables &amp; Axis Check'!$B$2)</f>
        <v>26.71875104370125</v>
      </c>
      <c r="AF187" s="5">
        <f>_xll.Interp2dTab(-1,0,'HP Tuner only'!$B$114:$P$114,'HP Tuner only'!$A$115:$A$127,'HP Tuner only'!$B$115:$P$127,'Pilot Injection'!$U187,'Pilot Injection'!AF$179)*_xll.Interp2dTab(-1,0,'HP Tuner only'!$B$131:$P$131,'HP Tuner only'!$A$132:$A$144,'HP Tuner only'!$B$132:$P$144,'Pilot Injection'!$U187,'Variables &amp; Axis Check'!$B$2)</f>
        <v>26.71875104370125</v>
      </c>
      <c r="AG187" s="5">
        <f>_xll.Interp2dTab(-1,0,'HP Tuner only'!$B$114:$P$114,'HP Tuner only'!$A$115:$A$127,'HP Tuner only'!$B$115:$P$127,'Pilot Injection'!$U187,'Pilot Injection'!AG$179)*_xll.Interp2dTab(-1,0,'HP Tuner only'!$B$131:$P$131,'HP Tuner only'!$A$132:$A$144,'HP Tuner only'!$B$132:$P$144,'Pilot Injection'!$U187,'Variables &amp; Axis Check'!$B$2)</f>
        <v>60.000002343750097</v>
      </c>
      <c r="AH187" s="5">
        <f>_xll.Interp2dTab(-1,0,'HP Tuner only'!$B$114:$P$114,'HP Tuner only'!$A$115:$A$127,'HP Tuner only'!$B$115:$P$127,'Pilot Injection'!$U187,'Pilot Injection'!AH$179)*_xll.Interp2dTab(-1,0,'HP Tuner only'!$B$131:$P$131,'HP Tuner only'!$A$132:$A$144,'HP Tuner only'!$B$132:$P$144,'Pilot Injection'!$U187,'Variables &amp; Axis Check'!$B$2)</f>
        <v>60.00000234375009</v>
      </c>
      <c r="AI187" s="5">
        <f>_xll.Interp2dTab(-1,0,'HP Tuner only'!$B$114:$P$114,'HP Tuner only'!$A$115:$A$127,'HP Tuner only'!$B$115:$P$127,'Pilot Injection'!$U187,'Pilot Injection'!AI$179)*_xll.Interp2dTab(-1,0,'HP Tuner only'!$B$131:$P$131,'HP Tuner only'!$A$132:$A$144,'HP Tuner only'!$B$132:$P$144,'Pilot Injection'!$U187,'Variables &amp; Axis Check'!$B$2)</f>
        <v>60.000002343750097</v>
      </c>
      <c r="AJ187" s="5">
        <f>_xll.Interp2dTab(-1,0,'HP Tuner only'!$B$114:$P$114,'HP Tuner only'!$A$115:$A$127,'HP Tuner only'!$B$115:$P$127,'Pilot Injection'!$U187,'Pilot Injection'!AJ$179)*_xll.Interp2dTab(-1,0,'HP Tuner only'!$B$131:$P$131,'HP Tuner only'!$A$132:$A$144,'HP Tuner only'!$B$132:$P$144,'Pilot Injection'!$U187,'Variables &amp; Axis Check'!$B$2)</f>
        <v>60.000002343750097</v>
      </c>
      <c r="AK187" s="5">
        <f>_xll.Interp2dTab(-1,0,'HP Tuner only'!$B$114:$P$114,'HP Tuner only'!$A$115:$A$127,'HP Tuner only'!$B$115:$P$127,'Pilot Injection'!$U187,'Pilot Injection'!AK$179)*_xll.Interp2dTab(-1,0,'HP Tuner only'!$B$131:$P$131,'HP Tuner only'!$A$132:$A$144,'HP Tuner only'!$B$132:$P$144,'Pilot Injection'!$U187,'Variables &amp; Axis Check'!$B$2)</f>
        <v>60.000002343750097</v>
      </c>
      <c r="AL187" s="5">
        <f>_xll.Interp2dTab(-1,0,'HP Tuner only'!$B$114:$P$114,'HP Tuner only'!$A$115:$A$127,'HP Tuner only'!$B$115:$P$127,'Pilot Injection'!$U187,'Pilot Injection'!AL$179)*_xll.Interp2dTab(-1,0,'HP Tuner only'!$B$131:$P$131,'HP Tuner only'!$A$132:$A$144,'HP Tuner only'!$B$132:$P$144,'Pilot Injection'!$U187,'Variables &amp; Axis Check'!$B$2)</f>
        <v>60.000002343750097</v>
      </c>
      <c r="AM187" s="16">
        <f t="shared" si="82"/>
        <v>60.000002343750097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2.1882366936141868</v>
      </c>
      <c r="F188" s="5">
        <f t="shared" si="88"/>
        <v>2.0989241626190962</v>
      </c>
      <c r="G188" s="5">
        <f t="shared" si="88"/>
        <v>2.0430234533314557</v>
      </c>
      <c r="H188" s="5">
        <f t="shared" si="88"/>
        <v>2.150212526934741</v>
      </c>
      <c r="I188" s="5">
        <f t="shared" si="88"/>
        <v>2.2434917462458932</v>
      </c>
      <c r="J188" s="5">
        <f t="shared" si="88"/>
        <v>2.3585587213246604</v>
      </c>
      <c r="K188" s="5">
        <f t="shared" si="88"/>
        <v>2.4536889306684349</v>
      </c>
      <c r="L188" s="5">
        <f t="shared" si="88"/>
        <v>2.5336393272058868</v>
      </c>
      <c r="M188" s="5">
        <f t="shared" si="88"/>
        <v>2.6254402345790817</v>
      </c>
      <c r="N188" s="5">
        <f t="shared" si="88"/>
        <v>2.8414658622589659</v>
      </c>
      <c r="O188" s="5">
        <f t="shared" si="88"/>
        <v>2.8008600845829039</v>
      </c>
      <c r="P188" s="5">
        <f t="shared" si="88"/>
        <v>2.7750528569932293</v>
      </c>
      <c r="Q188" s="5">
        <f t="shared" si="88"/>
        <v>2.7196485292307808</v>
      </c>
      <c r="R188" s="5">
        <f t="shared" si="88"/>
        <v>2.6864420265979114</v>
      </c>
      <c r="S188" s="16">
        <f t="shared" si="80"/>
        <v>2.6864420265979114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only'!$B$114:$P$114,'HP Tuner only'!$A$115:$A$127,'HP Tuner only'!$B$115:$P$127,'Pilot Injection'!$U188,'Pilot Injection'!W$179)*_xll.Interp2dTab(-1,0,'HP Tuner only'!$B$131:$P$131,'HP Tuner only'!$A$132:$A$144,'HP Tuner only'!$B$132:$P$144,'Pilot Injection'!$U188,'Variables &amp; Axis Check'!$B$2)</f>
        <v>24.960938475036698</v>
      </c>
      <c r="X188" s="5">
        <f>_xll.Interp2dTab(-1,0,'HP Tuner only'!$B$114:$P$114,'HP Tuner only'!$A$115:$A$127,'HP Tuner only'!$B$115:$P$127,'Pilot Injection'!$U188,'Pilot Injection'!X$179)*_xll.Interp2dTab(-1,0,'HP Tuner only'!$B$131:$P$131,'HP Tuner only'!$A$132:$A$144,'HP Tuner only'!$B$132:$P$144,'Pilot Injection'!$U188,'Variables &amp; Axis Check'!$B$2)</f>
        <v>24.960938475036702</v>
      </c>
      <c r="Y188" s="5">
        <f>_xll.Interp2dTab(-1,0,'HP Tuner only'!$B$114:$P$114,'HP Tuner only'!$A$115:$A$127,'HP Tuner only'!$B$115:$P$127,'Pilot Injection'!$U188,'Pilot Injection'!Y$179)*_xll.Interp2dTab(-1,0,'HP Tuner only'!$B$131:$P$131,'HP Tuner only'!$A$132:$A$144,'HP Tuner only'!$B$132:$P$144,'Pilot Injection'!$U188,'Variables &amp; Axis Check'!$B$2)</f>
        <v>24.960938475036698</v>
      </c>
      <c r="Z188" s="5">
        <f>_xll.Interp2dTab(-1,0,'HP Tuner only'!$B$114:$P$114,'HP Tuner only'!$A$115:$A$127,'HP Tuner only'!$B$115:$P$127,'Pilot Injection'!$U188,'Pilot Injection'!Z$179)*_xll.Interp2dTab(-1,0,'HP Tuner only'!$B$131:$P$131,'HP Tuner only'!$A$132:$A$144,'HP Tuner only'!$B$132:$P$144,'Pilot Injection'!$U188,'Variables &amp; Axis Check'!$B$2)</f>
        <v>24.960938475036698</v>
      </c>
      <c r="AA188" s="5">
        <f>_xll.Interp2dTab(-1,0,'HP Tuner only'!$B$114:$P$114,'HP Tuner only'!$A$115:$A$127,'HP Tuner only'!$B$115:$P$127,'Pilot Injection'!$U188,'Pilot Injection'!AA$179)*_xll.Interp2dTab(-1,0,'HP Tuner only'!$B$131:$P$131,'HP Tuner only'!$A$132:$A$144,'HP Tuner only'!$B$132:$P$144,'Pilot Injection'!$U188,'Variables &amp; Axis Check'!$B$2)</f>
        <v>24.960938475036695</v>
      </c>
      <c r="AB188" s="5">
        <f>_xll.Interp2dTab(-1,0,'HP Tuner only'!$B$114:$P$114,'HP Tuner only'!$A$115:$A$127,'HP Tuner only'!$B$115:$P$127,'Pilot Injection'!$U188,'Pilot Injection'!AB$179)*_xll.Interp2dTab(-1,0,'HP Tuner only'!$B$131:$P$131,'HP Tuner only'!$A$132:$A$144,'HP Tuner only'!$B$132:$P$144,'Pilot Injection'!$U188,'Variables &amp; Axis Check'!$B$2)</f>
        <v>24.960938475036698</v>
      </c>
      <c r="AC188" s="5">
        <f>_xll.Interp2dTab(-1,0,'HP Tuner only'!$B$114:$P$114,'HP Tuner only'!$A$115:$A$127,'HP Tuner only'!$B$115:$P$127,'Pilot Injection'!$U188,'Pilot Injection'!AC$179)*_xll.Interp2dTab(-1,0,'HP Tuner only'!$B$131:$P$131,'HP Tuner only'!$A$132:$A$144,'HP Tuner only'!$B$132:$P$144,'Pilot Injection'!$U188,'Variables &amp; Axis Check'!$B$2)</f>
        <v>24.960938475036698</v>
      </c>
      <c r="AD188" s="5">
        <f>_xll.Interp2dTab(-1,0,'HP Tuner only'!$B$114:$P$114,'HP Tuner only'!$A$115:$A$127,'HP Tuner only'!$B$115:$P$127,'Pilot Injection'!$U188,'Pilot Injection'!AD$179)*_xll.Interp2dTab(-1,0,'HP Tuner only'!$B$131:$P$131,'HP Tuner only'!$A$132:$A$144,'HP Tuner only'!$B$132:$P$144,'Pilot Injection'!$U188,'Variables &amp; Axis Check'!$B$2)</f>
        <v>24.960938475036698</v>
      </c>
      <c r="AE188" s="5">
        <f>_xll.Interp2dTab(-1,0,'HP Tuner only'!$B$114:$P$114,'HP Tuner only'!$A$115:$A$127,'HP Tuner only'!$B$115:$P$127,'Pilot Injection'!$U188,'Pilot Injection'!AE$179)*_xll.Interp2dTab(-1,0,'HP Tuner only'!$B$131:$P$131,'HP Tuner only'!$A$132:$A$144,'HP Tuner only'!$B$132:$P$144,'Pilot Injection'!$U188,'Variables &amp; Axis Check'!$B$2)</f>
        <v>24.960938475036698</v>
      </c>
      <c r="AF188" s="5">
        <f>_xll.Interp2dTab(-1,0,'HP Tuner only'!$B$114:$P$114,'HP Tuner only'!$A$115:$A$127,'HP Tuner only'!$B$115:$P$127,'Pilot Injection'!$U188,'Pilot Injection'!AF$179)*_xll.Interp2dTab(-1,0,'HP Tuner only'!$B$131:$P$131,'HP Tuner only'!$A$132:$A$144,'HP Tuner only'!$B$132:$P$144,'Pilot Injection'!$U188,'Variables &amp; Axis Check'!$B$2)</f>
        <v>24.960938475036698</v>
      </c>
      <c r="AG188" s="5">
        <f>_xll.Interp2dTab(-1,0,'HP Tuner only'!$B$114:$P$114,'HP Tuner only'!$A$115:$A$127,'HP Tuner only'!$B$115:$P$127,'Pilot Injection'!$U188,'Pilot Injection'!AG$179)*_xll.Interp2dTab(-1,0,'HP Tuner only'!$B$131:$P$131,'HP Tuner only'!$A$132:$A$144,'HP Tuner only'!$B$132:$P$144,'Pilot Injection'!$U188,'Variables &amp; Axis Check'!$B$2)</f>
        <v>47.522881320648317</v>
      </c>
      <c r="AH188" s="5">
        <f>_xll.Interp2dTab(-1,0,'HP Tuner only'!$B$114:$P$114,'HP Tuner only'!$A$115:$A$127,'HP Tuner only'!$B$115:$P$127,'Pilot Injection'!$U188,'Pilot Injection'!AH$179)*_xll.Interp2dTab(-1,0,'HP Tuner only'!$B$131:$P$131,'HP Tuner only'!$A$132:$A$144,'HP Tuner only'!$B$132:$P$144,'Pilot Injection'!$U188,'Variables &amp; Axis Check'!$B$2)</f>
        <v>50.007550517608678</v>
      </c>
      <c r="AI188" s="5">
        <f>_xll.Interp2dTab(-1,0,'HP Tuner only'!$B$114:$P$114,'HP Tuner only'!$A$115:$A$127,'HP Tuner only'!$B$115:$P$127,'Pilot Injection'!$U188,'Pilot Injection'!AI$179)*_xll.Interp2dTab(-1,0,'HP Tuner only'!$B$131:$P$131,'HP Tuner only'!$A$132:$A$144,'HP Tuner only'!$B$132:$P$144,'Pilot Injection'!$U188,'Variables &amp; Axis Check'!$B$2)</f>
        <v>54.990236523056126</v>
      </c>
      <c r="AJ188" s="5">
        <f>_xll.Interp2dTab(-1,0,'HP Tuner only'!$B$114:$P$114,'HP Tuner only'!$A$115:$A$127,'HP Tuner only'!$B$115:$P$127,'Pilot Injection'!$U188,'Pilot Injection'!AJ$179)*_xll.Interp2dTab(-1,0,'HP Tuner only'!$B$131:$P$131,'HP Tuner only'!$A$132:$A$144,'HP Tuner only'!$B$132:$P$144,'Pilot Injection'!$U188,'Variables &amp; Axis Check'!$B$2)</f>
        <v>59.972922528503588</v>
      </c>
      <c r="AK188" s="5">
        <f>_xll.Interp2dTab(-1,0,'HP Tuner only'!$B$114:$P$114,'HP Tuner only'!$A$115:$A$127,'HP Tuner only'!$B$115:$P$127,'Pilot Injection'!$U188,'Pilot Injection'!AK$179)*_xll.Interp2dTab(-1,0,'HP Tuner only'!$B$131:$P$131,'HP Tuner only'!$A$132:$A$144,'HP Tuner only'!$B$132:$P$144,'Pilot Injection'!$U188,'Variables &amp; Axis Check'!$B$2)</f>
        <v>60.000002343750097</v>
      </c>
      <c r="AL188" s="5">
        <f>_xll.Interp2dTab(-1,0,'HP Tuner only'!$B$114:$P$114,'HP Tuner only'!$A$115:$A$127,'HP Tuner only'!$B$115:$P$127,'Pilot Injection'!$U188,'Pilot Injection'!AL$179)*_xll.Interp2dTab(-1,0,'HP Tuner only'!$B$131:$P$131,'HP Tuner only'!$A$132:$A$144,'HP Tuner only'!$B$132:$P$144,'Pilot Injection'!$U188,'Variables &amp; Axis Check'!$B$2)</f>
        <v>60.000002343750097</v>
      </c>
      <c r="AM188" s="16">
        <f t="shared" si="82"/>
        <v>60.000002343750097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2.2384275344116742</v>
      </c>
      <c r="F189" s="5">
        <f t="shared" si="89"/>
        <v>2.2053482049208322</v>
      </c>
      <c r="G189" s="5">
        <f t="shared" si="89"/>
        <v>2.2182601002062401</v>
      </c>
      <c r="H189" s="5">
        <f t="shared" si="89"/>
        <v>2.4010721827199997</v>
      </c>
      <c r="I189" s="5">
        <f t="shared" si="89"/>
        <v>2.4265443523328747</v>
      </c>
      <c r="J189" s="5">
        <f t="shared" si="89"/>
        <v>2.4852821879860212</v>
      </c>
      <c r="K189" s="5">
        <f t="shared" si="89"/>
        <v>2.5809370466457464</v>
      </c>
      <c r="L189" s="5">
        <f t="shared" si="89"/>
        <v>2.662754760685254</v>
      </c>
      <c r="M189" s="5">
        <f t="shared" si="89"/>
        <v>2.7527671707632138</v>
      </c>
      <c r="N189" s="5">
        <f t="shared" si="89"/>
        <v>2.9616037538821463</v>
      </c>
      <c r="O189" s="5">
        <f t="shared" si="89"/>
        <v>2.9382912603457725</v>
      </c>
      <c r="P189" s="5">
        <f t="shared" si="89"/>
        <v>2.9069531542804818</v>
      </c>
      <c r="Q189" s="5">
        <f t="shared" si="89"/>
        <v>2.8052953955808828</v>
      </c>
      <c r="R189" s="5">
        <f t="shared" si="89"/>
        <v>2.7739572895155922</v>
      </c>
      <c r="S189" s="16">
        <f t="shared" si="80"/>
        <v>2.7739572895155922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only'!$B$114:$P$114,'HP Tuner only'!$A$115:$A$127,'HP Tuner only'!$B$115:$P$127,'Pilot Injection'!$U189,'Pilot Injection'!W$179)*_xll.Interp2dTab(-1,0,'HP Tuner only'!$B$131:$P$131,'HP Tuner only'!$A$132:$A$144,'HP Tuner only'!$B$132:$P$144,'Pilot Injection'!$U189,'Variables &amp; Axis Check'!$B$2)</f>
        <v>24.960938475036698</v>
      </c>
      <c r="X189" s="5">
        <f>_xll.Interp2dTab(-1,0,'HP Tuner only'!$B$114:$P$114,'HP Tuner only'!$A$115:$A$127,'HP Tuner only'!$B$115:$P$127,'Pilot Injection'!$U189,'Pilot Injection'!X$179)*_xll.Interp2dTab(-1,0,'HP Tuner only'!$B$131:$P$131,'HP Tuner only'!$A$132:$A$144,'HP Tuner only'!$B$132:$P$144,'Pilot Injection'!$U189,'Variables &amp; Axis Check'!$B$2)</f>
        <v>24.960938475036702</v>
      </c>
      <c r="Y189" s="5">
        <f>_xll.Interp2dTab(-1,0,'HP Tuner only'!$B$114:$P$114,'HP Tuner only'!$A$115:$A$127,'HP Tuner only'!$B$115:$P$127,'Pilot Injection'!$U189,'Pilot Injection'!Y$179)*_xll.Interp2dTab(-1,0,'HP Tuner only'!$B$131:$P$131,'HP Tuner only'!$A$132:$A$144,'HP Tuner only'!$B$132:$P$144,'Pilot Injection'!$U189,'Variables &amp; Axis Check'!$B$2)</f>
        <v>24.960938475036698</v>
      </c>
      <c r="Z189" s="5">
        <f>_xll.Interp2dTab(-1,0,'HP Tuner only'!$B$114:$P$114,'HP Tuner only'!$A$115:$A$127,'HP Tuner only'!$B$115:$P$127,'Pilot Injection'!$U189,'Pilot Injection'!Z$179)*_xll.Interp2dTab(-1,0,'HP Tuner only'!$B$131:$P$131,'HP Tuner only'!$A$132:$A$144,'HP Tuner only'!$B$132:$P$144,'Pilot Injection'!$U189,'Variables &amp; Axis Check'!$B$2)</f>
        <v>24.960938475036698</v>
      </c>
      <c r="AA189" s="5">
        <f>_xll.Interp2dTab(-1,0,'HP Tuner only'!$B$114:$P$114,'HP Tuner only'!$A$115:$A$127,'HP Tuner only'!$B$115:$P$127,'Pilot Injection'!$U189,'Pilot Injection'!AA$179)*_xll.Interp2dTab(-1,0,'HP Tuner only'!$B$131:$P$131,'HP Tuner only'!$A$132:$A$144,'HP Tuner only'!$B$132:$P$144,'Pilot Injection'!$U189,'Variables &amp; Axis Check'!$B$2)</f>
        <v>24.960938475036698</v>
      </c>
      <c r="AB189" s="5">
        <f>_xll.Interp2dTab(-1,0,'HP Tuner only'!$B$114:$P$114,'HP Tuner only'!$A$115:$A$127,'HP Tuner only'!$B$115:$P$127,'Pilot Injection'!$U189,'Pilot Injection'!AB$179)*_xll.Interp2dTab(-1,0,'HP Tuner only'!$B$131:$P$131,'HP Tuner only'!$A$132:$A$144,'HP Tuner only'!$B$132:$P$144,'Pilot Injection'!$U189,'Variables &amp; Axis Check'!$B$2)</f>
        <v>24.960938475036698</v>
      </c>
      <c r="AC189" s="5">
        <f>_xll.Interp2dTab(-1,0,'HP Tuner only'!$B$114:$P$114,'HP Tuner only'!$A$115:$A$127,'HP Tuner only'!$B$115:$P$127,'Pilot Injection'!$U189,'Pilot Injection'!AC$179)*_xll.Interp2dTab(-1,0,'HP Tuner only'!$B$131:$P$131,'HP Tuner only'!$A$132:$A$144,'HP Tuner only'!$B$132:$P$144,'Pilot Injection'!$U189,'Variables &amp; Axis Check'!$B$2)</f>
        <v>24.960938475036698</v>
      </c>
      <c r="AD189" s="5">
        <f>_xll.Interp2dTab(-1,0,'HP Tuner only'!$B$114:$P$114,'HP Tuner only'!$A$115:$A$127,'HP Tuner only'!$B$115:$P$127,'Pilot Injection'!$U189,'Pilot Injection'!AD$179)*_xll.Interp2dTab(-1,0,'HP Tuner only'!$B$131:$P$131,'HP Tuner only'!$A$132:$A$144,'HP Tuner only'!$B$132:$P$144,'Pilot Injection'!$U189,'Variables &amp; Axis Check'!$B$2)</f>
        <v>24.960938475036698</v>
      </c>
      <c r="AE189" s="5">
        <f>_xll.Interp2dTab(-1,0,'HP Tuner only'!$B$114:$P$114,'HP Tuner only'!$A$115:$A$127,'HP Tuner only'!$B$115:$P$127,'Pilot Injection'!$U189,'Pilot Injection'!AE$179)*_xll.Interp2dTab(-1,0,'HP Tuner only'!$B$131:$P$131,'HP Tuner only'!$A$132:$A$144,'HP Tuner only'!$B$132:$P$144,'Pilot Injection'!$U189,'Variables &amp; Axis Check'!$B$2)</f>
        <v>24.960938475036698</v>
      </c>
      <c r="AF189" s="5">
        <f>_xll.Interp2dTab(-1,0,'HP Tuner only'!$B$114:$P$114,'HP Tuner only'!$A$115:$A$127,'HP Tuner only'!$B$115:$P$127,'Pilot Injection'!$U189,'Pilot Injection'!AF$179)*_xll.Interp2dTab(-1,0,'HP Tuner only'!$B$131:$P$131,'HP Tuner only'!$A$132:$A$144,'HP Tuner only'!$B$132:$P$144,'Pilot Injection'!$U189,'Variables &amp; Axis Check'!$B$2)</f>
        <v>24.960938475036698</v>
      </c>
      <c r="AG189" s="5">
        <f>_xll.Interp2dTab(-1,0,'HP Tuner only'!$B$114:$P$114,'HP Tuner only'!$A$115:$A$127,'HP Tuner only'!$B$115:$P$127,'Pilot Injection'!$U189,'Pilot Injection'!AG$179)*_xll.Interp2dTab(-1,0,'HP Tuner only'!$B$131:$P$131,'HP Tuner only'!$A$132:$A$144,'HP Tuner only'!$B$132:$P$144,'Pilot Injection'!$U189,'Variables &amp; Axis Check'!$B$2)</f>
        <v>35.045760297546536</v>
      </c>
      <c r="AH189" s="5">
        <f>_xll.Interp2dTab(-1,0,'HP Tuner only'!$B$114:$P$114,'HP Tuner only'!$A$115:$A$127,'HP Tuner only'!$B$115:$P$127,'Pilot Injection'!$U189,'Pilot Injection'!AH$179)*_xll.Interp2dTab(-1,0,'HP Tuner only'!$B$131:$P$131,'HP Tuner only'!$A$132:$A$144,'HP Tuner only'!$B$132:$P$144,'Pilot Injection'!$U189,'Variables &amp; Axis Check'!$B$2)</f>
        <v>40.015098691467237</v>
      </c>
      <c r="AI189" s="5">
        <f>_xll.Interp2dTab(-1,0,'HP Tuner only'!$B$114:$P$114,'HP Tuner only'!$A$115:$A$127,'HP Tuner only'!$B$115:$P$127,'Pilot Injection'!$U189,'Pilot Injection'!AI$179)*_xll.Interp2dTab(-1,0,'HP Tuner only'!$B$131:$P$131,'HP Tuner only'!$A$132:$A$144,'HP Tuner only'!$B$132:$P$144,'Pilot Injection'!$U189,'Variables &amp; Axis Check'!$B$2)</f>
        <v>49.980470702362162</v>
      </c>
      <c r="AJ189" s="5">
        <f>_xll.Interp2dTab(-1,0,'HP Tuner only'!$B$114:$P$114,'HP Tuner only'!$A$115:$A$127,'HP Tuner only'!$B$115:$P$127,'Pilot Injection'!$U189,'Pilot Injection'!AJ$179)*_xll.Interp2dTab(-1,0,'HP Tuner only'!$B$131:$P$131,'HP Tuner only'!$A$132:$A$144,'HP Tuner only'!$B$132:$P$144,'Pilot Injection'!$U189,'Variables &amp; Axis Check'!$B$2)</f>
        <v>59.945842713257086</v>
      </c>
      <c r="AK189" s="5">
        <f>_xll.Interp2dTab(-1,0,'HP Tuner only'!$B$114:$P$114,'HP Tuner only'!$A$115:$A$127,'HP Tuner only'!$B$115:$P$127,'Pilot Injection'!$U189,'Pilot Injection'!AK$179)*_xll.Interp2dTab(-1,0,'HP Tuner only'!$B$131:$P$131,'HP Tuner only'!$A$132:$A$144,'HP Tuner only'!$B$132:$P$144,'Pilot Injection'!$U189,'Variables &amp; Axis Check'!$B$2)</f>
        <v>60.000002343750097</v>
      </c>
      <c r="AL189" s="5">
        <f>_xll.Interp2dTab(-1,0,'HP Tuner only'!$B$114:$P$114,'HP Tuner only'!$A$115:$A$127,'HP Tuner only'!$B$115:$P$127,'Pilot Injection'!$U189,'Pilot Injection'!AL$179)*_xll.Interp2dTab(-1,0,'HP Tuner only'!$B$131:$P$131,'HP Tuner only'!$A$132:$A$144,'HP Tuner only'!$B$132:$P$144,'Pilot Injection'!$U189,'Variables &amp; Axis Check'!$B$2)</f>
        <v>60.000002343750097</v>
      </c>
      <c r="AM189" s="16">
        <f t="shared" si="82"/>
        <v>60.000002343750097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2.3999296040276574</v>
      </c>
      <c r="F190" s="5">
        <f t="shared" si="90"/>
        <v>2.6238332765547732</v>
      </c>
      <c r="G190" s="5">
        <f t="shared" si="90"/>
        <v>2.6847697776196262</v>
      </c>
      <c r="H190" s="5">
        <f t="shared" si="90"/>
        <v>2.7249967267403199</v>
      </c>
      <c r="I190" s="5">
        <f t="shared" si="90"/>
        <v>2.7441280883065957</v>
      </c>
      <c r="J190" s="5">
        <f t="shared" si="90"/>
        <v>2.7557569551409991</v>
      </c>
      <c r="K190" s="5">
        <f t="shared" si="90"/>
        <v>2.8005931829992821</v>
      </c>
      <c r="L190" s="5">
        <f t="shared" si="90"/>
        <v>2.923969141625165</v>
      </c>
      <c r="M190" s="5">
        <f t="shared" si="90"/>
        <v>3.0768509477830239</v>
      </c>
      <c r="N190" s="5">
        <f t="shared" si="90"/>
        <v>3.369228420601825</v>
      </c>
      <c r="O190" s="5">
        <f t="shared" si="90"/>
        <v>3.369228420601825</v>
      </c>
      <c r="P190" s="5">
        <f t="shared" si="90"/>
        <v>3.1518150018290809</v>
      </c>
      <c r="Q190" s="5">
        <f t="shared" si="90"/>
        <v>3.1080775367244078</v>
      </c>
      <c r="R190" s="5">
        <f t="shared" si="90"/>
        <v>3.0732574188740855</v>
      </c>
      <c r="S190" s="16">
        <f t="shared" si="80"/>
        <v>3.0732574188740855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only'!$B$114:$P$114,'HP Tuner only'!$A$115:$A$127,'HP Tuner only'!$B$115:$P$127,'Pilot Injection'!$U190,'Pilot Injection'!W$179)*_xll.Interp2dTab(-1,0,'HP Tuner only'!$B$131:$P$131,'HP Tuner only'!$A$132:$A$144,'HP Tuner only'!$B$132:$P$144,'Pilot Injection'!$U190,'Variables &amp; Axis Check'!$B$2)</f>
        <v>24.960938475036698</v>
      </c>
      <c r="X190" s="5">
        <f>_xll.Interp2dTab(-1,0,'HP Tuner only'!$B$114:$P$114,'HP Tuner only'!$A$115:$A$127,'HP Tuner only'!$B$115:$P$127,'Pilot Injection'!$U190,'Pilot Injection'!X$179)*_xll.Interp2dTab(-1,0,'HP Tuner only'!$B$131:$P$131,'HP Tuner only'!$A$132:$A$144,'HP Tuner only'!$B$132:$P$144,'Pilot Injection'!$U190,'Variables &amp; Axis Check'!$B$2)</f>
        <v>24.960938475036702</v>
      </c>
      <c r="Y190" s="5">
        <f>_xll.Interp2dTab(-1,0,'HP Tuner only'!$B$114:$P$114,'HP Tuner only'!$A$115:$A$127,'HP Tuner only'!$B$115:$P$127,'Pilot Injection'!$U190,'Pilot Injection'!Y$179)*_xll.Interp2dTab(-1,0,'HP Tuner only'!$B$131:$P$131,'HP Tuner only'!$A$132:$A$144,'HP Tuner only'!$B$132:$P$144,'Pilot Injection'!$U190,'Variables &amp; Axis Check'!$B$2)</f>
        <v>24.960938475036698</v>
      </c>
      <c r="Z190" s="5">
        <f>_xll.Interp2dTab(-1,0,'HP Tuner only'!$B$114:$P$114,'HP Tuner only'!$A$115:$A$127,'HP Tuner only'!$B$115:$P$127,'Pilot Injection'!$U190,'Pilot Injection'!Z$179)*_xll.Interp2dTab(-1,0,'HP Tuner only'!$B$131:$P$131,'HP Tuner only'!$A$132:$A$144,'HP Tuner only'!$B$132:$P$144,'Pilot Injection'!$U190,'Variables &amp; Axis Check'!$B$2)</f>
        <v>24.960938475036698</v>
      </c>
      <c r="AA190" s="5">
        <f>_xll.Interp2dTab(-1,0,'HP Tuner only'!$B$114:$P$114,'HP Tuner only'!$A$115:$A$127,'HP Tuner only'!$B$115:$P$127,'Pilot Injection'!$U190,'Pilot Injection'!AA$179)*_xll.Interp2dTab(-1,0,'HP Tuner only'!$B$131:$P$131,'HP Tuner only'!$A$132:$A$144,'HP Tuner only'!$B$132:$P$144,'Pilot Injection'!$U190,'Variables &amp; Axis Check'!$B$2)</f>
        <v>24.960938475036698</v>
      </c>
      <c r="AB190" s="5">
        <f>_xll.Interp2dTab(-1,0,'HP Tuner only'!$B$114:$P$114,'HP Tuner only'!$A$115:$A$127,'HP Tuner only'!$B$115:$P$127,'Pilot Injection'!$U190,'Pilot Injection'!AB$179)*_xll.Interp2dTab(-1,0,'HP Tuner only'!$B$131:$P$131,'HP Tuner only'!$A$132:$A$144,'HP Tuner only'!$B$132:$P$144,'Pilot Injection'!$U190,'Variables &amp; Axis Check'!$B$2)</f>
        <v>24.960938475036698</v>
      </c>
      <c r="AC190" s="5">
        <f>_xll.Interp2dTab(-1,0,'HP Tuner only'!$B$114:$P$114,'HP Tuner only'!$A$115:$A$127,'HP Tuner only'!$B$115:$P$127,'Pilot Injection'!$U190,'Pilot Injection'!AC$179)*_xll.Interp2dTab(-1,0,'HP Tuner only'!$B$131:$P$131,'HP Tuner only'!$A$132:$A$144,'HP Tuner only'!$B$132:$P$144,'Pilot Injection'!$U190,'Variables &amp; Axis Check'!$B$2)</f>
        <v>24.960938475036698</v>
      </c>
      <c r="AD190" s="5">
        <f>_xll.Interp2dTab(-1,0,'HP Tuner only'!$B$114:$P$114,'HP Tuner only'!$A$115:$A$127,'HP Tuner only'!$B$115:$P$127,'Pilot Injection'!$U190,'Pilot Injection'!AD$179)*_xll.Interp2dTab(-1,0,'HP Tuner only'!$B$131:$P$131,'HP Tuner only'!$A$132:$A$144,'HP Tuner only'!$B$132:$P$144,'Pilot Injection'!$U190,'Variables &amp; Axis Check'!$B$2)</f>
        <v>24.960938475036698</v>
      </c>
      <c r="AE190" s="5">
        <f>_xll.Interp2dTab(-1,0,'HP Tuner only'!$B$114:$P$114,'HP Tuner only'!$A$115:$A$127,'HP Tuner only'!$B$115:$P$127,'Pilot Injection'!$U190,'Pilot Injection'!AE$179)*_xll.Interp2dTab(-1,0,'HP Tuner only'!$B$131:$P$131,'HP Tuner only'!$A$132:$A$144,'HP Tuner only'!$B$132:$P$144,'Pilot Injection'!$U190,'Variables &amp; Axis Check'!$B$2)</f>
        <v>24.960938475036698</v>
      </c>
      <c r="AF190" s="5">
        <f>_xll.Interp2dTab(-1,0,'HP Tuner only'!$B$114:$P$114,'HP Tuner only'!$A$115:$A$127,'HP Tuner only'!$B$115:$P$127,'Pilot Injection'!$U190,'Pilot Injection'!AF$179)*_xll.Interp2dTab(-1,0,'HP Tuner only'!$B$131:$P$131,'HP Tuner only'!$A$132:$A$144,'HP Tuner only'!$B$132:$P$144,'Pilot Injection'!$U190,'Variables &amp; Axis Check'!$B$2)</f>
        <v>24.960938475036698</v>
      </c>
      <c r="AG190" s="5">
        <f>_xll.Interp2dTab(-1,0,'HP Tuner only'!$B$114:$P$114,'HP Tuner only'!$A$115:$A$127,'HP Tuner only'!$B$115:$P$127,'Pilot Injection'!$U190,'Pilot Injection'!AG$179)*_xll.Interp2dTab(-1,0,'HP Tuner only'!$B$131:$P$131,'HP Tuner only'!$A$132:$A$144,'HP Tuner only'!$B$132:$P$144,'Pilot Injection'!$U190,'Variables &amp; Axis Check'!$B$2)</f>
        <v>35.045760297546536</v>
      </c>
      <c r="AH190" s="5">
        <f>_xll.Interp2dTab(-1,0,'HP Tuner only'!$B$114:$P$114,'HP Tuner only'!$A$115:$A$127,'HP Tuner only'!$B$115:$P$127,'Pilot Injection'!$U190,'Pilot Injection'!AH$179)*_xll.Interp2dTab(-1,0,'HP Tuner only'!$B$131:$P$131,'HP Tuner only'!$A$132:$A$144,'HP Tuner only'!$B$132:$P$144,'Pilot Injection'!$U190,'Variables &amp; Axis Check'!$B$2)</f>
        <v>40.015098691467237</v>
      </c>
      <c r="AI190" s="5">
        <f>_xll.Interp2dTab(-1,0,'HP Tuner only'!$B$114:$P$114,'HP Tuner only'!$A$115:$A$127,'HP Tuner only'!$B$115:$P$127,'Pilot Injection'!$U190,'Pilot Injection'!AI$179)*_xll.Interp2dTab(-1,0,'HP Tuner only'!$B$131:$P$131,'HP Tuner only'!$A$132:$A$144,'HP Tuner only'!$B$132:$P$144,'Pilot Injection'!$U190,'Variables &amp; Axis Check'!$B$2)</f>
        <v>49.980470702362162</v>
      </c>
      <c r="AJ190" s="5">
        <f>_xll.Interp2dTab(-1,0,'HP Tuner only'!$B$114:$P$114,'HP Tuner only'!$A$115:$A$127,'HP Tuner only'!$B$115:$P$127,'Pilot Injection'!$U190,'Pilot Injection'!AJ$179)*_xll.Interp2dTab(-1,0,'HP Tuner only'!$B$131:$P$131,'HP Tuner only'!$A$132:$A$144,'HP Tuner only'!$B$132:$P$144,'Pilot Injection'!$U190,'Variables &amp; Axis Check'!$B$2)</f>
        <v>59.945842713257086</v>
      </c>
      <c r="AK190" s="5">
        <f>_xll.Interp2dTab(-1,0,'HP Tuner only'!$B$114:$P$114,'HP Tuner only'!$A$115:$A$127,'HP Tuner only'!$B$115:$P$127,'Pilot Injection'!$U190,'Pilot Injection'!AK$179)*_xll.Interp2dTab(-1,0,'HP Tuner only'!$B$131:$P$131,'HP Tuner only'!$A$132:$A$144,'HP Tuner only'!$B$132:$P$144,'Pilot Injection'!$U190,'Variables &amp; Axis Check'!$B$2)</f>
        <v>60.000002343750097</v>
      </c>
      <c r="AL190" s="5">
        <f>_xll.Interp2dTab(-1,0,'HP Tuner only'!$B$114:$P$114,'HP Tuner only'!$A$115:$A$127,'HP Tuner only'!$B$115:$P$127,'Pilot Injection'!$U190,'Pilot Injection'!AL$179)*_xll.Interp2dTab(-1,0,'HP Tuner only'!$B$131:$P$131,'HP Tuner only'!$A$132:$A$144,'HP Tuner only'!$B$132:$P$144,'Pilot Injection'!$U190,'Variables &amp; Axis Check'!$B$2)</f>
        <v>60.000002343750097</v>
      </c>
      <c r="AM190" s="16">
        <f t="shared" si="82"/>
        <v>60.000002343750097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2.6285241914500386</v>
      </c>
      <c r="F191" s="5">
        <f t="shared" si="91"/>
        <v>2.7826901942737918</v>
      </c>
      <c r="G191" s="5">
        <f t="shared" si="91"/>
        <v>2.9532467553815884</v>
      </c>
      <c r="H191" s="5">
        <f t="shared" si="91"/>
        <v>3.1081159123914244</v>
      </c>
      <c r="I191" s="5">
        <f t="shared" si="91"/>
        <v>3.2190210275359257</v>
      </c>
      <c r="J191" s="5">
        <f t="shared" si="91"/>
        <v>3.251994721935517</v>
      </c>
      <c r="K191" s="5">
        <f t="shared" si="91"/>
        <v>3.27203755578625</v>
      </c>
      <c r="L191" s="5">
        <f t="shared" si="91"/>
        <v>3.301778535048626</v>
      </c>
      <c r="M191" s="5">
        <f t="shared" si="91"/>
        <v>3.3512390766480142</v>
      </c>
      <c r="N191" s="5">
        <f t="shared" si="91"/>
        <v>3.5819028909180526</v>
      </c>
      <c r="O191" s="5">
        <f t="shared" si="91"/>
        <v>3.5436007612826974</v>
      </c>
      <c r="P191" s="5">
        <f t="shared" si="91"/>
        <v>3.457187420032203</v>
      </c>
      <c r="Q191" s="5">
        <f t="shared" si="91"/>
        <v>3.3997342255791705</v>
      </c>
      <c r="R191" s="5">
        <f t="shared" si="91"/>
        <v>3.3712411779236025</v>
      </c>
      <c r="S191" s="16">
        <f t="shared" si="80"/>
        <v>3.3712411779236025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only'!$B$114:$P$114,'HP Tuner only'!$A$115:$A$127,'HP Tuner only'!$B$115:$P$127,'Pilot Injection'!$U191,'Pilot Injection'!W$179)*_xll.Interp2dTab(-1,0,'HP Tuner only'!$B$131:$P$131,'HP Tuner only'!$A$132:$A$144,'HP Tuner only'!$B$132:$P$144,'Pilot Injection'!$U191,'Variables &amp; Axis Check'!$B$2)</f>
        <v>24.960938475036698</v>
      </c>
      <c r="X191" s="5">
        <f>_xll.Interp2dTab(-1,0,'HP Tuner only'!$B$114:$P$114,'HP Tuner only'!$A$115:$A$127,'HP Tuner only'!$B$115:$P$127,'Pilot Injection'!$U191,'Pilot Injection'!X$179)*_xll.Interp2dTab(-1,0,'HP Tuner only'!$B$131:$P$131,'HP Tuner only'!$A$132:$A$144,'HP Tuner only'!$B$132:$P$144,'Pilot Injection'!$U191,'Variables &amp; Axis Check'!$B$2)</f>
        <v>24.960938475036702</v>
      </c>
      <c r="Y191" s="5">
        <f>_xll.Interp2dTab(-1,0,'HP Tuner only'!$B$114:$P$114,'HP Tuner only'!$A$115:$A$127,'HP Tuner only'!$B$115:$P$127,'Pilot Injection'!$U191,'Pilot Injection'!Y$179)*_xll.Interp2dTab(-1,0,'HP Tuner only'!$B$131:$P$131,'HP Tuner only'!$A$132:$A$144,'HP Tuner only'!$B$132:$P$144,'Pilot Injection'!$U191,'Variables &amp; Axis Check'!$B$2)</f>
        <v>24.960938475036698</v>
      </c>
      <c r="Z191" s="5">
        <f>_xll.Interp2dTab(-1,0,'HP Tuner only'!$B$114:$P$114,'HP Tuner only'!$A$115:$A$127,'HP Tuner only'!$B$115:$P$127,'Pilot Injection'!$U191,'Pilot Injection'!Z$179)*_xll.Interp2dTab(-1,0,'HP Tuner only'!$B$131:$P$131,'HP Tuner only'!$A$132:$A$144,'HP Tuner only'!$B$132:$P$144,'Pilot Injection'!$U191,'Variables &amp; Axis Check'!$B$2)</f>
        <v>24.960938475036698</v>
      </c>
      <c r="AA191" s="5">
        <f>_xll.Interp2dTab(-1,0,'HP Tuner only'!$B$114:$P$114,'HP Tuner only'!$A$115:$A$127,'HP Tuner only'!$B$115:$P$127,'Pilot Injection'!$U191,'Pilot Injection'!AA$179)*_xll.Interp2dTab(-1,0,'HP Tuner only'!$B$131:$P$131,'HP Tuner only'!$A$132:$A$144,'HP Tuner only'!$B$132:$P$144,'Pilot Injection'!$U191,'Variables &amp; Axis Check'!$B$2)</f>
        <v>24.960938475036698</v>
      </c>
      <c r="AB191" s="5">
        <f>_xll.Interp2dTab(-1,0,'HP Tuner only'!$B$114:$P$114,'HP Tuner only'!$A$115:$A$127,'HP Tuner only'!$B$115:$P$127,'Pilot Injection'!$U191,'Pilot Injection'!AB$179)*_xll.Interp2dTab(-1,0,'HP Tuner only'!$B$131:$P$131,'HP Tuner only'!$A$132:$A$144,'HP Tuner only'!$B$132:$P$144,'Pilot Injection'!$U191,'Variables &amp; Axis Check'!$B$2)</f>
        <v>24.960938475036698</v>
      </c>
      <c r="AC191" s="5">
        <f>_xll.Interp2dTab(-1,0,'HP Tuner only'!$B$114:$P$114,'HP Tuner only'!$A$115:$A$127,'HP Tuner only'!$B$115:$P$127,'Pilot Injection'!$U191,'Pilot Injection'!AC$179)*_xll.Interp2dTab(-1,0,'HP Tuner only'!$B$131:$P$131,'HP Tuner only'!$A$132:$A$144,'HP Tuner only'!$B$132:$P$144,'Pilot Injection'!$U191,'Variables &amp; Axis Check'!$B$2)</f>
        <v>24.960938475036698</v>
      </c>
      <c r="AD191" s="5">
        <f>_xll.Interp2dTab(-1,0,'HP Tuner only'!$B$114:$P$114,'HP Tuner only'!$A$115:$A$127,'HP Tuner only'!$B$115:$P$127,'Pilot Injection'!$U191,'Pilot Injection'!AD$179)*_xll.Interp2dTab(-1,0,'HP Tuner only'!$B$131:$P$131,'HP Tuner only'!$A$132:$A$144,'HP Tuner only'!$B$132:$P$144,'Pilot Injection'!$U191,'Variables &amp; Axis Check'!$B$2)</f>
        <v>24.960938475036698</v>
      </c>
      <c r="AE191" s="5">
        <f>_xll.Interp2dTab(-1,0,'HP Tuner only'!$B$114:$P$114,'HP Tuner only'!$A$115:$A$127,'HP Tuner only'!$B$115:$P$127,'Pilot Injection'!$U191,'Pilot Injection'!AE$179)*_xll.Interp2dTab(-1,0,'HP Tuner only'!$B$131:$P$131,'HP Tuner only'!$A$132:$A$144,'HP Tuner only'!$B$132:$P$144,'Pilot Injection'!$U191,'Variables &amp; Axis Check'!$B$2)</f>
        <v>24.960938475036698</v>
      </c>
      <c r="AF191" s="5">
        <f>_xll.Interp2dTab(-1,0,'HP Tuner only'!$B$114:$P$114,'HP Tuner only'!$A$115:$A$127,'HP Tuner only'!$B$115:$P$127,'Pilot Injection'!$U191,'Pilot Injection'!AF$179)*_xll.Interp2dTab(-1,0,'HP Tuner only'!$B$131:$P$131,'HP Tuner only'!$A$132:$A$144,'HP Tuner only'!$B$132:$P$144,'Pilot Injection'!$U191,'Variables &amp; Axis Check'!$B$2)</f>
        <v>24.960938475036698</v>
      </c>
      <c r="AG191" s="5">
        <f>_xll.Interp2dTab(-1,0,'HP Tuner only'!$B$114:$P$114,'HP Tuner only'!$A$115:$A$127,'HP Tuner only'!$B$115:$P$127,'Pilot Injection'!$U191,'Pilot Injection'!AG$179)*_xll.Interp2dTab(-1,0,'HP Tuner only'!$B$131:$P$131,'HP Tuner only'!$A$132:$A$144,'HP Tuner only'!$B$132:$P$144,'Pilot Injection'!$U191,'Variables &amp; Axis Check'!$B$2)</f>
        <v>35.045760297546536</v>
      </c>
      <c r="AH191" s="5">
        <f>_xll.Interp2dTab(-1,0,'HP Tuner only'!$B$114:$P$114,'HP Tuner only'!$A$115:$A$127,'HP Tuner only'!$B$115:$P$127,'Pilot Injection'!$U191,'Pilot Injection'!AH$179)*_xll.Interp2dTab(-1,0,'HP Tuner only'!$B$131:$P$131,'HP Tuner only'!$A$132:$A$144,'HP Tuner only'!$B$132:$P$144,'Pilot Injection'!$U191,'Variables &amp; Axis Check'!$B$2)</f>
        <v>40.015098691467237</v>
      </c>
      <c r="AI191" s="5">
        <f>_xll.Interp2dTab(-1,0,'HP Tuner only'!$B$114:$P$114,'HP Tuner only'!$A$115:$A$127,'HP Tuner only'!$B$115:$P$127,'Pilot Injection'!$U191,'Pilot Injection'!AI$179)*_xll.Interp2dTab(-1,0,'HP Tuner only'!$B$131:$P$131,'HP Tuner only'!$A$132:$A$144,'HP Tuner only'!$B$132:$P$144,'Pilot Injection'!$U191,'Variables &amp; Axis Check'!$B$2)</f>
        <v>49.980470702362162</v>
      </c>
      <c r="AJ191" s="5">
        <f>_xll.Interp2dTab(-1,0,'HP Tuner only'!$B$114:$P$114,'HP Tuner only'!$A$115:$A$127,'HP Tuner only'!$B$115:$P$127,'Pilot Injection'!$U191,'Pilot Injection'!AJ$179)*_xll.Interp2dTab(-1,0,'HP Tuner only'!$B$131:$P$131,'HP Tuner only'!$A$132:$A$144,'HP Tuner only'!$B$132:$P$144,'Pilot Injection'!$U191,'Variables &amp; Axis Check'!$B$2)</f>
        <v>59.945842713257086</v>
      </c>
      <c r="AK191" s="5">
        <f>_xll.Interp2dTab(-1,0,'HP Tuner only'!$B$114:$P$114,'HP Tuner only'!$A$115:$A$127,'HP Tuner only'!$B$115:$P$127,'Pilot Injection'!$U191,'Pilot Injection'!AK$179)*_xll.Interp2dTab(-1,0,'HP Tuner only'!$B$131:$P$131,'HP Tuner only'!$A$132:$A$144,'HP Tuner only'!$B$132:$P$144,'Pilot Injection'!$U191,'Variables &amp; Axis Check'!$B$2)</f>
        <v>60.000002343750097</v>
      </c>
      <c r="AL191" s="5">
        <f>_xll.Interp2dTab(-1,0,'HP Tuner only'!$B$114:$P$114,'HP Tuner only'!$A$115:$A$127,'HP Tuner only'!$B$115:$P$127,'Pilot Injection'!$U191,'Pilot Injection'!AL$179)*_xll.Interp2dTab(-1,0,'HP Tuner only'!$B$131:$P$131,'HP Tuner only'!$A$132:$A$144,'HP Tuner only'!$B$132:$P$144,'Pilot Injection'!$U191,'Variables &amp; Axis Check'!$B$2)</f>
        <v>60.000002343750097</v>
      </c>
      <c r="AM191" s="16">
        <f t="shared" si="82"/>
        <v>60.000002343750097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2.8674809361273144</v>
      </c>
      <c r="F192" s="5">
        <f t="shared" si="92"/>
        <v>3.0896548290776882</v>
      </c>
      <c r="G192" s="5">
        <f t="shared" si="92"/>
        <v>3.3768354002606076</v>
      </c>
      <c r="H192" s="5">
        <f t="shared" si="92"/>
        <v>3.619923278087807</v>
      </c>
      <c r="I192" s="5">
        <f t="shared" si="92"/>
        <v>3.6199258715437339</v>
      </c>
      <c r="J192" s="5">
        <f t="shared" si="92"/>
        <v>3.6199258715437339</v>
      </c>
      <c r="K192" s="5">
        <f t="shared" si="92"/>
        <v>3.6558971745251063</v>
      </c>
      <c r="L192" s="5">
        <f t="shared" si="92"/>
        <v>3.6379115230344197</v>
      </c>
      <c r="M192" s="5">
        <f t="shared" si="92"/>
        <v>3.6199258715437339</v>
      </c>
      <c r="N192" s="5">
        <f t="shared" si="92"/>
        <v>3.7821780021948972</v>
      </c>
      <c r="O192" s="5">
        <f t="shared" si="92"/>
        <v>3.771477185489676</v>
      </c>
      <c r="P192" s="5">
        <f t="shared" si="92"/>
        <v>3.6986097193541227</v>
      </c>
      <c r="Q192" s="5">
        <f t="shared" si="92"/>
        <v>3.6043406198081285</v>
      </c>
      <c r="R192" s="5">
        <f t="shared" si="92"/>
        <v>3.5834485490979353</v>
      </c>
      <c r="S192" s="16">
        <f t="shared" si="80"/>
        <v>3.5834485490979353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only'!$B$114:$P$114,'HP Tuner only'!$A$115:$A$127,'HP Tuner only'!$B$115:$P$127,'Pilot Injection'!$U192,'Pilot Injection'!W$179)*_xll.Interp2dTab(-1,0,'HP Tuner only'!$B$131:$P$131,'HP Tuner only'!$A$132:$A$144,'HP Tuner only'!$B$132:$P$144,'Pilot Injection'!$U192,'Variables &amp; Axis Check'!$B$2)</f>
        <v>24.960938475036698</v>
      </c>
      <c r="X192" s="5">
        <f>_xll.Interp2dTab(-1,0,'HP Tuner only'!$B$114:$P$114,'HP Tuner only'!$A$115:$A$127,'HP Tuner only'!$B$115:$P$127,'Pilot Injection'!$U192,'Pilot Injection'!X$179)*_xll.Interp2dTab(-1,0,'HP Tuner only'!$B$131:$P$131,'HP Tuner only'!$A$132:$A$144,'HP Tuner only'!$B$132:$P$144,'Pilot Injection'!$U192,'Variables &amp; Axis Check'!$B$2)</f>
        <v>24.960938475036702</v>
      </c>
      <c r="Y192" s="5">
        <f>_xll.Interp2dTab(-1,0,'HP Tuner only'!$B$114:$P$114,'HP Tuner only'!$A$115:$A$127,'HP Tuner only'!$B$115:$P$127,'Pilot Injection'!$U192,'Pilot Injection'!Y$179)*_xll.Interp2dTab(-1,0,'HP Tuner only'!$B$131:$P$131,'HP Tuner only'!$A$132:$A$144,'HP Tuner only'!$B$132:$P$144,'Pilot Injection'!$U192,'Variables &amp; Axis Check'!$B$2)</f>
        <v>24.960938475036698</v>
      </c>
      <c r="Z192" s="5">
        <f>_xll.Interp2dTab(-1,0,'HP Tuner only'!$B$114:$P$114,'HP Tuner only'!$A$115:$A$127,'HP Tuner only'!$B$115:$P$127,'Pilot Injection'!$U192,'Pilot Injection'!Z$179)*_xll.Interp2dTab(-1,0,'HP Tuner only'!$B$131:$P$131,'HP Tuner only'!$A$132:$A$144,'HP Tuner only'!$B$132:$P$144,'Pilot Injection'!$U192,'Variables &amp; Axis Check'!$B$2)</f>
        <v>24.960938475036698</v>
      </c>
      <c r="AA192" s="5">
        <f>_xll.Interp2dTab(-1,0,'HP Tuner only'!$B$114:$P$114,'HP Tuner only'!$A$115:$A$127,'HP Tuner only'!$B$115:$P$127,'Pilot Injection'!$U192,'Pilot Injection'!AA$179)*_xll.Interp2dTab(-1,0,'HP Tuner only'!$B$131:$P$131,'HP Tuner only'!$A$132:$A$144,'HP Tuner only'!$B$132:$P$144,'Pilot Injection'!$U192,'Variables &amp; Axis Check'!$B$2)</f>
        <v>24.960938475036698</v>
      </c>
      <c r="AB192" s="5">
        <f>_xll.Interp2dTab(-1,0,'HP Tuner only'!$B$114:$P$114,'HP Tuner only'!$A$115:$A$127,'HP Tuner only'!$B$115:$P$127,'Pilot Injection'!$U192,'Pilot Injection'!AB$179)*_xll.Interp2dTab(-1,0,'HP Tuner only'!$B$131:$P$131,'HP Tuner only'!$A$132:$A$144,'HP Tuner only'!$B$132:$P$144,'Pilot Injection'!$U192,'Variables &amp; Axis Check'!$B$2)</f>
        <v>24.960938475036698</v>
      </c>
      <c r="AC192" s="5">
        <f>_xll.Interp2dTab(-1,0,'HP Tuner only'!$B$114:$P$114,'HP Tuner only'!$A$115:$A$127,'HP Tuner only'!$B$115:$P$127,'Pilot Injection'!$U192,'Pilot Injection'!AC$179)*_xll.Interp2dTab(-1,0,'HP Tuner only'!$B$131:$P$131,'HP Tuner only'!$A$132:$A$144,'HP Tuner only'!$B$132:$P$144,'Pilot Injection'!$U192,'Variables &amp; Axis Check'!$B$2)</f>
        <v>24.960938475036698</v>
      </c>
      <c r="AD192" s="5">
        <f>_xll.Interp2dTab(-1,0,'HP Tuner only'!$B$114:$P$114,'HP Tuner only'!$A$115:$A$127,'HP Tuner only'!$B$115:$P$127,'Pilot Injection'!$U192,'Pilot Injection'!AD$179)*_xll.Interp2dTab(-1,0,'HP Tuner only'!$B$131:$P$131,'HP Tuner only'!$A$132:$A$144,'HP Tuner only'!$B$132:$P$144,'Pilot Injection'!$U192,'Variables &amp; Axis Check'!$B$2)</f>
        <v>24.960938475036698</v>
      </c>
      <c r="AE192" s="5">
        <f>_xll.Interp2dTab(-1,0,'HP Tuner only'!$B$114:$P$114,'HP Tuner only'!$A$115:$A$127,'HP Tuner only'!$B$115:$P$127,'Pilot Injection'!$U192,'Pilot Injection'!AE$179)*_xll.Interp2dTab(-1,0,'HP Tuner only'!$B$131:$P$131,'HP Tuner only'!$A$132:$A$144,'HP Tuner only'!$B$132:$P$144,'Pilot Injection'!$U192,'Variables &amp; Axis Check'!$B$2)</f>
        <v>24.960938475036698</v>
      </c>
      <c r="AF192" s="5">
        <f>_xll.Interp2dTab(-1,0,'HP Tuner only'!$B$114:$P$114,'HP Tuner only'!$A$115:$A$127,'HP Tuner only'!$B$115:$P$127,'Pilot Injection'!$U192,'Pilot Injection'!AF$179)*_xll.Interp2dTab(-1,0,'HP Tuner only'!$B$131:$P$131,'HP Tuner only'!$A$132:$A$144,'HP Tuner only'!$B$132:$P$144,'Pilot Injection'!$U192,'Variables &amp; Axis Check'!$B$2)</f>
        <v>24.960938475036698</v>
      </c>
      <c r="AG192" s="5">
        <f>_xll.Interp2dTab(-1,0,'HP Tuner only'!$B$114:$P$114,'HP Tuner only'!$A$115:$A$127,'HP Tuner only'!$B$115:$P$127,'Pilot Injection'!$U192,'Pilot Injection'!AG$179)*_xll.Interp2dTab(-1,0,'HP Tuner only'!$B$131:$P$131,'HP Tuner only'!$A$132:$A$144,'HP Tuner only'!$B$132:$P$144,'Pilot Injection'!$U192,'Variables &amp; Axis Check'!$B$2)</f>
        <v>35.045760297546536</v>
      </c>
      <c r="AH192" s="5">
        <f>_xll.Interp2dTab(-1,0,'HP Tuner only'!$B$114:$P$114,'HP Tuner only'!$A$115:$A$127,'HP Tuner only'!$B$115:$P$127,'Pilot Injection'!$U192,'Pilot Injection'!AH$179)*_xll.Interp2dTab(-1,0,'HP Tuner only'!$B$131:$P$131,'HP Tuner only'!$A$132:$A$144,'HP Tuner only'!$B$132:$P$144,'Pilot Injection'!$U192,'Variables &amp; Axis Check'!$B$2)</f>
        <v>40.015098691467237</v>
      </c>
      <c r="AI192" s="5">
        <f>_xll.Interp2dTab(-1,0,'HP Tuner only'!$B$114:$P$114,'HP Tuner only'!$A$115:$A$127,'HP Tuner only'!$B$115:$P$127,'Pilot Injection'!$U192,'Pilot Injection'!AI$179)*_xll.Interp2dTab(-1,0,'HP Tuner only'!$B$131:$P$131,'HP Tuner only'!$A$132:$A$144,'HP Tuner only'!$B$132:$P$144,'Pilot Injection'!$U192,'Variables &amp; Axis Check'!$B$2)</f>
        <v>49.980470702362162</v>
      </c>
      <c r="AJ192" s="5">
        <f>_xll.Interp2dTab(-1,0,'HP Tuner only'!$B$114:$P$114,'HP Tuner only'!$A$115:$A$127,'HP Tuner only'!$B$115:$P$127,'Pilot Injection'!$U192,'Pilot Injection'!AJ$179)*_xll.Interp2dTab(-1,0,'HP Tuner only'!$B$131:$P$131,'HP Tuner only'!$A$132:$A$144,'HP Tuner only'!$B$132:$P$144,'Pilot Injection'!$U192,'Variables &amp; Axis Check'!$B$2)</f>
        <v>59.945842713257086</v>
      </c>
      <c r="AK192" s="5">
        <f>_xll.Interp2dTab(-1,0,'HP Tuner only'!$B$114:$P$114,'HP Tuner only'!$A$115:$A$127,'HP Tuner only'!$B$115:$P$127,'Pilot Injection'!$U192,'Pilot Injection'!AK$179)*_xll.Interp2dTab(-1,0,'HP Tuner only'!$B$131:$P$131,'HP Tuner only'!$A$132:$A$144,'HP Tuner only'!$B$132:$P$144,'Pilot Injection'!$U192,'Variables &amp; Axis Check'!$B$2)</f>
        <v>60.000002343750097</v>
      </c>
      <c r="AL192" s="5">
        <f>_xll.Interp2dTab(-1,0,'HP Tuner only'!$B$114:$P$114,'HP Tuner only'!$A$115:$A$127,'HP Tuner only'!$B$115:$P$127,'Pilot Injection'!$U192,'Pilot Injection'!AL$179)*_xll.Interp2dTab(-1,0,'HP Tuner only'!$B$131:$P$131,'HP Tuner only'!$A$132:$A$144,'HP Tuner only'!$B$132:$P$144,'Pilot Injection'!$U192,'Variables &amp; Axis Check'!$B$2)</f>
        <v>60.000002343750097</v>
      </c>
      <c r="AM192" s="16">
        <f t="shared" si="82"/>
        <v>60.000002343750097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3.6582383502823248</v>
      </c>
      <c r="H193" s="5">
        <f t="shared" si="93"/>
        <v>3.9135605691062394</v>
      </c>
      <c r="I193" s="5">
        <f t="shared" si="93"/>
        <v>3.9215863608390449</v>
      </c>
      <c r="J193" s="5">
        <f t="shared" si="93"/>
        <v>3.9215863608390449</v>
      </c>
      <c r="K193" s="5">
        <f t="shared" si="93"/>
        <v>3.9215863608390449</v>
      </c>
      <c r="L193" s="5">
        <f t="shared" si="93"/>
        <v>3.9292273238906432</v>
      </c>
      <c r="M193" s="5">
        <f t="shared" si="93"/>
        <v>3.8826174492758909</v>
      </c>
      <c r="N193" s="5">
        <f t="shared" si="93"/>
        <v>4.0405007977417302</v>
      </c>
      <c r="O193" s="5">
        <f t="shared" si="93"/>
        <v>3.9841941193642576</v>
      </c>
      <c r="P193" s="5">
        <f t="shared" si="93"/>
        <v>3.9273354147281827</v>
      </c>
      <c r="Q193" s="5">
        <f t="shared" si="93"/>
        <v>3.8143419743197731</v>
      </c>
      <c r="R193" s="5">
        <f t="shared" si="93"/>
        <v>3.8143419743197731</v>
      </c>
      <c r="S193" s="16">
        <f t="shared" si="80"/>
        <v>3.8143419743197731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only'!$B$114:$P$114,'HP Tuner only'!$A$115:$A$127,'HP Tuner only'!$B$115:$P$127,'Pilot Injection'!$U193,'Pilot Injection'!W$179)*_xll.Interp2dTab(-1,0,'HP Tuner only'!$B$131:$P$131,'HP Tuner only'!$A$132:$A$144,'HP Tuner only'!$B$132:$P$144,'Pilot Injection'!$U193,'Variables &amp; Axis Check'!$B$2)</f>
        <v>24.960938475036698</v>
      </c>
      <c r="X193" s="5">
        <f>_xll.Interp2dTab(-1,0,'HP Tuner only'!$B$114:$P$114,'HP Tuner only'!$A$115:$A$127,'HP Tuner only'!$B$115:$P$127,'Pilot Injection'!$U193,'Pilot Injection'!X$179)*_xll.Interp2dTab(-1,0,'HP Tuner only'!$B$131:$P$131,'HP Tuner only'!$A$132:$A$144,'HP Tuner only'!$B$132:$P$144,'Pilot Injection'!$U193,'Variables &amp; Axis Check'!$B$2)</f>
        <v>24.960938475036702</v>
      </c>
      <c r="Y193" s="5">
        <f>_xll.Interp2dTab(-1,0,'HP Tuner only'!$B$114:$P$114,'HP Tuner only'!$A$115:$A$127,'HP Tuner only'!$B$115:$P$127,'Pilot Injection'!$U193,'Pilot Injection'!Y$179)*_xll.Interp2dTab(-1,0,'HP Tuner only'!$B$131:$P$131,'HP Tuner only'!$A$132:$A$144,'HP Tuner only'!$B$132:$P$144,'Pilot Injection'!$U193,'Variables &amp; Axis Check'!$B$2)</f>
        <v>24.960938475036698</v>
      </c>
      <c r="Z193" s="5">
        <f>_xll.Interp2dTab(-1,0,'HP Tuner only'!$B$114:$P$114,'HP Tuner only'!$A$115:$A$127,'HP Tuner only'!$B$115:$P$127,'Pilot Injection'!$U193,'Pilot Injection'!Z$179)*_xll.Interp2dTab(-1,0,'HP Tuner only'!$B$131:$P$131,'HP Tuner only'!$A$132:$A$144,'HP Tuner only'!$B$132:$P$144,'Pilot Injection'!$U193,'Variables &amp; Axis Check'!$B$2)</f>
        <v>24.960938475036698</v>
      </c>
      <c r="AA193" s="5">
        <f>_xll.Interp2dTab(-1,0,'HP Tuner only'!$B$114:$P$114,'HP Tuner only'!$A$115:$A$127,'HP Tuner only'!$B$115:$P$127,'Pilot Injection'!$U193,'Pilot Injection'!AA$179)*_xll.Interp2dTab(-1,0,'HP Tuner only'!$B$131:$P$131,'HP Tuner only'!$A$132:$A$144,'HP Tuner only'!$B$132:$P$144,'Pilot Injection'!$U193,'Variables &amp; Axis Check'!$B$2)</f>
        <v>24.960938475036698</v>
      </c>
      <c r="AB193" s="5">
        <f>_xll.Interp2dTab(-1,0,'HP Tuner only'!$B$114:$P$114,'HP Tuner only'!$A$115:$A$127,'HP Tuner only'!$B$115:$P$127,'Pilot Injection'!$U193,'Pilot Injection'!AB$179)*_xll.Interp2dTab(-1,0,'HP Tuner only'!$B$131:$P$131,'HP Tuner only'!$A$132:$A$144,'HP Tuner only'!$B$132:$P$144,'Pilot Injection'!$U193,'Variables &amp; Axis Check'!$B$2)</f>
        <v>24.960938475036698</v>
      </c>
      <c r="AC193" s="5">
        <f>_xll.Interp2dTab(-1,0,'HP Tuner only'!$B$114:$P$114,'HP Tuner only'!$A$115:$A$127,'HP Tuner only'!$B$115:$P$127,'Pilot Injection'!$U193,'Pilot Injection'!AC$179)*_xll.Interp2dTab(-1,0,'HP Tuner only'!$B$131:$P$131,'HP Tuner only'!$A$132:$A$144,'HP Tuner only'!$B$132:$P$144,'Pilot Injection'!$U193,'Variables &amp; Axis Check'!$B$2)</f>
        <v>24.960938475036698</v>
      </c>
      <c r="AD193" s="5">
        <f>_xll.Interp2dTab(-1,0,'HP Tuner only'!$B$114:$P$114,'HP Tuner only'!$A$115:$A$127,'HP Tuner only'!$B$115:$P$127,'Pilot Injection'!$U193,'Pilot Injection'!AD$179)*_xll.Interp2dTab(-1,0,'HP Tuner only'!$B$131:$P$131,'HP Tuner only'!$A$132:$A$144,'HP Tuner only'!$B$132:$P$144,'Pilot Injection'!$U193,'Variables &amp; Axis Check'!$B$2)</f>
        <v>24.960938475036698</v>
      </c>
      <c r="AE193" s="5">
        <f>_xll.Interp2dTab(-1,0,'HP Tuner only'!$B$114:$P$114,'HP Tuner only'!$A$115:$A$127,'HP Tuner only'!$B$115:$P$127,'Pilot Injection'!$U193,'Pilot Injection'!AE$179)*_xll.Interp2dTab(-1,0,'HP Tuner only'!$B$131:$P$131,'HP Tuner only'!$A$132:$A$144,'HP Tuner only'!$B$132:$P$144,'Pilot Injection'!$U193,'Variables &amp; Axis Check'!$B$2)</f>
        <v>24.960938475036698</v>
      </c>
      <c r="AF193" s="5">
        <f>_xll.Interp2dTab(-1,0,'HP Tuner only'!$B$114:$P$114,'HP Tuner only'!$A$115:$A$127,'HP Tuner only'!$B$115:$P$127,'Pilot Injection'!$U193,'Pilot Injection'!AF$179)*_xll.Interp2dTab(-1,0,'HP Tuner only'!$B$131:$P$131,'HP Tuner only'!$A$132:$A$144,'HP Tuner only'!$B$132:$P$144,'Pilot Injection'!$U193,'Variables &amp; Axis Check'!$B$2)</f>
        <v>24.960938475036698</v>
      </c>
      <c r="AG193" s="5">
        <f>_xll.Interp2dTab(-1,0,'HP Tuner only'!$B$114:$P$114,'HP Tuner only'!$A$115:$A$127,'HP Tuner only'!$B$115:$P$127,'Pilot Injection'!$U193,'Pilot Injection'!AG$179)*_xll.Interp2dTab(-1,0,'HP Tuner only'!$B$131:$P$131,'HP Tuner only'!$A$132:$A$144,'HP Tuner only'!$B$132:$P$144,'Pilot Injection'!$U193,'Variables &amp; Axis Check'!$B$2)</f>
        <v>30.006857039489876</v>
      </c>
      <c r="AH193" s="5">
        <f>_xll.Interp2dTab(-1,0,'HP Tuner only'!$B$114:$P$114,'HP Tuner only'!$A$115:$A$127,'HP Tuner only'!$B$115:$P$127,'Pilot Injection'!$U193,'Pilot Injection'!AH$179)*_xll.Interp2dTab(-1,0,'HP Tuner only'!$B$131:$P$131,'HP Tuner only'!$A$132:$A$144,'HP Tuner only'!$B$132:$P$144,'Pilot Injection'!$U193,'Variables &amp; Axis Check'!$B$2)</f>
        <v>35.106525864590694</v>
      </c>
      <c r="AI193" s="5">
        <f>_xll.Interp2dTab(-1,0,'HP Tuner only'!$B$114:$P$114,'HP Tuner only'!$A$115:$A$127,'HP Tuner only'!$B$115:$P$127,'Pilot Injection'!$U193,'Pilot Injection'!AI$179)*_xll.Interp2dTab(-1,0,'HP Tuner only'!$B$131:$P$131,'HP Tuner only'!$A$132:$A$144,'HP Tuner only'!$B$132:$P$144,'Pilot Injection'!$U193,'Variables &amp; Axis Check'!$B$2)</f>
        <v>47.519533106231762</v>
      </c>
      <c r="AJ193" s="5">
        <f>_xll.Interp2dTab(-1,0,'HP Tuner only'!$B$114:$P$114,'HP Tuner only'!$A$115:$A$127,'HP Tuner only'!$B$115:$P$127,'Pilot Injection'!$U193,'Pilot Injection'!AJ$179)*_xll.Interp2dTab(-1,0,'HP Tuner only'!$B$131:$P$131,'HP Tuner only'!$A$132:$A$144,'HP Tuner only'!$B$132:$P$144,'Pilot Injection'!$U193,'Variables &amp; Axis Check'!$B$2)</f>
        <v>59.932540347872838</v>
      </c>
      <c r="AK193" s="5">
        <f>_xll.Interp2dTab(-1,0,'HP Tuner only'!$B$114:$P$114,'HP Tuner only'!$A$115:$A$127,'HP Tuner only'!$B$115:$P$127,'Pilot Injection'!$U193,'Pilot Injection'!AK$179)*_xll.Interp2dTab(-1,0,'HP Tuner only'!$B$131:$P$131,'HP Tuner only'!$A$132:$A$144,'HP Tuner only'!$B$132:$P$144,'Pilot Injection'!$U193,'Variables &amp; Axis Check'!$B$2)</f>
        <v>60.000002343750097</v>
      </c>
      <c r="AL193" s="5">
        <f>_xll.Interp2dTab(-1,0,'HP Tuner only'!$B$114:$P$114,'HP Tuner only'!$A$115:$A$127,'HP Tuner only'!$B$115:$P$127,'Pilot Injection'!$U193,'Pilot Injection'!AL$179)*_xll.Interp2dTab(-1,0,'HP Tuner only'!$B$131:$P$131,'HP Tuner only'!$A$132:$A$144,'HP Tuner only'!$B$132:$P$144,'Pilot Injection'!$U193,'Variables &amp; Axis Check'!$B$2)</f>
        <v>60.000002343750097</v>
      </c>
      <c r="AM193" s="16">
        <f t="shared" si="82"/>
        <v>60.000002343750097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3.8837357391639893</v>
      </c>
      <c r="H194" s="5">
        <f t="shared" si="94"/>
        <v>4.0294579477555192</v>
      </c>
      <c r="I194" s="5">
        <f t="shared" si="94"/>
        <v>4.0545578966105982</v>
      </c>
      <c r="J194" s="5">
        <f t="shared" si="94"/>
        <v>4.0969358532275422</v>
      </c>
      <c r="K194" s="5">
        <f t="shared" si="94"/>
        <v>4.0969358532275422</v>
      </c>
      <c r="L194" s="5">
        <f t="shared" si="94"/>
        <v>4.0755411566830659</v>
      </c>
      <c r="M194" s="5">
        <f t="shared" si="94"/>
        <v>4.0545578966105982</v>
      </c>
      <c r="N194" s="5">
        <f t="shared" si="94"/>
        <v>4.4177960209897469</v>
      </c>
      <c r="O194" s="5">
        <f t="shared" si="94"/>
        <v>4.4177960209897469</v>
      </c>
      <c r="P194" s="5">
        <f t="shared" si="94"/>
        <v>4.2224517635999996</v>
      </c>
      <c r="Q194" s="5">
        <f t="shared" si="94"/>
        <v>4.1077506472800005</v>
      </c>
      <c r="R194" s="5">
        <f t="shared" si="94"/>
        <v>4.2224517635999996</v>
      </c>
      <c r="S194" s="16">
        <f t="shared" si="80"/>
        <v>4.2224517635999996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only'!$B$114:$P$114,'HP Tuner only'!$A$115:$A$127,'HP Tuner only'!$B$115:$P$127,'Pilot Injection'!$U194,'Pilot Injection'!W$179)*_xll.Interp2dTab(-1,0,'HP Tuner only'!$B$131:$P$131,'HP Tuner only'!$A$132:$A$144,'HP Tuner only'!$B$132:$P$144,'Pilot Injection'!$U194,'Variables &amp; Axis Check'!$B$2)</f>
        <v>24.960938475036698</v>
      </c>
      <c r="X194" s="5">
        <f>_xll.Interp2dTab(-1,0,'HP Tuner only'!$B$114:$P$114,'HP Tuner only'!$A$115:$A$127,'HP Tuner only'!$B$115:$P$127,'Pilot Injection'!$U194,'Pilot Injection'!X$179)*_xll.Interp2dTab(-1,0,'HP Tuner only'!$B$131:$P$131,'HP Tuner only'!$A$132:$A$144,'HP Tuner only'!$B$132:$P$144,'Pilot Injection'!$U194,'Variables &amp; Axis Check'!$B$2)</f>
        <v>24.960938475036702</v>
      </c>
      <c r="Y194" s="5">
        <f>_xll.Interp2dTab(-1,0,'HP Tuner only'!$B$114:$P$114,'HP Tuner only'!$A$115:$A$127,'HP Tuner only'!$B$115:$P$127,'Pilot Injection'!$U194,'Pilot Injection'!Y$179)*_xll.Interp2dTab(-1,0,'HP Tuner only'!$B$131:$P$131,'HP Tuner only'!$A$132:$A$144,'HP Tuner only'!$B$132:$P$144,'Pilot Injection'!$U194,'Variables &amp; Axis Check'!$B$2)</f>
        <v>24.960938475036698</v>
      </c>
      <c r="Z194" s="5">
        <f>_xll.Interp2dTab(-1,0,'HP Tuner only'!$B$114:$P$114,'HP Tuner only'!$A$115:$A$127,'HP Tuner only'!$B$115:$P$127,'Pilot Injection'!$U194,'Pilot Injection'!Z$179)*_xll.Interp2dTab(-1,0,'HP Tuner only'!$B$131:$P$131,'HP Tuner only'!$A$132:$A$144,'HP Tuner only'!$B$132:$P$144,'Pilot Injection'!$U194,'Variables &amp; Axis Check'!$B$2)</f>
        <v>24.960938475036698</v>
      </c>
      <c r="AA194" s="5">
        <f>_xll.Interp2dTab(-1,0,'HP Tuner only'!$B$114:$P$114,'HP Tuner only'!$A$115:$A$127,'HP Tuner only'!$B$115:$P$127,'Pilot Injection'!$U194,'Pilot Injection'!AA$179)*_xll.Interp2dTab(-1,0,'HP Tuner only'!$B$131:$P$131,'HP Tuner only'!$A$132:$A$144,'HP Tuner only'!$B$132:$P$144,'Pilot Injection'!$U194,'Variables &amp; Axis Check'!$B$2)</f>
        <v>24.960938475036698</v>
      </c>
      <c r="AB194" s="5">
        <f>_xll.Interp2dTab(-1,0,'HP Tuner only'!$B$114:$P$114,'HP Tuner only'!$A$115:$A$127,'HP Tuner only'!$B$115:$P$127,'Pilot Injection'!$U194,'Pilot Injection'!AB$179)*_xll.Interp2dTab(-1,0,'HP Tuner only'!$B$131:$P$131,'HP Tuner only'!$A$132:$A$144,'HP Tuner only'!$B$132:$P$144,'Pilot Injection'!$U194,'Variables &amp; Axis Check'!$B$2)</f>
        <v>24.960938475036698</v>
      </c>
      <c r="AC194" s="5">
        <f>_xll.Interp2dTab(-1,0,'HP Tuner only'!$B$114:$P$114,'HP Tuner only'!$A$115:$A$127,'HP Tuner only'!$B$115:$P$127,'Pilot Injection'!$U194,'Pilot Injection'!AC$179)*_xll.Interp2dTab(-1,0,'HP Tuner only'!$B$131:$P$131,'HP Tuner only'!$A$132:$A$144,'HP Tuner only'!$B$132:$P$144,'Pilot Injection'!$U194,'Variables &amp; Axis Check'!$B$2)</f>
        <v>24.960938475036698</v>
      </c>
      <c r="AD194" s="5">
        <f>_xll.Interp2dTab(-1,0,'HP Tuner only'!$B$114:$P$114,'HP Tuner only'!$A$115:$A$127,'HP Tuner only'!$B$115:$P$127,'Pilot Injection'!$U194,'Pilot Injection'!AD$179)*_xll.Interp2dTab(-1,0,'HP Tuner only'!$B$131:$P$131,'HP Tuner only'!$A$132:$A$144,'HP Tuner only'!$B$132:$P$144,'Pilot Injection'!$U194,'Variables &amp; Axis Check'!$B$2)</f>
        <v>24.960938475036698</v>
      </c>
      <c r="AE194" s="5">
        <f>_xll.Interp2dTab(-1,0,'HP Tuner only'!$B$114:$P$114,'HP Tuner only'!$A$115:$A$127,'HP Tuner only'!$B$115:$P$127,'Pilot Injection'!$U194,'Pilot Injection'!AE$179)*_xll.Interp2dTab(-1,0,'HP Tuner only'!$B$131:$P$131,'HP Tuner only'!$A$132:$A$144,'HP Tuner only'!$B$132:$P$144,'Pilot Injection'!$U194,'Variables &amp; Axis Check'!$B$2)</f>
        <v>24.960938475036698</v>
      </c>
      <c r="AF194" s="5">
        <f>_xll.Interp2dTab(-1,0,'HP Tuner only'!$B$114:$P$114,'HP Tuner only'!$A$115:$A$127,'HP Tuner only'!$B$115:$P$127,'Pilot Injection'!$U194,'Pilot Injection'!AF$179)*_xll.Interp2dTab(-1,0,'HP Tuner only'!$B$131:$P$131,'HP Tuner only'!$A$132:$A$144,'HP Tuner only'!$B$132:$P$144,'Pilot Injection'!$U194,'Variables &amp; Axis Check'!$B$2)</f>
        <v>24.960938475036698</v>
      </c>
      <c r="AG194" s="5">
        <f>_xll.Interp2dTab(-1,0,'HP Tuner only'!$B$114:$P$114,'HP Tuner only'!$A$115:$A$127,'HP Tuner only'!$B$115:$P$127,'Pilot Injection'!$U194,'Pilot Injection'!AG$179)*_xll.Interp2dTab(-1,0,'HP Tuner only'!$B$131:$P$131,'HP Tuner only'!$A$132:$A$144,'HP Tuner only'!$B$132:$P$144,'Pilot Injection'!$U194,'Variables &amp; Axis Check'!$B$2)</f>
        <v>30.006857039489876</v>
      </c>
      <c r="AH194" s="5">
        <f>_xll.Interp2dTab(-1,0,'HP Tuner only'!$B$114:$P$114,'HP Tuner only'!$A$115:$A$127,'HP Tuner only'!$B$115:$P$127,'Pilot Injection'!$U194,'Pilot Injection'!AH$179)*_xll.Interp2dTab(-1,0,'HP Tuner only'!$B$131:$P$131,'HP Tuner only'!$A$132:$A$144,'HP Tuner only'!$B$132:$P$144,'Pilot Injection'!$U194,'Variables &amp; Axis Check'!$B$2)</f>
        <v>35.106525864590694</v>
      </c>
      <c r="AI194" s="5">
        <f>_xll.Interp2dTab(-1,0,'HP Tuner only'!$B$114:$P$114,'HP Tuner only'!$A$115:$A$127,'HP Tuner only'!$B$115:$P$127,'Pilot Injection'!$U194,'Pilot Injection'!AI$179)*_xll.Interp2dTab(-1,0,'HP Tuner only'!$B$131:$P$131,'HP Tuner only'!$A$132:$A$144,'HP Tuner only'!$B$132:$P$144,'Pilot Injection'!$U194,'Variables &amp; Axis Check'!$B$2)</f>
        <v>47.519533106231762</v>
      </c>
      <c r="AJ194" s="5">
        <f>_xll.Interp2dTab(-1,0,'HP Tuner only'!$B$114:$P$114,'HP Tuner only'!$A$115:$A$127,'HP Tuner only'!$B$115:$P$127,'Pilot Injection'!$U194,'Pilot Injection'!AJ$179)*_xll.Interp2dTab(-1,0,'HP Tuner only'!$B$131:$P$131,'HP Tuner only'!$A$132:$A$144,'HP Tuner only'!$B$132:$P$144,'Pilot Injection'!$U194,'Variables &amp; Axis Check'!$B$2)</f>
        <v>59.932540347872838</v>
      </c>
      <c r="AK194" s="5">
        <f>_xll.Interp2dTab(-1,0,'HP Tuner only'!$B$114:$P$114,'HP Tuner only'!$A$115:$A$127,'HP Tuner only'!$B$115:$P$127,'Pilot Injection'!$U194,'Pilot Injection'!AK$179)*_xll.Interp2dTab(-1,0,'HP Tuner only'!$B$131:$P$131,'HP Tuner only'!$A$132:$A$144,'HP Tuner only'!$B$132:$P$144,'Pilot Injection'!$U194,'Variables &amp; Axis Check'!$B$2)</f>
        <v>60.000002343750097</v>
      </c>
      <c r="AL194" s="5">
        <f>_xll.Interp2dTab(-1,0,'HP Tuner only'!$B$114:$P$114,'HP Tuner only'!$A$115:$A$127,'HP Tuner only'!$B$115:$P$127,'Pilot Injection'!$U194,'Pilot Injection'!AL$179)*_xll.Interp2dTab(-1,0,'HP Tuner only'!$B$131:$P$131,'HP Tuner only'!$A$132:$A$144,'HP Tuner only'!$B$132:$P$144,'Pilot Injection'!$U194,'Variables &amp; Axis Check'!$B$2)</f>
        <v>60.000002343750097</v>
      </c>
      <c r="AM194" s="16">
        <f t="shared" si="82"/>
        <v>60.000002343750097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3.9232311960855042</v>
      </c>
      <c r="H195" s="5">
        <f t="shared" si="95"/>
        <v>4.0685394043187522</v>
      </c>
      <c r="I195" s="5">
        <f t="shared" si="95"/>
        <v>4.1120067562718878</v>
      </c>
      <c r="J195" s="5">
        <f t="shared" si="95"/>
        <v>4.1120067562718878</v>
      </c>
      <c r="K195" s="5">
        <f t="shared" si="95"/>
        <v>4.1120067562718878</v>
      </c>
      <c r="L195" s="5">
        <f t="shared" si="95"/>
        <v>4.0685414318360626</v>
      </c>
      <c r="M195" s="5">
        <f t="shared" si="95"/>
        <v>4.0247827059816732</v>
      </c>
      <c r="N195" s="5">
        <f t="shared" si="95"/>
        <v>4.3732536122999992</v>
      </c>
      <c r="O195" s="5">
        <f t="shared" si="95"/>
        <v>4.3732536122999992</v>
      </c>
      <c r="P195" s="5">
        <f t="shared" si="95"/>
        <v>4.2940552224599999</v>
      </c>
      <c r="Q195" s="5">
        <f t="shared" si="95"/>
        <v>4.2544560275399999</v>
      </c>
      <c r="R195" s="5">
        <f t="shared" si="95"/>
        <v>4.2544560275399999</v>
      </c>
      <c r="S195" s="16">
        <f t="shared" si="80"/>
        <v>4.2544560275399999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only'!$B$114:$P$114,'HP Tuner only'!$A$115:$A$127,'HP Tuner only'!$B$115:$P$127,'Pilot Injection'!$U195,'Pilot Injection'!W$179)*_xll.Interp2dTab(-1,0,'HP Tuner only'!$B$131:$P$131,'HP Tuner only'!$A$132:$A$144,'HP Tuner only'!$B$132:$P$144,'Pilot Injection'!$U195,'Variables &amp; Axis Check'!$B$2)</f>
        <v>24.960938475036698</v>
      </c>
      <c r="X195" s="5">
        <f>_xll.Interp2dTab(-1,0,'HP Tuner only'!$B$114:$P$114,'HP Tuner only'!$A$115:$A$127,'HP Tuner only'!$B$115:$P$127,'Pilot Injection'!$U195,'Pilot Injection'!X$179)*_xll.Interp2dTab(-1,0,'HP Tuner only'!$B$131:$P$131,'HP Tuner only'!$A$132:$A$144,'HP Tuner only'!$B$132:$P$144,'Pilot Injection'!$U195,'Variables &amp; Axis Check'!$B$2)</f>
        <v>24.960938475036702</v>
      </c>
      <c r="Y195" s="5">
        <f>_xll.Interp2dTab(-1,0,'HP Tuner only'!$B$114:$P$114,'HP Tuner only'!$A$115:$A$127,'HP Tuner only'!$B$115:$P$127,'Pilot Injection'!$U195,'Pilot Injection'!Y$179)*_xll.Interp2dTab(-1,0,'HP Tuner only'!$B$131:$P$131,'HP Tuner only'!$A$132:$A$144,'HP Tuner only'!$B$132:$P$144,'Pilot Injection'!$U195,'Variables &amp; Axis Check'!$B$2)</f>
        <v>24.960938475036698</v>
      </c>
      <c r="Z195" s="5">
        <f>_xll.Interp2dTab(-1,0,'HP Tuner only'!$B$114:$P$114,'HP Tuner only'!$A$115:$A$127,'HP Tuner only'!$B$115:$P$127,'Pilot Injection'!$U195,'Pilot Injection'!Z$179)*_xll.Interp2dTab(-1,0,'HP Tuner only'!$B$131:$P$131,'HP Tuner only'!$A$132:$A$144,'HP Tuner only'!$B$132:$P$144,'Pilot Injection'!$U195,'Variables &amp; Axis Check'!$B$2)</f>
        <v>24.960938475036698</v>
      </c>
      <c r="AA195" s="5">
        <f>_xll.Interp2dTab(-1,0,'HP Tuner only'!$B$114:$P$114,'HP Tuner only'!$A$115:$A$127,'HP Tuner only'!$B$115:$P$127,'Pilot Injection'!$U195,'Pilot Injection'!AA$179)*_xll.Interp2dTab(-1,0,'HP Tuner only'!$B$131:$P$131,'HP Tuner only'!$A$132:$A$144,'HP Tuner only'!$B$132:$P$144,'Pilot Injection'!$U195,'Variables &amp; Axis Check'!$B$2)</f>
        <v>24.960938475036695</v>
      </c>
      <c r="AB195" s="5">
        <f>_xll.Interp2dTab(-1,0,'HP Tuner only'!$B$114:$P$114,'HP Tuner only'!$A$115:$A$127,'HP Tuner only'!$B$115:$P$127,'Pilot Injection'!$U195,'Pilot Injection'!AB$179)*_xll.Interp2dTab(-1,0,'HP Tuner only'!$B$131:$P$131,'HP Tuner only'!$A$132:$A$144,'HP Tuner only'!$B$132:$P$144,'Pilot Injection'!$U195,'Variables &amp; Axis Check'!$B$2)</f>
        <v>24.960938475036698</v>
      </c>
      <c r="AC195" s="5">
        <f>_xll.Interp2dTab(-1,0,'HP Tuner only'!$B$114:$P$114,'HP Tuner only'!$A$115:$A$127,'HP Tuner only'!$B$115:$P$127,'Pilot Injection'!$U195,'Pilot Injection'!AC$179)*_xll.Interp2dTab(-1,0,'HP Tuner only'!$B$131:$P$131,'HP Tuner only'!$A$132:$A$144,'HP Tuner only'!$B$132:$P$144,'Pilot Injection'!$U195,'Variables &amp; Axis Check'!$B$2)</f>
        <v>24.960938475036698</v>
      </c>
      <c r="AD195" s="5">
        <f>_xll.Interp2dTab(-1,0,'HP Tuner only'!$B$114:$P$114,'HP Tuner only'!$A$115:$A$127,'HP Tuner only'!$B$115:$P$127,'Pilot Injection'!$U195,'Pilot Injection'!AD$179)*_xll.Interp2dTab(-1,0,'HP Tuner only'!$B$131:$P$131,'HP Tuner only'!$A$132:$A$144,'HP Tuner only'!$B$132:$P$144,'Pilot Injection'!$U195,'Variables &amp; Axis Check'!$B$2)</f>
        <v>24.960938475036698</v>
      </c>
      <c r="AE195" s="5">
        <f>_xll.Interp2dTab(-1,0,'HP Tuner only'!$B$114:$P$114,'HP Tuner only'!$A$115:$A$127,'HP Tuner only'!$B$115:$P$127,'Pilot Injection'!$U195,'Pilot Injection'!AE$179)*_xll.Interp2dTab(-1,0,'HP Tuner only'!$B$131:$P$131,'HP Tuner only'!$A$132:$A$144,'HP Tuner only'!$B$132:$P$144,'Pilot Injection'!$U195,'Variables &amp; Axis Check'!$B$2)</f>
        <v>24.960938475036698</v>
      </c>
      <c r="AF195" s="5">
        <f>_xll.Interp2dTab(-1,0,'HP Tuner only'!$B$114:$P$114,'HP Tuner only'!$A$115:$A$127,'HP Tuner only'!$B$115:$P$127,'Pilot Injection'!$U195,'Pilot Injection'!AF$179)*_xll.Interp2dTab(-1,0,'HP Tuner only'!$B$131:$P$131,'HP Tuner only'!$A$132:$A$144,'HP Tuner only'!$B$132:$P$144,'Pilot Injection'!$U195,'Variables &amp; Axis Check'!$B$2)</f>
        <v>24.960938475036698</v>
      </c>
      <c r="AG195" s="5">
        <f>_xll.Interp2dTab(-1,0,'HP Tuner only'!$B$114:$P$114,'HP Tuner only'!$A$115:$A$127,'HP Tuner only'!$B$115:$P$127,'Pilot Injection'!$U195,'Pilot Injection'!AG$179)*_xll.Interp2dTab(-1,0,'HP Tuner only'!$B$131:$P$131,'HP Tuner only'!$A$132:$A$144,'HP Tuner only'!$B$132:$P$144,'Pilot Injection'!$U195,'Variables &amp; Axis Check'!$B$2)</f>
        <v>30.006857039489876</v>
      </c>
      <c r="AH195" s="5">
        <f>_xll.Interp2dTab(-1,0,'HP Tuner only'!$B$114:$P$114,'HP Tuner only'!$A$115:$A$127,'HP Tuner only'!$B$115:$P$127,'Pilot Injection'!$U195,'Pilot Injection'!AH$179)*_xll.Interp2dTab(-1,0,'HP Tuner only'!$B$131:$P$131,'HP Tuner only'!$A$132:$A$144,'HP Tuner only'!$B$132:$P$144,'Pilot Injection'!$U195,'Variables &amp; Axis Check'!$B$2)</f>
        <v>35.106525864590701</v>
      </c>
      <c r="AI195" s="5">
        <f>_xll.Interp2dTab(-1,0,'HP Tuner only'!$B$114:$P$114,'HP Tuner only'!$A$115:$A$127,'HP Tuner only'!$B$115:$P$127,'Pilot Injection'!$U195,'Pilot Injection'!AI$179)*_xll.Interp2dTab(-1,0,'HP Tuner only'!$B$131:$P$131,'HP Tuner only'!$A$132:$A$144,'HP Tuner only'!$B$132:$P$144,'Pilot Injection'!$U195,'Variables &amp; Axis Check'!$B$2)</f>
        <v>47.519533106231762</v>
      </c>
      <c r="AJ195" s="5">
        <f>_xll.Interp2dTab(-1,0,'HP Tuner only'!$B$114:$P$114,'HP Tuner only'!$A$115:$A$127,'HP Tuner only'!$B$115:$P$127,'Pilot Injection'!$U195,'Pilot Injection'!AJ$179)*_xll.Interp2dTab(-1,0,'HP Tuner only'!$B$131:$P$131,'HP Tuner only'!$A$132:$A$144,'HP Tuner only'!$B$132:$P$144,'Pilot Injection'!$U195,'Variables &amp; Axis Check'!$B$2)</f>
        <v>59.93254034787283</v>
      </c>
      <c r="AK195" s="5">
        <f>_xll.Interp2dTab(-1,0,'HP Tuner only'!$B$114:$P$114,'HP Tuner only'!$A$115:$A$127,'HP Tuner only'!$B$115:$P$127,'Pilot Injection'!$U195,'Pilot Injection'!AK$179)*_xll.Interp2dTab(-1,0,'HP Tuner only'!$B$131:$P$131,'HP Tuner only'!$A$132:$A$144,'HP Tuner only'!$B$132:$P$144,'Pilot Injection'!$U195,'Variables &amp; Axis Check'!$B$2)</f>
        <v>60.000002343750097</v>
      </c>
      <c r="AL195" s="5">
        <f>_xll.Interp2dTab(-1,0,'HP Tuner only'!$B$114:$P$114,'HP Tuner only'!$A$115:$A$127,'HP Tuner only'!$B$115:$P$127,'Pilot Injection'!$U195,'Pilot Injection'!AL$179)*_xll.Interp2dTab(-1,0,'HP Tuner only'!$B$131:$P$131,'HP Tuner only'!$A$132:$A$144,'HP Tuner only'!$B$132:$P$144,'Pilot Injection'!$U195,'Variables &amp; Axis Check'!$B$2)</f>
        <v>60.000002343750097</v>
      </c>
      <c r="AM195" s="16">
        <f t="shared" si="82"/>
        <v>60.000002343750097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4.163566383</v>
      </c>
      <c r="I196" s="5">
        <f t="shared" si="96"/>
        <v>4.1635683165327659</v>
      </c>
      <c r="J196" s="5">
        <f t="shared" si="96"/>
        <v>4.1635683165327659</v>
      </c>
      <c r="K196" s="5">
        <f t="shared" si="96"/>
        <v>4.1635683165327659</v>
      </c>
      <c r="L196" s="5">
        <f t="shared" si="96"/>
        <v>4.1635683165327659</v>
      </c>
      <c r="M196" s="5">
        <f t="shared" si="96"/>
        <v>4.1635683165327659</v>
      </c>
      <c r="N196" s="5">
        <f t="shared" si="96"/>
        <v>4.163566383</v>
      </c>
      <c r="O196" s="5">
        <f t="shared" si="96"/>
        <v>4.163566383</v>
      </c>
      <c r="P196" s="5">
        <f t="shared" si="96"/>
        <v>4.163566383</v>
      </c>
      <c r="Q196" s="5">
        <f t="shared" si="96"/>
        <v>4.2782673545999996</v>
      </c>
      <c r="R196" s="5">
        <f t="shared" si="96"/>
        <v>4.4011614078000001</v>
      </c>
      <c r="S196" s="16">
        <f t="shared" si="80"/>
        <v>4.4011614078000001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only'!$B$114:$P$114,'HP Tuner only'!$A$115:$A$127,'HP Tuner only'!$B$115:$P$127,'Pilot Injection'!$U196,'Pilot Injection'!W$179)*_xll.Interp2dTab(-1,0,'HP Tuner only'!$B$131:$P$131,'HP Tuner only'!$A$132:$A$144,'HP Tuner only'!$B$132:$P$144,'Pilot Injection'!$U196,'Variables &amp; Axis Check'!$B$2)</f>
        <v>24.960938475036698</v>
      </c>
      <c r="X196" s="5">
        <f>_xll.Interp2dTab(-1,0,'HP Tuner only'!$B$114:$P$114,'HP Tuner only'!$A$115:$A$127,'HP Tuner only'!$B$115:$P$127,'Pilot Injection'!$U196,'Pilot Injection'!X$179)*_xll.Interp2dTab(-1,0,'HP Tuner only'!$B$131:$P$131,'HP Tuner only'!$A$132:$A$144,'HP Tuner only'!$B$132:$P$144,'Pilot Injection'!$U196,'Variables &amp; Axis Check'!$B$2)</f>
        <v>24.960938475036702</v>
      </c>
      <c r="Y196" s="5">
        <f>_xll.Interp2dTab(-1,0,'HP Tuner only'!$B$114:$P$114,'HP Tuner only'!$A$115:$A$127,'HP Tuner only'!$B$115:$P$127,'Pilot Injection'!$U196,'Pilot Injection'!Y$179)*_xll.Interp2dTab(-1,0,'HP Tuner only'!$B$131:$P$131,'HP Tuner only'!$A$132:$A$144,'HP Tuner only'!$B$132:$P$144,'Pilot Injection'!$U196,'Variables &amp; Axis Check'!$B$2)</f>
        <v>24.960938475036698</v>
      </c>
      <c r="Z196" s="5">
        <f>_xll.Interp2dTab(-1,0,'HP Tuner only'!$B$114:$P$114,'HP Tuner only'!$A$115:$A$127,'HP Tuner only'!$B$115:$P$127,'Pilot Injection'!$U196,'Pilot Injection'!Z$179)*_xll.Interp2dTab(-1,0,'HP Tuner only'!$B$131:$P$131,'HP Tuner only'!$A$132:$A$144,'HP Tuner only'!$B$132:$P$144,'Pilot Injection'!$U196,'Variables &amp; Axis Check'!$B$2)</f>
        <v>24.960938475036698</v>
      </c>
      <c r="AA196" s="5">
        <f>_xll.Interp2dTab(-1,0,'HP Tuner only'!$B$114:$P$114,'HP Tuner only'!$A$115:$A$127,'HP Tuner only'!$B$115:$P$127,'Pilot Injection'!$U196,'Pilot Injection'!AA$179)*_xll.Interp2dTab(-1,0,'HP Tuner only'!$B$131:$P$131,'HP Tuner only'!$A$132:$A$144,'HP Tuner only'!$B$132:$P$144,'Pilot Injection'!$U196,'Variables &amp; Axis Check'!$B$2)</f>
        <v>24.960938475036698</v>
      </c>
      <c r="AB196" s="5">
        <f>_xll.Interp2dTab(-1,0,'HP Tuner only'!$B$114:$P$114,'HP Tuner only'!$A$115:$A$127,'HP Tuner only'!$B$115:$P$127,'Pilot Injection'!$U196,'Pilot Injection'!AB$179)*_xll.Interp2dTab(-1,0,'HP Tuner only'!$B$131:$P$131,'HP Tuner only'!$A$132:$A$144,'HP Tuner only'!$B$132:$P$144,'Pilot Injection'!$U196,'Variables &amp; Axis Check'!$B$2)</f>
        <v>24.960938475036698</v>
      </c>
      <c r="AC196" s="5">
        <f>_xll.Interp2dTab(-1,0,'HP Tuner only'!$B$114:$P$114,'HP Tuner only'!$A$115:$A$127,'HP Tuner only'!$B$115:$P$127,'Pilot Injection'!$U196,'Pilot Injection'!AC$179)*_xll.Interp2dTab(-1,0,'HP Tuner only'!$B$131:$P$131,'HP Tuner only'!$A$132:$A$144,'HP Tuner only'!$B$132:$P$144,'Pilot Injection'!$U196,'Variables &amp; Axis Check'!$B$2)</f>
        <v>24.960938475036698</v>
      </c>
      <c r="AD196" s="5">
        <f>_xll.Interp2dTab(-1,0,'HP Tuner only'!$B$114:$P$114,'HP Tuner only'!$A$115:$A$127,'HP Tuner only'!$B$115:$P$127,'Pilot Injection'!$U196,'Pilot Injection'!AD$179)*_xll.Interp2dTab(-1,0,'HP Tuner only'!$B$131:$P$131,'HP Tuner only'!$A$132:$A$144,'HP Tuner only'!$B$132:$P$144,'Pilot Injection'!$U196,'Variables &amp; Axis Check'!$B$2)</f>
        <v>24.960938475036698</v>
      </c>
      <c r="AE196" s="5">
        <f>_xll.Interp2dTab(-1,0,'HP Tuner only'!$B$114:$P$114,'HP Tuner only'!$A$115:$A$127,'HP Tuner only'!$B$115:$P$127,'Pilot Injection'!$U196,'Pilot Injection'!AE$179)*_xll.Interp2dTab(-1,0,'HP Tuner only'!$B$131:$P$131,'HP Tuner only'!$A$132:$A$144,'HP Tuner only'!$B$132:$P$144,'Pilot Injection'!$U196,'Variables &amp; Axis Check'!$B$2)</f>
        <v>24.960938475036698</v>
      </c>
      <c r="AF196" s="5">
        <f>_xll.Interp2dTab(-1,0,'HP Tuner only'!$B$114:$P$114,'HP Tuner only'!$A$115:$A$127,'HP Tuner only'!$B$115:$P$127,'Pilot Injection'!$U196,'Pilot Injection'!AF$179)*_xll.Interp2dTab(-1,0,'HP Tuner only'!$B$131:$P$131,'HP Tuner only'!$A$132:$A$144,'HP Tuner only'!$B$132:$P$144,'Pilot Injection'!$U196,'Variables &amp; Axis Check'!$B$2)</f>
        <v>24.960938475036698</v>
      </c>
      <c r="AG196" s="5">
        <f>_xll.Interp2dTab(-1,0,'HP Tuner only'!$B$114:$P$114,'HP Tuner only'!$A$115:$A$127,'HP Tuner only'!$B$115:$P$127,'Pilot Injection'!$U196,'Pilot Injection'!AG$179)*_xll.Interp2dTab(-1,0,'HP Tuner only'!$B$131:$P$131,'HP Tuner only'!$A$132:$A$144,'HP Tuner only'!$B$132:$P$144,'Pilot Injection'!$U196,'Variables &amp; Axis Check'!$B$2)</f>
        <v>30.006857039489876</v>
      </c>
      <c r="AH196" s="5">
        <f>_xll.Interp2dTab(-1,0,'HP Tuner only'!$B$114:$P$114,'HP Tuner only'!$A$115:$A$127,'HP Tuner only'!$B$115:$P$127,'Pilot Injection'!$U196,'Pilot Injection'!AH$179)*_xll.Interp2dTab(-1,0,'HP Tuner only'!$B$131:$P$131,'HP Tuner only'!$A$132:$A$144,'HP Tuner only'!$B$132:$P$144,'Pilot Injection'!$U196,'Variables &amp; Axis Check'!$B$2)</f>
        <v>35.106525864590694</v>
      </c>
      <c r="AI196" s="5">
        <f>_xll.Interp2dTab(-1,0,'HP Tuner only'!$B$114:$P$114,'HP Tuner only'!$A$115:$A$127,'HP Tuner only'!$B$115:$P$127,'Pilot Injection'!$U196,'Pilot Injection'!AI$179)*_xll.Interp2dTab(-1,0,'HP Tuner only'!$B$131:$P$131,'HP Tuner only'!$A$132:$A$144,'HP Tuner only'!$B$132:$P$144,'Pilot Injection'!$U196,'Variables &amp; Axis Check'!$B$2)</f>
        <v>47.519533106231762</v>
      </c>
      <c r="AJ196" s="5">
        <f>_xll.Interp2dTab(-1,0,'HP Tuner only'!$B$114:$P$114,'HP Tuner only'!$A$115:$A$127,'HP Tuner only'!$B$115:$P$127,'Pilot Injection'!$U196,'Pilot Injection'!AJ$179)*_xll.Interp2dTab(-1,0,'HP Tuner only'!$B$131:$P$131,'HP Tuner only'!$A$132:$A$144,'HP Tuner only'!$B$132:$P$144,'Pilot Injection'!$U196,'Variables &amp; Axis Check'!$B$2)</f>
        <v>59.932540347872838</v>
      </c>
      <c r="AK196" s="5">
        <f>_xll.Interp2dTab(-1,0,'HP Tuner only'!$B$114:$P$114,'HP Tuner only'!$A$115:$A$127,'HP Tuner only'!$B$115:$P$127,'Pilot Injection'!$U196,'Pilot Injection'!AK$179)*_xll.Interp2dTab(-1,0,'HP Tuner only'!$B$131:$P$131,'HP Tuner only'!$A$132:$A$144,'HP Tuner only'!$B$132:$P$144,'Pilot Injection'!$U196,'Variables &amp; Axis Check'!$B$2)</f>
        <v>60.000002343750097</v>
      </c>
      <c r="AL196" s="5">
        <f>_xll.Interp2dTab(-1,0,'HP Tuner only'!$B$114:$P$114,'HP Tuner only'!$A$115:$A$127,'HP Tuner only'!$B$115:$P$127,'Pilot Injection'!$U196,'Pilot Injection'!AL$179)*_xll.Interp2dTab(-1,0,'HP Tuner only'!$B$131:$P$131,'HP Tuner only'!$A$132:$A$144,'HP Tuner only'!$B$132:$P$144,'Pilot Injection'!$U196,'Variables &amp; Axis Check'!$B$2)</f>
        <v>60.000002343750097</v>
      </c>
      <c r="AM196" s="16">
        <f t="shared" si="82"/>
        <v>60.000002343750097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4.268744332799999</v>
      </c>
      <c r="S197" s="16">
        <f t="shared" si="80"/>
        <v>4.268744332799999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only'!$B$114:$P$114,'HP Tuner only'!$A$115:$A$127,'HP Tuner only'!$B$115:$P$127,'Pilot Injection'!$U197,'Pilot Injection'!W$179)*_xll.Interp2dTab(-1,0,'HP Tuner only'!$B$131:$P$131,'HP Tuner only'!$A$132:$A$144,'HP Tuner only'!$B$132:$P$144,'Pilot Injection'!$U197,'Variables &amp; Axis Check'!$B$2)</f>
        <v>24.960938475036698</v>
      </c>
      <c r="X197" s="5">
        <f>_xll.Interp2dTab(-1,0,'HP Tuner only'!$B$114:$P$114,'HP Tuner only'!$A$115:$A$127,'HP Tuner only'!$B$115:$P$127,'Pilot Injection'!$U197,'Pilot Injection'!X$179)*_xll.Interp2dTab(-1,0,'HP Tuner only'!$B$131:$P$131,'HP Tuner only'!$A$132:$A$144,'HP Tuner only'!$B$132:$P$144,'Pilot Injection'!$U197,'Variables &amp; Axis Check'!$B$2)</f>
        <v>24.960938475036702</v>
      </c>
      <c r="Y197" s="5">
        <f>_xll.Interp2dTab(-1,0,'HP Tuner only'!$B$114:$P$114,'HP Tuner only'!$A$115:$A$127,'HP Tuner only'!$B$115:$P$127,'Pilot Injection'!$U197,'Pilot Injection'!Y$179)*_xll.Interp2dTab(-1,0,'HP Tuner only'!$B$131:$P$131,'HP Tuner only'!$A$132:$A$144,'HP Tuner only'!$B$132:$P$144,'Pilot Injection'!$U197,'Variables &amp; Axis Check'!$B$2)</f>
        <v>24.960938475036698</v>
      </c>
      <c r="Z197" s="5">
        <f>_xll.Interp2dTab(-1,0,'HP Tuner only'!$B$114:$P$114,'HP Tuner only'!$A$115:$A$127,'HP Tuner only'!$B$115:$P$127,'Pilot Injection'!$U197,'Pilot Injection'!Z$179)*_xll.Interp2dTab(-1,0,'HP Tuner only'!$B$131:$P$131,'HP Tuner only'!$A$132:$A$144,'HP Tuner only'!$B$132:$P$144,'Pilot Injection'!$U197,'Variables &amp; Axis Check'!$B$2)</f>
        <v>24.960938475036698</v>
      </c>
      <c r="AA197" s="5">
        <f>_xll.Interp2dTab(-1,0,'HP Tuner only'!$B$114:$P$114,'HP Tuner only'!$A$115:$A$127,'HP Tuner only'!$B$115:$P$127,'Pilot Injection'!$U197,'Pilot Injection'!AA$179)*_xll.Interp2dTab(-1,0,'HP Tuner only'!$B$131:$P$131,'HP Tuner only'!$A$132:$A$144,'HP Tuner only'!$B$132:$P$144,'Pilot Injection'!$U197,'Variables &amp; Axis Check'!$B$2)</f>
        <v>24.960938475036698</v>
      </c>
      <c r="AB197" s="5">
        <f>_xll.Interp2dTab(-1,0,'HP Tuner only'!$B$114:$P$114,'HP Tuner only'!$A$115:$A$127,'HP Tuner only'!$B$115:$P$127,'Pilot Injection'!$U197,'Pilot Injection'!AB$179)*_xll.Interp2dTab(-1,0,'HP Tuner only'!$B$131:$P$131,'HP Tuner only'!$A$132:$A$144,'HP Tuner only'!$B$132:$P$144,'Pilot Injection'!$U197,'Variables &amp; Axis Check'!$B$2)</f>
        <v>24.960938475036698</v>
      </c>
      <c r="AC197" s="5">
        <f>_xll.Interp2dTab(-1,0,'HP Tuner only'!$B$114:$P$114,'HP Tuner only'!$A$115:$A$127,'HP Tuner only'!$B$115:$P$127,'Pilot Injection'!$U197,'Pilot Injection'!AC$179)*_xll.Interp2dTab(-1,0,'HP Tuner only'!$B$131:$P$131,'HP Tuner only'!$A$132:$A$144,'HP Tuner only'!$B$132:$P$144,'Pilot Injection'!$U197,'Variables &amp; Axis Check'!$B$2)</f>
        <v>24.960938475036698</v>
      </c>
      <c r="AD197" s="5">
        <f>_xll.Interp2dTab(-1,0,'HP Tuner only'!$B$114:$P$114,'HP Tuner only'!$A$115:$A$127,'HP Tuner only'!$B$115:$P$127,'Pilot Injection'!$U197,'Pilot Injection'!AD$179)*_xll.Interp2dTab(-1,0,'HP Tuner only'!$B$131:$P$131,'HP Tuner only'!$A$132:$A$144,'HP Tuner only'!$B$132:$P$144,'Pilot Injection'!$U197,'Variables &amp; Axis Check'!$B$2)</f>
        <v>24.960938475036698</v>
      </c>
      <c r="AE197" s="5">
        <f>_xll.Interp2dTab(-1,0,'HP Tuner only'!$B$114:$P$114,'HP Tuner only'!$A$115:$A$127,'HP Tuner only'!$B$115:$P$127,'Pilot Injection'!$U197,'Pilot Injection'!AE$179)*_xll.Interp2dTab(-1,0,'HP Tuner only'!$B$131:$P$131,'HP Tuner only'!$A$132:$A$144,'HP Tuner only'!$B$132:$P$144,'Pilot Injection'!$U197,'Variables &amp; Axis Check'!$B$2)</f>
        <v>24.960938475036698</v>
      </c>
      <c r="AF197" s="5">
        <f>_xll.Interp2dTab(-1,0,'HP Tuner only'!$B$114:$P$114,'HP Tuner only'!$A$115:$A$127,'HP Tuner only'!$B$115:$P$127,'Pilot Injection'!$U197,'Pilot Injection'!AF$179)*_xll.Interp2dTab(-1,0,'HP Tuner only'!$B$131:$P$131,'HP Tuner only'!$A$132:$A$144,'HP Tuner only'!$B$132:$P$144,'Pilot Injection'!$U197,'Variables &amp; Axis Check'!$B$2)</f>
        <v>24.960938475036698</v>
      </c>
      <c r="AG197" s="5">
        <f>_xll.Interp2dTab(-1,0,'HP Tuner only'!$B$114:$P$114,'HP Tuner only'!$A$115:$A$127,'HP Tuner only'!$B$115:$P$127,'Pilot Injection'!$U197,'Pilot Injection'!AG$179)*_xll.Interp2dTab(-1,0,'HP Tuner only'!$B$131:$P$131,'HP Tuner only'!$A$132:$A$144,'HP Tuner only'!$B$132:$P$144,'Pilot Injection'!$U197,'Variables &amp; Axis Check'!$B$2)</f>
        <v>30.006857039489876</v>
      </c>
      <c r="AH197" s="5">
        <f>_xll.Interp2dTab(-1,0,'HP Tuner only'!$B$114:$P$114,'HP Tuner only'!$A$115:$A$127,'HP Tuner only'!$B$115:$P$127,'Pilot Injection'!$U197,'Pilot Injection'!AH$179)*_xll.Interp2dTab(-1,0,'HP Tuner only'!$B$131:$P$131,'HP Tuner only'!$A$132:$A$144,'HP Tuner only'!$B$132:$P$144,'Pilot Injection'!$U197,'Variables &amp; Axis Check'!$B$2)</f>
        <v>35.106525864590694</v>
      </c>
      <c r="AI197" s="5">
        <f>_xll.Interp2dTab(-1,0,'HP Tuner only'!$B$114:$P$114,'HP Tuner only'!$A$115:$A$127,'HP Tuner only'!$B$115:$P$127,'Pilot Injection'!$U197,'Pilot Injection'!AI$179)*_xll.Interp2dTab(-1,0,'HP Tuner only'!$B$131:$P$131,'HP Tuner only'!$A$132:$A$144,'HP Tuner only'!$B$132:$P$144,'Pilot Injection'!$U197,'Variables &amp; Axis Check'!$B$2)</f>
        <v>47.519533106231762</v>
      </c>
      <c r="AJ197" s="5">
        <f>_xll.Interp2dTab(-1,0,'HP Tuner only'!$B$114:$P$114,'HP Tuner only'!$A$115:$A$127,'HP Tuner only'!$B$115:$P$127,'Pilot Injection'!$U197,'Pilot Injection'!AJ$179)*_xll.Interp2dTab(-1,0,'HP Tuner only'!$B$131:$P$131,'HP Tuner only'!$A$132:$A$144,'HP Tuner only'!$B$132:$P$144,'Pilot Injection'!$U197,'Variables &amp; Axis Check'!$B$2)</f>
        <v>59.932540347872838</v>
      </c>
      <c r="AK197" s="5">
        <f>_xll.Interp2dTab(-1,0,'HP Tuner only'!$B$114:$P$114,'HP Tuner only'!$A$115:$A$127,'HP Tuner only'!$B$115:$P$127,'Pilot Injection'!$U197,'Pilot Injection'!AK$179)*_xll.Interp2dTab(-1,0,'HP Tuner only'!$B$131:$P$131,'HP Tuner only'!$A$132:$A$144,'HP Tuner only'!$B$132:$P$144,'Pilot Injection'!$U197,'Variables &amp; Axis Check'!$B$2)</f>
        <v>60.000002343750097</v>
      </c>
      <c r="AL197" s="5">
        <f>_xll.Interp2dTab(-1,0,'HP Tuner only'!$B$114:$P$114,'HP Tuner only'!$A$115:$A$127,'HP Tuner only'!$B$115:$P$127,'Pilot Injection'!$U197,'Pilot Injection'!AL$179)*_xll.Interp2dTab(-1,0,'HP Tuner only'!$B$131:$P$131,'HP Tuner only'!$A$132:$A$144,'HP Tuner only'!$B$132:$P$144,'Pilot Injection'!$U197,'Variables &amp; Axis Check'!$B$2)</f>
        <v>60.000002343750097</v>
      </c>
      <c r="AM197" s="16">
        <f t="shared" si="82"/>
        <v>60.000002343750097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only'!$B$114:$P$114,'HP Tuner only'!$A$115:$A$127,'HP Tuner only'!$B$115:$P$127,'Pilot Injection'!$U198,'Pilot Injection'!W$179)*_xll.Interp2dTab(-1,0,'HP Tuner only'!$B$131:$P$131,'HP Tuner only'!$A$132:$A$144,'HP Tuner only'!$B$132:$P$144,'Pilot Injection'!$U198,'Variables &amp; Axis Check'!$B$2)</f>
        <v>24.960938475036983</v>
      </c>
      <c r="X198" s="5">
        <f>_xll.Interp2dTab(-1,0,'HP Tuner only'!$B$114:$P$114,'HP Tuner only'!$A$115:$A$127,'HP Tuner only'!$B$115:$P$127,'Pilot Injection'!$U198,'Pilot Injection'!X$179)*_xll.Interp2dTab(-1,0,'HP Tuner only'!$B$131:$P$131,'HP Tuner only'!$A$132:$A$144,'HP Tuner only'!$B$132:$P$144,'Pilot Injection'!$U198,'Variables &amp; Axis Check'!$B$2)</f>
        <v>24.960938475036755</v>
      </c>
      <c r="Y198" s="5">
        <f>_xll.Interp2dTab(-1,0,'HP Tuner only'!$B$114:$P$114,'HP Tuner only'!$A$115:$A$127,'HP Tuner only'!$B$115:$P$127,'Pilot Injection'!$U198,'Pilot Injection'!Y$179)*_xll.Interp2dTab(-1,0,'HP Tuner only'!$B$131:$P$131,'HP Tuner only'!$A$132:$A$144,'HP Tuner only'!$B$132:$P$144,'Pilot Injection'!$U198,'Variables &amp; Axis Check'!$B$2)</f>
        <v>24.960938475036528</v>
      </c>
      <c r="Z198" s="5">
        <f>_xll.Interp2dTab(-1,0,'HP Tuner only'!$B$114:$P$114,'HP Tuner only'!$A$115:$A$127,'HP Tuner only'!$B$115:$P$127,'Pilot Injection'!$U198,'Pilot Injection'!Z$179)*_xll.Interp2dTab(-1,0,'HP Tuner only'!$B$131:$P$131,'HP Tuner only'!$A$132:$A$144,'HP Tuner only'!$B$132:$P$144,'Pilot Injection'!$U198,'Variables &amp; Axis Check'!$B$2)</f>
        <v>24.960938475036983</v>
      </c>
      <c r="AA198" s="5">
        <f>_xll.Interp2dTab(-1,0,'HP Tuner only'!$B$114:$P$114,'HP Tuner only'!$A$115:$A$127,'HP Tuner only'!$B$115:$P$127,'Pilot Injection'!$U198,'Pilot Injection'!AA$179)*_xll.Interp2dTab(-1,0,'HP Tuner only'!$B$131:$P$131,'HP Tuner only'!$A$132:$A$144,'HP Tuner only'!$B$132:$P$144,'Pilot Injection'!$U198,'Variables &amp; Axis Check'!$B$2)</f>
        <v>24.960938475036755</v>
      </c>
      <c r="AB198" s="5">
        <f>_xll.Interp2dTab(-1,0,'HP Tuner only'!$B$114:$P$114,'HP Tuner only'!$A$115:$A$127,'HP Tuner only'!$B$115:$P$127,'Pilot Injection'!$U198,'Pilot Injection'!AB$179)*_xll.Interp2dTab(-1,0,'HP Tuner only'!$B$131:$P$131,'HP Tuner only'!$A$132:$A$144,'HP Tuner only'!$B$132:$P$144,'Pilot Injection'!$U198,'Variables &amp; Axis Check'!$B$2)</f>
        <v>24.960938475036983</v>
      </c>
      <c r="AC198" s="5">
        <f>_xll.Interp2dTab(-1,0,'HP Tuner only'!$B$114:$P$114,'HP Tuner only'!$A$115:$A$127,'HP Tuner only'!$B$115:$P$127,'Pilot Injection'!$U198,'Pilot Injection'!AC$179)*_xll.Interp2dTab(-1,0,'HP Tuner only'!$B$131:$P$131,'HP Tuner only'!$A$132:$A$144,'HP Tuner only'!$B$132:$P$144,'Pilot Injection'!$U198,'Variables &amp; Axis Check'!$B$2)</f>
        <v>24.960938475036755</v>
      </c>
      <c r="AD198" s="5">
        <f>_xll.Interp2dTab(-1,0,'HP Tuner only'!$B$114:$P$114,'HP Tuner only'!$A$115:$A$127,'HP Tuner only'!$B$115:$P$127,'Pilot Injection'!$U198,'Pilot Injection'!AD$179)*_xll.Interp2dTab(-1,0,'HP Tuner only'!$B$131:$P$131,'HP Tuner only'!$A$132:$A$144,'HP Tuner only'!$B$132:$P$144,'Pilot Injection'!$U198,'Variables &amp; Axis Check'!$B$2)</f>
        <v>24.960938475036983</v>
      </c>
      <c r="AE198" s="5">
        <f>_xll.Interp2dTab(-1,0,'HP Tuner only'!$B$114:$P$114,'HP Tuner only'!$A$115:$A$127,'HP Tuner only'!$B$115:$P$127,'Pilot Injection'!$U198,'Pilot Injection'!AE$179)*_xll.Interp2dTab(-1,0,'HP Tuner only'!$B$131:$P$131,'HP Tuner only'!$A$132:$A$144,'HP Tuner only'!$B$132:$P$144,'Pilot Injection'!$U198,'Variables &amp; Axis Check'!$B$2)</f>
        <v>24.960938475036755</v>
      </c>
      <c r="AF198" s="5">
        <f>_xll.Interp2dTab(-1,0,'HP Tuner only'!$B$114:$P$114,'HP Tuner only'!$A$115:$A$127,'HP Tuner only'!$B$115:$P$127,'Pilot Injection'!$U198,'Pilot Injection'!AF$179)*_xll.Interp2dTab(-1,0,'HP Tuner only'!$B$131:$P$131,'HP Tuner only'!$A$132:$A$144,'HP Tuner only'!$B$132:$P$144,'Pilot Injection'!$U198,'Variables &amp; Axis Check'!$B$2)</f>
        <v>24.960938475036755</v>
      </c>
      <c r="AG198" s="5">
        <f>_xll.Interp2dTab(-1,0,'HP Tuner only'!$B$114:$P$114,'HP Tuner only'!$A$115:$A$127,'HP Tuner only'!$B$115:$P$127,'Pilot Injection'!$U198,'Pilot Injection'!AG$179)*_xll.Interp2dTab(-1,0,'HP Tuner only'!$B$131:$P$131,'HP Tuner only'!$A$132:$A$144,'HP Tuner only'!$B$132:$P$144,'Pilot Injection'!$U198,'Variables &amp; Axis Check'!$B$2)</f>
        <v>30.006857039489645</v>
      </c>
      <c r="AH198" s="5">
        <f>_xll.Interp2dTab(-1,0,'HP Tuner only'!$B$114:$P$114,'HP Tuner only'!$A$115:$A$127,'HP Tuner only'!$B$115:$P$127,'Pilot Injection'!$U198,'Pilot Injection'!AH$179)*_xll.Interp2dTab(-1,0,'HP Tuner only'!$B$131:$P$131,'HP Tuner only'!$A$132:$A$144,'HP Tuner only'!$B$132:$P$144,'Pilot Injection'!$U198,'Variables &amp; Axis Check'!$B$2)</f>
        <v>35.106525864590637</v>
      </c>
      <c r="AI198" s="5">
        <f>_xll.Interp2dTab(-1,0,'HP Tuner only'!$B$114:$P$114,'HP Tuner only'!$A$115:$A$127,'HP Tuner only'!$B$115:$P$127,'Pilot Injection'!$U198,'Pilot Injection'!AI$179)*_xll.Interp2dTab(-1,0,'HP Tuner only'!$B$131:$P$131,'HP Tuner only'!$A$132:$A$144,'HP Tuner only'!$B$132:$P$144,'Pilot Injection'!$U198,'Variables &amp; Axis Check'!$B$2)</f>
        <v>47.519533106232302</v>
      </c>
      <c r="AJ198" s="5">
        <f>_xll.Interp2dTab(-1,0,'HP Tuner only'!$B$114:$P$114,'HP Tuner only'!$A$115:$A$127,'HP Tuner only'!$B$115:$P$127,'Pilot Injection'!$U198,'Pilot Injection'!AJ$179)*_xll.Interp2dTab(-1,0,'HP Tuner only'!$B$131:$P$131,'HP Tuner only'!$A$132:$A$144,'HP Tuner only'!$B$132:$P$144,'Pilot Injection'!$U198,'Variables &amp; Axis Check'!$B$2)</f>
        <v>59.932540347873328</v>
      </c>
      <c r="AK198" s="5">
        <f>_xll.Interp2dTab(-1,0,'HP Tuner only'!$B$114:$P$114,'HP Tuner only'!$A$115:$A$127,'HP Tuner only'!$B$115:$P$127,'Pilot Injection'!$U198,'Pilot Injection'!AK$179)*_xll.Interp2dTab(-1,0,'HP Tuner only'!$B$131:$P$131,'HP Tuner only'!$A$132:$A$144,'HP Tuner only'!$B$132:$P$144,'Pilot Injection'!$U198,'Variables &amp; Axis Check'!$B$2)</f>
        <v>60.000002343750452</v>
      </c>
      <c r="AL198" s="5">
        <f>_xll.Interp2dTab(-1,0,'HP Tuner only'!$B$114:$P$114,'HP Tuner only'!$A$115:$A$127,'HP Tuner only'!$B$115:$P$127,'Pilot Injection'!$U198,'Pilot Injection'!AL$179)*_xll.Interp2dTab(-1,0,'HP Tuner only'!$B$131:$P$131,'HP Tuner only'!$A$132:$A$144,'HP Tuner only'!$B$132:$P$144,'Pilot Injection'!$U198,'Variables &amp; Axis Check'!$B$2)</f>
        <v>60.000002343748974</v>
      </c>
      <c r="AM198" s="16">
        <f t="shared" si="82"/>
        <v>60.000002343748974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only'!$B$114:$P$114,'HP Tuner only'!$A$115:$A$127,'HP Tuner only'!$B$115:$P$127,'Pilot Injection'!$U199,'Pilot Injection'!W$179)*_xll.Interp2dTab(-1,0,'HP Tuner only'!$B$131:$P$131,'HP Tuner only'!$A$132:$A$144,'HP Tuner only'!$B$132:$P$144,'Pilot Injection'!$U199,'Variables &amp; Axis Check'!$B$2)</f>
        <v>24.960938475036528</v>
      </c>
      <c r="X199" s="5">
        <f>_xll.Interp2dTab(-1,0,'HP Tuner only'!$B$114:$P$114,'HP Tuner only'!$A$115:$A$127,'HP Tuner only'!$B$115:$P$127,'Pilot Injection'!$U199,'Pilot Injection'!X$179)*_xll.Interp2dTab(-1,0,'HP Tuner only'!$B$131:$P$131,'HP Tuner only'!$A$132:$A$144,'HP Tuner only'!$B$132:$P$144,'Pilot Injection'!$U199,'Variables &amp; Axis Check'!$B$2)</f>
        <v>24.960938475036073</v>
      </c>
      <c r="Y199" s="5">
        <f>_xll.Interp2dTab(-1,0,'HP Tuner only'!$B$114:$P$114,'HP Tuner only'!$A$115:$A$127,'HP Tuner only'!$B$115:$P$127,'Pilot Injection'!$U199,'Pilot Injection'!Y$179)*_xll.Interp2dTab(-1,0,'HP Tuner only'!$B$131:$P$131,'HP Tuner only'!$A$132:$A$144,'HP Tuner only'!$B$132:$P$144,'Pilot Injection'!$U199,'Variables &amp; Axis Check'!$B$2)</f>
        <v>24.960938475036528</v>
      </c>
      <c r="Z199" s="5">
        <f>_xll.Interp2dTab(-1,0,'HP Tuner only'!$B$114:$P$114,'HP Tuner only'!$A$115:$A$127,'HP Tuner only'!$B$115:$P$127,'Pilot Injection'!$U199,'Pilot Injection'!Z$179)*_xll.Interp2dTab(-1,0,'HP Tuner only'!$B$131:$P$131,'HP Tuner only'!$A$132:$A$144,'HP Tuner only'!$B$132:$P$144,'Pilot Injection'!$U199,'Variables &amp; Axis Check'!$B$2)</f>
        <v>24.960938475037437</v>
      </c>
      <c r="AA199" s="5">
        <f>_xll.Interp2dTab(-1,0,'HP Tuner only'!$B$114:$P$114,'HP Tuner only'!$A$115:$A$127,'HP Tuner only'!$B$115:$P$127,'Pilot Injection'!$U199,'Pilot Injection'!AA$179)*_xll.Interp2dTab(-1,0,'HP Tuner only'!$B$131:$P$131,'HP Tuner only'!$A$132:$A$144,'HP Tuner only'!$B$132:$P$144,'Pilot Injection'!$U199,'Variables &amp; Axis Check'!$B$2)</f>
        <v>24.960938475036073</v>
      </c>
      <c r="AB199" s="5">
        <f>_xll.Interp2dTab(-1,0,'HP Tuner only'!$B$114:$P$114,'HP Tuner only'!$A$115:$A$127,'HP Tuner only'!$B$115:$P$127,'Pilot Injection'!$U199,'Pilot Injection'!AB$179)*_xll.Interp2dTab(-1,0,'HP Tuner only'!$B$131:$P$131,'HP Tuner only'!$A$132:$A$144,'HP Tuner only'!$B$132:$P$144,'Pilot Injection'!$U199,'Variables &amp; Axis Check'!$B$2)</f>
        <v>24.960938475036528</v>
      </c>
      <c r="AC199" s="5">
        <f>_xll.Interp2dTab(-1,0,'HP Tuner only'!$B$114:$P$114,'HP Tuner only'!$A$115:$A$127,'HP Tuner only'!$B$115:$P$127,'Pilot Injection'!$U199,'Pilot Injection'!AC$179)*_xll.Interp2dTab(-1,0,'HP Tuner only'!$B$131:$P$131,'HP Tuner only'!$A$132:$A$144,'HP Tuner only'!$B$132:$P$144,'Pilot Injection'!$U199,'Variables &amp; Axis Check'!$B$2)</f>
        <v>24.960938475036983</v>
      </c>
      <c r="AD199" s="5">
        <f>_xll.Interp2dTab(-1,0,'HP Tuner only'!$B$114:$P$114,'HP Tuner only'!$A$115:$A$127,'HP Tuner only'!$B$115:$P$127,'Pilot Injection'!$U199,'Pilot Injection'!AD$179)*_xll.Interp2dTab(-1,0,'HP Tuner only'!$B$131:$P$131,'HP Tuner only'!$A$132:$A$144,'HP Tuner only'!$B$132:$P$144,'Pilot Injection'!$U199,'Variables &amp; Axis Check'!$B$2)</f>
        <v>24.960938475036528</v>
      </c>
      <c r="AE199" s="5">
        <f>_xll.Interp2dTab(-1,0,'HP Tuner only'!$B$114:$P$114,'HP Tuner only'!$A$115:$A$127,'HP Tuner only'!$B$115:$P$127,'Pilot Injection'!$U199,'Pilot Injection'!AE$179)*_xll.Interp2dTab(-1,0,'HP Tuner only'!$B$131:$P$131,'HP Tuner only'!$A$132:$A$144,'HP Tuner only'!$B$132:$P$144,'Pilot Injection'!$U199,'Variables &amp; Axis Check'!$B$2)</f>
        <v>24.960938475036528</v>
      </c>
      <c r="AF199" s="5">
        <f>_xll.Interp2dTab(-1,0,'HP Tuner only'!$B$114:$P$114,'HP Tuner only'!$A$115:$A$127,'HP Tuner only'!$B$115:$P$127,'Pilot Injection'!$U199,'Pilot Injection'!AF$179)*_xll.Interp2dTab(-1,0,'HP Tuner only'!$B$131:$P$131,'HP Tuner only'!$A$132:$A$144,'HP Tuner only'!$B$132:$P$144,'Pilot Injection'!$U199,'Variables &amp; Axis Check'!$B$2)</f>
        <v>24.960938475036983</v>
      </c>
      <c r="AG199" s="5">
        <f>_xll.Interp2dTab(-1,0,'HP Tuner only'!$B$114:$P$114,'HP Tuner only'!$A$115:$A$127,'HP Tuner only'!$B$115:$P$127,'Pilot Injection'!$U199,'Pilot Injection'!AG$179)*_xll.Interp2dTab(-1,0,'HP Tuner only'!$B$131:$P$131,'HP Tuner only'!$A$132:$A$144,'HP Tuner only'!$B$132:$P$144,'Pilot Injection'!$U199,'Variables &amp; Axis Check'!$B$2)</f>
        <v>30.006857039489198</v>
      </c>
      <c r="AH199" s="5">
        <f>_xll.Interp2dTab(-1,0,'HP Tuner only'!$B$114:$P$114,'HP Tuner only'!$A$115:$A$127,'HP Tuner only'!$B$115:$P$127,'Pilot Injection'!$U199,'Pilot Injection'!AH$179)*_xll.Interp2dTab(-1,0,'HP Tuner only'!$B$131:$P$131,'HP Tuner only'!$A$132:$A$144,'HP Tuner only'!$B$132:$P$144,'Pilot Injection'!$U199,'Variables &amp; Axis Check'!$B$2)</f>
        <v>35.106525864592449</v>
      </c>
      <c r="AI199" s="5">
        <f>_xll.Interp2dTab(-1,0,'HP Tuner only'!$B$114:$P$114,'HP Tuner only'!$A$115:$A$127,'HP Tuner only'!$B$115:$P$127,'Pilot Injection'!$U199,'Pilot Injection'!AI$179)*_xll.Interp2dTab(-1,0,'HP Tuner only'!$B$131:$P$131,'HP Tuner only'!$A$132:$A$144,'HP Tuner only'!$B$132:$P$144,'Pilot Injection'!$U199,'Variables &amp; Axis Check'!$B$2)</f>
        <v>47.519533106231393</v>
      </c>
      <c r="AJ199" s="5">
        <f>_xll.Interp2dTab(-1,0,'HP Tuner only'!$B$114:$P$114,'HP Tuner only'!$A$115:$A$127,'HP Tuner only'!$B$115:$P$127,'Pilot Injection'!$U199,'Pilot Injection'!AJ$179)*_xll.Interp2dTab(-1,0,'HP Tuner only'!$B$131:$P$131,'HP Tuner only'!$A$132:$A$144,'HP Tuner only'!$B$132:$P$144,'Pilot Injection'!$U199,'Variables &amp; Axis Check'!$B$2)</f>
        <v>59.932540347872418</v>
      </c>
      <c r="AK199" s="5">
        <f>_xll.Interp2dTab(-1,0,'HP Tuner only'!$B$114:$P$114,'HP Tuner only'!$A$115:$A$127,'HP Tuner only'!$B$115:$P$127,'Pilot Injection'!$U199,'Pilot Injection'!AK$179)*_xll.Interp2dTab(-1,0,'HP Tuner only'!$B$131:$P$131,'HP Tuner only'!$A$132:$A$144,'HP Tuner only'!$B$132:$P$144,'Pilot Injection'!$U199,'Variables &amp; Axis Check'!$B$2)</f>
        <v>60.000002343752385</v>
      </c>
      <c r="AL199" s="5">
        <f>_xll.Interp2dTab(-1,0,'HP Tuner only'!$B$114:$P$114,'HP Tuner only'!$A$115:$A$127,'HP Tuner only'!$B$115:$P$127,'Pilot Injection'!$U199,'Pilot Injection'!AL$179)*_xll.Interp2dTab(-1,0,'HP Tuner only'!$B$131:$P$131,'HP Tuner only'!$A$132:$A$144,'HP Tuner only'!$B$132:$P$144,'Pilot Injection'!$U199,'Variables &amp; Axis Check'!$B$2)</f>
        <v>60.000002343751476</v>
      </c>
      <c r="AM199" s="16">
        <f t="shared" si="82"/>
        <v>60.000002343751476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39" t="s">
        <v>1397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6.9510755842019334</v>
      </c>
      <c r="C205" s="16">
        <f t="shared" ref="C205:S205" si="102">C206</f>
        <v>6.9510755842019334</v>
      </c>
      <c r="D205" s="16">
        <f t="shared" si="102"/>
        <v>6.9510755842019334</v>
      </c>
      <c r="E205" s="16">
        <f t="shared" si="102"/>
        <v>7.0203726417440357</v>
      </c>
      <c r="F205" s="16">
        <f t="shared" si="102"/>
        <v>7.1447160328584642</v>
      </c>
      <c r="G205" s="16">
        <f t="shared" si="102"/>
        <v>9.1035437120474345</v>
      </c>
      <c r="H205" s="16">
        <f t="shared" si="102"/>
        <v>7.1933573681971144</v>
      </c>
      <c r="I205" s="16">
        <f t="shared" si="102"/>
        <v>3.2556574054572307</v>
      </c>
      <c r="J205" s="16">
        <f t="shared" si="102"/>
        <v>5.1454112330413517</v>
      </c>
      <c r="K205" s="16">
        <f t="shared" si="102"/>
        <v>6.0990018560803918</v>
      </c>
      <c r="L205" s="16">
        <f t="shared" si="102"/>
        <v>7.2860850143221887</v>
      </c>
      <c r="M205" s="16">
        <f t="shared" si="102"/>
        <v>10.093220419359209</v>
      </c>
      <c r="N205" s="16">
        <f t="shared" si="102"/>
        <v>11.895831393930129</v>
      </c>
      <c r="O205" s="16">
        <f t="shared" si="102"/>
        <v>11.895831393930123</v>
      </c>
      <c r="P205" s="16">
        <f t="shared" si="102"/>
        <v>11.895831393930131</v>
      </c>
      <c r="Q205" s="16">
        <f t="shared" si="102"/>
        <v>11.895831393930131</v>
      </c>
      <c r="R205" s="16">
        <f t="shared" si="102"/>
        <v>11.895831393930116</v>
      </c>
      <c r="S205" s="16">
        <f t="shared" si="102"/>
        <v>11.895831393930116</v>
      </c>
    </row>
    <row r="206" spans="1:39" s="5" customFormat="1" x14ac:dyDescent="0.25">
      <c r="A206" s="8">
        <f>'CSP5'!$A$170</f>
        <v>620</v>
      </c>
      <c r="B206" s="16">
        <f>C206</f>
        <v>6.9510755842019334</v>
      </c>
      <c r="C206" s="5">
        <f>C106-C81</f>
        <v>6.9510755842019334</v>
      </c>
      <c r="D206" s="5">
        <f t="shared" ref="D206:R206" si="103">D106-D81</f>
        <v>6.9510755842019334</v>
      </c>
      <c r="E206" s="5">
        <f t="shared" si="103"/>
        <v>7.0203726417440357</v>
      </c>
      <c r="F206" s="5">
        <f t="shared" si="103"/>
        <v>7.1447160328584642</v>
      </c>
      <c r="G206" s="5">
        <f t="shared" si="103"/>
        <v>9.1035437120474345</v>
      </c>
      <c r="H206" s="5">
        <f t="shared" si="103"/>
        <v>7.1933573681971144</v>
      </c>
      <c r="I206" s="5">
        <f t="shared" si="103"/>
        <v>3.2556574054572307</v>
      </c>
      <c r="J206" s="5">
        <f t="shared" si="103"/>
        <v>5.1454112330413517</v>
      </c>
      <c r="K206" s="5">
        <f t="shared" si="103"/>
        <v>6.0990018560803918</v>
      </c>
      <c r="L206" s="5">
        <f t="shared" si="103"/>
        <v>7.2860850143221887</v>
      </c>
      <c r="M206" s="5">
        <f t="shared" si="103"/>
        <v>10.093220419359209</v>
      </c>
      <c r="N206" s="5">
        <f t="shared" si="103"/>
        <v>11.895831393930129</v>
      </c>
      <c r="O206" s="5">
        <f t="shared" si="103"/>
        <v>11.895831393930123</v>
      </c>
      <c r="P206" s="5">
        <f t="shared" si="103"/>
        <v>11.895831393930131</v>
      </c>
      <c r="Q206" s="5">
        <f t="shared" si="103"/>
        <v>11.895831393930131</v>
      </c>
      <c r="R206" s="5">
        <f t="shared" si="103"/>
        <v>11.895831393930116</v>
      </c>
      <c r="S206" s="16">
        <f>R206</f>
        <v>11.895831393930116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7.008810743067543</v>
      </c>
      <c r="C207" s="5">
        <f t="shared" ref="C207:R207" si="105">C107-C82</f>
        <v>7.008810743067543</v>
      </c>
      <c r="D207" s="5">
        <f t="shared" si="105"/>
        <v>7.008810743067543</v>
      </c>
      <c r="E207" s="5">
        <f t="shared" si="105"/>
        <v>7.008810743067543</v>
      </c>
      <c r="F207" s="5">
        <f t="shared" si="105"/>
        <v>7.1610113413093046</v>
      </c>
      <c r="G207" s="5">
        <f t="shared" si="105"/>
        <v>5.7280648399702931</v>
      </c>
      <c r="H207" s="5">
        <f t="shared" si="105"/>
        <v>6.1263526416158989</v>
      </c>
      <c r="I207" s="5">
        <f t="shared" si="105"/>
        <v>4.1825657006020798</v>
      </c>
      <c r="J207" s="5">
        <f t="shared" si="105"/>
        <v>5.7018397744657161</v>
      </c>
      <c r="K207" s="5">
        <f t="shared" si="105"/>
        <v>5.9351972665479629</v>
      </c>
      <c r="L207" s="5">
        <f t="shared" si="105"/>
        <v>6.6171662286978075</v>
      </c>
      <c r="M207" s="5">
        <f t="shared" si="105"/>
        <v>8.2633400885637105</v>
      </c>
      <c r="N207" s="5">
        <f t="shared" si="105"/>
        <v>9.4352150885637105</v>
      </c>
      <c r="O207" s="5">
        <f t="shared" si="105"/>
        <v>9.91583567411468</v>
      </c>
      <c r="P207" s="5">
        <f t="shared" si="105"/>
        <v>10.501773674114679</v>
      </c>
      <c r="Q207" s="5">
        <f t="shared" si="105"/>
        <v>10.970523674114679</v>
      </c>
      <c r="R207" s="5">
        <f t="shared" si="105"/>
        <v>11.55646067411468</v>
      </c>
      <c r="S207" s="16">
        <f t="shared" ref="S207:S224" si="106">R207</f>
        <v>11.55646067411468</v>
      </c>
    </row>
    <row r="208" spans="1:39" s="5" customFormat="1" x14ac:dyDescent="0.25">
      <c r="A208" s="8">
        <f>'CSP5'!$A$172</f>
        <v>800</v>
      </c>
      <c r="B208" s="16">
        <f t="shared" si="104"/>
        <v>6.834611821097722</v>
      </c>
      <c r="C208" s="5">
        <f t="shared" ref="C208:R208" si="107">C108-C83</f>
        <v>6.834611821097722</v>
      </c>
      <c r="D208" s="5">
        <f t="shared" si="107"/>
        <v>6.9061828061948356</v>
      </c>
      <c r="E208" s="5">
        <f t="shared" si="107"/>
        <v>6.8142254682923458</v>
      </c>
      <c r="F208" s="5">
        <f t="shared" si="107"/>
        <v>7.8044497589308897</v>
      </c>
      <c r="G208" s="5">
        <f t="shared" si="107"/>
        <v>6.0070706162494769</v>
      </c>
      <c r="H208" s="5">
        <f t="shared" si="107"/>
        <v>5.180840476433227</v>
      </c>
      <c r="I208" s="5">
        <f t="shared" si="107"/>
        <v>3.2443574690666956</v>
      </c>
      <c r="J208" s="5">
        <f t="shared" si="107"/>
        <v>5.5078380536836731</v>
      </c>
      <c r="K208" s="5">
        <f t="shared" si="107"/>
        <v>6.8426108579318461</v>
      </c>
      <c r="L208" s="5">
        <f t="shared" si="107"/>
        <v>6.7834270303539288</v>
      </c>
      <c r="M208" s="5">
        <f t="shared" si="107"/>
        <v>7.4040343574608531</v>
      </c>
      <c r="N208" s="5">
        <f t="shared" si="107"/>
        <v>7.764610872439305</v>
      </c>
      <c r="O208" s="5">
        <f t="shared" si="107"/>
        <v>8.036978652868445</v>
      </c>
      <c r="P208" s="5">
        <f t="shared" si="107"/>
        <v>8.2732078969843279</v>
      </c>
      <c r="Q208" s="5">
        <f t="shared" si="107"/>
        <v>8.5088291922097561</v>
      </c>
      <c r="R208" s="5">
        <f t="shared" si="107"/>
        <v>8.6279008337701626</v>
      </c>
      <c r="S208" s="16">
        <f t="shared" si="106"/>
        <v>8.6279008337701626</v>
      </c>
    </row>
    <row r="209" spans="1:19" s="5" customFormat="1" x14ac:dyDescent="0.25">
      <c r="A209" s="8">
        <f>'CSP5'!$A$173</f>
        <v>1000</v>
      </c>
      <c r="B209" s="16">
        <f t="shared" si="104"/>
        <v>6.6992310082171205</v>
      </c>
      <c r="C209" s="5">
        <f t="shared" ref="C209:R209" si="108">C109-C84</f>
        <v>6.6992310082171205</v>
      </c>
      <c r="D209" s="5">
        <f t="shared" si="108"/>
        <v>6.4407501884606919</v>
      </c>
      <c r="E209" s="5">
        <f t="shared" si="108"/>
        <v>6.4153137041697228</v>
      </c>
      <c r="F209" s="5">
        <f t="shared" si="108"/>
        <v>7.5791345364714973</v>
      </c>
      <c r="G209" s="5">
        <f t="shared" si="108"/>
        <v>8.6598192020771148</v>
      </c>
      <c r="H209" s="5">
        <f t="shared" si="108"/>
        <v>6.0463590614950649</v>
      </c>
      <c r="I209" s="5">
        <f t="shared" si="108"/>
        <v>3.8552594359660857</v>
      </c>
      <c r="J209" s="5">
        <f t="shared" si="108"/>
        <v>6.7044775957735805</v>
      </c>
      <c r="K209" s="5">
        <f t="shared" si="108"/>
        <v>9.4402568891038019</v>
      </c>
      <c r="L209" s="5">
        <f t="shared" si="108"/>
        <v>9.2467632766185339</v>
      </c>
      <c r="M209" s="5">
        <f t="shared" si="108"/>
        <v>8.3264218224325877</v>
      </c>
      <c r="N209" s="5">
        <f t="shared" si="108"/>
        <v>7.5668883560094802</v>
      </c>
      <c r="O209" s="5">
        <f t="shared" si="108"/>
        <v>7.4355968298761477</v>
      </c>
      <c r="P209" s="5">
        <f t="shared" si="108"/>
        <v>7.2029065616327337</v>
      </c>
      <c r="Q209" s="5">
        <f t="shared" si="108"/>
        <v>6.7358412933893188</v>
      </c>
      <c r="R209" s="5">
        <f t="shared" si="108"/>
        <v>6.3859640251459062</v>
      </c>
      <c r="S209" s="16">
        <f t="shared" si="106"/>
        <v>6.3859640251459062</v>
      </c>
    </row>
    <row r="210" spans="1:19" s="5" customFormat="1" x14ac:dyDescent="0.25">
      <c r="A210" s="8">
        <f>'CSP5'!$A$174</f>
        <v>1200</v>
      </c>
      <c r="B210" s="16">
        <f t="shared" si="104"/>
        <v>8.4672551417429887</v>
      </c>
      <c r="C210" s="5">
        <f t="shared" ref="C210:R210" si="109">C110-C85</f>
        <v>8.4672551417429887</v>
      </c>
      <c r="D210" s="5">
        <f t="shared" si="109"/>
        <v>8.2282177458394941</v>
      </c>
      <c r="E210" s="5">
        <f t="shared" si="109"/>
        <v>8.1931248867399606</v>
      </c>
      <c r="F210" s="5">
        <f t="shared" si="109"/>
        <v>8.2707679945927808</v>
      </c>
      <c r="G210" s="5">
        <f t="shared" si="109"/>
        <v>8.7920655307975419</v>
      </c>
      <c r="H210" s="5">
        <f t="shared" si="109"/>
        <v>9.0623092055247092</v>
      </c>
      <c r="I210" s="5">
        <f t="shared" si="109"/>
        <v>7.0615889171521395</v>
      </c>
      <c r="J210" s="5">
        <f t="shared" si="109"/>
        <v>9.6452944628431379</v>
      </c>
      <c r="K210" s="5">
        <f t="shared" si="109"/>
        <v>12.469344158798435</v>
      </c>
      <c r="L210" s="5">
        <f t="shared" si="109"/>
        <v>12.013156904078611</v>
      </c>
      <c r="M210" s="5">
        <f t="shared" si="109"/>
        <v>11.334561191565378</v>
      </c>
      <c r="N210" s="5">
        <f t="shared" si="109"/>
        <v>17.8178124960221</v>
      </c>
      <c r="O210" s="5">
        <f t="shared" si="109"/>
        <v>17.597741636838172</v>
      </c>
      <c r="P210" s="5">
        <f t="shared" si="109"/>
        <v>18.225909762815174</v>
      </c>
      <c r="Q210" s="5">
        <f t="shared" si="109"/>
        <v>18.239532754068577</v>
      </c>
      <c r="R210" s="5">
        <f t="shared" si="109"/>
        <v>18.239532754068577</v>
      </c>
      <c r="S210" s="16">
        <f t="shared" si="106"/>
        <v>18.239532754068577</v>
      </c>
    </row>
    <row r="211" spans="1:19" s="5" customFormat="1" x14ac:dyDescent="0.25">
      <c r="A211" s="8">
        <f>'CSP5'!$A$175</f>
        <v>1400</v>
      </c>
      <c r="B211" s="16">
        <f t="shared" si="104"/>
        <v>8.2530003358950044</v>
      </c>
      <c r="C211" s="5">
        <f t="shared" ref="C211:R211" si="110">C111-C86</f>
        <v>8.2530003358950044</v>
      </c>
      <c r="D211" s="5">
        <f t="shared" si="110"/>
        <v>8.1604859591047259</v>
      </c>
      <c r="E211" s="5">
        <f t="shared" si="110"/>
        <v>8.1384477745817687</v>
      </c>
      <c r="F211" s="5">
        <f t="shared" si="110"/>
        <v>8.2119360473494556</v>
      </c>
      <c r="G211" s="5">
        <f t="shared" si="110"/>
        <v>9.1398498650506141</v>
      </c>
      <c r="H211" s="5">
        <f t="shared" si="110"/>
        <v>11.264644109176304</v>
      </c>
      <c r="I211" s="5">
        <f t="shared" si="110"/>
        <v>12.09825141202634</v>
      </c>
      <c r="J211" s="5">
        <f t="shared" si="110"/>
        <v>14.32549932090275</v>
      </c>
      <c r="K211" s="5">
        <f t="shared" si="110"/>
        <v>14.185039604685119</v>
      </c>
      <c r="L211" s="5">
        <f t="shared" si="110"/>
        <v>13.95960529329024</v>
      </c>
      <c r="M211" s="5">
        <f t="shared" si="110"/>
        <v>15.886973247916316</v>
      </c>
      <c r="N211" s="5">
        <f t="shared" si="110"/>
        <v>25.384084317156145</v>
      </c>
      <c r="O211" s="5">
        <f t="shared" si="110"/>
        <v>27.513846410435491</v>
      </c>
      <c r="P211" s="5">
        <f t="shared" si="110"/>
        <v>27.490892726656988</v>
      </c>
      <c r="Q211" s="5">
        <f t="shared" si="110"/>
        <v>27.490892726656988</v>
      </c>
      <c r="R211" s="5">
        <f t="shared" si="110"/>
        <v>27.469032075439362</v>
      </c>
      <c r="S211" s="16">
        <f t="shared" si="106"/>
        <v>27.469032075439362</v>
      </c>
    </row>
    <row r="212" spans="1:19" s="5" customFormat="1" x14ac:dyDescent="0.25">
      <c r="A212" s="8">
        <f>'CSP5'!$A$176</f>
        <v>1550</v>
      </c>
      <c r="B212" s="16">
        <f t="shared" si="104"/>
        <v>8.1202463381366385</v>
      </c>
      <c r="C212" s="5">
        <f t="shared" ref="C212:R212" si="111">C112-C87</f>
        <v>8.1202463381366385</v>
      </c>
      <c r="D212" s="5">
        <f t="shared" si="111"/>
        <v>8.0617508203040362</v>
      </c>
      <c r="E212" s="5">
        <f t="shared" si="111"/>
        <v>7.8678312646956208</v>
      </c>
      <c r="F212" s="5">
        <f t="shared" si="111"/>
        <v>8.0553334868317936</v>
      </c>
      <c r="G212" s="5">
        <f t="shared" si="111"/>
        <v>9.0309892604822384</v>
      </c>
      <c r="H212" s="5">
        <f t="shared" si="111"/>
        <v>11.473953856752756</v>
      </c>
      <c r="I212" s="5">
        <f t="shared" si="111"/>
        <v>12.860897096878279</v>
      </c>
      <c r="J212" s="5">
        <f t="shared" si="111"/>
        <v>14.025734595698603</v>
      </c>
      <c r="K212" s="5">
        <f t="shared" si="111"/>
        <v>13.890706611943488</v>
      </c>
      <c r="L212" s="5">
        <f t="shared" si="111"/>
        <v>13.772024500459175</v>
      </c>
      <c r="M212" s="5">
        <f t="shared" si="111"/>
        <v>20.605591645898901</v>
      </c>
      <c r="N212" s="5">
        <f t="shared" si="111"/>
        <v>27.353612795124178</v>
      </c>
      <c r="O212" s="5">
        <f t="shared" si="111"/>
        <v>27.39244571923896</v>
      </c>
      <c r="P212" s="5">
        <f t="shared" si="111"/>
        <v>27.405773968617336</v>
      </c>
      <c r="Q212" s="5">
        <f t="shared" si="111"/>
        <v>27.415893565367586</v>
      </c>
      <c r="R212" s="5">
        <f t="shared" si="111"/>
        <v>27.439423684640524</v>
      </c>
      <c r="S212" s="16">
        <f t="shared" si="106"/>
        <v>27.439423684640524</v>
      </c>
    </row>
    <row r="213" spans="1:19" s="5" customFormat="1" x14ac:dyDescent="0.25">
      <c r="A213" s="8">
        <f>'CSP5'!$A$177</f>
        <v>1700</v>
      </c>
      <c r="B213" s="16">
        <f t="shared" si="104"/>
        <v>8.0393469347759421</v>
      </c>
      <c r="C213" s="5">
        <f t="shared" ref="C213:R213" si="112">C113-C88</f>
        <v>8.0393469347759421</v>
      </c>
      <c r="D213" s="5">
        <f t="shared" si="112"/>
        <v>8.0276159576712658</v>
      </c>
      <c r="E213" s="5">
        <f t="shared" si="112"/>
        <v>7.7727212282618154</v>
      </c>
      <c r="F213" s="5">
        <f t="shared" si="112"/>
        <v>7.8620337592569056</v>
      </c>
      <c r="G213" s="5">
        <f t="shared" si="112"/>
        <v>8.9224007631874027</v>
      </c>
      <c r="H213" s="5">
        <f t="shared" si="112"/>
        <v>11.707237437909759</v>
      </c>
      <c r="I213" s="5">
        <f t="shared" si="112"/>
        <v>12.903023296723607</v>
      </c>
      <c r="J213" s="5">
        <f t="shared" si="112"/>
        <v>13.696161388051339</v>
      </c>
      <c r="K213" s="5">
        <f t="shared" si="112"/>
        <v>13.601031178707565</v>
      </c>
      <c r="L213" s="5">
        <f t="shared" si="112"/>
        <v>13.521080782170113</v>
      </c>
      <c r="M213" s="5">
        <f t="shared" si="112"/>
        <v>21.39804531229592</v>
      </c>
      <c r="N213" s="5">
        <f t="shared" si="112"/>
        <v>27.158594137741034</v>
      </c>
      <c r="O213" s="5">
        <f t="shared" si="112"/>
        <v>27.199199915417097</v>
      </c>
      <c r="P213" s="5">
        <f t="shared" si="112"/>
        <v>27.225007143006771</v>
      </c>
      <c r="Q213" s="5">
        <f t="shared" si="112"/>
        <v>27.28041147076922</v>
      </c>
      <c r="R213" s="5">
        <f t="shared" si="112"/>
        <v>27.313617973402089</v>
      </c>
      <c r="S213" s="16">
        <f t="shared" si="106"/>
        <v>27.313617973402089</v>
      </c>
    </row>
    <row r="214" spans="1:19" s="5" customFormat="1" x14ac:dyDescent="0.25">
      <c r="A214" s="8">
        <f>'CSP5'!$A$178</f>
        <v>1800</v>
      </c>
      <c r="B214" s="16">
        <f t="shared" si="104"/>
        <v>8.0098163094221171</v>
      </c>
      <c r="C214" s="5">
        <f t="shared" ref="C214:R214" si="113">C114-C89</f>
        <v>8.0098163094221171</v>
      </c>
      <c r="D214" s="5">
        <f t="shared" si="113"/>
        <v>8.0179167206060047</v>
      </c>
      <c r="E214" s="5">
        <f t="shared" si="113"/>
        <v>7.7225303874643281</v>
      </c>
      <c r="F214" s="5">
        <f t="shared" si="113"/>
        <v>7.7556097169551697</v>
      </c>
      <c r="G214" s="5">
        <f t="shared" si="113"/>
        <v>8.7918070627411904</v>
      </c>
      <c r="H214" s="5">
        <f t="shared" si="113"/>
        <v>11.739581431864</v>
      </c>
      <c r="I214" s="5">
        <f t="shared" si="113"/>
        <v>12.925049184126124</v>
      </c>
      <c r="J214" s="5">
        <f t="shared" si="113"/>
        <v>13.569437921389982</v>
      </c>
      <c r="K214" s="5">
        <f t="shared" si="113"/>
        <v>13.473783062730252</v>
      </c>
      <c r="L214" s="5">
        <f t="shared" si="113"/>
        <v>13.39196534869075</v>
      </c>
      <c r="M214" s="5">
        <f t="shared" si="113"/>
        <v>21.934782204236786</v>
      </c>
      <c r="N214" s="5">
        <f t="shared" si="113"/>
        <v>27.038456246117853</v>
      </c>
      <c r="O214" s="5">
        <f t="shared" si="113"/>
        <v>27.061768739654216</v>
      </c>
      <c r="P214" s="5">
        <f t="shared" si="113"/>
        <v>27.09310684571949</v>
      </c>
      <c r="Q214" s="5">
        <f t="shared" si="113"/>
        <v>27.194764604419177</v>
      </c>
      <c r="R214" s="5">
        <f t="shared" si="113"/>
        <v>27.226102710484351</v>
      </c>
      <c r="S214" s="16">
        <f t="shared" si="106"/>
        <v>27.226102710484351</v>
      </c>
    </row>
    <row r="215" spans="1:19" s="5" customFormat="1" x14ac:dyDescent="0.25">
      <c r="A215" s="8">
        <f>'CSP5'!$A$179</f>
        <v>2000</v>
      </c>
      <c r="B215" s="16">
        <f t="shared" si="104"/>
        <v>7.9791946176992852</v>
      </c>
      <c r="C215" s="5">
        <f t="shared" ref="C215:R215" si="114">C115-C90</f>
        <v>7.9791946176992852</v>
      </c>
      <c r="D215" s="5">
        <f t="shared" si="114"/>
        <v>7.9547773414737222</v>
      </c>
      <c r="E215" s="5">
        <f t="shared" si="114"/>
        <v>7.5610283178483444</v>
      </c>
      <c r="F215" s="5">
        <f t="shared" si="114"/>
        <v>7.3371246453212287</v>
      </c>
      <c r="G215" s="5">
        <f t="shared" si="114"/>
        <v>8.4145832781849457</v>
      </c>
      <c r="H215" s="5">
        <f t="shared" si="114"/>
        <v>11.982064187322679</v>
      </c>
      <c r="I215" s="5">
        <f t="shared" si="114"/>
        <v>13.017622435131404</v>
      </c>
      <c r="J215" s="5">
        <f t="shared" si="114"/>
        <v>13.298963154235</v>
      </c>
      <c r="K215" s="5">
        <f t="shared" si="114"/>
        <v>13.254126926376717</v>
      </c>
      <c r="L215" s="5">
        <f t="shared" si="114"/>
        <v>13.130750967750835</v>
      </c>
      <c r="M215" s="5">
        <f t="shared" si="114"/>
        <v>22.938826083466978</v>
      </c>
      <c r="N215" s="5">
        <f t="shared" si="114"/>
        <v>26.630831579398176</v>
      </c>
      <c r="O215" s="5">
        <f t="shared" si="114"/>
        <v>26.630831579398176</v>
      </c>
      <c r="P215" s="5">
        <f t="shared" si="114"/>
        <v>26.848244998170919</v>
      </c>
      <c r="Q215" s="5">
        <f t="shared" si="114"/>
        <v>26.891982463275593</v>
      </c>
      <c r="R215" s="5">
        <f t="shared" si="114"/>
        <v>26.926802581125916</v>
      </c>
      <c r="S215" s="16">
        <f t="shared" si="106"/>
        <v>26.926802581125916</v>
      </c>
    </row>
    <row r="216" spans="1:19" s="5" customFormat="1" x14ac:dyDescent="0.25">
      <c r="A216" s="8">
        <f>'CSP5'!$A$180</f>
        <v>2200</v>
      </c>
      <c r="B216" s="16">
        <f t="shared" si="104"/>
        <v>7.8488380219914298</v>
      </c>
      <c r="C216" s="5">
        <f t="shared" ref="C216:R216" si="115">C116-C91</f>
        <v>7.8488380219914298</v>
      </c>
      <c r="D216" s="5">
        <f t="shared" si="115"/>
        <v>7.5813241401269238</v>
      </c>
      <c r="E216" s="5">
        <f t="shared" si="115"/>
        <v>7.3324337304259632</v>
      </c>
      <c r="F216" s="5">
        <f t="shared" si="115"/>
        <v>7.1782677276022113</v>
      </c>
      <c r="G216" s="5">
        <f t="shared" si="115"/>
        <v>8.2666421986371574</v>
      </c>
      <c r="H216" s="5">
        <f t="shared" si="115"/>
        <v>11.927070657921576</v>
      </c>
      <c r="I216" s="5">
        <f t="shared" si="115"/>
        <v>12.847417705277271</v>
      </c>
      <c r="J216" s="5">
        <f t="shared" si="115"/>
        <v>13.177726137440484</v>
      </c>
      <c r="K216" s="5">
        <f t="shared" si="115"/>
        <v>13.157683303589751</v>
      </c>
      <c r="L216" s="5">
        <f t="shared" si="115"/>
        <v>13.127942324327375</v>
      </c>
      <c r="M216" s="5">
        <f t="shared" si="115"/>
        <v>22.664437954601986</v>
      </c>
      <c r="N216" s="5">
        <f t="shared" si="115"/>
        <v>28.433786340332354</v>
      </c>
      <c r="O216" s="5">
        <f t="shared" si="115"/>
        <v>28.472088469967701</v>
      </c>
      <c r="P216" s="5">
        <f t="shared" si="115"/>
        <v>28.558501811218232</v>
      </c>
      <c r="Q216" s="5">
        <f t="shared" si="115"/>
        <v>28.615955005671221</v>
      </c>
      <c r="R216" s="5">
        <f t="shared" si="115"/>
        <v>28.644448053326791</v>
      </c>
      <c r="S216" s="16">
        <f t="shared" si="106"/>
        <v>28.644448053326791</v>
      </c>
    </row>
    <row r="217" spans="1:19" s="5" customFormat="1" x14ac:dyDescent="0.25">
      <c r="A217" s="8">
        <f>'CSP5'!$A$181</f>
        <v>2400</v>
      </c>
      <c r="B217" s="16">
        <f t="shared" si="104"/>
        <v>7.6569579218760024</v>
      </c>
      <c r="C217" s="5">
        <f t="shared" ref="C217:R217" si="116">C117-C92</f>
        <v>7.6569579218760024</v>
      </c>
      <c r="D217" s="5">
        <f t="shared" si="116"/>
        <v>7.4335872034219861</v>
      </c>
      <c r="E217" s="5">
        <f t="shared" si="116"/>
        <v>7.093476985748687</v>
      </c>
      <c r="F217" s="5">
        <f t="shared" si="116"/>
        <v>6.8713030927983141</v>
      </c>
      <c r="G217" s="5">
        <f t="shared" si="116"/>
        <v>7.9635894519723083</v>
      </c>
      <c r="H217" s="5">
        <f t="shared" si="116"/>
        <v>11.743388948475193</v>
      </c>
      <c r="I217" s="5">
        <f t="shared" si="116"/>
        <v>12.751201070644667</v>
      </c>
      <c r="J217" s="5">
        <f t="shared" si="116"/>
        <v>13.184795737832266</v>
      </c>
      <c r="K217" s="5">
        <f t="shared" si="116"/>
        <v>13.148824434850892</v>
      </c>
      <c r="L217" s="5">
        <f t="shared" si="116"/>
        <v>13.166810086341579</v>
      </c>
      <c r="M217" s="5">
        <f t="shared" si="116"/>
        <v>22.395751159706265</v>
      </c>
      <c r="N217" s="5">
        <f t="shared" si="116"/>
        <v>30.249140460305902</v>
      </c>
      <c r="O217" s="5">
        <f t="shared" si="116"/>
        <v>30.259841277011116</v>
      </c>
      <c r="P217" s="5">
        <f t="shared" si="116"/>
        <v>30.332708743146682</v>
      </c>
      <c r="Q217" s="5">
        <f t="shared" si="116"/>
        <v>30.426977842692651</v>
      </c>
      <c r="R217" s="5">
        <f t="shared" si="116"/>
        <v>30.447869913402844</v>
      </c>
      <c r="S217" s="16">
        <f t="shared" si="106"/>
        <v>30.447869913402844</v>
      </c>
    </row>
    <row r="218" spans="1:19" s="5" customFormat="1" x14ac:dyDescent="0.25">
      <c r="A218" s="8">
        <f>'CSP5'!$A$182</f>
        <v>2600</v>
      </c>
      <c r="B218" s="16">
        <f t="shared" si="104"/>
        <v>7.4649579218760014</v>
      </c>
      <c r="C218" s="5">
        <f t="shared" ref="C218:R218" si="117">C118-C93</f>
        <v>7.4649579218760014</v>
      </c>
      <c r="D218" s="5">
        <f t="shared" si="117"/>
        <v>7.2723498151245778</v>
      </c>
      <c r="E218" s="5">
        <f t="shared" si="117"/>
        <v>6.9123349966274255</v>
      </c>
      <c r="F218" s="5">
        <f t="shared" si="117"/>
        <v>6.5001008515410286</v>
      </c>
      <c r="G218" s="5">
        <f t="shared" si="117"/>
        <v>7.5798265747821691</v>
      </c>
      <c r="H218" s="5">
        <f t="shared" si="117"/>
        <v>11.329215702099621</v>
      </c>
      <c r="I218" s="5">
        <f t="shared" si="117"/>
        <v>12.534920266394098</v>
      </c>
      <c r="J218" s="5">
        <f t="shared" si="117"/>
        <v>12.936706784251241</v>
      </c>
      <c r="K218" s="5">
        <f t="shared" si="117"/>
        <v>12.936706784251241</v>
      </c>
      <c r="L218" s="5">
        <f t="shared" si="117"/>
        <v>12.929065821199639</v>
      </c>
      <c r="M218" s="5">
        <f t="shared" si="117"/>
        <v>20.710065735992114</v>
      </c>
      <c r="N218" s="5">
        <f t="shared" si="117"/>
        <v>30.998632280384271</v>
      </c>
      <c r="O218" s="5">
        <f t="shared" si="117"/>
        <v>31.05493895876177</v>
      </c>
      <c r="P218" s="5">
        <f t="shared" si="117"/>
        <v>31.111797663397873</v>
      </c>
      <c r="Q218" s="5">
        <f t="shared" si="117"/>
        <v>31.224791103806226</v>
      </c>
      <c r="R218" s="5">
        <f t="shared" si="117"/>
        <v>31.224791103806282</v>
      </c>
      <c r="S218" s="16">
        <f t="shared" si="106"/>
        <v>31.224791103806282</v>
      </c>
    </row>
    <row r="219" spans="1:19" s="5" customFormat="1" x14ac:dyDescent="0.25">
      <c r="A219" s="8">
        <f>'CSP5'!$A$183</f>
        <v>2800</v>
      </c>
      <c r="B219" s="16">
        <f t="shared" si="104"/>
        <v>7.2729579218760012</v>
      </c>
      <c r="C219" s="5">
        <f t="shared" ref="C219:R219" si="118">C119-C94</f>
        <v>7.2729579218760012</v>
      </c>
      <c r="D219" s="5">
        <f t="shared" si="118"/>
        <v>7.0693160632183361</v>
      </c>
      <c r="E219" s="5">
        <f t="shared" si="118"/>
        <v>6.7213394826732715</v>
      </c>
      <c r="F219" s="5">
        <f t="shared" si="118"/>
        <v>6.1464777485691222</v>
      </c>
      <c r="G219" s="5">
        <f t="shared" si="118"/>
        <v>7.0290734333494802</v>
      </c>
      <c r="H219" s="5">
        <f t="shared" si="118"/>
        <v>10.644120756486052</v>
      </c>
      <c r="I219" s="5">
        <f t="shared" si="118"/>
        <v>12.268019891336829</v>
      </c>
      <c r="J219" s="5">
        <f t="shared" si="118"/>
        <v>12.493499613291313</v>
      </c>
      <c r="K219" s="5">
        <f t="shared" si="118"/>
        <v>12.493499613291313</v>
      </c>
      <c r="L219" s="5">
        <f t="shared" si="118"/>
        <v>12.514894309835789</v>
      </c>
      <c r="M219" s="5">
        <f t="shared" si="118"/>
        <v>17.692137596693399</v>
      </c>
      <c r="N219" s="5">
        <f t="shared" si="118"/>
        <v>30.621337057136252</v>
      </c>
      <c r="O219" s="5">
        <f t="shared" si="118"/>
        <v>30.62133705713623</v>
      </c>
      <c r="P219" s="5">
        <f t="shared" si="118"/>
        <v>30.816681314525972</v>
      </c>
      <c r="Q219" s="5">
        <f t="shared" si="118"/>
        <v>30.931382430845943</v>
      </c>
      <c r="R219" s="5">
        <f t="shared" si="118"/>
        <v>30.816681314525944</v>
      </c>
      <c r="S219" s="16">
        <f t="shared" si="106"/>
        <v>30.816681314525944</v>
      </c>
    </row>
    <row r="220" spans="1:19" s="5" customFormat="1" x14ac:dyDescent="0.25">
      <c r="A220" s="8">
        <f>'CSP5'!$A$184</f>
        <v>2900</v>
      </c>
      <c r="B220" s="16">
        <f t="shared" si="104"/>
        <v>7.176957921876002</v>
      </c>
      <c r="C220" s="5">
        <f t="shared" ref="C220:R220" si="119">C120-C95</f>
        <v>7.176957921876002</v>
      </c>
      <c r="D220" s="5">
        <f t="shared" si="119"/>
        <v>6.3597929485830242</v>
      </c>
      <c r="E220" s="5">
        <f t="shared" si="119"/>
        <v>6.4239727598458085</v>
      </c>
      <c r="F220" s="5">
        <f t="shared" si="119"/>
        <v>6.3334812729716408</v>
      </c>
      <c r="G220" s="5">
        <f t="shared" si="119"/>
        <v>6.8269501001524553</v>
      </c>
      <c r="H220" s="5">
        <f t="shared" si="119"/>
        <v>10.320440516440678</v>
      </c>
      <c r="I220" s="5">
        <f t="shared" si="119"/>
        <v>12.143606612032681</v>
      </c>
      <c r="J220" s="5">
        <f t="shared" si="119"/>
        <v>12.344499870961254</v>
      </c>
      <c r="K220" s="5">
        <f t="shared" si="119"/>
        <v>12.344499870961251</v>
      </c>
      <c r="L220" s="5">
        <f t="shared" si="119"/>
        <v>12.387965195397079</v>
      </c>
      <c r="M220" s="5">
        <f t="shared" si="119"/>
        <v>16.298918941340332</v>
      </c>
      <c r="N220" s="5">
        <f t="shared" si="119"/>
        <v>30.665879465826002</v>
      </c>
      <c r="O220" s="5">
        <f t="shared" si="119"/>
        <v>30.665879465826002</v>
      </c>
      <c r="P220" s="5">
        <f t="shared" si="119"/>
        <v>30.745077855666</v>
      </c>
      <c r="Q220" s="5">
        <f t="shared" si="119"/>
        <v>30.784677050585941</v>
      </c>
      <c r="R220" s="5">
        <f t="shared" si="119"/>
        <v>30.784677050585998</v>
      </c>
      <c r="S220" s="16">
        <f t="shared" si="106"/>
        <v>30.784677050585998</v>
      </c>
    </row>
    <row r="221" spans="1:19" s="5" customFormat="1" x14ac:dyDescent="0.25">
      <c r="A221" s="8">
        <f>'CSP5'!$A$185</f>
        <v>3000</v>
      </c>
      <c r="B221" s="16">
        <f t="shared" si="104"/>
        <v>7.0809579218760019</v>
      </c>
      <c r="C221" s="5">
        <f t="shared" ref="C221:R221" si="120">C121-C96</f>
        <v>7.0809579218760019</v>
      </c>
      <c r="D221" s="5">
        <f t="shared" si="120"/>
        <v>5.9820833448296007</v>
      </c>
      <c r="E221" s="5">
        <f t="shared" si="120"/>
        <v>6.0355841149204821</v>
      </c>
      <c r="F221" s="5">
        <f t="shared" si="120"/>
        <v>6.0355841149204821</v>
      </c>
      <c r="G221" s="5">
        <f t="shared" si="120"/>
        <v>6.6456724366690096</v>
      </c>
      <c r="H221" s="5">
        <f t="shared" si="120"/>
        <v>9.9408147542772838</v>
      </c>
      <c r="I221" s="5">
        <f t="shared" si="120"/>
        <v>12.025080632128946</v>
      </c>
      <c r="J221" s="5">
        <f t="shared" si="120"/>
        <v>12.159009471414661</v>
      </c>
      <c r="K221" s="5">
        <f t="shared" si="120"/>
        <v>12.159009471414661</v>
      </c>
      <c r="L221" s="5">
        <f t="shared" si="120"/>
        <v>12.159009471414658</v>
      </c>
      <c r="M221" s="5">
        <f t="shared" si="120"/>
        <v>14.737139484807232</v>
      </c>
      <c r="N221" s="5">
        <f t="shared" si="120"/>
        <v>30.875566695126</v>
      </c>
      <c r="O221" s="5">
        <f t="shared" si="120"/>
        <v>30.875566695126</v>
      </c>
      <c r="P221" s="5">
        <f t="shared" si="120"/>
        <v>30.875566695126029</v>
      </c>
      <c r="Q221" s="5">
        <f t="shared" si="120"/>
        <v>30.760865723525999</v>
      </c>
      <c r="R221" s="5">
        <f t="shared" si="120"/>
        <v>30.637971670326056</v>
      </c>
      <c r="S221" s="16">
        <f t="shared" si="106"/>
        <v>30.637971670326056</v>
      </c>
    </row>
    <row r="222" spans="1:19" s="5" customFormat="1" x14ac:dyDescent="0.25">
      <c r="A222" s="8">
        <f>'CSP5'!$A$186</f>
        <v>3200</v>
      </c>
      <c r="B222" s="16">
        <f t="shared" si="104"/>
        <v>6.8889579218760018</v>
      </c>
      <c r="C222" s="5">
        <f t="shared" ref="C222:R222" si="121">C122-C97</f>
        <v>6.8889579218760018</v>
      </c>
      <c r="D222" s="5">
        <f t="shared" si="121"/>
        <v>5.857842003329738</v>
      </c>
      <c r="E222" s="5">
        <f t="shared" si="121"/>
        <v>5.9691560919620601</v>
      </c>
      <c r="F222" s="5">
        <f t="shared" si="121"/>
        <v>5.9691560919620601</v>
      </c>
      <c r="G222" s="5">
        <f t="shared" si="121"/>
        <v>6.3260623825545981</v>
      </c>
      <c r="H222" s="5">
        <f t="shared" si="121"/>
        <v>9.3290479031130005</v>
      </c>
      <c r="I222" s="5">
        <f t="shared" si="121"/>
        <v>11.848584442176001</v>
      </c>
      <c r="J222" s="5">
        <f t="shared" si="121"/>
        <v>11.731193107776001</v>
      </c>
      <c r="K222" s="5">
        <f t="shared" si="121"/>
        <v>11.676410554176</v>
      </c>
      <c r="L222" s="5">
        <f t="shared" si="121"/>
        <v>11.676410554176</v>
      </c>
      <c r="M222" s="5">
        <f t="shared" si="121"/>
        <v>11.785975776576</v>
      </c>
      <c r="N222" s="5">
        <f t="shared" si="121"/>
        <v>30.832997410926001</v>
      </c>
      <c r="O222" s="5">
        <f t="shared" si="121"/>
        <v>30.832997410926001</v>
      </c>
      <c r="P222" s="5">
        <f t="shared" si="121"/>
        <v>30.832997410926001</v>
      </c>
      <c r="Q222" s="5">
        <f t="shared" si="121"/>
        <v>30.770388745326059</v>
      </c>
      <c r="R222" s="5">
        <f t="shared" si="121"/>
        <v>30.770388745325945</v>
      </c>
      <c r="S222" s="16">
        <f t="shared" si="106"/>
        <v>30.770388745325945</v>
      </c>
    </row>
    <row r="223" spans="1:19" s="5" customFormat="1" x14ac:dyDescent="0.25">
      <c r="A223" s="8">
        <f>'CSP5'!$A$187</f>
        <v>3300</v>
      </c>
      <c r="B223" s="16">
        <f t="shared" si="104"/>
        <v>6.7929579218760567</v>
      </c>
      <c r="C223" s="5">
        <f t="shared" ref="C223:R223" si="122">C123-C98</f>
        <v>6.7929579218760567</v>
      </c>
      <c r="D223" s="5">
        <f t="shared" si="122"/>
        <v>5.7296196308752245</v>
      </c>
      <c r="E223" s="5">
        <f t="shared" si="122"/>
        <v>5.831657545454795</v>
      </c>
      <c r="F223" s="5">
        <f t="shared" si="122"/>
        <v>5.8444122847771904</v>
      </c>
      <c r="G223" s="5">
        <f t="shared" si="122"/>
        <v>6.1967087693617371</v>
      </c>
      <c r="H223" s="5">
        <f t="shared" si="122"/>
        <v>9.1765549710987635</v>
      </c>
      <c r="I223" s="5">
        <f t="shared" si="122"/>
        <v>11.696091510161736</v>
      </c>
      <c r="J223" s="5">
        <f t="shared" si="122"/>
        <v>11.696091510161736</v>
      </c>
      <c r="K223" s="5">
        <f t="shared" si="122"/>
        <v>11.696091510161736</v>
      </c>
      <c r="L223" s="5">
        <f t="shared" si="122"/>
        <v>11.69609151016202</v>
      </c>
      <c r="M223" s="5">
        <f t="shared" si="122"/>
        <v>11.696091510161736</v>
      </c>
      <c r="N223" s="5">
        <f t="shared" si="122"/>
        <v>29.625672165434793</v>
      </c>
      <c r="O223" s="5">
        <f t="shared" si="122"/>
        <v>33.867113764648948</v>
      </c>
      <c r="P223" s="5">
        <f t="shared" si="122"/>
        <v>33.867113764648948</v>
      </c>
      <c r="Q223" s="5">
        <f t="shared" si="122"/>
        <v>35.039133078129808</v>
      </c>
      <c r="R223" s="5">
        <f t="shared" si="122"/>
        <v>35.039133078129808</v>
      </c>
      <c r="S223" s="16">
        <f t="shared" si="106"/>
        <v>35.039133078129808</v>
      </c>
    </row>
    <row r="224" spans="1:19" s="5" customFormat="1" x14ac:dyDescent="0.25">
      <c r="A224" s="8">
        <f>'CSP5'!$A$188</f>
        <v>3500</v>
      </c>
      <c r="B224" s="16">
        <f t="shared" si="104"/>
        <v>6.6009579218761711</v>
      </c>
      <c r="C224" s="5">
        <f t="shared" ref="C224:R224" si="123">C124-C99</f>
        <v>6.6009579218761711</v>
      </c>
      <c r="D224" s="5">
        <f t="shared" si="123"/>
        <v>5.4731748859661966</v>
      </c>
      <c r="E224" s="5">
        <f t="shared" si="123"/>
        <v>5.3318280961944504</v>
      </c>
      <c r="F224" s="5">
        <f t="shared" si="123"/>
        <v>5.3036893517398793</v>
      </c>
      <c r="G224" s="5">
        <f t="shared" si="123"/>
        <v>5.6634365202350265</v>
      </c>
      <c r="H224" s="5">
        <f t="shared" si="123"/>
        <v>8.8675371444897255</v>
      </c>
      <c r="I224" s="5">
        <f t="shared" si="123"/>
        <v>11.38707368355281</v>
      </c>
      <c r="J224" s="5">
        <f t="shared" si="123"/>
        <v>11.387073683552355</v>
      </c>
      <c r="K224" s="5">
        <f t="shared" si="123"/>
        <v>11.38707368355281</v>
      </c>
      <c r="L224" s="5">
        <f t="shared" si="123"/>
        <v>11.387073683552241</v>
      </c>
      <c r="M224" s="5">
        <f t="shared" si="123"/>
        <v>11.38707368355281</v>
      </c>
      <c r="N224" s="5">
        <f t="shared" si="123"/>
        <v>29.31665433882559</v>
      </c>
      <c r="O224" s="5">
        <f t="shared" si="123"/>
        <v>33.867113764648735</v>
      </c>
      <c r="P224" s="5">
        <f t="shared" si="123"/>
        <v>33.867113764649154</v>
      </c>
      <c r="Q224" s="5">
        <f t="shared" si="123"/>
        <v>35.039133078129808</v>
      </c>
      <c r="R224" s="5">
        <f t="shared" si="123"/>
        <v>35.039133078158912</v>
      </c>
      <c r="S224" s="16">
        <f t="shared" si="106"/>
        <v>35.039133078158912</v>
      </c>
    </row>
    <row r="225" spans="1:19" s="5" customFormat="1" x14ac:dyDescent="0.25">
      <c r="A225" s="16">
        <f>'CSP5'!$A$189</f>
        <v>3501</v>
      </c>
      <c r="B225" s="16">
        <f>B224</f>
        <v>6.6009579218761711</v>
      </c>
      <c r="C225" s="16">
        <f t="shared" ref="C225:S225" si="124">C224</f>
        <v>6.6009579218761711</v>
      </c>
      <c r="D225" s="16">
        <f t="shared" si="124"/>
        <v>5.4731748859661966</v>
      </c>
      <c r="E225" s="16">
        <f t="shared" si="124"/>
        <v>5.3318280961944504</v>
      </c>
      <c r="F225" s="16">
        <f t="shared" si="124"/>
        <v>5.3036893517398793</v>
      </c>
      <c r="G225" s="16">
        <f t="shared" si="124"/>
        <v>5.6634365202350265</v>
      </c>
      <c r="H225" s="16">
        <f t="shared" si="124"/>
        <v>8.8675371444897255</v>
      </c>
      <c r="I225" s="16">
        <f t="shared" si="124"/>
        <v>11.38707368355281</v>
      </c>
      <c r="J225" s="16">
        <f t="shared" si="124"/>
        <v>11.387073683552355</v>
      </c>
      <c r="K225" s="16">
        <f t="shared" si="124"/>
        <v>11.38707368355281</v>
      </c>
      <c r="L225" s="16">
        <f t="shared" si="124"/>
        <v>11.387073683552241</v>
      </c>
      <c r="M225" s="16">
        <f t="shared" si="124"/>
        <v>11.38707368355281</v>
      </c>
      <c r="N225" s="16">
        <f t="shared" si="124"/>
        <v>29.31665433882559</v>
      </c>
      <c r="O225" s="16">
        <f t="shared" si="124"/>
        <v>33.867113764648735</v>
      </c>
      <c r="P225" s="16">
        <f t="shared" si="124"/>
        <v>33.867113764649154</v>
      </c>
      <c r="Q225" s="16">
        <f t="shared" si="124"/>
        <v>35.039133078129808</v>
      </c>
      <c r="R225" s="16">
        <f t="shared" si="124"/>
        <v>35.039133078158912</v>
      </c>
      <c r="S225" s="16">
        <f t="shared" si="124"/>
        <v>35.039133078158912</v>
      </c>
    </row>
    <row r="227" spans="1:19" x14ac:dyDescent="0.25">
      <c r="A227" s="17"/>
      <c r="B227" s="39" t="s">
        <v>1396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1450.324628072025</v>
      </c>
      <c r="C230" s="16">
        <f t="shared" ref="C230:S230" si="125">C231</f>
        <v>1450.324628072025</v>
      </c>
      <c r="D230" s="16">
        <f t="shared" si="125"/>
        <v>1450.3246280720246</v>
      </c>
      <c r="E230" s="16">
        <f t="shared" si="125"/>
        <v>1468.9528693467867</v>
      </c>
      <c r="F230" s="16">
        <f t="shared" si="125"/>
        <v>1502.3785121194815</v>
      </c>
      <c r="G230" s="16">
        <f t="shared" si="125"/>
        <v>2654.0520359251145</v>
      </c>
      <c r="H230" s="16">
        <f t="shared" si="125"/>
        <v>3617.4537711820444</v>
      </c>
      <c r="I230" s="16">
        <f t="shared" si="125"/>
        <v>3751.9706275694152</v>
      </c>
      <c r="J230" s="16">
        <f t="shared" si="125"/>
        <v>4576.1081957738488</v>
      </c>
      <c r="K230" s="16">
        <f t="shared" si="125"/>
        <v>4864.0636838525252</v>
      </c>
      <c r="L230" s="16">
        <f t="shared" si="125"/>
        <v>5183.1720597239755</v>
      </c>
      <c r="M230" s="16">
        <f t="shared" si="125"/>
        <v>4866.7098030134975</v>
      </c>
      <c r="N230" s="16">
        <f t="shared" si="125"/>
        <v>3177.6433983282604</v>
      </c>
      <c r="O230" s="16">
        <f t="shared" si="125"/>
        <v>3177.6433983282586</v>
      </c>
      <c r="P230" s="16">
        <f t="shared" si="125"/>
        <v>3177.6433983282604</v>
      </c>
      <c r="Q230" s="16">
        <f t="shared" si="125"/>
        <v>3177.6433983282614</v>
      </c>
      <c r="R230" s="16">
        <f t="shared" si="125"/>
        <v>3177.6433983282573</v>
      </c>
      <c r="S230" s="16">
        <f t="shared" si="125"/>
        <v>3177.6433983282573</v>
      </c>
    </row>
    <row r="231" spans="1:19" s="5" customFormat="1" x14ac:dyDescent="0.25">
      <c r="A231" s="8">
        <f>'CSP5'!$A$170</f>
        <v>620</v>
      </c>
      <c r="B231" s="16">
        <f>C231</f>
        <v>1450.324628072025</v>
      </c>
      <c r="C231" s="5">
        <f>((C206-'Main Injection'!C56)*60*1000000)/($A231*360)</f>
        <v>1450.324628072025</v>
      </c>
      <c r="D231" s="5">
        <f>((D206-'Main Injection'!D56)*60*1000000)/($A231*360)</f>
        <v>1450.3246280720246</v>
      </c>
      <c r="E231" s="5">
        <f>((E206-'Main Injection'!E56)*60*1000000)/($A231*360)</f>
        <v>1468.9528693467867</v>
      </c>
      <c r="F231" s="5">
        <f>((F206-'Main Injection'!F56)*60*1000000)/($A231*360)</f>
        <v>1502.3785121194815</v>
      </c>
      <c r="G231" s="5">
        <f>((G206-'Main Injection'!G56)*60*1000000)/($A231*360)</f>
        <v>2654.0520359251145</v>
      </c>
      <c r="H231" s="5">
        <f>((H206-'Main Injection'!H56)*60*1000000)/($A231*360)</f>
        <v>3617.4537711820444</v>
      </c>
      <c r="I231" s="5">
        <f>((I206-'Main Injection'!I56)*60*1000000)/($A231*360)</f>
        <v>3751.9706275694152</v>
      </c>
      <c r="J231" s="5">
        <f>((J206-'Main Injection'!J56)*60*1000000)/($A231*360)</f>
        <v>4576.1081957738488</v>
      </c>
      <c r="K231" s="5">
        <f>((K206-'Main Injection'!K56)*60*1000000)/($A231*360)</f>
        <v>4864.0636838525252</v>
      </c>
      <c r="L231" s="5">
        <f>((L206-'Main Injection'!L56)*60*1000000)/($A231*360)</f>
        <v>5183.1720597239755</v>
      </c>
      <c r="M231" s="5">
        <f>((M206-'Main Injection'!M56)*60*1000000)/($A231*360)</f>
        <v>4866.7098030134975</v>
      </c>
      <c r="N231" s="5">
        <f>((N206-'Main Injection'!N56)*60*1000000)/($A231*360)</f>
        <v>3177.6433983282604</v>
      </c>
      <c r="O231" s="5">
        <f>((O206-'Main Injection'!O56)*60*1000000)/($A231*360)</f>
        <v>3177.6433983282586</v>
      </c>
      <c r="P231" s="5">
        <f>((P206-'Main Injection'!P56)*60*1000000)/($A231*360)</f>
        <v>3177.6433983282604</v>
      </c>
      <c r="Q231" s="5">
        <f>((Q206-'Main Injection'!Q56)*60*1000000)/($A231*360)</f>
        <v>3177.6433983282614</v>
      </c>
      <c r="R231" s="5">
        <f>((R206-'Main Injection'!R56)*60*1000000)/($A231*360)</f>
        <v>3177.6433983282573</v>
      </c>
      <c r="S231" s="16">
        <f>R231</f>
        <v>3177.6433983282573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1638.5750705880882</v>
      </c>
      <c r="C232" s="5">
        <f>((C207-'Main Injection'!C57)*60*1000000)/($A232*360)</f>
        <v>1638.5750705880882</v>
      </c>
      <c r="D232" s="5">
        <f>((D207-'Main Injection'!D57)*60*1000000)/($A232*360)</f>
        <v>1788.8153269983443</v>
      </c>
      <c r="E232" s="5">
        <f>((E207-'Main Injection'!E57)*60*1000000)/($A232*360)</f>
        <v>1788.8153269983443</v>
      </c>
      <c r="F232" s="5">
        <f>((F207-'Main Injection'!F57)*60*1000000)/($A232*360)</f>
        <v>1948.0334291116164</v>
      </c>
      <c r="G232" s="5">
        <f>((G207-'Main Injection'!G57)*60*1000000)/($A232*360)</f>
        <v>2567.4922311703313</v>
      </c>
      <c r="H232" s="5">
        <f>((H207-'Main Injection'!H57)*60*1000000)/($A232*360)</f>
        <v>3447.3359749271772</v>
      </c>
      <c r="I232" s="5">
        <f>((I207-'Main Injection'!I57)*60*1000000)/($A232*360)</f>
        <v>3576.0869306930977</v>
      </c>
      <c r="J232" s="5">
        <f>((J207-'Main Injection'!J57)*60*1000000)/($A232*360)</f>
        <v>4357.3369306930981</v>
      </c>
      <c r="K232" s="5">
        <f>((K207-'Main Injection'!K57)*60*1000000)/($A232*360)</f>
        <v>4657.6634139484513</v>
      </c>
      <c r="L232" s="5">
        <f>((L207-'Main Injection'!L57)*60*1000000)/($A232*360)</f>
        <v>4952.7195580894377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1295.0508027757758</v>
      </c>
      <c r="C233" s="5">
        <f>((C208-'Main Injection'!C58)*60*1000000)/($A233*360)</f>
        <v>1295.0508027757758</v>
      </c>
      <c r="D233" s="5">
        <f>((D208-'Main Injection'!D58)*60*1000000)/($A233*360)</f>
        <v>1309.9614246710073</v>
      </c>
      <c r="E233" s="5">
        <f>((E208-'Main Injection'!E58)*60*1000000)/($A233*360)</f>
        <v>1290.8036459413222</v>
      </c>
      <c r="F233" s="5">
        <f>((F208-'Main Injection'!F58)*60*1000000)/($A233*360)</f>
        <v>1497.1003731576852</v>
      </c>
      <c r="G233" s="5">
        <f>((G208-'Main Injection'!G58)*60*1000000)/($A233*360)</f>
        <v>1826.8309328840578</v>
      </c>
      <c r="H233" s="5">
        <f>((H208-'Main Injection'!H58)*60*1000000)/($A233*360)</f>
        <v>2628.3929452152747</v>
      </c>
      <c r="I233" s="5">
        <f>((I208-'Main Injection'!I58)*60*1000000)/($A233*360)</f>
        <v>2636.8684996182701</v>
      </c>
      <c r="J233" s="5">
        <f>((J208-'Main Injection'!J58)*60*1000000)/($A233*360)</f>
        <v>3499.919231025216</v>
      </c>
      <c r="K233" s="5">
        <f>((K208-'Main Injection'!K58)*60*1000000)/($A233*360)</f>
        <v>3973.3960220380932</v>
      </c>
      <c r="L233" s="5">
        <f>((L208-'Main Injection'!L58)*60*1000000)/($A233*360)</f>
        <v>4058.7223079593605</v>
      </c>
      <c r="M233" s="5">
        <f>((M208-'Main Injection'!M58)*60*1000000)/($A233*360)</f>
        <v>4188.0155011066354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-60.741659926146617</v>
      </c>
      <c r="C234" s="5">
        <f>((C209-'Main Injection'!C59)*60*1000000)/($A234*360)</f>
        <v>-60.741659926146617</v>
      </c>
      <c r="D234" s="5">
        <f>((D209-'Main Injection'!D59)*60*1000000)/($A234*360)</f>
        <v>-103.82179655221806</v>
      </c>
      <c r="E234" s="5">
        <f>((E209-'Main Injection'!E59)*60*1000000)/($A234*360)</f>
        <v>-29.936210600712904</v>
      </c>
      <c r="F234" s="5">
        <f>((F209-'Main Injection'!F59)*60*1000000)/($A234*360)</f>
        <v>339.81509478291628</v>
      </c>
      <c r="G234" s="5">
        <f>((G209-'Main Injection'!G59)*60*1000000)/($A234*360)</f>
        <v>1395.7770106118526</v>
      </c>
      <c r="H234" s="5">
        <f>((H209-'Main Injection'!H59)*60*1000000)/($A234*360)</f>
        <v>2071.1861203491931</v>
      </c>
      <c r="I234" s="5">
        <f>((I209-'Main Injection'!I59)*60*1000000)/($A234*360)</f>
        <v>2074.5929608445144</v>
      </c>
      <c r="J234" s="5">
        <f>((J209-'Main Injection'!J59)*60*1000000)/($A234*360)</f>
        <v>2765.0003085018243</v>
      </c>
      <c r="K234" s="5">
        <f>((K209-'Main Injection'!K59)*60*1000000)/($A234*360)</f>
        <v>3260.0953228257999</v>
      </c>
      <c r="L234" s="5">
        <f>((L209-'Main Injection'!L59)*60*1000000)/($A234*360)</f>
        <v>3266.9088874115891</v>
      </c>
      <c r="M234" s="5">
        <f>((M209-'Main Injection'!M59)*60*1000000)/($A234*360)</f>
        <v>3152.5811450472647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-570.03317028208494</v>
      </c>
      <c r="C235" s="5">
        <f>((C210-'Main Injection'!C60)*60*1000000)/($A235*360)</f>
        <v>-570.03317028208494</v>
      </c>
      <c r="D235" s="5">
        <f>((D210-'Main Injection'!D60)*60*1000000)/($A235*360)</f>
        <v>-586.95669749090382</v>
      </c>
      <c r="E235" s="5">
        <f>((E210-'Main Injection'!E60)*60*1000000)/($A235*360)</f>
        <v>-494.17445569917231</v>
      </c>
      <c r="F235" s="5">
        <f>((F210-'Main Injection'!F60)*60*1000000)/($A235*360)</f>
        <v>-174.14596849739155</v>
      </c>
      <c r="G235" s="5">
        <f>((G210-'Main Injection'!G60)*60*1000000)/($A235*360)</f>
        <v>872.27019338771424</v>
      </c>
      <c r="H235" s="5">
        <f>((H210-'Main Injection'!H60)*60*1000000)/($A235*360)</f>
        <v>1591.484981406222</v>
      </c>
      <c r="I235" s="5">
        <f>((I210-'Main Injection'!I60)*60*1000000)/($A235*360)</f>
        <v>1702.1458675351582</v>
      </c>
      <c r="J235" s="5">
        <f>((J210-'Main Injection'!J60)*60*1000000)/($A235*360)</f>
        <v>2256.8845441778471</v>
      </c>
      <c r="K235" s="5">
        <f>((K210-'Main Injection'!K60)*60*1000000)/($A235*360)</f>
        <v>2665.4475287013101</v>
      </c>
      <c r="L235" s="5">
        <f>((L210-'Main Injection'!L60)*60*1000000)/($A235*360)</f>
        <v>2667.1923544346687</v>
      </c>
      <c r="M235" s="5">
        <f>((M210-'Main Injection'!M60)*60*1000000)/($A235*360)</f>
        <v>2670.5991999189414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3757.9392792591912</v>
      </c>
      <c r="Q235" s="5">
        <f>((Q210-'Main Injection'!Q60)*60*1000000)/($A235*360)</f>
        <v>3776.1073335999417</v>
      </c>
      <c r="R235" s="5">
        <f>((R210-'Main Injection'!R60)*60*1000000)/($A235*360)</f>
        <v>3808.6594169332748</v>
      </c>
      <c r="S235" s="16">
        <f t="shared" si="127"/>
        <v>3808.6594169332748</v>
      </c>
    </row>
    <row r="236" spans="1:19" s="5" customFormat="1" x14ac:dyDescent="0.25">
      <c r="A236" s="8">
        <f>'CSP5'!$A$175</f>
        <v>1400</v>
      </c>
      <c r="B236" s="16">
        <f t="shared" si="126"/>
        <v>-514.10638474749942</v>
      </c>
      <c r="C236" s="5">
        <f>((C211-'Main Injection'!C61)*60*1000000)/($A236*360)</f>
        <v>-514.10638474749942</v>
      </c>
      <c r="D236" s="5">
        <f>((D211-'Main Injection'!D61)*60*1000000)/($A236*360)</f>
        <v>-511.16904865110422</v>
      </c>
      <c r="E236" s="5">
        <f>((E211-'Main Injection'!E61)*60*1000000)/($A236*360)</f>
        <v>-430.08728490383714</v>
      </c>
      <c r="F236" s="5">
        <f>((F211-'Main Injection'!F61)*60*1000000)/($A236*360)</f>
        <v>-393.43689528863638</v>
      </c>
      <c r="G236" s="5">
        <f>((G211-'Main Injection'!G61)*60*1000000)/($A236*360)</f>
        <v>321.63380405890433</v>
      </c>
      <c r="H236" s="5">
        <f>((H211-'Main Injection'!H61)*60*1000000)/($A236*360)</f>
        <v>1222.5070676888456</v>
      </c>
      <c r="I236" s="5">
        <f>((I211-'Main Injection'!I61)*60*1000000)/($A236*360)</f>
        <v>1813.0545021757548</v>
      </c>
      <c r="J236" s="5">
        <f>((J211-'Main Injection'!J61)*60*1000000)/($A236*360)</f>
        <v>2036.3504437086608</v>
      </c>
      <c r="K236" s="5">
        <f>((K211-'Main Injection'!K61)*60*1000000)/($A236*360)</f>
        <v>2135.1327190519191</v>
      </c>
      <c r="L236" s="5">
        <f>((L211-'Main Injection'!L61)*60*1000000)/($A236*360)</f>
        <v>2108.2953010287192</v>
      </c>
      <c r="M236" s="5">
        <f>((M211-'Main Injection'!M61)*60*1000000)/($A236*360)</f>
        <v>2358.9427788859898</v>
      </c>
      <c r="N236" s="5">
        <f>((N211-'Main Injection'!N61)*60*1000000)/($A236*360)</f>
        <v>3515.2187339294223</v>
      </c>
      <c r="O236" s="5">
        <f>((O211-'Main Injection'!O61)*60*1000000)/($A236*360)</f>
        <v>3782.7126736055347</v>
      </c>
      <c r="P236" s="5">
        <f>((P211-'Main Injection'!P61)*60*1000000)/($A236*360)</f>
        <v>3779.9800922033319</v>
      </c>
      <c r="Q236" s="5">
        <f>((Q211-'Main Injection'!Q61)*60*1000000)/($A236*360)</f>
        <v>3779.9800922033319</v>
      </c>
      <c r="R236" s="5">
        <f>((R211-'Main Injection'!R61)*60*1000000)/($A236*360)</f>
        <v>3777.3776337250433</v>
      </c>
      <c r="S236" s="16">
        <f t="shared" si="127"/>
        <v>3777.3776337250433</v>
      </c>
    </row>
    <row r="237" spans="1:19" s="5" customFormat="1" x14ac:dyDescent="0.25">
      <c r="A237" s="8">
        <f>'CSP5'!$A$176</f>
        <v>1550</v>
      </c>
      <c r="B237" s="16">
        <f t="shared" si="126"/>
        <v>-478.62877738036138</v>
      </c>
      <c r="C237" s="5">
        <f>((C212-'Main Injection'!C62)*60*1000000)/($A237*360)</f>
        <v>-478.62877738036138</v>
      </c>
      <c r="D237" s="5">
        <f>((D212-'Main Injection'!D62)*60*1000000)/($A237*360)</f>
        <v>-472.31775779246937</v>
      </c>
      <c r="E237" s="5">
        <f>((E212-'Main Injection'!E62)*60*1000000)/($A237*360)</f>
        <v>-417.56448420197637</v>
      </c>
      <c r="F237" s="5">
        <f>((F212-'Main Injection'!F62)*60*1000000)/($A237*360)</f>
        <v>-372.20134203679652</v>
      </c>
      <c r="G237" s="5">
        <f>((G212-'Main Injection'!G62)*60*1000000)/($A237*360)</f>
        <v>373.50993723524562</v>
      </c>
      <c r="H237" s="5">
        <f>((H212-'Main Injection'!H62)*60*1000000)/($A237*360)</f>
        <v>887.29098023255438</v>
      </c>
      <c r="I237" s="5">
        <f>((I212-'Main Injection'!I62)*60*1000000)/($A237*360)</f>
        <v>1505.388871304116</v>
      </c>
      <c r="J237" s="5">
        <f>((J212-'Main Injection'!J62)*60*1000000)/($A237*360)</f>
        <v>1819.6522582740431</v>
      </c>
      <c r="K237" s="5">
        <f>((K212-'Main Injection'!K62)*60*1000000)/($A237*360)</f>
        <v>1896.8582631499448</v>
      </c>
      <c r="L237" s="5">
        <f>((L212-'Main Injection'!L62)*60*1000000)/($A237*360)</f>
        <v>1858.8951328828143</v>
      </c>
      <c r="M237" s="5">
        <f>((M212-'Main Injection'!M62)*60*1000000)/($A237*360)</f>
        <v>2661.4781823756612</v>
      </c>
      <c r="N237" s="5">
        <f>((N212-'Main Injection'!N62)*60*1000000)/($A237*360)</f>
        <v>3455.8717186666854</v>
      </c>
      <c r="O237" s="5">
        <f>((O212-'Main Injection'!O62)*60*1000000)/($A237*360)</f>
        <v>3334.0392373887053</v>
      </c>
      <c r="P237" s="5">
        <f>((P212-'Main Injection'!P62)*60*1000000)/($A237*360)</f>
        <v>3335.4723824831544</v>
      </c>
      <c r="Q237" s="5">
        <f>((Q212-'Main Injection'!Q62)*60*1000000)/($A237*360)</f>
        <v>3336.560511165977</v>
      </c>
      <c r="R237" s="5">
        <f>((R212-'Main Injection'!R62)*60*1000000)/($A237*360)</f>
        <v>3339.0906315179059</v>
      </c>
      <c r="S237" s="16">
        <f t="shared" si="127"/>
        <v>3339.0906315179059</v>
      </c>
    </row>
    <row r="238" spans="1:19" s="5" customFormat="1" x14ac:dyDescent="0.25">
      <c r="A238" s="8">
        <f>'CSP5'!$A$177</f>
        <v>1700</v>
      </c>
      <c r="B238" s="16">
        <f t="shared" si="126"/>
        <v>-444.32814049000569</v>
      </c>
      <c r="C238" s="5">
        <f>((C213-'Main Injection'!C63)*60*1000000)/($A238*360)</f>
        <v>-444.32814049000569</v>
      </c>
      <c r="D238" s="5">
        <f>((D213-'Main Injection'!D63)*60*1000000)/($A238*360)</f>
        <v>-433.98921667673875</v>
      </c>
      <c r="E238" s="5">
        <f>((E213-'Main Injection'!E63)*60*1000000)/($A238*360)</f>
        <v>-516.42379799139064</v>
      </c>
      <c r="F238" s="5">
        <f>((F213-'Main Injection'!F63)*60*1000000)/($A238*360)</f>
        <v>-553.62354985461695</v>
      </c>
      <c r="G238" s="5">
        <f>((G213-'Main Injection'!G63)*60*1000000)/($A238*360)</f>
        <v>117.42251057974556</v>
      </c>
      <c r="H238" s="5">
        <f>((H213-'Main Injection'!H63)*60*1000000)/($A238*360)</f>
        <v>854.84948012938821</v>
      </c>
      <c r="I238" s="5">
        <f>((I213-'Main Injection'!I63)*60*1000000)/($A238*360)</f>
        <v>1227.3337944091772</v>
      </c>
      <c r="J238" s="5">
        <f>((J213-'Main Injection'!J63)*60*1000000)/($A238*360)</f>
        <v>1580.8277249315038</v>
      </c>
      <c r="K238" s="5">
        <f>((K213-'Main Injection'!K63)*60*1000000)/($A238*360)</f>
        <v>1684.4331929999817</v>
      </c>
      <c r="L238" s="5">
        <f>((L213-'Main Injection'!L63)*60*1000000)/($A238*360)</f>
        <v>1773.6733350510897</v>
      </c>
      <c r="M238" s="5">
        <f>((M213-'Main Injection'!M63)*60*1000000)/($A238*360)</f>
        <v>2637.8365242791097</v>
      </c>
      <c r="N238" s="5">
        <f>((N213-'Main Injection'!N63)*60*1000000)/($A238*360)</f>
        <v>3271.5300365776502</v>
      </c>
      <c r="O238" s="5">
        <f>((O213-'Main Injection'!O63)*60*1000000)/($A238*360)</f>
        <v>3172.110308898833</v>
      </c>
      <c r="P238" s="5">
        <f>((P213-'Main Injection'!P63)*60*1000000)/($A238*360)</f>
        <v>3140.1734684664484</v>
      </c>
      <c r="Q238" s="5">
        <f>((Q213-'Main Injection'!Q63)*60*1000000)/($A238*360)</f>
        <v>3145.6052653059046</v>
      </c>
      <c r="R238" s="5">
        <f>((R213-'Main Injection'!R63)*60*1000000)/($A238*360)</f>
        <v>3148.8608047797147</v>
      </c>
      <c r="S238" s="16">
        <f t="shared" si="127"/>
        <v>3148.8608047797147</v>
      </c>
    </row>
    <row r="239" spans="1:19" s="5" customFormat="1" x14ac:dyDescent="0.25">
      <c r="A239" s="8">
        <f>'CSP5'!$A$178</f>
        <v>1800</v>
      </c>
      <c r="B239" s="16">
        <f t="shared" si="126"/>
        <v>-422.37756095850762</v>
      </c>
      <c r="C239" s="5">
        <f>((C214-'Main Injection'!C64)*60*1000000)/($A239*360)</f>
        <v>-422.37756095850762</v>
      </c>
      <c r="D239" s="5">
        <f>((D214-'Main Injection'!D64)*60*1000000)/($A239*360)</f>
        <v>-410.77678214518488</v>
      </c>
      <c r="E239" s="5">
        <f>((E214-'Main Injection'!E64)*60*1000000)/($A239*360)</f>
        <v>-492.3808870657104</v>
      </c>
      <c r="F239" s="5">
        <f>((F214-'Main Injection'!F64)*60*1000000)/($A239*360)</f>
        <v>-532.72076396470652</v>
      </c>
      <c r="G239" s="5">
        <f>((G214-'Main Injection'!G64)*60*1000000)/($A239*360)</f>
        <v>-42.251953012297129</v>
      </c>
      <c r="H239" s="5">
        <f>((H214-'Main Injection'!H64)*60*1000000)/($A239*360)</f>
        <v>756.09913808092597</v>
      </c>
      <c r="I239" s="5">
        <f>((I214-'Main Injection'!I64)*60*1000000)/($A239*360)</f>
        <v>1161.188017627419</v>
      </c>
      <c r="J239" s="5">
        <f>((J214-'Main Injection'!J64)*60*1000000)/($A239*360)</f>
        <v>1405.3154932999985</v>
      </c>
      <c r="K239" s="5">
        <f>((K214-'Main Injection'!K64)*60*1000000)/($A239*360)</f>
        <v>1519.9382043670139</v>
      </c>
      <c r="L239" s="5">
        <f>((L214-'Main Injection'!L64)*60*1000000)/($A239*360)</f>
        <v>1641.4794059297915</v>
      </c>
      <c r="M239" s="5">
        <f>((M214-'Main Injection'!M64)*60*1000000)/($A239*360)</f>
        <v>2551.838651813684</v>
      </c>
      <c r="N239" s="5">
        <f>((N214-'Main Injection'!N64)*60*1000000)/($A239*360)</f>
        <v>3100.3558779137825</v>
      </c>
      <c r="O239" s="5">
        <f>((O214-'Main Injection'!O64)*60*1000000)/($A239*360)</f>
        <v>3004.8582384264091</v>
      </c>
      <c r="P239" s="5">
        <f>((P214-'Main Injection'!P64)*60*1000000)/($A239*360)</f>
        <v>3007.7599149139342</v>
      </c>
      <c r="Q239" s="5">
        <f>((Q214-'Main Injection'!Q64)*60*1000000)/($A239*360)</f>
        <v>3017.1726703490904</v>
      </c>
      <c r="R239" s="5">
        <f>((R214-'Main Injection'!R64)*60*1000000)/($A239*360)</f>
        <v>3020.0743468366063</v>
      </c>
      <c r="S239" s="16">
        <f t="shared" si="127"/>
        <v>3020.0743468366063</v>
      </c>
    </row>
    <row r="240" spans="1:19" s="5" customFormat="1" x14ac:dyDescent="0.25">
      <c r="A240" s="8">
        <f>'CSP5'!$A$179</f>
        <v>2000</v>
      </c>
      <c r="B240" s="16">
        <f t="shared" si="126"/>
        <v>-128.78536250622622</v>
      </c>
      <c r="C240" s="5">
        <f>((C215-'Main Injection'!C65)*60*1000000)/($A240*360)</f>
        <v>-128.78536250622622</v>
      </c>
      <c r="D240" s="5">
        <f>((D215-'Main Injection'!D65)*60*1000000)/($A240*360)</f>
        <v>-130.82013552502312</v>
      </c>
      <c r="E240" s="5">
        <f>((E215-'Main Injection'!E65)*60*1000000)/($A240*360)</f>
        <v>-329.64813749380471</v>
      </c>
      <c r="F240" s="5">
        <f>((F215-'Main Injection'!F65)*60*1000000)/($A240*360)</f>
        <v>-514.32244353773092</v>
      </c>
      <c r="G240" s="5">
        <f>((G215-'Main Injection'!G65)*60*1000000)/($A240*360)</f>
        <v>-69.462073090754473</v>
      </c>
      <c r="H240" s="5">
        <f>((H215-'Main Injection'!H65)*60*1000000)/($A240*360)</f>
        <v>661.63362056105666</v>
      </c>
      <c r="I240" s="5">
        <f>((I215-'Main Injection'!I65)*60*1000000)/($A240*360)</f>
        <v>925.83048678178375</v>
      </c>
      <c r="J240" s="5">
        <f>((J215-'Main Injection'!J65)*60*1000000)/($A240*360)</f>
        <v>1115.2912133737502</v>
      </c>
      <c r="K240" s="5">
        <f>((K215-'Main Injection'!K65)*60*1000000)/($A240*360)</f>
        <v>1330.1084559008514</v>
      </c>
      <c r="L240" s="5">
        <f>((L215-'Main Injection'!L65)*60*1000000)/($A240*360)</f>
        <v>1602.0480169251528</v>
      </c>
      <c r="M240" s="5">
        <f>((M215-'Main Injection'!M65)*60*1000000)/($A240*360)</f>
        <v>2438.9188599014983</v>
      </c>
      <c r="N240" s="5">
        <f>((N215-'Main Injection'!N65)*60*1000000)/($A240*360)</f>
        <v>2746.5859845624313</v>
      </c>
      <c r="O240" s="5">
        <f>((O215-'Main Injection'!O65)*60*1000000)/($A240*360)</f>
        <v>2736.8203178957647</v>
      </c>
      <c r="P240" s="5">
        <f>((P215-'Main Injection'!P65)*60*1000000)/($A240*360)</f>
        <v>2754.9381027934933</v>
      </c>
      <c r="Q240" s="5">
        <f>((Q215-'Main Injection'!Q65)*60*1000000)/($A240*360)</f>
        <v>2690.2235582188828</v>
      </c>
      <c r="R240" s="5">
        <f>((R215-'Main Injection'!R65)*60*1000000)/($A240*360)</f>
        <v>2654.0627347064096</v>
      </c>
      <c r="S240" s="16">
        <f t="shared" si="127"/>
        <v>2654.0627347064096</v>
      </c>
    </row>
    <row r="241" spans="1:19" s="5" customFormat="1" x14ac:dyDescent="0.25">
      <c r="A241" s="8">
        <f>'CSP5'!$A$180</f>
        <v>2200</v>
      </c>
      <c r="B241" s="16">
        <f t="shared" si="126"/>
        <v>-91.441738316861361</v>
      </c>
      <c r="C241" s="5">
        <f>((C216-'Main Injection'!C66)*60*1000000)/($A241*360)</f>
        <v>-91.441738316861361</v>
      </c>
      <c r="D241" s="5">
        <f>((D216-'Main Injection'!D66)*60*1000000)/($A241*360)</f>
        <v>74.726755481282083</v>
      </c>
      <c r="E241" s="5">
        <f>((E216-'Main Injection'!E66)*60*1000000)/($A241*360)</f>
        <v>135.77195171605783</v>
      </c>
      <c r="F241" s="5">
        <f>((F216-'Main Injection'!F66)*60*1000000)/($A241*360)</f>
        <v>195.11543635062208</v>
      </c>
      <c r="G241" s="5">
        <f>((G216-'Main Injection'!G66)*60*1000000)/($A241*360)</f>
        <v>511.58250328508774</v>
      </c>
      <c r="H241" s="5">
        <f>((H216-'Main Injection'!H66)*60*1000000)/($A241*360)</f>
        <v>875.47033249412777</v>
      </c>
      <c r="I241" s="5">
        <f>((I216-'Main Injection'!I66)*60*1000000)/($A241*360)</f>
        <v>1145.1815378050965</v>
      </c>
      <c r="J241" s="5">
        <f>((J216-'Main Injection'!J66)*60*1000000)/($A241*360)</f>
        <v>1309.501364794045</v>
      </c>
      <c r="K241" s="5">
        <f>((K216-'Main Injection'!K66)*60*1000000)/($A241*360)</f>
        <v>1477.0962006078221</v>
      </c>
      <c r="L241" s="5">
        <f>((L216-'Main Injection'!L66)*60*1000000)/($A241*360)</f>
        <v>1536.095042399877</v>
      </c>
      <c r="M241" s="5">
        <f>((M216-'Main Injection'!M66)*60*1000000)/($A241*360)</f>
        <v>2258.5568325721961</v>
      </c>
      <c r="N241" s="5">
        <f>((N216-'Main Injection'!N66)*60*1000000)/($A241*360)</f>
        <v>2615.7281496729815</v>
      </c>
      <c r="O241" s="5">
        <f>((O216-'Main Injection'!O66)*60*1000000)/($A241*360)</f>
        <v>2547.6070988877805</v>
      </c>
      <c r="P241" s="5">
        <f>((P216-'Main Injection'!P66)*60*1000000)/($A241*360)</f>
        <v>2518.6422004976694</v>
      </c>
      <c r="Q241" s="5">
        <f>((Q216-'Main Injection'!Q66)*60*1000000)/($A241*360)</f>
        <v>2425.3384273501688</v>
      </c>
      <c r="R241" s="5">
        <f>((R216-'Main Injection'!R66)*60*1000000)/($A241*360)</f>
        <v>2391.9856279301353</v>
      </c>
      <c r="S241" s="16">
        <f t="shared" si="127"/>
        <v>2391.9856279301353</v>
      </c>
    </row>
    <row r="242" spans="1:19" s="5" customFormat="1" x14ac:dyDescent="0.25">
      <c r="A242" s="8">
        <f>'CSP5'!$A$181</f>
        <v>2400</v>
      </c>
      <c r="B242" s="16">
        <f t="shared" si="126"/>
        <v>-64.594517076249815</v>
      </c>
      <c r="C242" s="5">
        <f>((C217-'Main Injection'!C67)*60*1000000)/($A242*360)</f>
        <v>-64.594517076249815</v>
      </c>
      <c r="D242" s="5">
        <f>((D217-'Main Injection'!D67)*60*1000000)/($A242*360)</f>
        <v>196.5863358088879</v>
      </c>
      <c r="E242" s="5">
        <f>((E217-'Main Injection'!E67)*60*1000000)/($A242*360)</f>
        <v>384.5561818037977</v>
      </c>
      <c r="F242" s="5">
        <f>((F217-'Main Injection'!F67)*60*1000000)/($A242*360)</f>
        <v>540.02584201557738</v>
      </c>
      <c r="G242" s="5">
        <f>((G217-'Main Injection'!G67)*60*1000000)/($A242*360)</f>
        <v>781.56418727071582</v>
      </c>
      <c r="H242" s="5">
        <f>((H217-'Main Injection'!H67)*60*1000000)/($A242*360)</f>
        <v>1107.1415749636183</v>
      </c>
      <c r="I242" s="5">
        <f>((I217-'Main Injection'!I67)*60*1000000)/($A242*360)</f>
        <v>1319.7607405829631</v>
      </c>
      <c r="J242" s="5">
        <f>((J217-'Main Injection'!J67)*60*1000000)/($A242*360)</f>
        <v>1382.4235646932127</v>
      </c>
      <c r="K242" s="5">
        <f>((K217-'Main Injection'!K67)*60*1000000)/($A242*360)</f>
        <v>1451.045901339194</v>
      </c>
      <c r="L242" s="5">
        <f>((L217-'Main Injection'!L67)*60*1000000)/($A242*360)</f>
        <v>1475.890439006429</v>
      </c>
      <c r="M242" s="5">
        <f>((M217-'Main Injection'!M67)*60*1000000)/($A242*360)</f>
        <v>2051.6849579900877</v>
      </c>
      <c r="N242" s="5">
        <f>((N217-'Main Injection'!N67)*60*1000000)/($A242*360)</f>
        <v>2523.8170621983959</v>
      </c>
      <c r="O242" s="5">
        <f>((O217-'Main Injection'!O67)*60*1000000)/($A242*360)</f>
        <v>2443.1799661362584</v>
      </c>
      <c r="P242" s="5">
        <f>((P217-'Main Injection'!P67)*60*1000000)/($A242*360)</f>
        <v>2391.2740262845609</v>
      </c>
      <c r="Q242" s="5">
        <f>((Q217-'Main Injection'!Q67)*60*1000000)/($A242*360)</f>
        <v>2267.6121581974758</v>
      </c>
      <c r="R242" s="5">
        <f>((R217-'Main Injection'!R67)*60*1000000)/($A242*360)</f>
        <v>2220.2348714412392</v>
      </c>
      <c r="S242" s="16">
        <f t="shared" si="127"/>
        <v>2220.2348714412392</v>
      </c>
    </row>
    <row r="243" spans="1:19" s="5" customFormat="1" x14ac:dyDescent="0.25">
      <c r="A243" s="8">
        <f>'CSP5'!$A$182</f>
        <v>2600</v>
      </c>
      <c r="B243" s="16">
        <f t="shared" si="126"/>
        <v>-4.3251952498717214</v>
      </c>
      <c r="C243" s="5">
        <f>((C218-'Main Injection'!C68)*60*1000000)/($A243*360)</f>
        <v>-4.3251952498717214</v>
      </c>
      <c r="D243" s="5">
        <f>((D218-'Main Injection'!D68)*60*1000000)/($A243*360)</f>
        <v>238.73678508657548</v>
      </c>
      <c r="E243" s="5">
        <f>((E218-'Main Injection'!E68)*60*1000000)/($A243*360)</f>
        <v>403.45942492650158</v>
      </c>
      <c r="F243" s="5">
        <f>((F218-'Main Injection'!F68)*60*1000000)/($A243*360)</f>
        <v>489.71441562609158</v>
      </c>
      <c r="G243" s="5">
        <f>((G218-'Main Injection'!G68)*60*1000000)/($A243*360)</f>
        <v>551.41561583385692</v>
      </c>
      <c r="H243" s="5">
        <f>((H218-'Main Injection'!H68)*60*1000000)/($A243*360)</f>
        <v>871.90706812402004</v>
      </c>
      <c r="I243" s="5">
        <f>((I218-'Main Injection'!I68)*60*1000000)/($A243*360)</f>
        <v>984.42981481539084</v>
      </c>
      <c r="J243" s="5">
        <f>((J218-'Main Injection'!J68)*60*1000000)/($A243*360)</f>
        <v>1224.4780443414315</v>
      </c>
      <c r="K243" s="5">
        <f>((K218-'Main Injection'!K68)*60*1000000)/($A243*360)</f>
        <v>1295.7816236336371</v>
      </c>
      <c r="L243" s="5">
        <f>((L218-'Main Injection'!L68)*60*1000000)/($A243*360)</f>
        <v>1287.0242343942716</v>
      </c>
      <c r="M243" s="5">
        <f>((M218-'Main Injection'!M68)*60*1000000)/($A243*360)</f>
        <v>1718.1981391886613</v>
      </c>
      <c r="N243" s="5">
        <f>((N218-'Main Injection'!N68)*60*1000000)/($A243*360)</f>
        <v>2347.6735587009789</v>
      </c>
      <c r="O243" s="5">
        <f>((O218-'Main Injection'!O68)*60*1000000)/($A243*360)</f>
        <v>2186.0185380841517</v>
      </c>
      <c r="P243" s="5">
        <f>((P218-'Main Injection'!P68)*60*1000000)/($A243*360)</f>
        <v>2061.9589678685174</v>
      </c>
      <c r="Q243" s="5">
        <f>((Q218-'Main Injection'!Q68)*60*1000000)/($A243*360)</f>
        <v>1933.985790971617</v>
      </c>
      <c r="R243" s="5">
        <f>((R218-'Main Injection'!R68)*60*1000000)/($A243*360)</f>
        <v>1896.4256627664922</v>
      </c>
      <c r="S243" s="16">
        <f t="shared" si="127"/>
        <v>1896.4256627664922</v>
      </c>
    </row>
    <row r="244" spans="1:19" s="5" customFormat="1" x14ac:dyDescent="0.25">
      <c r="A244" s="8">
        <f>'CSP5'!$A$183</f>
        <v>2800</v>
      </c>
      <c r="B244" s="16">
        <f t="shared" si="126"/>
        <v>-15.44482416059518</v>
      </c>
      <c r="C244" s="5">
        <f>((C219-'Main Injection'!C69)*60*1000000)/($A244*360)</f>
        <v>-15.44482416059518</v>
      </c>
      <c r="D244" s="5">
        <f>((D219-'Main Injection'!D69)*60*1000000)/($A244*360)</f>
        <v>209.59881520502</v>
      </c>
      <c r="E244" s="5">
        <f>((E219-'Main Injection'!E69)*60*1000000)/($A244*360)</f>
        <v>349.32122112495665</v>
      </c>
      <c r="F244" s="5">
        <f>((F219-'Main Injection'!F69)*60*1000000)/($A244*360)</f>
        <v>440.66129647590014</v>
      </c>
      <c r="G244" s="5">
        <f>((G219-'Main Injection'!G69)*60*1000000)/($A244*360)</f>
        <v>507.14764676044513</v>
      </c>
      <c r="H244" s="5">
        <f>((H219-'Main Injection'!H69)*60*1000000)/($A244*360)</f>
        <v>757.20623742333646</v>
      </c>
      <c r="I244" s="5">
        <f>((I219-'Main Injection'!I69)*60*1000000)/($A244*360)</f>
        <v>825.96511449778745</v>
      </c>
      <c r="J244" s="5">
        <f>((J219-'Main Injection'!J69)*60*1000000)/($A244*360)</f>
        <v>1025.5636267623943</v>
      </c>
      <c r="K244" s="5">
        <f>((K219-'Main Injection'!K69)*60*1000000)/($A244*360)</f>
        <v>1048.6365487822211</v>
      </c>
      <c r="L244" s="5">
        <f>((L219-'Main Injection'!L69)*60*1000000)/($A244*360)</f>
        <v>1049.9100426241541</v>
      </c>
      <c r="M244" s="5">
        <f>((M219-'Main Injection'!M69)*60*1000000)/($A244*360)</f>
        <v>1345.5895907600682</v>
      </c>
      <c r="N244" s="5">
        <f>((N219-'Main Injection'!N69)*60*1000000)/($A244*360)</f>
        <v>2038.9419221718601</v>
      </c>
      <c r="O244" s="5">
        <f>((O219-'Main Injection'!O69)*60*1000000)/($A244*360)</f>
        <v>1885.4821007432877</v>
      </c>
      <c r="P244" s="5">
        <f>((P219-'Main Injection'!P69)*60*1000000)/($A244*360)</f>
        <v>1659.9445565402959</v>
      </c>
      <c r="Q244" s="5">
        <f>((Q219-'Main Injection'!Q69)*60*1000000)/($A244*360)</f>
        <v>1464.4840277498181</v>
      </c>
      <c r="R244" s="5">
        <f>((R219-'Main Injection'!R69)*60*1000000)/($A244*360)</f>
        <v>1422.7793779688654</v>
      </c>
      <c r="S244" s="16">
        <f t="shared" si="127"/>
        <v>1422.7793779688654</v>
      </c>
    </row>
    <row r="245" spans="1:19" s="5" customFormat="1" x14ac:dyDescent="0.25">
      <c r="A245" s="8">
        <f>'CSP5'!$A$184</f>
        <v>2900</v>
      </c>
      <c r="B245" s="16">
        <f t="shared" si="126"/>
        <v>234.55669767537373</v>
      </c>
      <c r="C245" s="5">
        <f>((C220-'Main Injection'!C70)*60*1000000)/($A245*360)</f>
        <v>234.55669767537373</v>
      </c>
      <c r="D245" s="5">
        <f>((D220-'Main Injection'!D70)*60*1000000)/($A245*360)</f>
        <v>248.20744633669679</v>
      </c>
      <c r="E245" s="5">
        <f>((E220-'Main Injection'!E70)*60*1000000)/($A245*360)</f>
        <v>278.83559640927058</v>
      </c>
      <c r="F245" s="5">
        <f>((F220-'Main Injection'!F70)*60*1000000)/($A245*360)</f>
        <v>343.0834610510081</v>
      </c>
      <c r="G245" s="5">
        <f>((G220-'Main Injection'!G70)*60*1000000)/($A245*360)</f>
        <v>383.75472025163532</v>
      </c>
      <c r="H245" s="5">
        <f>((H220-'Main Injection'!H70)*60*1000000)/($A245*360)</f>
        <v>651.87916946360212</v>
      </c>
      <c r="I245" s="5">
        <f>((I220-'Main Injection'!I70)*60*1000000)/($A245*360)</f>
        <v>749.9238876010736</v>
      </c>
      <c r="J245" s="5">
        <f>((J220-'Main Injection'!J70)*60*1000000)/($A245*360)</f>
        <v>844.61319225475336</v>
      </c>
      <c r="K245" s="5">
        <f>((K220-'Main Injection'!K70)*60*1000000)/($A245*360)</f>
        <v>950.03415386271547</v>
      </c>
      <c r="L245" s="5">
        <f>((L220-'Main Injection'!L70)*60*1000000)/($A245*360)</f>
        <v>952.5321610141998</v>
      </c>
      <c r="M245" s="5">
        <f>((M220-'Main Injection'!M70)*60*1000000)/($A245*360)</f>
        <v>1145.0358315756368</v>
      </c>
      <c r="N245" s="5">
        <f>((N220-'Main Injection'!N70)*60*1000000)/($A245*360)</f>
        <v>1796.0857299527013</v>
      </c>
      <c r="O245" s="5">
        <f>((O220-'Main Injection'!O70)*60*1000000)/($A245*360)</f>
        <v>1594.0383161595978</v>
      </c>
      <c r="P245" s="5">
        <f>((P220-'Main Injection'!P70)*60*1000000)/($A245*360)</f>
        <v>1410.0123615527013</v>
      </c>
      <c r="Q245" s="5">
        <f>((Q220-'Main Injection'!Q70)*60*1000000)/($A245*360)</f>
        <v>1243.9153037894796</v>
      </c>
      <c r="R245" s="5">
        <f>((R220-'Main Injection'!R70)*60*1000000)/($A245*360)</f>
        <v>1190.0359934446549</v>
      </c>
      <c r="S245" s="16">
        <f t="shared" si="127"/>
        <v>1190.0359934446549</v>
      </c>
    </row>
    <row r="246" spans="1:19" s="5" customFormat="1" x14ac:dyDescent="0.25">
      <c r="A246" s="8">
        <f>'CSP5'!$A$185</f>
        <v>3000</v>
      </c>
      <c r="B246" s="16">
        <f t="shared" si="126"/>
        <v>142.37061805561117</v>
      </c>
      <c r="C246" s="5">
        <f>((C221-'Main Injection'!C71)*60*1000000)/($A246*360)</f>
        <v>142.37061805561117</v>
      </c>
      <c r="D246" s="5">
        <f>((D221-'Main Injection'!D71)*60*1000000)/($A246*360)</f>
        <v>81.322030441922223</v>
      </c>
      <c r="E246" s="5">
        <f>((E221-'Main Injection'!E71)*60*1000000)/($A246*360)</f>
        <v>84.294295446971191</v>
      </c>
      <c r="F246" s="5">
        <f>((F221-'Main Injection'!F71)*60*1000000)/($A246*360)</f>
        <v>238.09277674034905</v>
      </c>
      <c r="G246" s="5">
        <f>((G221-'Main Injection'!G71)*60*1000000)/($A246*360)</f>
        <v>308.80858160527828</v>
      </c>
      <c r="H246" s="5">
        <f>((H221-'Main Injection'!H71)*60*1000000)/($A246*360)</f>
        <v>543.95537702796014</v>
      </c>
      <c r="I246" s="5">
        <f>((I221-'Main Injection'!I71)*60*1000000)/($A246*360)</f>
        <v>698.81042579749692</v>
      </c>
      <c r="J246" s="5">
        <f>((J221-'Main Injection'!J71)*60*1000000)/($A246*360)</f>
        <v>758.33425020225889</v>
      </c>
      <c r="K246" s="5">
        <f>((K221-'Main Injection'!K71)*60*1000000)/($A246*360)</f>
        <v>908.06132653692578</v>
      </c>
      <c r="L246" s="5">
        <f>((L221-'Main Injection'!L71)*60*1000000)/($A246*360)</f>
        <v>875.50921542581432</v>
      </c>
      <c r="M246" s="5">
        <f>((M221-'Main Injection'!M71)*60*1000000)/($A246*360)</f>
        <v>974.52955627127687</v>
      </c>
      <c r="N246" s="5">
        <f>((N221-'Main Injection'!N71)*60*1000000)/($A246*360)</f>
        <v>1637.1883850264999</v>
      </c>
      <c r="O246" s="5">
        <f>((O221-'Main Injection'!O71)*60*1000000)/($A246*360)</f>
        <v>1552.552996137611</v>
      </c>
      <c r="P246" s="5">
        <f>((P221-'Main Injection'!P71)*60*1000000)/($A246*360)</f>
        <v>1428.8550516931684</v>
      </c>
      <c r="Q246" s="5">
        <f>((Q221-'Main Injection'!Q71)*60*1000000)/($A246*360)</f>
        <v>1240.1911088265001</v>
      </c>
      <c r="R246" s="5">
        <f>((R221-'Main Injection'!R71)*60*1000000)/($A246*360)</f>
        <v>1207.3219947598363</v>
      </c>
      <c r="S246" s="16">
        <f t="shared" si="127"/>
        <v>1207.3219947598363</v>
      </c>
    </row>
    <row r="247" spans="1:19" s="5" customFormat="1" x14ac:dyDescent="0.25">
      <c r="A247" s="8">
        <f>'CSP5'!$A$186</f>
        <v>3200</v>
      </c>
      <c r="B247" s="16">
        <f t="shared" si="126"/>
        <v>-187.80686848953118</v>
      </c>
      <c r="C247" s="5">
        <f>((C222-'Main Injection'!C72)*60*1000000)/($A247*360)</f>
        <v>-187.80686848953118</v>
      </c>
      <c r="D247" s="5">
        <f>((D222-'Main Injection'!D72)*60*1000000)/($A247*360)</f>
        <v>-88.92290591381574</v>
      </c>
      <c r="E247" s="5">
        <f>((E222-'Main Injection'!E72)*60*1000000)/($A247*360)</f>
        <v>20.634442452451044</v>
      </c>
      <c r="F247" s="5">
        <f>((F222-'Main Injection'!F72)*60*1000000)/($A247*360)</f>
        <v>130.49777578578437</v>
      </c>
      <c r="G247" s="5">
        <f>((G222-'Main Injection'!G72)*60*1000000)/($A247*360)</f>
        <v>246.74289508747904</v>
      </c>
      <c r="H247" s="5">
        <f>((H222-'Main Injection'!H72)*60*1000000)/($A247*360)</f>
        <v>403.14839094989583</v>
      </c>
      <c r="I247" s="5">
        <f>((I222-'Main Injection'!I72)*60*1000000)/($A247*360)</f>
        <v>534.37425235942715</v>
      </c>
      <c r="J247" s="5">
        <f>((J222-'Main Injection'!J72)*60*1000000)/($A247*360)</f>
        <v>429.27943562817705</v>
      </c>
      <c r="K247" s="5">
        <f>((K222-'Main Injection'!K72)*60*1000000)/($A247*360)</f>
        <v>587.12754246906252</v>
      </c>
      <c r="L247" s="5">
        <f>((L222-'Main Injection'!L72)*60*1000000)/($A247*360)</f>
        <v>691.89478960552071</v>
      </c>
      <c r="M247" s="5">
        <f>((M222-'Main Injection'!M72)*60*1000000)/($A247*360)</f>
        <v>582.913036700612</v>
      </c>
      <c r="N247" s="5">
        <f>((N222-'Main Injection'!N72)*60*1000000)/($A247*360)</f>
        <v>1428.8872211602607</v>
      </c>
      <c r="O247" s="5">
        <f>((O222-'Main Injection'!O72)*60*1000000)/($A247*360)</f>
        <v>1508.2328982435938</v>
      </c>
      <c r="P247" s="5">
        <f>((P222-'Main Injection'!P72)*60*1000000)/($A247*360)</f>
        <v>1508.2328982435938</v>
      </c>
      <c r="Q247" s="5">
        <f>((Q222-'Main Injection'!Q72)*60*1000000)/($A247*360)</f>
        <v>1450.0404156602635</v>
      </c>
      <c r="R247" s="5">
        <f>((R222-'Main Injection'!R72)*60*1000000)/($A247*360)</f>
        <v>1450.0404156602576</v>
      </c>
      <c r="S247" s="16">
        <f t="shared" si="127"/>
        <v>1450.0404156602576</v>
      </c>
    </row>
    <row r="248" spans="1:19" s="5" customFormat="1" x14ac:dyDescent="0.25">
      <c r="A248" s="8">
        <f>'CSP5'!$A$187</f>
        <v>3300</v>
      </c>
      <c r="B248" s="16">
        <f t="shared" si="126"/>
        <v>-186.96423611105774</v>
      </c>
      <c r="C248" s="5">
        <f>((C223-'Main Injection'!C73)*60*1000000)/($A248*360)</f>
        <v>-186.96423611105774</v>
      </c>
      <c r="D248" s="5">
        <f>((D223-'Main Injection'!D73)*60*1000000)/($A248*360)</f>
        <v>-92.704149797969151</v>
      </c>
      <c r="E248" s="5">
        <f>((E223-'Main Injection'!E73)*60*1000000)/($A248*360)</f>
        <v>13.064785281806522</v>
      </c>
      <c r="F248" s="5">
        <f>((F223-'Main Injection'!F73)*60*1000000)/($A248*360)</f>
        <v>120.2431054496069</v>
      </c>
      <c r="G248" s="5">
        <f>((G223-'Main Injection'!G73)*60*1000000)/($A248*360)</f>
        <v>232.73282689327218</v>
      </c>
      <c r="H248" s="5">
        <f>((H223-'Main Injection'!H73)*60*1000000)/($A248*360)</f>
        <v>383.23010980928098</v>
      </c>
      <c r="I248" s="5">
        <f>((I223-'Main Injection'!I73)*60*1000000)/($A248*360)</f>
        <v>510.47942996397643</v>
      </c>
      <c r="J248" s="5">
        <f>((J223-'Main Injection'!J73)*60*1000000)/($A248*360)</f>
        <v>426.33528113367004</v>
      </c>
      <c r="K248" s="5">
        <f>((K223-'Main Injection'!K73)*60*1000000)/($A248*360)</f>
        <v>582.16690764604607</v>
      </c>
      <c r="L248" s="5">
        <f>((L223-'Main Injection'!L73)*60*1000000)/($A248*360)</f>
        <v>695.59651092989998</v>
      </c>
      <c r="M248" s="5">
        <f>((M223-'Main Injection'!M73)*60*1000000)/($A248*360)</f>
        <v>560.70939587058024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1615.7670707070708</v>
      </c>
      <c r="Q248" s="5">
        <f>((Q223-'Main Injection'!Q73)*60*1000000)/($A248*360)</f>
        <v>1621.6929451252963</v>
      </c>
      <c r="R248" s="5">
        <f>((R223-'Main Injection'!R73)*60*1000000)/($A248*360)</f>
        <v>1621.6929451253066</v>
      </c>
      <c r="S248" s="16">
        <f t="shared" si="127"/>
        <v>1621.6929451253066</v>
      </c>
    </row>
    <row r="249" spans="1:19" s="5" customFormat="1" x14ac:dyDescent="0.25">
      <c r="A249" s="8">
        <f>'CSP5'!$A$188</f>
        <v>3500</v>
      </c>
      <c r="B249" s="16">
        <f t="shared" si="126"/>
        <v>-185.42342261899185</v>
      </c>
      <c r="C249" s="5">
        <f>((C224-'Main Injection'!C74)*60*1000000)/($A249*360)</f>
        <v>-185.42342261899185</v>
      </c>
      <c r="D249" s="5">
        <f>((D224-'Main Injection'!D74)*60*1000000)/($A249*360)</f>
        <v>-99.618424328983167</v>
      </c>
      <c r="E249" s="5">
        <f>((E224-'Main Injection'!E74)*60*1000000)/($A249*360)</f>
        <v>-11.483176222880822</v>
      </c>
      <c r="F249" s="5">
        <f>((F224-'Main Injection'!F74)*60*1000000)/($A249*360)</f>
        <v>87.62335975547542</v>
      </c>
      <c r="G249" s="5">
        <f>((G224-'Main Injection'!G74)*60*1000000)/($A249*360)</f>
        <v>194.03989158857269</v>
      </c>
      <c r="H249" s="5">
        <f>((H224-'Main Injection'!H74)*60*1000000)/($A249*360)</f>
        <v>341.03573083880639</v>
      </c>
      <c r="I249" s="5">
        <f>((I224-'Main Injection'!I74)*60*1000000)/($A249*360)</f>
        <v>461.01366127037187</v>
      </c>
      <c r="J249" s="5">
        <f>((J224-'Main Injection'!J74)*60*1000000)/($A249*360)</f>
        <v>381.67774951606435</v>
      </c>
      <c r="K249" s="5">
        <f>((K224-'Main Injection'!K74)*60*1000000)/($A249*360)</f>
        <v>528.60471165632794</v>
      </c>
      <c r="L249" s="5">
        <f>((L224-'Main Injection'!L74)*60*1000000)/($A249*360)</f>
        <v>635.55262332391635</v>
      </c>
      <c r="M249" s="5">
        <f>((M224-'Main Injection'!M74)*60*1000000)/($A249*360)</f>
        <v>513.95372436326409</v>
      </c>
      <c r="N249" s="5">
        <f>((N224-'Main Injection'!N74)*60*1000000)/($A249*360)</f>
        <v>1351.3918368655545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1529.0247768324518</v>
      </c>
      <c r="R249" s="5">
        <f>((R224-'Main Injection'!R74)*60*1000000)/($A249*360)</f>
        <v>1529.0247768337979</v>
      </c>
      <c r="S249" s="16">
        <f t="shared" si="127"/>
        <v>1529.0247768337979</v>
      </c>
    </row>
    <row r="250" spans="1:19" s="5" customFormat="1" x14ac:dyDescent="0.25">
      <c r="A250" s="16">
        <f>'CSP5'!$A$189</f>
        <v>3501</v>
      </c>
      <c r="B250" s="16">
        <f>B249</f>
        <v>-185.42342261899185</v>
      </c>
      <c r="C250" s="16">
        <f t="shared" ref="C250:S250" si="128">C249</f>
        <v>-185.42342261899185</v>
      </c>
      <c r="D250" s="16">
        <f t="shared" si="128"/>
        <v>-99.618424328983167</v>
      </c>
      <c r="E250" s="16">
        <f t="shared" si="128"/>
        <v>-11.483176222880822</v>
      </c>
      <c r="F250" s="16">
        <f t="shared" si="128"/>
        <v>87.62335975547542</v>
      </c>
      <c r="G250" s="16">
        <f t="shared" si="128"/>
        <v>194.03989158857269</v>
      </c>
      <c r="H250" s="16">
        <f t="shared" si="128"/>
        <v>341.03573083880639</v>
      </c>
      <c r="I250" s="16">
        <f t="shared" si="128"/>
        <v>461.01366127037187</v>
      </c>
      <c r="J250" s="16">
        <f t="shared" si="128"/>
        <v>381.67774951606435</v>
      </c>
      <c r="K250" s="16">
        <f t="shared" si="128"/>
        <v>528.60471165632794</v>
      </c>
      <c r="L250" s="16">
        <f t="shared" si="128"/>
        <v>635.55262332391635</v>
      </c>
      <c r="M250" s="16">
        <f t="shared" si="128"/>
        <v>513.95372436326409</v>
      </c>
      <c r="N250" s="16">
        <f t="shared" si="128"/>
        <v>1351.3918368655545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1529.0247768324518</v>
      </c>
      <c r="R250" s="16">
        <f t="shared" si="128"/>
        <v>1529.0247768337979</v>
      </c>
      <c r="S250" s="16">
        <f t="shared" si="128"/>
        <v>1529.0247768337979</v>
      </c>
    </row>
    <row r="252" spans="1:19" x14ac:dyDescent="0.25">
      <c r="A252" s="17"/>
      <c r="B252" s="39" t="s">
        <v>1398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5.3952076164279328</v>
      </c>
      <c r="C255" s="16">
        <f t="shared" ref="C255:S255" si="129">C256</f>
        <v>5.3952076164279328</v>
      </c>
      <c r="D255" s="16">
        <f t="shared" si="129"/>
        <v>5.395207616427931</v>
      </c>
      <c r="E255" s="16">
        <f t="shared" si="129"/>
        <v>5.4645046739700467</v>
      </c>
      <c r="F255" s="16">
        <f t="shared" si="129"/>
        <v>5.5888480650844716</v>
      </c>
      <c r="G255" s="16">
        <f t="shared" si="129"/>
        <v>9.8730735736414257</v>
      </c>
      <c r="H255" s="16">
        <f t="shared" si="129"/>
        <v>13.456928028797206</v>
      </c>
      <c r="I255" s="16">
        <f t="shared" si="129"/>
        <v>13.957330734558225</v>
      </c>
      <c r="J255" s="16">
        <f t="shared" si="129"/>
        <v>17.023122488278716</v>
      </c>
      <c r="K255" s="16">
        <f t="shared" si="129"/>
        <v>18.094316903931396</v>
      </c>
      <c r="L255" s="16">
        <f t="shared" si="129"/>
        <v>19.281400062173187</v>
      </c>
      <c r="M255" s="16">
        <f t="shared" si="129"/>
        <v>18.10416046721021</v>
      </c>
      <c r="N255" s="16">
        <f t="shared" si="129"/>
        <v>11.820833441781129</v>
      </c>
      <c r="O255" s="16">
        <f t="shared" si="129"/>
        <v>11.820833441781122</v>
      </c>
      <c r="P255" s="16">
        <f t="shared" si="129"/>
        <v>11.820833441781129</v>
      </c>
      <c r="Q255" s="16">
        <f t="shared" si="129"/>
        <v>11.820833441781131</v>
      </c>
      <c r="R255" s="16">
        <f t="shared" si="129"/>
        <v>11.820833441781117</v>
      </c>
      <c r="S255" s="16">
        <f t="shared" si="129"/>
        <v>11.820833441781117</v>
      </c>
    </row>
    <row r="256" spans="1:19" s="5" customFormat="1" x14ac:dyDescent="0.25">
      <c r="A256" s="8">
        <f>'CSP5'!$A$170</f>
        <v>620</v>
      </c>
      <c r="B256" s="16">
        <f>C256</f>
        <v>5.3952076164279328</v>
      </c>
      <c r="C256" s="5">
        <f>($A256*360*C231)/(60*1000000)</f>
        <v>5.3952076164279328</v>
      </c>
      <c r="D256" s="5">
        <f t="shared" ref="D256:R256" si="130">($A256*360*D231)/(60*1000000)</f>
        <v>5.395207616427931</v>
      </c>
      <c r="E256" s="5">
        <f t="shared" si="130"/>
        <v>5.4645046739700467</v>
      </c>
      <c r="F256" s="5">
        <f t="shared" si="130"/>
        <v>5.5888480650844716</v>
      </c>
      <c r="G256" s="5">
        <f t="shared" si="130"/>
        <v>9.8730735736414257</v>
      </c>
      <c r="H256" s="5">
        <f t="shared" si="130"/>
        <v>13.456928028797206</v>
      </c>
      <c r="I256" s="5">
        <f t="shared" si="130"/>
        <v>13.957330734558225</v>
      </c>
      <c r="J256" s="5">
        <f t="shared" si="130"/>
        <v>17.023122488278716</v>
      </c>
      <c r="K256" s="5">
        <f t="shared" si="130"/>
        <v>18.094316903931396</v>
      </c>
      <c r="L256" s="5">
        <f t="shared" si="130"/>
        <v>19.281400062173187</v>
      </c>
      <c r="M256" s="5">
        <f t="shared" si="130"/>
        <v>18.10416046721021</v>
      </c>
      <c r="N256" s="5">
        <f t="shared" si="130"/>
        <v>11.820833441781129</v>
      </c>
      <c r="O256" s="5">
        <f t="shared" si="130"/>
        <v>11.820833441781122</v>
      </c>
      <c r="P256" s="5">
        <f t="shared" si="130"/>
        <v>11.820833441781129</v>
      </c>
      <c r="Q256" s="5">
        <f t="shared" si="130"/>
        <v>11.820833441781131</v>
      </c>
      <c r="R256" s="5">
        <f t="shared" si="130"/>
        <v>11.820833441781117</v>
      </c>
      <c r="S256" s="16">
        <f>R256</f>
        <v>11.820833441781117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6.3904427752935442</v>
      </c>
      <c r="C257" s="5">
        <f t="shared" ref="C257:R257" si="132">($A257*360*C232)/(60*1000000)</f>
        <v>6.3904427752935442</v>
      </c>
      <c r="D257" s="5">
        <f t="shared" si="132"/>
        <v>6.9763797752935428</v>
      </c>
      <c r="E257" s="5">
        <f t="shared" si="132"/>
        <v>6.9763797752935428</v>
      </c>
      <c r="F257" s="5">
        <f t="shared" si="132"/>
        <v>7.5973303735353044</v>
      </c>
      <c r="G257" s="5">
        <f t="shared" si="132"/>
        <v>10.013219701564292</v>
      </c>
      <c r="H257" s="5">
        <f t="shared" si="132"/>
        <v>13.444610302215992</v>
      </c>
      <c r="I257" s="5">
        <f t="shared" si="132"/>
        <v>13.94673902970308</v>
      </c>
      <c r="J257" s="5">
        <f t="shared" si="132"/>
        <v>16.993614029703082</v>
      </c>
      <c r="K257" s="5">
        <f t="shared" si="132"/>
        <v>18.16488731439896</v>
      </c>
      <c r="L257" s="5">
        <f t="shared" si="132"/>
        <v>19.315606276548806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6.2162438533237241</v>
      </c>
      <c r="C258" s="5">
        <f t="shared" ref="C258:R258" si="134">($A258*360*C233)/(60*1000000)</f>
        <v>6.2162438533237241</v>
      </c>
      <c r="D258" s="5">
        <f t="shared" si="134"/>
        <v>6.287814838420835</v>
      </c>
      <c r="E258" s="5">
        <f t="shared" si="134"/>
        <v>6.1958575005183469</v>
      </c>
      <c r="F258" s="5">
        <f t="shared" si="134"/>
        <v>7.1860817911568891</v>
      </c>
      <c r="G258" s="5">
        <f t="shared" si="134"/>
        <v>8.7687884778434775</v>
      </c>
      <c r="H258" s="5">
        <f t="shared" si="134"/>
        <v>12.61628613703332</v>
      </c>
      <c r="I258" s="5">
        <f t="shared" si="134"/>
        <v>12.656968798167696</v>
      </c>
      <c r="J258" s="5">
        <f t="shared" si="134"/>
        <v>16.799612308921038</v>
      </c>
      <c r="K258" s="5">
        <f t="shared" si="134"/>
        <v>19.072300905782846</v>
      </c>
      <c r="L258" s="5">
        <f t="shared" si="134"/>
        <v>19.481867078204928</v>
      </c>
      <c r="M258" s="5">
        <f t="shared" si="134"/>
        <v>20.102474405311852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-0.3644499595568797</v>
      </c>
      <c r="C259" s="5">
        <f t="shared" ref="C259:R259" si="135">($A259*360*C234)/(60*1000000)</f>
        <v>-0.3644499595568797</v>
      </c>
      <c r="D259" s="5">
        <f t="shared" si="135"/>
        <v>-0.62293077931330842</v>
      </c>
      <c r="E259" s="5">
        <f t="shared" si="135"/>
        <v>-0.17961726360427743</v>
      </c>
      <c r="F259" s="5">
        <f t="shared" si="135"/>
        <v>2.0388905686974979</v>
      </c>
      <c r="G259" s="5">
        <f t="shared" si="135"/>
        <v>8.3746620636711153</v>
      </c>
      <c r="H259" s="5">
        <f t="shared" si="135"/>
        <v>12.427116722095157</v>
      </c>
      <c r="I259" s="5">
        <f t="shared" si="135"/>
        <v>12.447557765067087</v>
      </c>
      <c r="J259" s="5">
        <f t="shared" si="135"/>
        <v>16.590001851010946</v>
      </c>
      <c r="K259" s="5">
        <f t="shared" si="135"/>
        <v>19.560571936954801</v>
      </c>
      <c r="L259" s="5">
        <f t="shared" si="135"/>
        <v>19.601453324469535</v>
      </c>
      <c r="M259" s="5">
        <f t="shared" si="135"/>
        <v>18.915486870283587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-4.1042388260310112</v>
      </c>
      <c r="C260" s="5">
        <f t="shared" ref="C260:R260" si="136">($A260*360*C235)/(60*1000000)</f>
        <v>-4.1042388260310112</v>
      </c>
      <c r="D260" s="5">
        <f t="shared" si="136"/>
        <v>-4.2260882219345071</v>
      </c>
      <c r="E260" s="5">
        <f t="shared" si="136"/>
        <v>-3.5580560810340405</v>
      </c>
      <c r="F260" s="5">
        <f t="shared" si="136"/>
        <v>-1.2538509731812191</v>
      </c>
      <c r="G260" s="5">
        <f t="shared" si="136"/>
        <v>6.2803453923915429</v>
      </c>
      <c r="H260" s="5">
        <f t="shared" si="136"/>
        <v>11.458691866124799</v>
      </c>
      <c r="I260" s="5">
        <f t="shared" si="136"/>
        <v>12.255450246253139</v>
      </c>
      <c r="J260" s="5">
        <f t="shared" si="136"/>
        <v>16.2495687180805</v>
      </c>
      <c r="K260" s="5">
        <f t="shared" si="136"/>
        <v>19.191222206649435</v>
      </c>
      <c r="L260" s="5">
        <f t="shared" si="136"/>
        <v>19.203784951929613</v>
      </c>
      <c r="M260" s="5">
        <f t="shared" si="136"/>
        <v>19.228314239416378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27.057162810666174</v>
      </c>
      <c r="Q260" s="5">
        <f t="shared" si="136"/>
        <v>27.187972801919578</v>
      </c>
      <c r="R260" s="5">
        <f t="shared" si="136"/>
        <v>27.422347801919578</v>
      </c>
      <c r="S260" s="16">
        <f t="shared" si="133"/>
        <v>27.422347801919578</v>
      </c>
    </row>
    <row r="261" spans="1:19" s="5" customFormat="1" x14ac:dyDescent="0.25">
      <c r="A261" s="8">
        <f>'CSP5'!$A$175</f>
        <v>1400</v>
      </c>
      <c r="B261" s="16">
        <f t="shared" si="131"/>
        <v>-4.3184936318789946</v>
      </c>
      <c r="C261" s="5">
        <f t="shared" ref="C261:R261" si="137">($A261*360*C236)/(60*1000000)</f>
        <v>-4.3184936318789946</v>
      </c>
      <c r="D261" s="5">
        <f t="shared" si="137"/>
        <v>-4.2938200086692753</v>
      </c>
      <c r="E261" s="5">
        <f t="shared" si="137"/>
        <v>-3.612733193192232</v>
      </c>
      <c r="F261" s="5">
        <f t="shared" si="137"/>
        <v>-3.304869920424546</v>
      </c>
      <c r="G261" s="5">
        <f t="shared" si="137"/>
        <v>2.7017239540947964</v>
      </c>
      <c r="H261" s="5">
        <f t="shared" si="137"/>
        <v>10.269059368586303</v>
      </c>
      <c r="I261" s="5">
        <f t="shared" si="137"/>
        <v>15.22965781827634</v>
      </c>
      <c r="J261" s="5">
        <f t="shared" si="137"/>
        <v>17.10534372715275</v>
      </c>
      <c r="K261" s="5">
        <f t="shared" si="137"/>
        <v>17.935114840036121</v>
      </c>
      <c r="L261" s="5">
        <f t="shared" si="137"/>
        <v>17.709680528641243</v>
      </c>
      <c r="M261" s="5">
        <f t="shared" si="137"/>
        <v>19.815119342642316</v>
      </c>
      <c r="N261" s="5">
        <f t="shared" si="137"/>
        <v>29.527837365007148</v>
      </c>
      <c r="O261" s="5">
        <f t="shared" si="137"/>
        <v>31.774786458286492</v>
      </c>
      <c r="P261" s="5">
        <f t="shared" si="137"/>
        <v>31.751832774507989</v>
      </c>
      <c r="Q261" s="5">
        <f t="shared" si="137"/>
        <v>31.751832774507989</v>
      </c>
      <c r="R261" s="5">
        <f t="shared" si="137"/>
        <v>31.729972123290363</v>
      </c>
      <c r="S261" s="16">
        <f t="shared" si="133"/>
        <v>31.729972123290363</v>
      </c>
    </row>
    <row r="262" spans="1:19" s="5" customFormat="1" x14ac:dyDescent="0.25">
      <c r="A262" s="8">
        <f>'CSP5'!$A$176</f>
        <v>1550</v>
      </c>
      <c r="B262" s="16">
        <f t="shared" si="131"/>
        <v>-4.4512476296373613</v>
      </c>
      <c r="C262" s="5">
        <f t="shared" ref="C262:R262" si="138">($A262*360*C237)/(60*1000000)</f>
        <v>-4.4512476296373613</v>
      </c>
      <c r="D262" s="5">
        <f t="shared" si="138"/>
        <v>-4.3925551474699649</v>
      </c>
      <c r="E262" s="5">
        <f t="shared" si="138"/>
        <v>-3.8833497030783803</v>
      </c>
      <c r="F262" s="5">
        <f t="shared" si="138"/>
        <v>-3.4614724809422075</v>
      </c>
      <c r="G262" s="5">
        <f t="shared" si="138"/>
        <v>3.4736424162877841</v>
      </c>
      <c r="H262" s="5">
        <f t="shared" si="138"/>
        <v>8.2518061161627561</v>
      </c>
      <c r="I262" s="5">
        <f t="shared" si="138"/>
        <v>14.000116503128279</v>
      </c>
      <c r="J262" s="5">
        <f t="shared" si="138"/>
        <v>16.922766001948602</v>
      </c>
      <c r="K262" s="5">
        <f t="shared" si="138"/>
        <v>17.640781847294488</v>
      </c>
      <c r="L262" s="5">
        <f t="shared" si="138"/>
        <v>17.287724735810173</v>
      </c>
      <c r="M262" s="5">
        <f t="shared" si="138"/>
        <v>24.751747096093652</v>
      </c>
      <c r="N262" s="5">
        <f t="shared" si="138"/>
        <v>32.139606983600174</v>
      </c>
      <c r="O262" s="5">
        <f t="shared" si="138"/>
        <v>31.00656490771496</v>
      </c>
      <c r="P262" s="5">
        <f t="shared" si="138"/>
        <v>31.019893157093339</v>
      </c>
      <c r="Q262" s="5">
        <f t="shared" si="138"/>
        <v>31.030012753843586</v>
      </c>
      <c r="R262" s="5">
        <f t="shared" si="138"/>
        <v>31.053542873116523</v>
      </c>
      <c r="S262" s="16">
        <f t="shared" si="133"/>
        <v>31.053542873116523</v>
      </c>
    </row>
    <row r="263" spans="1:19" s="5" customFormat="1" x14ac:dyDescent="0.25">
      <c r="A263" s="8">
        <f>'CSP5'!$A$177</f>
        <v>1700</v>
      </c>
      <c r="B263" s="16">
        <f t="shared" si="131"/>
        <v>-4.5321470329980578</v>
      </c>
      <c r="C263" s="5">
        <f t="shared" ref="C263:R263" si="139">($A263*360*C238)/(60*1000000)</f>
        <v>-4.5321470329980578</v>
      </c>
      <c r="D263" s="5">
        <f t="shared" si="139"/>
        <v>-4.4266900101027353</v>
      </c>
      <c r="E263" s="5">
        <f t="shared" si="139"/>
        <v>-5.2675227395121844</v>
      </c>
      <c r="F263" s="5">
        <f t="shared" si="139"/>
        <v>-5.6469602085170925</v>
      </c>
      <c r="G263" s="5">
        <f t="shared" si="139"/>
        <v>1.1977096079134046</v>
      </c>
      <c r="H263" s="5">
        <f t="shared" si="139"/>
        <v>8.7194646973197596</v>
      </c>
      <c r="I263" s="5">
        <f t="shared" si="139"/>
        <v>12.518804702973608</v>
      </c>
      <c r="J263" s="5">
        <f t="shared" si="139"/>
        <v>16.124442794301338</v>
      </c>
      <c r="K263" s="5">
        <f t="shared" si="139"/>
        <v>17.181218568599814</v>
      </c>
      <c r="L263" s="5">
        <f t="shared" si="139"/>
        <v>18.091468017521116</v>
      </c>
      <c r="M263" s="5">
        <f t="shared" si="139"/>
        <v>26.90593254764692</v>
      </c>
      <c r="N263" s="5">
        <f t="shared" si="139"/>
        <v>33.369606373092033</v>
      </c>
      <c r="O263" s="5">
        <f t="shared" si="139"/>
        <v>32.355525150768095</v>
      </c>
      <c r="P263" s="5">
        <f t="shared" si="139"/>
        <v>32.02976937835777</v>
      </c>
      <c r="Q263" s="5">
        <f t="shared" si="139"/>
        <v>32.08517370612023</v>
      </c>
      <c r="R263" s="5">
        <f t="shared" si="139"/>
        <v>32.118380208753088</v>
      </c>
      <c r="S263" s="16">
        <f t="shared" si="133"/>
        <v>32.118380208753088</v>
      </c>
    </row>
    <row r="264" spans="1:19" s="5" customFormat="1" x14ac:dyDescent="0.25">
      <c r="A264" s="8">
        <f>'CSP5'!$A$178</f>
        <v>1800</v>
      </c>
      <c r="B264" s="16">
        <f t="shared" si="131"/>
        <v>-4.5616776583518819</v>
      </c>
      <c r="C264" s="5">
        <f t="shared" ref="C264:R264" si="140">($A264*360*C239)/(60*1000000)</f>
        <v>-4.5616776583518819</v>
      </c>
      <c r="D264" s="5">
        <f t="shared" si="140"/>
        <v>-4.4363892471679964</v>
      </c>
      <c r="E264" s="5">
        <f t="shared" si="140"/>
        <v>-5.3177135803096718</v>
      </c>
      <c r="F264" s="5">
        <f t="shared" si="140"/>
        <v>-5.7533842508188311</v>
      </c>
      <c r="G264" s="5">
        <f t="shared" si="140"/>
        <v>-0.456321092532809</v>
      </c>
      <c r="H264" s="5">
        <f t="shared" si="140"/>
        <v>8.1658706912739998</v>
      </c>
      <c r="I264" s="5">
        <f t="shared" si="140"/>
        <v>12.540830590376125</v>
      </c>
      <c r="J264" s="5">
        <f t="shared" si="140"/>
        <v>15.177407327639983</v>
      </c>
      <c r="K264" s="5">
        <f t="shared" si="140"/>
        <v>16.415332607163748</v>
      </c>
      <c r="L264" s="5">
        <f t="shared" si="140"/>
        <v>17.727977584041749</v>
      </c>
      <c r="M264" s="5">
        <f t="shared" si="140"/>
        <v>27.559857439587788</v>
      </c>
      <c r="N264" s="5">
        <f t="shared" si="140"/>
        <v>33.483843481468853</v>
      </c>
      <c r="O264" s="5">
        <f t="shared" si="140"/>
        <v>32.452468975005218</v>
      </c>
      <c r="P264" s="5">
        <f t="shared" si="140"/>
        <v>32.483807081070488</v>
      </c>
      <c r="Q264" s="5">
        <f t="shared" si="140"/>
        <v>32.585464839770175</v>
      </c>
      <c r="R264" s="5">
        <f t="shared" si="140"/>
        <v>32.616802945835346</v>
      </c>
      <c r="S264" s="16">
        <f t="shared" si="133"/>
        <v>32.616802945835346</v>
      </c>
    </row>
    <row r="265" spans="1:19" s="5" customFormat="1" x14ac:dyDescent="0.25">
      <c r="A265" s="8">
        <f>'CSP5'!$A$179</f>
        <v>2000</v>
      </c>
      <c r="B265" s="16">
        <f t="shared" si="131"/>
        <v>-1.5454243500747147</v>
      </c>
      <c r="C265" s="5">
        <f t="shared" ref="C265:R265" si="141">($A265*360*C240)/(60*1000000)</f>
        <v>-1.5454243500747147</v>
      </c>
      <c r="D265" s="5">
        <f t="shared" si="141"/>
        <v>-1.5698416263002772</v>
      </c>
      <c r="E265" s="5">
        <f t="shared" si="141"/>
        <v>-3.9557776499256567</v>
      </c>
      <c r="F265" s="5">
        <f t="shared" si="141"/>
        <v>-6.1718693224527703</v>
      </c>
      <c r="G265" s="5">
        <f t="shared" si="141"/>
        <v>-0.83354487708905367</v>
      </c>
      <c r="H265" s="5">
        <f t="shared" si="141"/>
        <v>7.9396034467326801</v>
      </c>
      <c r="I265" s="5">
        <f t="shared" si="141"/>
        <v>11.109965841381404</v>
      </c>
      <c r="J265" s="5">
        <f t="shared" si="141"/>
        <v>13.383494560485003</v>
      </c>
      <c r="K265" s="5">
        <f t="shared" si="141"/>
        <v>15.961301470810216</v>
      </c>
      <c r="L265" s="5">
        <f t="shared" si="141"/>
        <v>19.224576203101833</v>
      </c>
      <c r="M265" s="5">
        <f t="shared" si="141"/>
        <v>29.26702631881798</v>
      </c>
      <c r="N265" s="5">
        <f t="shared" si="141"/>
        <v>32.959031814749174</v>
      </c>
      <c r="O265" s="5">
        <f t="shared" si="141"/>
        <v>32.841843814749176</v>
      </c>
      <c r="P265" s="5">
        <f t="shared" si="141"/>
        <v>33.059257233521919</v>
      </c>
      <c r="Q265" s="5">
        <f t="shared" si="141"/>
        <v>32.282682698626594</v>
      </c>
      <c r="R265" s="5">
        <f t="shared" si="141"/>
        <v>31.848752816476917</v>
      </c>
      <c r="S265" s="16">
        <f t="shared" si="133"/>
        <v>31.848752816476917</v>
      </c>
    </row>
    <row r="266" spans="1:19" s="5" customFormat="1" x14ac:dyDescent="0.25">
      <c r="A266" s="8">
        <f>'CSP5'!$A$180</f>
        <v>2200</v>
      </c>
      <c r="B266" s="16">
        <f t="shared" si="131"/>
        <v>-1.2070309457825701</v>
      </c>
      <c r="C266" s="5">
        <f t="shared" ref="C266:R266" si="142">($A266*360*C241)/(60*1000000)</f>
        <v>-1.2070309457825701</v>
      </c>
      <c r="D266" s="5">
        <f t="shared" si="142"/>
        <v>0.98639317235292345</v>
      </c>
      <c r="E266" s="5">
        <f t="shared" si="142"/>
        <v>1.7921897626519634</v>
      </c>
      <c r="F266" s="5">
        <f t="shared" si="142"/>
        <v>2.5755237598282115</v>
      </c>
      <c r="G266" s="5">
        <f t="shared" si="142"/>
        <v>6.7528890433631581</v>
      </c>
      <c r="H266" s="5">
        <f t="shared" si="142"/>
        <v>11.556208388922487</v>
      </c>
      <c r="I266" s="5">
        <f t="shared" si="142"/>
        <v>15.116396299027274</v>
      </c>
      <c r="J266" s="5">
        <f t="shared" si="142"/>
        <v>17.285418015281394</v>
      </c>
      <c r="K266" s="5">
        <f t="shared" si="142"/>
        <v>19.49766984802325</v>
      </c>
      <c r="L266" s="5">
        <f t="shared" si="142"/>
        <v>20.276454559678374</v>
      </c>
      <c r="M266" s="5">
        <f t="shared" si="142"/>
        <v>29.812950189952989</v>
      </c>
      <c r="N266" s="5">
        <f t="shared" si="142"/>
        <v>34.527611575683352</v>
      </c>
      <c r="O266" s="5">
        <f t="shared" si="142"/>
        <v>33.6284137053187</v>
      </c>
      <c r="P266" s="5">
        <f t="shared" si="142"/>
        <v>33.246077046569233</v>
      </c>
      <c r="Q266" s="5">
        <f t="shared" si="142"/>
        <v>32.014467241022231</v>
      </c>
      <c r="R266" s="5">
        <f t="shared" si="142"/>
        <v>31.574210288677783</v>
      </c>
      <c r="S266" s="16">
        <f t="shared" si="133"/>
        <v>31.574210288677783</v>
      </c>
    </row>
    <row r="267" spans="1:19" s="5" customFormat="1" x14ac:dyDescent="0.25">
      <c r="A267" s="8">
        <f>'CSP5'!$A$181</f>
        <v>2400</v>
      </c>
      <c r="B267" s="16">
        <f t="shared" si="131"/>
        <v>-0.93016104589799731</v>
      </c>
      <c r="C267" s="5">
        <f t="shared" ref="C267:R267" si="143">($A267*360*C242)/(60*1000000)</f>
        <v>-0.93016104589799731</v>
      </c>
      <c r="D267" s="5">
        <f t="shared" si="143"/>
        <v>2.8308432356479858</v>
      </c>
      <c r="E267" s="5">
        <f t="shared" si="143"/>
        <v>5.5376090179746864</v>
      </c>
      <c r="F267" s="5">
        <f t="shared" si="143"/>
        <v>7.7763721250243147</v>
      </c>
      <c r="G267" s="5">
        <f t="shared" si="143"/>
        <v>11.254524296698309</v>
      </c>
      <c r="H267" s="5">
        <f t="shared" si="143"/>
        <v>15.942838679476102</v>
      </c>
      <c r="I267" s="5">
        <f t="shared" si="143"/>
        <v>19.004554664394668</v>
      </c>
      <c r="J267" s="5">
        <f t="shared" si="143"/>
        <v>19.906899331582263</v>
      </c>
      <c r="K267" s="5">
        <f t="shared" si="143"/>
        <v>20.895060979284395</v>
      </c>
      <c r="L267" s="5">
        <f t="shared" si="143"/>
        <v>21.252822321692577</v>
      </c>
      <c r="M267" s="5">
        <f t="shared" si="143"/>
        <v>29.544263395057261</v>
      </c>
      <c r="N267" s="5">
        <f t="shared" si="143"/>
        <v>36.3429656956569</v>
      </c>
      <c r="O267" s="5">
        <f t="shared" si="143"/>
        <v>35.181791512362125</v>
      </c>
      <c r="P267" s="5">
        <f t="shared" si="143"/>
        <v>34.434345978497674</v>
      </c>
      <c r="Q267" s="5">
        <f t="shared" si="143"/>
        <v>32.65361507804365</v>
      </c>
      <c r="R267" s="5">
        <f t="shared" si="143"/>
        <v>31.971382148753847</v>
      </c>
      <c r="S267" s="16">
        <f t="shared" si="133"/>
        <v>31.971382148753847</v>
      </c>
    </row>
    <row r="268" spans="1:19" s="5" customFormat="1" x14ac:dyDescent="0.25">
      <c r="A268" s="8">
        <f>'CSP5'!$A$182</f>
        <v>2600</v>
      </c>
      <c r="B268" s="16">
        <f t="shared" si="131"/>
        <v>-6.7473045897998851E-2</v>
      </c>
      <c r="C268" s="5">
        <f t="shared" ref="C268:R268" si="144">($A268*360*C243)/(60*1000000)</f>
        <v>-6.7473045897998851E-2</v>
      </c>
      <c r="D268" s="5">
        <f t="shared" si="144"/>
        <v>3.7242938473505776</v>
      </c>
      <c r="E268" s="5">
        <f t="shared" si="144"/>
        <v>6.293967028853424</v>
      </c>
      <c r="F268" s="5">
        <f t="shared" si="144"/>
        <v>7.6395448837670283</v>
      </c>
      <c r="G268" s="5">
        <f t="shared" si="144"/>
        <v>8.6020836070081685</v>
      </c>
      <c r="H268" s="5">
        <f t="shared" si="144"/>
        <v>13.601750262734713</v>
      </c>
      <c r="I268" s="5">
        <f t="shared" si="144"/>
        <v>15.357105111120097</v>
      </c>
      <c r="J268" s="5">
        <f t="shared" si="144"/>
        <v>19.101857491726332</v>
      </c>
      <c r="K268" s="5">
        <f t="shared" si="144"/>
        <v>20.21419332868474</v>
      </c>
      <c r="L268" s="5">
        <f t="shared" si="144"/>
        <v>20.077578056550639</v>
      </c>
      <c r="M268" s="5">
        <f t="shared" si="144"/>
        <v>26.803890971343115</v>
      </c>
      <c r="N268" s="5">
        <f t="shared" si="144"/>
        <v>36.623707515735269</v>
      </c>
      <c r="O268" s="5">
        <f t="shared" si="144"/>
        <v>34.101889194112765</v>
      </c>
      <c r="P268" s="5">
        <f t="shared" si="144"/>
        <v>32.166559898748872</v>
      </c>
      <c r="Q268" s="5">
        <f t="shared" si="144"/>
        <v>30.170178339157225</v>
      </c>
      <c r="R268" s="5">
        <f t="shared" si="144"/>
        <v>29.584240339157279</v>
      </c>
      <c r="S268" s="16">
        <f t="shared" si="133"/>
        <v>29.584240339157279</v>
      </c>
    </row>
    <row r="269" spans="1:19" s="5" customFormat="1" x14ac:dyDescent="0.25">
      <c r="A269" s="8">
        <f>'CSP5'!$A$183</f>
        <v>2800</v>
      </c>
      <c r="B269" s="16">
        <f t="shared" si="131"/>
        <v>-0.25947304589799902</v>
      </c>
      <c r="C269" s="5">
        <f t="shared" ref="C269:R269" si="145">($A269*360*C244)/(60*1000000)</f>
        <v>-0.25947304589799902</v>
      </c>
      <c r="D269" s="5">
        <f t="shared" si="145"/>
        <v>3.5212600954443358</v>
      </c>
      <c r="E269" s="5">
        <f t="shared" si="145"/>
        <v>5.8685965148992718</v>
      </c>
      <c r="F269" s="5">
        <f t="shared" si="145"/>
        <v>7.4031097807951225</v>
      </c>
      <c r="G269" s="5">
        <f t="shared" si="145"/>
        <v>8.5200804655754787</v>
      </c>
      <c r="H269" s="5">
        <f t="shared" si="145"/>
        <v>12.721064788712052</v>
      </c>
      <c r="I269" s="5">
        <f t="shared" si="145"/>
        <v>13.876213923562828</v>
      </c>
      <c r="J269" s="5">
        <f t="shared" si="145"/>
        <v>17.229468929608224</v>
      </c>
      <c r="K269" s="5">
        <f t="shared" si="145"/>
        <v>17.617094019541316</v>
      </c>
      <c r="L269" s="5">
        <f t="shared" si="145"/>
        <v>17.638488716085789</v>
      </c>
      <c r="M269" s="5">
        <f t="shared" si="145"/>
        <v>22.605905124769148</v>
      </c>
      <c r="N269" s="5">
        <f t="shared" si="145"/>
        <v>34.254224292487251</v>
      </c>
      <c r="O269" s="5">
        <f t="shared" si="145"/>
        <v>31.676099292487233</v>
      </c>
      <c r="P269" s="5">
        <f t="shared" si="145"/>
        <v>27.887068549876972</v>
      </c>
      <c r="Q269" s="5">
        <f t="shared" si="145"/>
        <v>24.603331666196944</v>
      </c>
      <c r="R269" s="5">
        <f t="shared" si="145"/>
        <v>23.90269354987694</v>
      </c>
      <c r="S269" s="16">
        <f t="shared" si="133"/>
        <v>23.90269354987694</v>
      </c>
    </row>
    <row r="270" spans="1:19" s="5" customFormat="1" x14ac:dyDescent="0.25">
      <c r="A270" s="8">
        <f>'CSP5'!$A$184</f>
        <v>2900</v>
      </c>
      <c r="B270" s="16">
        <f t="shared" si="131"/>
        <v>4.0812865395515026</v>
      </c>
      <c r="C270" s="5">
        <f t="shared" ref="C270:R270" si="146">($A270*360*C245)/(60*1000000)</f>
        <v>4.0812865395515026</v>
      </c>
      <c r="D270" s="5">
        <f t="shared" si="146"/>
        <v>4.3188095662585244</v>
      </c>
      <c r="E270" s="5">
        <f t="shared" si="146"/>
        <v>4.8517393775213087</v>
      </c>
      <c r="F270" s="5">
        <f t="shared" si="146"/>
        <v>5.9696522222875403</v>
      </c>
      <c r="G270" s="5">
        <f t="shared" si="146"/>
        <v>6.6773321323784547</v>
      </c>
      <c r="H270" s="5">
        <f t="shared" si="146"/>
        <v>11.342697548666678</v>
      </c>
      <c r="I270" s="5">
        <f t="shared" si="146"/>
        <v>13.04867564425868</v>
      </c>
      <c r="J270" s="5">
        <f t="shared" si="146"/>
        <v>14.69626954523271</v>
      </c>
      <c r="K270" s="5">
        <f t="shared" si="146"/>
        <v>16.53059427721125</v>
      </c>
      <c r="L270" s="5">
        <f t="shared" si="146"/>
        <v>16.574059601647075</v>
      </c>
      <c r="M270" s="5">
        <f t="shared" si="146"/>
        <v>19.923623469416082</v>
      </c>
      <c r="N270" s="5">
        <f t="shared" si="146"/>
        <v>31.251891701177001</v>
      </c>
      <c r="O270" s="5">
        <f t="shared" si="146"/>
        <v>27.736266701177001</v>
      </c>
      <c r="P270" s="5">
        <f t="shared" si="146"/>
        <v>24.534215091017003</v>
      </c>
      <c r="Q270" s="5">
        <f t="shared" si="146"/>
        <v>21.644126285936945</v>
      </c>
      <c r="R270" s="5">
        <f t="shared" si="146"/>
        <v>20.706626285936995</v>
      </c>
      <c r="S270" s="16">
        <f t="shared" si="133"/>
        <v>20.706626285936995</v>
      </c>
    </row>
    <row r="271" spans="1:19" s="5" customFormat="1" x14ac:dyDescent="0.25">
      <c r="A271" s="8">
        <f>'CSP5'!$A$185</f>
        <v>3000</v>
      </c>
      <c r="B271" s="16">
        <f t="shared" si="131"/>
        <v>2.5626711250010015</v>
      </c>
      <c r="C271" s="5">
        <f t="shared" ref="C271:R271" si="147">($A271*360*C246)/(60*1000000)</f>
        <v>2.5626711250010015</v>
      </c>
      <c r="D271" s="5">
        <f t="shared" si="147"/>
        <v>1.4637965479546</v>
      </c>
      <c r="E271" s="5">
        <f t="shared" si="147"/>
        <v>1.5172973180454816</v>
      </c>
      <c r="F271" s="5">
        <f t="shared" si="147"/>
        <v>4.2856699813262829</v>
      </c>
      <c r="G271" s="5">
        <f t="shared" si="147"/>
        <v>5.558554468895009</v>
      </c>
      <c r="H271" s="5">
        <f t="shared" si="147"/>
        <v>9.7911967865032832</v>
      </c>
      <c r="I271" s="5">
        <f t="shared" si="147"/>
        <v>12.578587664354945</v>
      </c>
      <c r="J271" s="5">
        <f t="shared" si="147"/>
        <v>13.650016503640659</v>
      </c>
      <c r="K271" s="5">
        <f t="shared" si="147"/>
        <v>16.345103877664663</v>
      </c>
      <c r="L271" s="5">
        <f t="shared" si="147"/>
        <v>15.759165877664657</v>
      </c>
      <c r="M271" s="5">
        <f t="shared" si="147"/>
        <v>17.541532012882982</v>
      </c>
      <c r="N271" s="5">
        <f t="shared" si="147"/>
        <v>29.469390930477001</v>
      </c>
      <c r="O271" s="5">
        <f t="shared" si="147"/>
        <v>27.945953930477</v>
      </c>
      <c r="P271" s="5">
        <f t="shared" si="147"/>
        <v>25.719390930477029</v>
      </c>
      <c r="Q271" s="5">
        <f t="shared" si="147"/>
        <v>22.323439958877003</v>
      </c>
      <c r="R271" s="5">
        <f t="shared" si="147"/>
        <v>21.731795905677053</v>
      </c>
      <c r="S271" s="16">
        <f t="shared" si="133"/>
        <v>21.731795905677053</v>
      </c>
    </row>
    <row r="272" spans="1:19" s="5" customFormat="1" x14ac:dyDescent="0.25">
      <c r="A272" s="8">
        <f>'CSP5'!$A$186</f>
        <v>3200</v>
      </c>
      <c r="B272" s="16">
        <f t="shared" si="131"/>
        <v>-3.6058918749989988</v>
      </c>
      <c r="C272" s="5">
        <f t="shared" ref="C272:R272" si="148">($A272*360*C247)/(60*1000000)</f>
        <v>-3.6058918749989988</v>
      </c>
      <c r="D272" s="5">
        <f t="shared" si="148"/>
        <v>-1.7073197935452622</v>
      </c>
      <c r="E272" s="5">
        <f t="shared" si="148"/>
        <v>0.39618129508706001</v>
      </c>
      <c r="F272" s="5">
        <f t="shared" si="148"/>
        <v>2.5055572950870597</v>
      </c>
      <c r="G272" s="5">
        <f t="shared" si="148"/>
        <v>4.7374635856795972</v>
      </c>
      <c r="H272" s="5">
        <f t="shared" si="148"/>
        <v>7.7404491062379996</v>
      </c>
      <c r="I272" s="5">
        <f t="shared" si="148"/>
        <v>10.259985645301001</v>
      </c>
      <c r="J272" s="5">
        <f t="shared" si="148"/>
        <v>8.2421651640609994</v>
      </c>
      <c r="K272" s="5">
        <f t="shared" si="148"/>
        <v>11.272848815406</v>
      </c>
      <c r="L272" s="5">
        <f t="shared" si="148"/>
        <v>13.284379960425996</v>
      </c>
      <c r="M272" s="5">
        <f t="shared" si="148"/>
        <v>11.191930304651752</v>
      </c>
      <c r="N272" s="5">
        <f t="shared" si="148"/>
        <v>27.434634646277008</v>
      </c>
      <c r="O272" s="5">
        <f t="shared" si="148"/>
        <v>28.958071646277002</v>
      </c>
      <c r="P272" s="5">
        <f t="shared" si="148"/>
        <v>28.958071646277002</v>
      </c>
      <c r="Q272" s="5">
        <f t="shared" si="148"/>
        <v>27.840775980677062</v>
      </c>
      <c r="R272" s="5">
        <f t="shared" si="148"/>
        <v>27.840775980676945</v>
      </c>
      <c r="S272" s="16">
        <f t="shared" si="133"/>
        <v>27.840775980676945</v>
      </c>
    </row>
    <row r="273" spans="1:19" s="5" customFormat="1" x14ac:dyDescent="0.25">
      <c r="A273" s="8">
        <f>'CSP5'!$A$187</f>
        <v>3300</v>
      </c>
      <c r="B273" s="16">
        <f t="shared" si="131"/>
        <v>-3.7018918749989433</v>
      </c>
      <c r="C273" s="5">
        <f t="shared" ref="C273:R273" si="149">($A273*360*C248)/(60*1000000)</f>
        <v>-3.7018918749989433</v>
      </c>
      <c r="D273" s="5">
        <f t="shared" si="149"/>
        <v>-1.8355421659997893</v>
      </c>
      <c r="E273" s="5">
        <f t="shared" si="149"/>
        <v>0.25868274857976914</v>
      </c>
      <c r="F273" s="5">
        <f t="shared" si="149"/>
        <v>2.3808134879022167</v>
      </c>
      <c r="G273" s="5">
        <f t="shared" si="149"/>
        <v>4.6081099724867887</v>
      </c>
      <c r="H273" s="5">
        <f t="shared" si="149"/>
        <v>7.5879561742237636</v>
      </c>
      <c r="I273" s="5">
        <f t="shared" si="149"/>
        <v>10.107492713286733</v>
      </c>
      <c r="J273" s="5">
        <f t="shared" si="149"/>
        <v>8.4414385664466671</v>
      </c>
      <c r="K273" s="5">
        <f t="shared" si="149"/>
        <v>11.526904771391711</v>
      </c>
      <c r="L273" s="5">
        <f t="shared" si="149"/>
        <v>13.77281091641202</v>
      </c>
      <c r="M273" s="5">
        <f t="shared" si="149"/>
        <v>11.102046038237487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31.992188000000002</v>
      </c>
      <c r="Q273" s="5">
        <f t="shared" si="149"/>
        <v>32.109520313480864</v>
      </c>
      <c r="R273" s="5">
        <f t="shared" si="149"/>
        <v>32.10952031348107</v>
      </c>
      <c r="S273" s="16">
        <f t="shared" si="133"/>
        <v>32.10952031348107</v>
      </c>
    </row>
    <row r="274" spans="1:19" s="5" customFormat="1" x14ac:dyDescent="0.25">
      <c r="A274" s="8">
        <f>'CSP5'!$A$188</f>
        <v>3500</v>
      </c>
      <c r="B274" s="16">
        <f t="shared" si="131"/>
        <v>-3.8938918749988289</v>
      </c>
      <c r="C274" s="5">
        <f t="shared" ref="C274:R274" si="150">($A274*360*C249)/(60*1000000)</f>
        <v>-3.8938918749988289</v>
      </c>
      <c r="D274" s="5">
        <f t="shared" si="150"/>
        <v>-2.0919869109086462</v>
      </c>
      <c r="E274" s="5">
        <f t="shared" si="150"/>
        <v>-0.24114670068049726</v>
      </c>
      <c r="F274" s="5">
        <f t="shared" si="150"/>
        <v>1.8400905548649837</v>
      </c>
      <c r="G274" s="5">
        <f t="shared" si="150"/>
        <v>4.0748377233600266</v>
      </c>
      <c r="H274" s="5">
        <f t="shared" si="150"/>
        <v>7.1617503476149338</v>
      </c>
      <c r="I274" s="5">
        <f t="shared" si="150"/>
        <v>9.6812868866778103</v>
      </c>
      <c r="J274" s="5">
        <f t="shared" si="150"/>
        <v>8.0152327398373515</v>
      </c>
      <c r="K274" s="5">
        <f t="shared" si="150"/>
        <v>11.100698944782886</v>
      </c>
      <c r="L274" s="5">
        <f t="shared" si="150"/>
        <v>13.346605089802244</v>
      </c>
      <c r="M274" s="5">
        <f t="shared" si="150"/>
        <v>10.793028211628547</v>
      </c>
      <c r="N274" s="5">
        <f t="shared" si="150"/>
        <v>28.379228574176647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32.109520313481489</v>
      </c>
      <c r="R274" s="5">
        <f t="shared" si="150"/>
        <v>32.109520313509755</v>
      </c>
      <c r="S274" s="16">
        <f t="shared" si="133"/>
        <v>32.109520313509755</v>
      </c>
    </row>
    <row r="275" spans="1:19" s="5" customFormat="1" x14ac:dyDescent="0.25">
      <c r="A275" s="16">
        <f>'CSP5'!$A$189</f>
        <v>3501</v>
      </c>
      <c r="B275" s="16">
        <f>B274</f>
        <v>-3.8938918749988289</v>
      </c>
      <c r="C275" s="16">
        <f t="shared" ref="C275:S275" si="151">C274</f>
        <v>-3.8938918749988289</v>
      </c>
      <c r="D275" s="16">
        <f t="shared" si="151"/>
        <v>-2.0919869109086462</v>
      </c>
      <c r="E275" s="16">
        <f t="shared" si="151"/>
        <v>-0.24114670068049726</v>
      </c>
      <c r="F275" s="16">
        <f t="shared" si="151"/>
        <v>1.8400905548649837</v>
      </c>
      <c r="G275" s="16">
        <f t="shared" si="151"/>
        <v>4.0748377233600266</v>
      </c>
      <c r="H275" s="16">
        <f t="shared" si="151"/>
        <v>7.1617503476149338</v>
      </c>
      <c r="I275" s="16">
        <f t="shared" si="151"/>
        <v>9.6812868866778103</v>
      </c>
      <c r="J275" s="16">
        <f t="shared" si="151"/>
        <v>8.0152327398373515</v>
      </c>
      <c r="K275" s="16">
        <f t="shared" si="151"/>
        <v>11.100698944782886</v>
      </c>
      <c r="L275" s="16">
        <f t="shared" si="151"/>
        <v>13.346605089802244</v>
      </c>
      <c r="M275" s="16">
        <f t="shared" si="151"/>
        <v>10.793028211628547</v>
      </c>
      <c r="N275" s="16">
        <f t="shared" si="151"/>
        <v>28.379228574176647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32.109520313481489</v>
      </c>
      <c r="R275" s="16">
        <f t="shared" si="151"/>
        <v>32.109520313509755</v>
      </c>
      <c r="S275" s="16">
        <f t="shared" si="151"/>
        <v>32.109520313509755</v>
      </c>
    </row>
  </sheetData>
  <mergeCells count="20"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2019-09-30T02:17:58Z</dcterms:modified>
</cp:coreProperties>
</file>